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saveExternalLinkValues="0" codeName="ThisWorkbook" defaultThemeVersion="124226"/>
  <mc:AlternateContent xmlns:mc="http://schemas.openxmlformats.org/markup-compatibility/2006">
    <mc:Choice Requires="x15">
      <x15ac:absPath xmlns:x15ac="http://schemas.microsoft.com/office/spreadsheetml/2010/11/ac" url="\\newserver3\Share_folder\sales\Invoice\"/>
    </mc:Choice>
  </mc:AlternateContent>
  <xr:revisionPtr revIDLastSave="0" documentId="13_ncr:1_{64FEE2C6-517D-4D3E-9593-750BE40600D4}" xr6:coauthVersionLast="47" xr6:coauthVersionMax="47" xr10:uidLastSave="{00000000-0000-0000-0000-000000000000}"/>
  <bookViews>
    <workbookView xWindow="28680" yWindow="-240" windowWidth="29040" windowHeight="15720" tabRatio="629" xr2:uid="{00000000-000D-0000-FFFF-FFFF00000000}"/>
  </bookViews>
  <sheets>
    <sheet name="Invoice" sheetId="1" r:id="rId1"/>
    <sheet name="Tax Invoice" sheetId="2" r:id="rId2"/>
  </sheets>
  <externalReferences>
    <externalReference r:id="rId3"/>
    <externalReference r:id="rId4"/>
    <externalReference r:id="rId5"/>
  </externalReferences>
  <definedNames>
    <definedName name="_xlnm.Print_Area" localSheetId="0">Invoice!$A$1:$I$1009</definedName>
    <definedName name="_xlnm.Print_Area" localSheetId="1">'Tax Invoice'!$A$1:$G$1015</definedName>
    <definedName name="_xlnm.Print_Titles" localSheetId="0">Invoice!$1:$19</definedName>
    <definedName name="_xlnm.Print_Titles" localSheetId="1">'Tax Invoice'!$1:$17</definedName>
    <definedName name="RMBrate">Invoice!#REF!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 i="1" l="1"/>
  <c r="F11" i="1"/>
  <c r="F12" i="1"/>
  <c r="F9" i="1"/>
  <c r="G5" i="1" l="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3" i="1" l="1"/>
  <c r="F998" i="2"/>
  <c r="F1000" i="1"/>
  <c r="A998" i="2" s="1"/>
  <c r="F999" i="1"/>
  <c r="A997" i="2" s="1"/>
  <c r="F998" i="1"/>
  <c r="A996" i="2" s="1"/>
  <c r="F995" i="2"/>
  <c r="F997" i="1"/>
  <c r="A995" i="2" s="1"/>
  <c r="F994" i="2"/>
  <c r="F996" i="1"/>
  <c r="A994" i="2" s="1"/>
  <c r="F993" i="2"/>
  <c r="F995" i="1"/>
  <c r="A993" i="2" s="1"/>
  <c r="F992" i="2"/>
  <c r="F994" i="1"/>
  <c r="A992" i="2" s="1"/>
  <c r="F991" i="2"/>
  <c r="F993" i="1"/>
  <c r="A991" i="2" s="1"/>
  <c r="F990" i="2"/>
  <c r="F992" i="1"/>
  <c r="A990" i="2" s="1"/>
  <c r="F989" i="2"/>
  <c r="F991" i="1"/>
  <c r="A989" i="2" s="1"/>
  <c r="F988" i="2"/>
  <c r="F990" i="1"/>
  <c r="A988" i="2" s="1"/>
  <c r="F987" i="2"/>
  <c r="F989" i="1"/>
  <c r="A987" i="2" s="1"/>
  <c r="F986" i="2"/>
  <c r="F988" i="1"/>
  <c r="A986" i="2" s="1"/>
  <c r="F985" i="2"/>
  <c r="F987" i="1"/>
  <c r="A985" i="2" s="1"/>
  <c r="F984" i="2"/>
  <c r="F986" i="1"/>
  <c r="A984" i="2" s="1"/>
  <c r="F983" i="2"/>
  <c r="F985" i="1"/>
  <c r="A983" i="2" s="1"/>
  <c r="F982" i="2"/>
  <c r="F984" i="1"/>
  <c r="A982" i="2" s="1"/>
  <c r="F981" i="2"/>
  <c r="F983" i="1"/>
  <c r="A981" i="2" s="1"/>
  <c r="F980" i="2"/>
  <c r="F982" i="1"/>
  <c r="F979" i="2"/>
  <c r="F981" i="1"/>
  <c r="A979" i="2" s="1"/>
  <c r="F978" i="2"/>
  <c r="F980" i="1"/>
  <c r="A978" i="2" s="1"/>
  <c r="F977" i="2"/>
  <c r="F979" i="1"/>
  <c r="F978" i="1"/>
  <c r="A976" i="2" s="1"/>
  <c r="F975" i="2"/>
  <c r="F977" i="1"/>
  <c r="A975" i="2" s="1"/>
  <c r="F974" i="2"/>
  <c r="F976" i="1"/>
  <c r="A974" i="2" s="1"/>
  <c r="F973" i="2"/>
  <c r="F975" i="1"/>
  <c r="A973" i="2" s="1"/>
  <c r="F972" i="2"/>
  <c r="F974" i="1"/>
  <c r="A972" i="2" s="1"/>
  <c r="F971" i="2"/>
  <c r="F973" i="1"/>
  <c r="A971" i="2" s="1"/>
  <c r="F970" i="2"/>
  <c r="F972" i="1"/>
  <c r="A970" i="2" s="1"/>
  <c r="F969" i="2"/>
  <c r="F971" i="1"/>
  <c r="A969" i="2" s="1"/>
  <c r="F968" i="2"/>
  <c r="F970" i="1"/>
  <c r="F967" i="2"/>
  <c r="F969" i="1"/>
  <c r="F966" i="2"/>
  <c r="F968" i="1"/>
  <c r="A966" i="2" s="1"/>
  <c r="F965" i="2"/>
  <c r="F967" i="1"/>
  <c r="A965" i="2" s="1"/>
  <c r="F964" i="2"/>
  <c r="F966" i="1"/>
  <c r="A964" i="2" s="1"/>
  <c r="F963" i="2"/>
  <c r="F965" i="1"/>
  <c r="A963" i="2" s="1"/>
  <c r="F962" i="2"/>
  <c r="F964" i="1"/>
  <c r="A962" i="2" s="1"/>
  <c r="F961" i="2"/>
  <c r="F963" i="1"/>
  <c r="F960" i="2"/>
  <c r="F962" i="1"/>
  <c r="A960" i="2" s="1"/>
  <c r="F959" i="2"/>
  <c r="F961" i="1"/>
  <c r="A959" i="2" s="1"/>
  <c r="F958" i="2"/>
  <c r="F960" i="1"/>
  <c r="A958" i="2" s="1"/>
  <c r="F957" i="2"/>
  <c r="F959" i="1"/>
  <c r="A957" i="2" s="1"/>
  <c r="F956" i="2"/>
  <c r="F958" i="1"/>
  <c r="A956" i="2" s="1"/>
  <c r="F955" i="2"/>
  <c r="F957" i="1"/>
  <c r="A955" i="2" s="1"/>
  <c r="F954" i="2"/>
  <c r="F956" i="1"/>
  <c r="A954" i="2" s="1"/>
  <c r="F953" i="2"/>
  <c r="F955" i="1"/>
  <c r="A953" i="2" s="1"/>
  <c r="F952" i="2"/>
  <c r="F954" i="1"/>
  <c r="F951" i="2"/>
  <c r="F953" i="1"/>
  <c r="A951" i="2" s="1"/>
  <c r="F950" i="2"/>
  <c r="F952" i="1"/>
  <c r="A950" i="2" s="1"/>
  <c r="F949" i="2"/>
  <c r="F951" i="1"/>
  <c r="A949" i="2" s="1"/>
  <c r="F948" i="2"/>
  <c r="F950" i="1"/>
  <c r="F947" i="2"/>
  <c r="F949" i="1"/>
  <c r="A947" i="2" s="1"/>
  <c r="F946" i="2"/>
  <c r="F948" i="1"/>
  <c r="A946" i="2" s="1"/>
  <c r="F945" i="2"/>
  <c r="F947" i="1"/>
  <c r="A945" i="2" s="1"/>
  <c r="F944" i="2"/>
  <c r="F946" i="1"/>
  <c r="F943" i="2"/>
  <c r="F945" i="1"/>
  <c r="A943" i="2" s="1"/>
  <c r="F942" i="2"/>
  <c r="F944" i="1"/>
  <c r="A942" i="2" s="1"/>
  <c r="F941" i="2"/>
  <c r="F943" i="1"/>
  <c r="A941" i="2" s="1"/>
  <c r="F942" i="1"/>
  <c r="F939" i="2"/>
  <c r="F941" i="1"/>
  <c r="A939" i="2" s="1"/>
  <c r="F938" i="2"/>
  <c r="F940" i="1"/>
  <c r="A938" i="2" s="1"/>
  <c r="F937" i="2"/>
  <c r="F939" i="1"/>
  <c r="A937" i="2" s="1"/>
  <c r="F936" i="2"/>
  <c r="F938" i="1"/>
  <c r="A936" i="2" s="1"/>
  <c r="F935" i="2"/>
  <c r="F937" i="1"/>
  <c r="A935" i="2" s="1"/>
  <c r="F934" i="2"/>
  <c r="F936" i="1"/>
  <c r="A934" i="2" s="1"/>
  <c r="F933" i="2"/>
  <c r="F935" i="1"/>
  <c r="A933" i="2" s="1"/>
  <c r="F932" i="2"/>
  <c r="F934" i="1"/>
  <c r="A932" i="2" s="1"/>
  <c r="F931" i="2"/>
  <c r="F933" i="1"/>
  <c r="A931" i="2" s="1"/>
  <c r="F932" i="1"/>
  <c r="A930" i="2" s="1"/>
  <c r="F929" i="2"/>
  <c r="F931" i="1"/>
  <c r="A929" i="2" s="1"/>
  <c r="F928" i="2"/>
  <c r="F930" i="1"/>
  <c r="A928" i="2" s="1"/>
  <c r="F927" i="2"/>
  <c r="F929" i="1"/>
  <c r="F926" i="2"/>
  <c r="F928" i="1"/>
  <c r="A926" i="2" s="1"/>
  <c r="F925" i="2"/>
  <c r="F927" i="1"/>
  <c r="A925" i="2" s="1"/>
  <c r="F924" i="2"/>
  <c r="F926" i="1"/>
  <c r="A924" i="2" s="1"/>
  <c r="F923" i="2"/>
  <c r="F925" i="1"/>
  <c r="F922" i="2"/>
  <c r="F924" i="1"/>
  <c r="A922" i="2" s="1"/>
  <c r="F921" i="2"/>
  <c r="F923" i="1"/>
  <c r="A921" i="2" s="1"/>
  <c r="F920" i="2"/>
  <c r="F922" i="1"/>
  <c r="F919" i="2"/>
  <c r="F921" i="1"/>
  <c r="A919" i="2" s="1"/>
  <c r="F918" i="2"/>
  <c r="F920" i="1"/>
  <c r="A918" i="2" s="1"/>
  <c r="F917" i="2"/>
  <c r="F919" i="1"/>
  <c r="A917" i="2" s="1"/>
  <c r="F916" i="2"/>
  <c r="F918" i="1"/>
  <c r="A916" i="2" s="1"/>
  <c r="F915" i="2"/>
  <c r="F917" i="1"/>
  <c r="A915" i="2" s="1"/>
  <c r="F914" i="2"/>
  <c r="F916" i="1"/>
  <c r="A914" i="2" s="1"/>
  <c r="F913" i="2"/>
  <c r="F915" i="1"/>
  <c r="A913" i="2" s="1"/>
  <c r="F912" i="2"/>
  <c r="F914" i="1"/>
  <c r="F911" i="2"/>
  <c r="F913" i="1"/>
  <c r="A911" i="2" s="1"/>
  <c r="F910" i="2"/>
  <c r="F912" i="1"/>
  <c r="A910" i="2" s="1"/>
  <c r="F909" i="2"/>
  <c r="F911" i="1"/>
  <c r="A909" i="2" s="1"/>
  <c r="F908" i="2"/>
  <c r="F910" i="1"/>
  <c r="A908" i="2" s="1"/>
  <c r="F907" i="2"/>
  <c r="F909" i="1"/>
  <c r="A907" i="2" s="1"/>
  <c r="F906" i="2"/>
  <c r="F908" i="1"/>
  <c r="A906" i="2" s="1"/>
  <c r="F905" i="2"/>
  <c r="F907" i="1"/>
  <c r="A905" i="2" s="1"/>
  <c r="F904" i="2"/>
  <c r="F906" i="1"/>
  <c r="A904" i="2" s="1"/>
  <c r="F903" i="2"/>
  <c r="F905" i="1"/>
  <c r="A903" i="2" s="1"/>
  <c r="F902" i="2"/>
  <c r="F904" i="1"/>
  <c r="A902" i="2" s="1"/>
  <c r="F901" i="2"/>
  <c r="F903" i="1"/>
  <c r="A901" i="2" s="1"/>
  <c r="F900" i="2"/>
  <c r="F902" i="1"/>
  <c r="A900" i="2" s="1"/>
  <c r="F899" i="2"/>
  <c r="F901" i="1"/>
  <c r="A899" i="2" s="1"/>
  <c r="F898" i="2"/>
  <c r="F900" i="1"/>
  <c r="A898" i="2" s="1"/>
  <c r="F897" i="2"/>
  <c r="F899" i="1"/>
  <c r="A897" i="2" s="1"/>
  <c r="F896" i="2"/>
  <c r="F898" i="1"/>
  <c r="F895" i="2"/>
  <c r="F897" i="1"/>
  <c r="A895" i="2" s="1"/>
  <c r="F894" i="2"/>
  <c r="F896" i="1"/>
  <c r="A894" i="2" s="1"/>
  <c r="F895" i="1"/>
  <c r="A893" i="2" s="1"/>
  <c r="F892" i="2"/>
  <c r="F894" i="1"/>
  <c r="A892" i="2" s="1"/>
  <c r="F891" i="2"/>
  <c r="F893" i="1"/>
  <c r="F890" i="2"/>
  <c r="F892" i="1"/>
  <c r="A890" i="2" s="1"/>
  <c r="F889" i="2"/>
  <c r="F891" i="1"/>
  <c r="A889" i="2" s="1"/>
  <c r="F888" i="2"/>
  <c r="F890" i="1"/>
  <c r="A888" i="2" s="1"/>
  <c r="F887" i="2"/>
  <c r="F889" i="1"/>
  <c r="A887" i="2" s="1"/>
  <c r="F886" i="2"/>
  <c r="F888" i="1"/>
  <c r="A886" i="2" s="1"/>
  <c r="F885" i="2"/>
  <c r="F887" i="1"/>
  <c r="A885" i="2" s="1"/>
  <c r="F884" i="2"/>
  <c r="F886" i="1"/>
  <c r="A884" i="2" s="1"/>
  <c r="F885" i="1"/>
  <c r="A883" i="2" s="1"/>
  <c r="F882" i="2"/>
  <c r="F884" i="1"/>
  <c r="A882" i="2" s="1"/>
  <c r="F881" i="2"/>
  <c r="F883" i="1"/>
  <c r="A881" i="2" s="1"/>
  <c r="F882" i="1"/>
  <c r="A880" i="2" s="1"/>
  <c r="F879" i="2"/>
  <c r="F881" i="1"/>
  <c r="A879" i="2" s="1"/>
  <c r="F878" i="2"/>
  <c r="F880" i="1"/>
  <c r="A878" i="2" s="1"/>
  <c r="F877" i="2"/>
  <c r="F879" i="1"/>
  <c r="A877" i="2" s="1"/>
  <c r="F876" i="2"/>
  <c r="F878" i="1"/>
  <c r="A876" i="2" s="1"/>
  <c r="F875" i="2"/>
  <c r="F877" i="1"/>
  <c r="A875" i="2" s="1"/>
  <c r="F874" i="2"/>
  <c r="F876" i="1"/>
  <c r="F873" i="2"/>
  <c r="F875" i="1"/>
  <c r="A873" i="2" s="1"/>
  <c r="F872" i="2"/>
  <c r="F874" i="1"/>
  <c r="A872" i="2" s="1"/>
  <c r="F873" i="1"/>
  <c r="F870" i="2"/>
  <c r="F872" i="1"/>
  <c r="A870" i="2" s="1"/>
  <c r="F869" i="2"/>
  <c r="F871" i="1"/>
  <c r="A869" i="2" s="1"/>
  <c r="F870" i="1"/>
  <c r="A868" i="2" s="1"/>
  <c r="F867" i="2"/>
  <c r="F869" i="1"/>
  <c r="A867" i="2" s="1"/>
  <c r="F866" i="2"/>
  <c r="F868" i="1"/>
  <c r="A866" i="2" s="1"/>
  <c r="F865" i="2"/>
  <c r="F867" i="1"/>
  <c r="A865" i="2" s="1"/>
  <c r="F864" i="2"/>
  <c r="F866" i="1"/>
  <c r="F863" i="2"/>
  <c r="F865" i="1"/>
  <c r="F862" i="2"/>
  <c r="F864" i="1"/>
  <c r="A862" i="2" s="1"/>
  <c r="F861" i="2"/>
  <c r="F863" i="1"/>
  <c r="F860" i="2"/>
  <c r="F862" i="1"/>
  <c r="A860" i="2" s="1"/>
  <c r="F859" i="2"/>
  <c r="F861" i="1"/>
  <c r="A859" i="2" s="1"/>
  <c r="F858" i="2"/>
  <c r="F860" i="1"/>
  <c r="A858" i="2" s="1"/>
  <c r="F857" i="2"/>
  <c r="F859" i="1"/>
  <c r="A857" i="2" s="1"/>
  <c r="F856" i="2"/>
  <c r="F858" i="1"/>
  <c r="A856" i="2" s="1"/>
  <c r="F857" i="1"/>
  <c r="A855" i="2" s="1"/>
  <c r="F854" i="2"/>
  <c r="F856" i="1"/>
  <c r="A854" i="2" s="1"/>
  <c r="F853" i="2"/>
  <c r="F855" i="1"/>
  <c r="A853" i="2" s="1"/>
  <c r="F852" i="2"/>
  <c r="F854" i="1"/>
  <c r="A852" i="2" s="1"/>
  <c r="F851" i="2"/>
  <c r="F853" i="1"/>
  <c r="A851" i="2" s="1"/>
  <c r="F850" i="2"/>
  <c r="F852" i="1"/>
  <c r="A850" i="2" s="1"/>
  <c r="F851" i="1"/>
  <c r="A849" i="2" s="1"/>
  <c r="F850" i="1"/>
  <c r="F847" i="2"/>
  <c r="F849" i="1"/>
  <c r="A847" i="2" s="1"/>
  <c r="F848" i="1"/>
  <c r="A846" i="2" s="1"/>
  <c r="F845" i="2"/>
  <c r="F847" i="1"/>
  <c r="A845" i="2" s="1"/>
  <c r="F844" i="2"/>
  <c r="F846" i="1"/>
  <c r="A844" i="2" s="1"/>
  <c r="F843" i="2"/>
  <c r="F845" i="1"/>
  <c r="A843" i="2" s="1"/>
  <c r="F842" i="2"/>
  <c r="F844" i="1"/>
  <c r="A842" i="2" s="1"/>
  <c r="F841" i="2"/>
  <c r="F843" i="1"/>
  <c r="A841" i="2" s="1"/>
  <c r="F840" i="2"/>
  <c r="F842" i="1"/>
  <c r="A840" i="2" s="1"/>
  <c r="F839" i="2"/>
  <c r="F841" i="1"/>
  <c r="A839" i="2" s="1"/>
  <c r="F838" i="2"/>
  <c r="F840" i="1"/>
  <c r="A838" i="2" s="1"/>
  <c r="F837" i="2"/>
  <c r="F839" i="1"/>
  <c r="A837" i="2" s="1"/>
  <c r="F836" i="2"/>
  <c r="F838" i="1"/>
  <c r="F835" i="2"/>
  <c r="F837" i="1"/>
  <c r="A835" i="2" s="1"/>
  <c r="F834" i="2"/>
  <c r="F836" i="1"/>
  <c r="A834" i="2" s="1"/>
  <c r="F833" i="2"/>
  <c r="F835" i="1"/>
  <c r="A833" i="2" s="1"/>
  <c r="F832" i="2"/>
  <c r="F834" i="1"/>
  <c r="A832" i="2" s="1"/>
  <c r="F831" i="2"/>
  <c r="F833" i="1"/>
  <c r="A831" i="2" s="1"/>
  <c r="F832" i="1"/>
  <c r="A830" i="2" s="1"/>
  <c r="F829" i="2"/>
  <c r="F831" i="1"/>
  <c r="F828" i="2"/>
  <c r="F830" i="1"/>
  <c r="F827" i="2"/>
  <c r="F829" i="1"/>
  <c r="A827" i="2" s="1"/>
  <c r="F826" i="2"/>
  <c r="F828" i="1"/>
  <c r="A826" i="2" s="1"/>
  <c r="F825" i="2"/>
  <c r="F827" i="1"/>
  <c r="A825" i="2" s="1"/>
  <c r="F824" i="2"/>
  <c r="F826" i="1"/>
  <c r="A824" i="2" s="1"/>
  <c r="F823" i="2"/>
  <c r="F825" i="1"/>
  <c r="A823" i="2" s="1"/>
  <c r="F822" i="2"/>
  <c r="F824" i="1"/>
  <c r="A822" i="2" s="1"/>
  <c r="F821" i="2"/>
  <c r="F823" i="1"/>
  <c r="A821" i="2" s="1"/>
  <c r="F820" i="2"/>
  <c r="F822" i="1"/>
  <c r="A820" i="2" s="1"/>
  <c r="F819" i="2"/>
  <c r="F821" i="1"/>
  <c r="F818" i="2"/>
  <c r="F820" i="1"/>
  <c r="A818" i="2" s="1"/>
  <c r="F817" i="2"/>
  <c r="F819" i="1"/>
  <c r="A817" i="2" s="1"/>
  <c r="F816" i="2"/>
  <c r="F818" i="1"/>
  <c r="A816" i="2" s="1"/>
  <c r="F815" i="2"/>
  <c r="F817" i="1"/>
  <c r="A815" i="2" s="1"/>
  <c r="F814" i="2"/>
  <c r="F816" i="1"/>
  <c r="A814" i="2" s="1"/>
  <c r="F813" i="2"/>
  <c r="F815" i="1"/>
  <c r="A813" i="2" s="1"/>
  <c r="F812" i="2"/>
  <c r="F814" i="1"/>
  <c r="A812" i="2" s="1"/>
  <c r="F811" i="2"/>
  <c r="F813" i="1"/>
  <c r="A811" i="2" s="1"/>
  <c r="F810" i="2"/>
  <c r="F812" i="1"/>
  <c r="A810" i="2" s="1"/>
  <c r="F809" i="2"/>
  <c r="F811" i="1"/>
  <c r="A809" i="2" s="1"/>
  <c r="F808" i="2"/>
  <c r="F810" i="1"/>
  <c r="A808" i="2" s="1"/>
  <c r="F807" i="2"/>
  <c r="F809" i="1"/>
  <c r="F806" i="2"/>
  <c r="F808" i="1"/>
  <c r="A806" i="2" s="1"/>
  <c r="F805" i="2"/>
  <c r="F807" i="1"/>
  <c r="F806" i="1"/>
  <c r="F803" i="2"/>
  <c r="F805" i="1"/>
  <c r="A803" i="2" s="1"/>
  <c r="F802" i="2"/>
  <c r="F804" i="1"/>
  <c r="A802" i="2" s="1"/>
  <c r="F803" i="1"/>
  <c r="A801" i="2" s="1"/>
  <c r="F802" i="1"/>
  <c r="F799" i="2"/>
  <c r="F801" i="1"/>
  <c r="A799" i="2" s="1"/>
  <c r="F798" i="2"/>
  <c r="F800" i="1"/>
  <c r="A798" i="2" s="1"/>
  <c r="F797" i="2"/>
  <c r="F799" i="1"/>
  <c r="A797" i="2" s="1"/>
  <c r="F796" i="2"/>
  <c r="F798" i="1"/>
  <c r="A796" i="2" s="1"/>
  <c r="F795" i="2"/>
  <c r="F797" i="1"/>
  <c r="F794" i="2"/>
  <c r="F796" i="1"/>
  <c r="A794" i="2" s="1"/>
  <c r="F793" i="2"/>
  <c r="F795" i="1"/>
  <c r="A793" i="2" s="1"/>
  <c r="F792" i="2"/>
  <c r="F794" i="1"/>
  <c r="F791" i="2"/>
  <c r="F793" i="1"/>
  <c r="A791" i="2" s="1"/>
  <c r="F790" i="2"/>
  <c r="F792" i="1"/>
  <c r="A790" i="2" s="1"/>
  <c r="F789" i="2"/>
  <c r="F791" i="1"/>
  <c r="A789" i="2" s="1"/>
  <c r="F788" i="2"/>
  <c r="F790" i="1"/>
  <c r="A788" i="2" s="1"/>
  <c r="F787" i="2"/>
  <c r="F789" i="1"/>
  <c r="A787" i="2" s="1"/>
  <c r="F786" i="2"/>
  <c r="F788" i="1"/>
  <c r="A786" i="2" s="1"/>
  <c r="F785" i="2"/>
  <c r="F787" i="1"/>
  <c r="A785" i="2" s="1"/>
  <c r="F784" i="2"/>
  <c r="F786" i="1"/>
  <c r="A784" i="2" s="1"/>
  <c r="F783" i="2"/>
  <c r="F785" i="1"/>
  <c r="A783" i="2" s="1"/>
  <c r="F782" i="2"/>
  <c r="F784" i="1"/>
  <c r="A782" i="2" s="1"/>
  <c r="F781" i="2"/>
  <c r="F783" i="1"/>
  <c r="A781" i="2" s="1"/>
  <c r="F780" i="2"/>
  <c r="F782" i="1"/>
  <c r="F779" i="2"/>
  <c r="F781" i="1"/>
  <c r="A779" i="2" s="1"/>
  <c r="F778" i="2"/>
  <c r="F780" i="1"/>
  <c r="F779" i="1"/>
  <c r="A777" i="2" s="1"/>
  <c r="F778" i="1"/>
  <c r="A776" i="2" s="1"/>
  <c r="F775" i="2"/>
  <c r="F777" i="1"/>
  <c r="F774" i="2"/>
  <c r="F776" i="1"/>
  <c r="A774" i="2" s="1"/>
  <c r="F773" i="2"/>
  <c r="F775" i="1"/>
  <c r="A773" i="2" s="1"/>
  <c r="F772" i="2"/>
  <c r="F774" i="1"/>
  <c r="A772" i="2" s="1"/>
  <c r="F771" i="2"/>
  <c r="F773" i="1"/>
  <c r="A771" i="2" s="1"/>
  <c r="F770" i="2"/>
  <c r="F772" i="1"/>
  <c r="A770" i="2" s="1"/>
  <c r="F771" i="1"/>
  <c r="A769" i="2" s="1"/>
  <c r="F768" i="2"/>
  <c r="F770" i="1"/>
  <c r="F767" i="2"/>
  <c r="F769" i="1"/>
  <c r="A767" i="2" s="1"/>
  <c r="F766" i="2"/>
  <c r="F768" i="1"/>
  <c r="A766" i="2" s="1"/>
  <c r="F765" i="2"/>
  <c r="F767" i="1"/>
  <c r="A765" i="2" s="1"/>
  <c r="F764" i="2"/>
  <c r="F766" i="1"/>
  <c r="F763" i="2"/>
  <c r="F765" i="1"/>
  <c r="A763" i="2" s="1"/>
  <c r="F762" i="2"/>
  <c r="F764" i="1"/>
  <c r="A762" i="2" s="1"/>
  <c r="F761" i="2"/>
  <c r="F763" i="1"/>
  <c r="A761" i="2" s="1"/>
  <c r="F760" i="2"/>
  <c r="F762" i="1"/>
  <c r="F759" i="2"/>
  <c r="F761" i="1"/>
  <c r="A759" i="2" s="1"/>
  <c r="F758" i="2"/>
  <c r="F760" i="1"/>
  <c r="A758" i="2" s="1"/>
  <c r="F757" i="2"/>
  <c r="F759" i="1"/>
  <c r="A757" i="2" s="1"/>
  <c r="F756" i="2"/>
  <c r="F758" i="1"/>
  <c r="F755" i="2"/>
  <c r="F757" i="1"/>
  <c r="A755" i="2" s="1"/>
  <c r="F754" i="2"/>
  <c r="F756" i="1"/>
  <c r="A754" i="2" s="1"/>
  <c r="F753" i="2"/>
  <c r="F755" i="1"/>
  <c r="A753" i="2" s="1"/>
  <c r="F752" i="2"/>
  <c r="F754" i="1"/>
  <c r="A752" i="2" s="1"/>
  <c r="F751" i="2"/>
  <c r="F753" i="1"/>
  <c r="A751" i="2" s="1"/>
  <c r="F750" i="2"/>
  <c r="F752" i="1"/>
  <c r="A750" i="2" s="1"/>
  <c r="F749" i="2"/>
  <c r="F751" i="1"/>
  <c r="A749" i="2" s="1"/>
  <c r="F748" i="2"/>
  <c r="F750" i="1"/>
  <c r="A748" i="2" s="1"/>
  <c r="F747" i="2"/>
  <c r="F749" i="1"/>
  <c r="A747" i="2" s="1"/>
  <c r="F746" i="2"/>
  <c r="F748" i="1"/>
  <c r="A746" i="2" s="1"/>
  <c r="F745" i="2"/>
  <c r="F747" i="1"/>
  <c r="A745" i="2" s="1"/>
  <c r="F744" i="2"/>
  <c r="F746" i="1"/>
  <c r="A744" i="2" s="1"/>
  <c r="F743" i="2"/>
  <c r="F745" i="1"/>
  <c r="A743" i="2" s="1"/>
  <c r="F742" i="2"/>
  <c r="F744" i="1"/>
  <c r="A742" i="2" s="1"/>
  <c r="F741" i="2"/>
  <c r="F743" i="1"/>
  <c r="A741" i="2" s="1"/>
  <c r="F742" i="1"/>
  <c r="A740" i="2" s="1"/>
  <c r="F739" i="2"/>
  <c r="F741" i="1"/>
  <c r="A739" i="2" s="1"/>
  <c r="F738" i="2"/>
  <c r="F740" i="1"/>
  <c r="A738" i="2" s="1"/>
  <c r="F737" i="2"/>
  <c r="F739" i="1"/>
  <c r="A737" i="2" s="1"/>
  <c r="F736" i="2"/>
  <c r="F738" i="1"/>
  <c r="F735" i="2"/>
  <c r="F737" i="1"/>
  <c r="A735" i="2" s="1"/>
  <c r="F734" i="2"/>
  <c r="F736" i="1"/>
  <c r="A734" i="2" s="1"/>
  <c r="F733" i="2"/>
  <c r="F735" i="1"/>
  <c r="A733" i="2" s="1"/>
  <c r="F732" i="2"/>
  <c r="F734" i="1"/>
  <c r="A732" i="2" s="1"/>
  <c r="F731" i="2"/>
  <c r="F733" i="1"/>
  <c r="A731" i="2" s="1"/>
  <c r="F730" i="2"/>
  <c r="F732" i="1"/>
  <c r="A730" i="2" s="1"/>
  <c r="F731" i="1"/>
  <c r="A729" i="2" s="1"/>
  <c r="F728" i="2"/>
  <c r="F730" i="1"/>
  <c r="F727" i="2"/>
  <c r="F729" i="1"/>
  <c r="A727" i="2" s="1"/>
  <c r="F726" i="2"/>
  <c r="F728" i="1"/>
  <c r="A726" i="2" s="1"/>
  <c r="F725" i="2"/>
  <c r="F727" i="1"/>
  <c r="A725" i="2" s="1"/>
  <c r="F724" i="2"/>
  <c r="F726" i="1"/>
  <c r="A724" i="2" s="1"/>
  <c r="F723" i="2"/>
  <c r="F725" i="1"/>
  <c r="A723" i="2" s="1"/>
  <c r="F722" i="2"/>
  <c r="F724" i="1"/>
  <c r="A722" i="2" s="1"/>
  <c r="F721" i="2"/>
  <c r="F723" i="1"/>
  <c r="A721" i="2" s="1"/>
  <c r="F720" i="2"/>
  <c r="F722" i="1"/>
  <c r="A720" i="2" s="1"/>
  <c r="F719" i="2"/>
  <c r="F721" i="1"/>
  <c r="A719" i="2" s="1"/>
  <c r="F720" i="1"/>
  <c r="A718" i="2" s="1"/>
  <c r="F717" i="2"/>
  <c r="F719" i="1"/>
  <c r="A717" i="2" s="1"/>
  <c r="F716" i="2"/>
  <c r="F718" i="1"/>
  <c r="A716" i="2" s="1"/>
  <c r="F717" i="1"/>
  <c r="A715" i="2" s="1"/>
  <c r="F714" i="2"/>
  <c r="F716" i="1"/>
  <c r="A714" i="2" s="1"/>
  <c r="F713" i="2"/>
  <c r="F715" i="1"/>
  <c r="A713" i="2" s="1"/>
  <c r="F712" i="2"/>
  <c r="F714" i="1"/>
  <c r="F711" i="2"/>
  <c r="F713" i="1"/>
  <c r="F712" i="1"/>
  <c r="A710" i="2" s="1"/>
  <c r="F709" i="2"/>
  <c r="F711" i="1"/>
  <c r="A709" i="2" s="1"/>
  <c r="F708" i="2"/>
  <c r="F710" i="1"/>
  <c r="F707" i="2"/>
  <c r="F709" i="1"/>
  <c r="A707" i="2" s="1"/>
  <c r="F706" i="2"/>
  <c r="F708" i="1"/>
  <c r="A706" i="2" s="1"/>
  <c r="F707" i="1"/>
  <c r="A705" i="2" s="1"/>
  <c r="F704" i="2"/>
  <c r="F706" i="1"/>
  <c r="A704" i="2" s="1"/>
  <c r="F703" i="2"/>
  <c r="F705" i="1"/>
  <c r="A703" i="2" s="1"/>
  <c r="F702" i="2"/>
  <c r="F704" i="1"/>
  <c r="A702" i="2" s="1"/>
  <c r="F701" i="2"/>
  <c r="F703" i="1"/>
  <c r="A701" i="2" s="1"/>
  <c r="F700" i="2"/>
  <c r="F702" i="1"/>
  <c r="A700" i="2" s="1"/>
  <c r="F699" i="2"/>
  <c r="F701" i="1"/>
  <c r="A699" i="2" s="1"/>
  <c r="F698" i="2"/>
  <c r="F700" i="1"/>
  <c r="A698" i="2" s="1"/>
  <c r="F697" i="2"/>
  <c r="F699" i="1"/>
  <c r="A697" i="2" s="1"/>
  <c r="F696" i="2"/>
  <c r="F698" i="1"/>
  <c r="A696" i="2" s="1"/>
  <c r="F695" i="2"/>
  <c r="F697" i="1"/>
  <c r="A695" i="2" s="1"/>
  <c r="F694" i="2"/>
  <c r="F696" i="1"/>
  <c r="A694" i="2" s="1"/>
  <c r="F693" i="2"/>
  <c r="F695" i="1"/>
  <c r="A693" i="2" s="1"/>
  <c r="F692" i="2"/>
  <c r="F694" i="1"/>
  <c r="A692" i="2" s="1"/>
  <c r="F691" i="2"/>
  <c r="F693" i="1"/>
  <c r="A691" i="2" s="1"/>
  <c r="F690" i="2"/>
  <c r="F692" i="1"/>
  <c r="A690" i="2" s="1"/>
  <c r="F689" i="2"/>
  <c r="F691" i="1"/>
  <c r="A689" i="2" s="1"/>
  <c r="F688" i="2"/>
  <c r="F690" i="1"/>
  <c r="F687" i="2"/>
  <c r="F689" i="1"/>
  <c r="A687" i="2" s="1"/>
  <c r="F686" i="2"/>
  <c r="F688" i="1"/>
  <c r="A686" i="2" s="1"/>
  <c r="F685" i="2"/>
  <c r="F687" i="1"/>
  <c r="A685" i="2" s="1"/>
  <c r="F684" i="2"/>
  <c r="F686" i="1"/>
  <c r="A684" i="2" s="1"/>
  <c r="F683" i="2"/>
  <c r="F685" i="1"/>
  <c r="A683" i="2" s="1"/>
  <c r="F682" i="2"/>
  <c r="F684" i="1"/>
  <c r="A682" i="2" s="1"/>
  <c r="F681" i="2"/>
  <c r="F683" i="1"/>
  <c r="A681" i="2" s="1"/>
  <c r="F680" i="2"/>
  <c r="F682" i="1"/>
  <c r="A680" i="2" s="1"/>
  <c r="F679" i="2"/>
  <c r="F681" i="1"/>
  <c r="A679" i="2" s="1"/>
  <c r="F678" i="2"/>
  <c r="F680" i="1"/>
  <c r="A678" i="2" s="1"/>
  <c r="F677" i="2"/>
  <c r="F679" i="1"/>
  <c r="A677" i="2" s="1"/>
  <c r="F678" i="1"/>
  <c r="A676" i="2" s="1"/>
  <c r="F677" i="1"/>
  <c r="A675" i="2" s="1"/>
  <c r="F674" i="2"/>
  <c r="F676" i="1"/>
  <c r="A674" i="2" s="1"/>
  <c r="F673" i="2"/>
  <c r="F675" i="1"/>
  <c r="A673" i="2" s="1"/>
  <c r="F672" i="2"/>
  <c r="F674" i="1"/>
  <c r="F671" i="2"/>
  <c r="F673" i="1"/>
  <c r="A671" i="2" s="1"/>
  <c r="F670" i="2"/>
  <c r="F672" i="1"/>
  <c r="A670" i="2" s="1"/>
  <c r="F669" i="2"/>
  <c r="F671" i="1"/>
  <c r="A669" i="2" s="1"/>
  <c r="F670" i="1"/>
  <c r="F667" i="2"/>
  <c r="F669" i="1"/>
  <c r="F666" i="2"/>
  <c r="F668" i="1"/>
  <c r="A666" i="2" s="1"/>
  <c r="F665" i="2"/>
  <c r="F667" i="1"/>
  <c r="A665" i="2" s="1"/>
  <c r="F664" i="2"/>
  <c r="F666" i="1"/>
  <c r="F663" i="2"/>
  <c r="F665" i="1"/>
  <c r="A663" i="2" s="1"/>
  <c r="F662" i="2"/>
  <c r="F664" i="1"/>
  <c r="A662" i="2" s="1"/>
  <c r="F661" i="2"/>
  <c r="F663" i="1"/>
  <c r="A661" i="2" s="1"/>
  <c r="F660" i="2"/>
  <c r="F662" i="1"/>
  <c r="A660" i="2" s="1"/>
  <c r="F659" i="2"/>
  <c r="F661" i="1"/>
  <c r="F658" i="2"/>
  <c r="F660" i="1"/>
  <c r="A658" i="2" s="1"/>
  <c r="F657" i="2"/>
  <c r="F659" i="1"/>
  <c r="A657" i="2" s="1"/>
  <c r="F656" i="2"/>
  <c r="F658" i="1"/>
  <c r="A656" i="2" s="1"/>
  <c r="F655" i="2"/>
  <c r="F657" i="1"/>
  <c r="A655" i="2" s="1"/>
  <c r="F654" i="2"/>
  <c r="F656" i="1"/>
  <c r="A654" i="2" s="1"/>
  <c r="F653" i="2"/>
  <c r="F655" i="1"/>
  <c r="A653" i="2" s="1"/>
  <c r="F652" i="2"/>
  <c r="F654" i="1"/>
  <c r="F651" i="2"/>
  <c r="F653" i="1"/>
  <c r="A651" i="2" s="1"/>
  <c r="F650" i="2"/>
  <c r="F652" i="1"/>
  <c r="A650" i="2" s="1"/>
  <c r="F649" i="2"/>
  <c r="F651" i="1"/>
  <c r="A649" i="2" s="1"/>
  <c r="F650" i="1"/>
  <c r="A648" i="2" s="1"/>
  <c r="F647" i="2"/>
  <c r="F649" i="1"/>
  <c r="F648" i="1"/>
  <c r="A646" i="2" s="1"/>
  <c r="F645" i="2"/>
  <c r="F647" i="1"/>
  <c r="A645" i="2" s="1"/>
  <c r="F644" i="2"/>
  <c r="F646" i="1"/>
  <c r="F643" i="2"/>
  <c r="F645" i="1"/>
  <c r="A643" i="2" s="1"/>
  <c r="F642" i="2"/>
  <c r="F644" i="1"/>
  <c r="A642" i="2" s="1"/>
  <c r="F641" i="2"/>
  <c r="F643" i="1"/>
  <c r="A641" i="2" s="1"/>
  <c r="F640" i="2"/>
  <c r="F642" i="1"/>
  <c r="A640" i="2" s="1"/>
  <c r="F641" i="1"/>
  <c r="F638" i="2"/>
  <c r="F640" i="1"/>
  <c r="A638" i="2" s="1"/>
  <c r="F637" i="2"/>
  <c r="F639" i="1"/>
  <c r="A637" i="2" s="1"/>
  <c r="F636" i="2"/>
  <c r="F638" i="1"/>
  <c r="A636" i="2" s="1"/>
  <c r="F635" i="2"/>
  <c r="F637" i="1"/>
  <c r="A635" i="2" s="1"/>
  <c r="F634" i="2"/>
  <c r="F636" i="1"/>
  <c r="A634" i="2" s="1"/>
  <c r="F635" i="1"/>
  <c r="A633" i="2" s="1"/>
  <c r="F632" i="2"/>
  <c r="F634" i="1"/>
  <c r="A632" i="2" s="1"/>
  <c r="F631" i="2"/>
  <c r="F633" i="1"/>
  <c r="A631" i="2" s="1"/>
  <c r="F630" i="2"/>
  <c r="F632" i="1"/>
  <c r="A630" i="2" s="1"/>
  <c r="F629" i="2"/>
  <c r="F631" i="1"/>
  <c r="A629" i="2" s="1"/>
  <c r="F628" i="2"/>
  <c r="F630" i="1"/>
  <c r="A628" i="2" s="1"/>
  <c r="F627" i="2"/>
  <c r="F629" i="1"/>
  <c r="F626" i="2"/>
  <c r="F628" i="1"/>
  <c r="A626" i="2" s="1"/>
  <c r="F625" i="2"/>
  <c r="F627" i="1"/>
  <c r="A625" i="2" s="1"/>
  <c r="F624" i="2"/>
  <c r="F626" i="1"/>
  <c r="A624" i="2" s="1"/>
  <c r="F623" i="2"/>
  <c r="F625" i="1"/>
  <c r="A623" i="2" s="1"/>
  <c r="F622" i="2"/>
  <c r="F624" i="1"/>
  <c r="A622" i="2" s="1"/>
  <c r="F621" i="2"/>
  <c r="F623" i="1"/>
  <c r="A621" i="2" s="1"/>
  <c r="F620" i="2"/>
  <c r="F622" i="1"/>
  <c r="F619" i="2"/>
  <c r="F621" i="1"/>
  <c r="A619" i="2" s="1"/>
  <c r="F618" i="2"/>
  <c r="F620" i="1"/>
  <c r="A618" i="2" s="1"/>
  <c r="F617" i="2"/>
  <c r="F619" i="1"/>
  <c r="A617" i="2" s="1"/>
  <c r="F618" i="1"/>
  <c r="A616" i="2" s="1"/>
  <c r="F615" i="2"/>
  <c r="F617" i="1"/>
  <c r="A615" i="2" s="1"/>
  <c r="F614" i="2"/>
  <c r="F616" i="1"/>
  <c r="A614" i="2" s="1"/>
  <c r="F613" i="2"/>
  <c r="F615" i="1"/>
  <c r="F612" i="2"/>
  <c r="F614" i="1"/>
  <c r="A612" i="2" s="1"/>
  <c r="F613" i="1"/>
  <c r="A611" i="2" s="1"/>
  <c r="F610" i="2"/>
  <c r="F612" i="1"/>
  <c r="A610" i="2" s="1"/>
  <c r="F609" i="2"/>
  <c r="F611" i="1"/>
  <c r="A609" i="2" s="1"/>
  <c r="F610" i="1"/>
  <c r="A608" i="2" s="1"/>
  <c r="F607" i="2"/>
  <c r="F609" i="1"/>
  <c r="F606" i="2"/>
  <c r="F608" i="1"/>
  <c r="A606" i="2" s="1"/>
  <c r="F605" i="2"/>
  <c r="F607" i="1"/>
  <c r="A605" i="2" s="1"/>
  <c r="F606" i="1"/>
  <c r="F603" i="2"/>
  <c r="F605" i="1"/>
  <c r="A603" i="2" s="1"/>
  <c r="F602" i="2"/>
  <c r="F604" i="1"/>
  <c r="A602" i="2" s="1"/>
  <c r="F601" i="2"/>
  <c r="F603" i="1"/>
  <c r="A601" i="2" s="1"/>
  <c r="F600" i="2"/>
  <c r="F602" i="1"/>
  <c r="A600" i="2" s="1"/>
  <c r="F599" i="2"/>
  <c r="F601" i="1"/>
  <c r="A599" i="2" s="1"/>
  <c r="F598" i="2"/>
  <c r="F600" i="1"/>
  <c r="A598" i="2" s="1"/>
  <c r="F597" i="2"/>
  <c r="F599" i="1"/>
  <c r="A597" i="2" s="1"/>
  <c r="F596" i="2"/>
  <c r="F598" i="1"/>
  <c r="F595" i="2"/>
  <c r="F597" i="1"/>
  <c r="F596" i="1"/>
  <c r="A594" i="2" s="1"/>
  <c r="F593" i="2"/>
  <c r="F595" i="1"/>
  <c r="A593" i="2" s="1"/>
  <c r="F592" i="2"/>
  <c r="F594" i="1"/>
  <c r="F591" i="2"/>
  <c r="F593" i="1"/>
  <c r="A591" i="2" s="1"/>
  <c r="F590" i="2"/>
  <c r="F592" i="1"/>
  <c r="A590" i="2" s="1"/>
  <c r="F589" i="2"/>
  <c r="F591" i="1"/>
  <c r="A589" i="2" s="1"/>
  <c r="F588" i="2"/>
  <c r="F590" i="1"/>
  <c r="A588" i="2" s="1"/>
  <c r="F587" i="2"/>
  <c r="F589" i="1"/>
  <c r="A587" i="2" s="1"/>
  <c r="F586" i="2"/>
  <c r="F588" i="1"/>
  <c r="F585" i="2"/>
  <c r="F587" i="1"/>
  <c r="A585" i="2" s="1"/>
  <c r="F584" i="2"/>
  <c r="F586" i="1"/>
  <c r="A584" i="2" s="1"/>
  <c r="F583" i="2"/>
  <c r="F585" i="1"/>
  <c r="A583" i="2" s="1"/>
  <c r="F582" i="2"/>
  <c r="F584" i="1"/>
  <c r="A582" i="2" s="1"/>
  <c r="F581" i="2"/>
  <c r="F583" i="1"/>
  <c r="A581" i="2" s="1"/>
  <c r="F580" i="2"/>
  <c r="F582" i="1"/>
  <c r="F579" i="2"/>
  <c r="F581" i="1"/>
  <c r="A579" i="2" s="1"/>
  <c r="F578" i="2"/>
  <c r="F580" i="1"/>
  <c r="A578" i="2" s="1"/>
  <c r="F577" i="2"/>
  <c r="F579" i="1"/>
  <c r="A577" i="2" s="1"/>
  <c r="F576" i="2"/>
  <c r="F578" i="1"/>
  <c r="F575" i="2"/>
  <c r="F577" i="1"/>
  <c r="A575" i="2" s="1"/>
  <c r="F574" i="2"/>
  <c r="F576" i="1"/>
  <c r="A574" i="2" s="1"/>
  <c r="F573" i="2"/>
  <c r="F575" i="1"/>
  <c r="A573" i="2" s="1"/>
  <c r="F574" i="1"/>
  <c r="F571" i="2"/>
  <c r="F573" i="1"/>
  <c r="A571" i="2" s="1"/>
  <c r="F570" i="2"/>
  <c r="F572" i="1"/>
  <c r="A570" i="2" s="1"/>
  <c r="F569" i="2"/>
  <c r="F571" i="1"/>
  <c r="A569" i="2" s="1"/>
  <c r="F568" i="2"/>
  <c r="F570" i="1"/>
  <c r="A568" i="2" s="1"/>
  <c r="F567" i="2"/>
  <c r="F569" i="1"/>
  <c r="A567" i="2" s="1"/>
  <c r="F566" i="2"/>
  <c r="F568" i="1"/>
  <c r="A566" i="2" s="1"/>
  <c r="F565" i="2"/>
  <c r="F567" i="1"/>
  <c r="A565" i="2" s="1"/>
  <c r="F564" i="2"/>
  <c r="F566" i="1"/>
  <c r="A564" i="2" s="1"/>
  <c r="F563" i="2"/>
  <c r="F565" i="1"/>
  <c r="A563" i="2" s="1"/>
  <c r="F562" i="2"/>
  <c r="F564" i="1"/>
  <c r="A562" i="2" s="1"/>
  <c r="F561" i="2"/>
  <c r="F563" i="1"/>
  <c r="A561" i="2" s="1"/>
  <c r="F560" i="2"/>
  <c r="F562" i="1"/>
  <c r="A560" i="2" s="1"/>
  <c r="F559" i="2"/>
  <c r="F561" i="1"/>
  <c r="A559" i="2" s="1"/>
  <c r="F558" i="2"/>
  <c r="F560" i="1"/>
  <c r="A558" i="2" s="1"/>
  <c r="F557" i="2"/>
  <c r="F559" i="1"/>
  <c r="A557" i="2" s="1"/>
  <c r="F558" i="1"/>
  <c r="A556" i="2" s="1"/>
  <c r="F555" i="2"/>
  <c r="F557" i="1"/>
  <c r="A555" i="2" s="1"/>
  <c r="F554" i="2"/>
  <c r="F556" i="1"/>
  <c r="F553" i="2"/>
  <c r="F555" i="1"/>
  <c r="A553" i="2" s="1"/>
  <c r="F554" i="1"/>
  <c r="F551" i="2"/>
  <c r="F553" i="1"/>
  <c r="A551" i="2" s="1"/>
  <c r="F550" i="2"/>
  <c r="F552" i="1"/>
  <c r="A550" i="2" s="1"/>
  <c r="F549" i="2"/>
  <c r="F551" i="1"/>
  <c r="A549" i="2" s="1"/>
  <c r="F550" i="1"/>
  <c r="A548" i="2" s="1"/>
  <c r="F547" i="2"/>
  <c r="F549" i="1"/>
  <c r="A547" i="2" s="1"/>
  <c r="F546" i="2"/>
  <c r="F548" i="1"/>
  <c r="A546" i="2" s="1"/>
  <c r="F545" i="2"/>
  <c r="F547" i="1"/>
  <c r="A545" i="2" s="1"/>
  <c r="F544" i="2"/>
  <c r="F546" i="1"/>
  <c r="A544" i="2" s="1"/>
  <c r="F543" i="2"/>
  <c r="F545" i="1"/>
  <c r="F544" i="1"/>
  <c r="A542" i="2" s="1"/>
  <c r="F543" i="1"/>
  <c r="F540" i="2"/>
  <c r="F542" i="1"/>
  <c r="A540" i="2" s="1"/>
  <c r="F539" i="2"/>
  <c r="F541" i="1"/>
  <c r="A539" i="2" s="1"/>
  <c r="F538" i="2"/>
  <c r="F540" i="1"/>
  <c r="A538" i="2" s="1"/>
  <c r="F539" i="1"/>
  <c r="A537" i="2" s="1"/>
  <c r="F536" i="2"/>
  <c r="F538" i="1"/>
  <c r="F535" i="2"/>
  <c r="F537" i="1"/>
  <c r="A535" i="2" s="1"/>
  <c r="F536" i="1"/>
  <c r="A534" i="2" s="1"/>
  <c r="F533" i="2"/>
  <c r="F535" i="1"/>
  <c r="A533" i="2" s="1"/>
  <c r="F532" i="2"/>
  <c r="F534" i="1"/>
  <c r="A532" i="2" s="1"/>
  <c r="F531" i="2"/>
  <c r="F533" i="1"/>
  <c r="A531" i="2" s="1"/>
  <c r="F530" i="2"/>
  <c r="F532" i="1"/>
  <c r="A530" i="2" s="1"/>
  <c r="F529" i="2"/>
  <c r="F531" i="1"/>
  <c r="A529" i="2" s="1"/>
  <c r="F530" i="1"/>
  <c r="A528" i="2" s="1"/>
  <c r="F527" i="2"/>
  <c r="F529" i="1"/>
  <c r="A527" i="2" s="1"/>
  <c r="F526" i="2"/>
  <c r="F528" i="1"/>
  <c r="A526" i="2" s="1"/>
  <c r="F525" i="2"/>
  <c r="F527" i="1"/>
  <c r="A525" i="2" s="1"/>
  <c r="F524" i="2"/>
  <c r="F526" i="1"/>
  <c r="F523" i="2"/>
  <c r="F525" i="1"/>
  <c r="A523" i="2" s="1"/>
  <c r="F522" i="2"/>
  <c r="F524" i="1"/>
  <c r="A522" i="2" s="1"/>
  <c r="F521" i="2"/>
  <c r="F523" i="1"/>
  <c r="A521" i="2" s="1"/>
  <c r="F520" i="2"/>
  <c r="F522" i="1"/>
  <c r="A520" i="2" s="1"/>
  <c r="F519" i="2"/>
  <c r="F521" i="1"/>
  <c r="A519" i="2" s="1"/>
  <c r="F518" i="2"/>
  <c r="F520" i="1"/>
  <c r="A518" i="2" s="1"/>
  <c r="F517" i="2"/>
  <c r="F519" i="1"/>
  <c r="A517" i="2" s="1"/>
  <c r="F516" i="2"/>
  <c r="F518" i="1"/>
  <c r="A516" i="2" s="1"/>
  <c r="F515" i="2"/>
  <c r="F517" i="1"/>
  <c r="A515" i="2" s="1"/>
  <c r="F514" i="2"/>
  <c r="F516" i="1"/>
  <c r="A514" i="2" s="1"/>
  <c r="F513" i="2"/>
  <c r="F515" i="1"/>
  <c r="A513" i="2" s="1"/>
  <c r="F512" i="2"/>
  <c r="F514" i="1"/>
  <c r="A512" i="2" s="1"/>
  <c r="F511" i="2"/>
  <c r="F513" i="1"/>
  <c r="F510" i="2"/>
  <c r="F512" i="1"/>
  <c r="A510" i="2" s="1"/>
  <c r="F509" i="2"/>
  <c r="F511" i="1"/>
  <c r="A509" i="2" s="1"/>
  <c r="F508" i="2"/>
  <c r="F510" i="1"/>
  <c r="A508" i="2" s="1"/>
  <c r="F507" i="2"/>
  <c r="F509" i="1"/>
  <c r="F506" i="2"/>
  <c r="F508" i="1"/>
  <c r="A506" i="2" s="1"/>
  <c r="F505" i="2"/>
  <c r="F507" i="1"/>
  <c r="A505" i="2" s="1"/>
  <c r="F504" i="2"/>
  <c r="F506" i="1"/>
  <c r="A504" i="2" s="1"/>
  <c r="F503" i="2"/>
  <c r="F505" i="1"/>
  <c r="A503" i="2" s="1"/>
  <c r="F502" i="2"/>
  <c r="F504" i="1"/>
  <c r="A502" i="2" s="1"/>
  <c r="F501" i="2"/>
  <c r="F503" i="1"/>
  <c r="A501" i="2" s="1"/>
  <c r="F502" i="1"/>
  <c r="A500" i="2" s="1"/>
  <c r="F499" i="2"/>
  <c r="F501" i="1"/>
  <c r="A499" i="2" s="1"/>
  <c r="F498" i="2"/>
  <c r="F500" i="1"/>
  <c r="A498" i="2" s="1"/>
  <c r="F497" i="2"/>
  <c r="F499" i="1"/>
  <c r="A497" i="2" s="1"/>
  <c r="F496" i="2"/>
  <c r="F498" i="1"/>
  <c r="A496" i="2" s="1"/>
  <c r="F495" i="2"/>
  <c r="F497" i="1"/>
  <c r="A495" i="2" s="1"/>
  <c r="F494" i="2"/>
  <c r="F496" i="1"/>
  <c r="A494" i="2" s="1"/>
  <c r="F493" i="2"/>
  <c r="F495" i="1"/>
  <c r="A493" i="2" s="1"/>
  <c r="F492" i="2"/>
  <c r="F494" i="1"/>
  <c r="A492" i="2" s="1"/>
  <c r="F491" i="2"/>
  <c r="F493" i="1"/>
  <c r="A491" i="2" s="1"/>
  <c r="F490" i="2"/>
  <c r="F492" i="1"/>
  <c r="A490" i="2" s="1"/>
  <c r="F491" i="1"/>
  <c r="A489" i="2" s="1"/>
  <c r="F488" i="2"/>
  <c r="F490" i="1"/>
  <c r="A488" i="2" s="1"/>
  <c r="F487" i="2"/>
  <c r="F489" i="1"/>
  <c r="A487" i="2" s="1"/>
  <c r="F486" i="2"/>
  <c r="F488" i="1"/>
  <c r="A486" i="2" s="1"/>
  <c r="F485" i="2"/>
  <c r="F487" i="1"/>
  <c r="A485" i="2" s="1"/>
  <c r="F484" i="2"/>
  <c r="F486" i="1"/>
  <c r="F483" i="2"/>
  <c r="F485" i="1"/>
  <c r="A483" i="2" s="1"/>
  <c r="F482" i="2"/>
  <c r="F484" i="1"/>
  <c r="A482" i="2" s="1"/>
  <c r="F481" i="2"/>
  <c r="F483" i="1"/>
  <c r="A481" i="2" s="1"/>
  <c r="F480" i="2"/>
  <c r="F482" i="1"/>
  <c r="A480" i="2" s="1"/>
  <c r="F479" i="2"/>
  <c r="F481" i="1"/>
  <c r="A479" i="2" s="1"/>
  <c r="F478" i="2"/>
  <c r="F480" i="1"/>
  <c r="A478" i="2" s="1"/>
  <c r="F477" i="2"/>
  <c r="F479" i="1"/>
  <c r="A477" i="2" s="1"/>
  <c r="F476" i="2"/>
  <c r="F478" i="1"/>
  <c r="A476" i="2" s="1"/>
  <c r="F475" i="2"/>
  <c r="F477" i="1"/>
  <c r="F474" i="2"/>
  <c r="F476" i="1"/>
  <c r="A474" i="2" s="1"/>
  <c r="F473" i="2"/>
  <c r="F475" i="1"/>
  <c r="A473" i="2" s="1"/>
  <c r="F472" i="2"/>
  <c r="F474" i="1"/>
  <c r="A472" i="2" s="1"/>
  <c r="F471" i="2"/>
  <c r="F473" i="1"/>
  <c r="A471" i="2" s="1"/>
  <c r="F470" i="2"/>
  <c r="F472" i="1"/>
  <c r="A470" i="2" s="1"/>
  <c r="F469" i="2"/>
  <c r="F471" i="1"/>
  <c r="A469" i="2" s="1"/>
  <c r="F468" i="2"/>
  <c r="F470" i="1"/>
  <c r="A468" i="2" s="1"/>
  <c r="F467" i="2"/>
  <c r="F469" i="1"/>
  <c r="A467" i="2" s="1"/>
  <c r="F466" i="2"/>
  <c r="F468" i="1"/>
  <c r="A466" i="2" s="1"/>
  <c r="F465" i="2"/>
  <c r="F467" i="1"/>
  <c r="A465" i="2" s="1"/>
  <c r="F464" i="2"/>
  <c r="F466" i="1"/>
  <c r="A464" i="2" s="1"/>
  <c r="F463" i="2"/>
  <c r="F465" i="1"/>
  <c r="A463" i="2" s="1"/>
  <c r="F462" i="2"/>
  <c r="F464" i="1"/>
  <c r="A462" i="2" s="1"/>
  <c r="F463" i="1"/>
  <c r="A461" i="2" s="1"/>
  <c r="F460" i="2"/>
  <c r="F462" i="1"/>
  <c r="A460" i="2" s="1"/>
  <c r="F459" i="2"/>
  <c r="F461" i="1"/>
  <c r="A459" i="2" s="1"/>
  <c r="F458" i="2"/>
  <c r="F460" i="1"/>
  <c r="A458" i="2" s="1"/>
  <c r="F457" i="2"/>
  <c r="F459" i="1"/>
  <c r="A457" i="2" s="1"/>
  <c r="F456" i="2"/>
  <c r="F458" i="1"/>
  <c r="A456" i="2" s="1"/>
  <c r="F455" i="2"/>
  <c r="F457" i="1"/>
  <c r="A455" i="2" s="1"/>
  <c r="F454" i="2"/>
  <c r="F456" i="1"/>
  <c r="A454" i="2" s="1"/>
  <c r="F453" i="2"/>
  <c r="F455" i="1"/>
  <c r="A453" i="2" s="1"/>
  <c r="F452" i="2"/>
  <c r="F454" i="1"/>
  <c r="F451" i="2"/>
  <c r="F453" i="1"/>
  <c r="A451" i="2" s="1"/>
  <c r="F450" i="2"/>
  <c r="F452" i="1"/>
  <c r="A450" i="2" s="1"/>
  <c r="F449" i="2"/>
  <c r="F451" i="1"/>
  <c r="A449" i="2" s="1"/>
  <c r="F450" i="1"/>
  <c r="A448" i="2" s="1"/>
  <c r="F447" i="2"/>
  <c r="F449" i="1"/>
  <c r="A447" i="2" s="1"/>
  <c r="F446" i="2"/>
  <c r="F448" i="1"/>
  <c r="A446" i="2" s="1"/>
  <c r="F447" i="1"/>
  <c r="F444" i="2"/>
  <c r="F446" i="1"/>
  <c r="A444" i="2" s="1"/>
  <c r="F443" i="2"/>
  <c r="F445" i="1"/>
  <c r="A443" i="2" s="1"/>
  <c r="F442" i="2"/>
  <c r="F444" i="1"/>
  <c r="A442" i="2" s="1"/>
  <c r="F441" i="2"/>
  <c r="F443" i="1"/>
  <c r="A441" i="2" s="1"/>
  <c r="F440" i="2"/>
  <c r="F442" i="1"/>
  <c r="A440" i="2" s="1"/>
  <c r="F439" i="2"/>
  <c r="F441" i="1"/>
  <c r="A439" i="2" s="1"/>
  <c r="F438" i="2"/>
  <c r="F440" i="1"/>
  <c r="A438" i="2" s="1"/>
  <c r="F437" i="2"/>
  <c r="F439" i="1"/>
  <c r="A437" i="2" s="1"/>
  <c r="F436" i="2"/>
  <c r="F438" i="1"/>
  <c r="A436" i="2" s="1"/>
  <c r="F435" i="2"/>
  <c r="F437" i="1"/>
  <c r="F436" i="1"/>
  <c r="A434" i="2" s="1"/>
  <c r="F433" i="2"/>
  <c r="F435" i="1"/>
  <c r="A433" i="2" s="1"/>
  <c r="F432" i="2"/>
  <c r="F434" i="1"/>
  <c r="F433" i="1"/>
  <c r="A431" i="2" s="1"/>
  <c r="F430" i="2"/>
  <c r="F432" i="1"/>
  <c r="A430" i="2" s="1"/>
  <c r="F429" i="2"/>
  <c r="F431" i="1"/>
  <c r="A429" i="2" s="1"/>
  <c r="F428" i="2"/>
  <c r="F430" i="1"/>
  <c r="A428" i="2" s="1"/>
  <c r="F427" i="2"/>
  <c r="F429" i="1"/>
  <c r="A427" i="2" s="1"/>
  <c r="F426" i="2"/>
  <c r="F428" i="1"/>
  <c r="A426" i="2" s="1"/>
  <c r="F427" i="1"/>
  <c r="A425" i="2" s="1"/>
  <c r="F424" i="2"/>
  <c r="F426" i="1"/>
  <c r="A424" i="2" s="1"/>
  <c r="F423" i="2"/>
  <c r="F425" i="1"/>
  <c r="F422" i="2"/>
  <c r="F424" i="1"/>
  <c r="A422" i="2" s="1"/>
  <c r="F423" i="1"/>
  <c r="A421" i="2" s="1"/>
  <c r="F420" i="2"/>
  <c r="F422" i="1"/>
  <c r="A420" i="2" s="1"/>
  <c r="F419" i="2"/>
  <c r="F421" i="1"/>
  <c r="A419" i="2" s="1"/>
  <c r="F418" i="2"/>
  <c r="F420" i="1"/>
  <c r="A418" i="2" s="1"/>
  <c r="F417" i="2"/>
  <c r="F419" i="1"/>
  <c r="A417" i="2" s="1"/>
  <c r="F416" i="2"/>
  <c r="F418" i="1"/>
  <c r="A416" i="2" s="1"/>
  <c r="F415" i="2"/>
  <c r="F417" i="1"/>
  <c r="A415" i="2" s="1"/>
  <c r="F414" i="2"/>
  <c r="F416" i="1"/>
  <c r="A414" i="2" s="1"/>
  <c r="F415" i="1"/>
  <c r="A413" i="2" s="1"/>
  <c r="F412" i="2"/>
  <c r="F414" i="1"/>
  <c r="A412" i="2" s="1"/>
  <c r="F411" i="2"/>
  <c r="F413" i="1"/>
  <c r="A411" i="2" s="1"/>
  <c r="F410" i="2"/>
  <c r="F412" i="1"/>
  <c r="A410" i="2" s="1"/>
  <c r="F409" i="2"/>
  <c r="F411" i="1"/>
  <c r="A409" i="2" s="1"/>
  <c r="F408" i="2"/>
  <c r="F410" i="1"/>
  <c r="A408" i="2" s="1"/>
  <c r="F407" i="2"/>
  <c r="F409" i="1"/>
  <c r="A407" i="2" s="1"/>
  <c r="F406" i="2"/>
  <c r="F408" i="1"/>
  <c r="A406" i="2" s="1"/>
  <c r="F405" i="2"/>
  <c r="F407" i="1"/>
  <c r="A405" i="2" s="1"/>
  <c r="F406" i="1"/>
  <c r="A404" i="2" s="1"/>
  <c r="F403" i="2"/>
  <c r="F405" i="1"/>
  <c r="A403" i="2" s="1"/>
  <c r="F402" i="2"/>
  <c r="F404" i="1"/>
  <c r="A402" i="2" s="1"/>
  <c r="F401" i="2"/>
  <c r="F403" i="1"/>
  <c r="A401" i="2" s="1"/>
  <c r="F400" i="2"/>
  <c r="F402" i="1"/>
  <c r="A400" i="2" s="1"/>
  <c r="F399" i="2"/>
  <c r="F401" i="1"/>
  <c r="A399" i="2" s="1"/>
  <c r="F398" i="2"/>
  <c r="F400" i="1"/>
  <c r="A398" i="2" s="1"/>
  <c r="F397" i="2"/>
  <c r="F399" i="1"/>
  <c r="A397" i="2" s="1"/>
  <c r="F396" i="2"/>
  <c r="F398" i="1"/>
  <c r="A396" i="2" s="1"/>
  <c r="F395" i="2"/>
  <c r="F397" i="1"/>
  <c r="A395" i="2" s="1"/>
  <c r="F394" i="2"/>
  <c r="F396" i="1"/>
  <c r="A394" i="2" s="1"/>
  <c r="F393" i="2"/>
  <c r="F395" i="1"/>
  <c r="A393" i="2" s="1"/>
  <c r="F392" i="2"/>
  <c r="F394" i="1"/>
  <c r="A392" i="2" s="1"/>
  <c r="F391" i="2"/>
  <c r="F393" i="1"/>
  <c r="A391" i="2" s="1"/>
  <c r="F390" i="2"/>
  <c r="F392" i="1"/>
  <c r="A390" i="2" s="1"/>
  <c r="F389" i="2"/>
  <c r="F391" i="1"/>
  <c r="A389" i="2" s="1"/>
  <c r="F388" i="2"/>
  <c r="F390" i="1"/>
  <c r="A388" i="2" s="1"/>
  <c r="F387" i="2"/>
  <c r="F389" i="1"/>
  <c r="A387" i="2" s="1"/>
  <c r="F386" i="2"/>
  <c r="F388" i="1"/>
  <c r="A386" i="2" s="1"/>
  <c r="F385" i="2"/>
  <c r="F387" i="1"/>
  <c r="A385" i="2" s="1"/>
  <c r="F384" i="2"/>
  <c r="F386" i="1"/>
  <c r="A384" i="2" s="1"/>
  <c r="F383" i="2"/>
  <c r="F385" i="1"/>
  <c r="F384" i="1"/>
  <c r="A382" i="2" s="1"/>
  <c r="F381" i="2"/>
  <c r="F383" i="1"/>
  <c r="A381" i="2" s="1"/>
  <c r="F380" i="2"/>
  <c r="F382" i="1"/>
  <c r="A380" i="2" s="1"/>
  <c r="F379" i="2"/>
  <c r="F381" i="1"/>
  <c r="A379" i="2" s="1"/>
  <c r="F378" i="2"/>
  <c r="F380" i="1"/>
  <c r="A378" i="2" s="1"/>
  <c r="F379" i="1"/>
  <c r="A377" i="2" s="1"/>
  <c r="F376" i="2"/>
  <c r="F378" i="1"/>
  <c r="A376" i="2" s="1"/>
  <c r="F375" i="2"/>
  <c r="F377" i="1"/>
  <c r="A375" i="2" s="1"/>
  <c r="F374" i="2"/>
  <c r="F376" i="1"/>
  <c r="A374" i="2" s="1"/>
  <c r="F373" i="2"/>
  <c r="F375" i="1"/>
  <c r="A373" i="2" s="1"/>
  <c r="F372" i="2"/>
  <c r="F374" i="1"/>
  <c r="A372" i="2" s="1"/>
  <c r="F371" i="2"/>
  <c r="F373" i="1"/>
  <c r="A371" i="2" s="1"/>
  <c r="F370" i="2"/>
  <c r="F372" i="1"/>
  <c r="A370" i="2" s="1"/>
  <c r="F369" i="2"/>
  <c r="F371" i="1"/>
  <c r="A369" i="2" s="1"/>
  <c r="F368" i="2"/>
  <c r="F370" i="1"/>
  <c r="A368" i="2" s="1"/>
  <c r="F367" i="2"/>
  <c r="F369" i="1"/>
  <c r="A367" i="2" s="1"/>
  <c r="F366" i="2"/>
  <c r="F368" i="1"/>
  <c r="A366" i="2" s="1"/>
  <c r="F365" i="2"/>
  <c r="F367" i="1"/>
  <c r="A365" i="2" s="1"/>
  <c r="F364" i="2"/>
  <c r="F366" i="1"/>
  <c r="A364" i="2" s="1"/>
  <c r="F363" i="2"/>
  <c r="F365" i="1"/>
  <c r="A363" i="2" s="1"/>
  <c r="F362" i="2"/>
  <c r="F364" i="1"/>
  <c r="A362" i="2" s="1"/>
  <c r="F361" i="2"/>
  <c r="F363" i="1"/>
  <c r="A361" i="2" s="1"/>
  <c r="F360" i="2"/>
  <c r="F362" i="1"/>
  <c r="A360" i="2" s="1"/>
  <c r="F359" i="2"/>
  <c r="F361" i="1"/>
  <c r="A359" i="2" s="1"/>
  <c r="F358" i="2"/>
  <c r="F360" i="1"/>
  <c r="A358" i="2" s="1"/>
  <c r="F357" i="2"/>
  <c r="F359" i="1"/>
  <c r="A357" i="2" s="1"/>
  <c r="F356" i="2"/>
  <c r="F358" i="1"/>
  <c r="A356" i="2" s="1"/>
  <c r="F355" i="2"/>
  <c r="F357" i="1"/>
  <c r="A355" i="2" s="1"/>
  <c r="F354" i="2"/>
  <c r="F356" i="1"/>
  <c r="A354" i="2" s="1"/>
  <c r="F355" i="1"/>
  <c r="A353" i="2" s="1"/>
  <c r="F354" i="1"/>
  <c r="A352" i="2" s="1"/>
  <c r="F351" i="2"/>
  <c r="F353" i="1"/>
  <c r="A351" i="2" s="1"/>
  <c r="F350" i="2"/>
  <c r="F352" i="1"/>
  <c r="A350" i="2" s="1"/>
  <c r="F349" i="2"/>
  <c r="F351" i="1"/>
  <c r="A349" i="2" s="1"/>
  <c r="F348" i="2"/>
  <c r="F350" i="1"/>
  <c r="F347" i="2"/>
  <c r="F349" i="1"/>
  <c r="A347" i="2" s="1"/>
  <c r="F346" i="2"/>
  <c r="F348" i="1"/>
  <c r="A346" i="2" s="1"/>
  <c r="F347" i="1"/>
  <c r="A345" i="2" s="1"/>
  <c r="F344" i="2"/>
  <c r="F346" i="1"/>
  <c r="A344" i="2" s="1"/>
  <c r="F343" i="2"/>
  <c r="F345" i="1"/>
  <c r="A343" i="2" s="1"/>
  <c r="F342" i="2"/>
  <c r="F344" i="1"/>
  <c r="A342" i="2" s="1"/>
  <c r="F343" i="1"/>
  <c r="A341" i="2" s="1"/>
  <c r="F340" i="2"/>
  <c r="F342" i="1"/>
  <c r="A340" i="2" s="1"/>
  <c r="F339" i="2"/>
  <c r="F341" i="1"/>
  <c r="A339" i="2" s="1"/>
  <c r="F338" i="2"/>
  <c r="F340" i="1"/>
  <c r="A338" i="2" s="1"/>
  <c r="F337" i="2"/>
  <c r="F339" i="1"/>
  <c r="A337" i="2" s="1"/>
  <c r="F336" i="2"/>
  <c r="F338" i="1"/>
  <c r="F335" i="2"/>
  <c r="F337" i="1"/>
  <c r="A335" i="2" s="1"/>
  <c r="F334" i="2"/>
  <c r="F336" i="1"/>
  <c r="A334" i="2" s="1"/>
  <c r="F333" i="2"/>
  <c r="F335" i="1"/>
  <c r="A333" i="2" s="1"/>
  <c r="F334" i="1"/>
  <c r="A332" i="2" s="1"/>
  <c r="F331" i="2"/>
  <c r="F333" i="1"/>
  <c r="A331" i="2" s="1"/>
  <c r="F330" i="2"/>
  <c r="F332" i="1"/>
  <c r="F329" i="2"/>
  <c r="F331" i="1"/>
  <c r="A329" i="2" s="1"/>
  <c r="F330" i="1"/>
  <c r="A328" i="2" s="1"/>
  <c r="F327" i="2"/>
  <c r="F329" i="1"/>
  <c r="A327" i="2" s="1"/>
  <c r="F326" i="2"/>
  <c r="F328" i="1"/>
  <c r="A326" i="2" s="1"/>
  <c r="F325" i="2"/>
  <c r="F327" i="1"/>
  <c r="A325" i="2" s="1"/>
  <c r="F326" i="1"/>
  <c r="F323" i="2"/>
  <c r="F325" i="1"/>
  <c r="A323" i="2" s="1"/>
  <c r="F322" i="2"/>
  <c r="F324" i="1"/>
  <c r="A322" i="2" s="1"/>
  <c r="F321" i="2"/>
  <c r="F323" i="1"/>
  <c r="A321" i="2" s="1"/>
  <c r="F320" i="2"/>
  <c r="F322" i="1"/>
  <c r="A320" i="2" s="1"/>
  <c r="F319" i="2"/>
  <c r="F321" i="1"/>
  <c r="A319" i="2" s="1"/>
  <c r="F318" i="2"/>
  <c r="F320" i="1"/>
  <c r="A318" i="2" s="1"/>
  <c r="F317" i="2"/>
  <c r="F319" i="1"/>
  <c r="A317" i="2" s="1"/>
  <c r="F316" i="2"/>
  <c r="F318" i="1"/>
  <c r="A316" i="2" s="1"/>
  <c r="F315" i="2"/>
  <c r="F317" i="1"/>
  <c r="A315" i="2" s="1"/>
  <c r="F314" i="2"/>
  <c r="F316" i="1"/>
  <c r="A314" i="2" s="1"/>
  <c r="F313" i="2"/>
  <c r="F315" i="1"/>
  <c r="A313" i="2" s="1"/>
  <c r="F312" i="2"/>
  <c r="F314" i="1"/>
  <c r="A312" i="2" s="1"/>
  <c r="F311" i="2"/>
  <c r="F313" i="1"/>
  <c r="A311" i="2" s="1"/>
  <c r="F310" i="2"/>
  <c r="F312" i="1"/>
  <c r="A310" i="2" s="1"/>
  <c r="F309" i="2"/>
  <c r="F311" i="1"/>
  <c r="A309" i="2" s="1"/>
  <c r="F308" i="2"/>
  <c r="F310" i="1"/>
  <c r="F307" i="2"/>
  <c r="F309" i="1"/>
  <c r="F308" i="1"/>
  <c r="A306" i="2" s="1"/>
  <c r="F305" i="2"/>
  <c r="F307" i="1"/>
  <c r="A305" i="2" s="1"/>
  <c r="F304" i="2"/>
  <c r="F306" i="1"/>
  <c r="A304" i="2" s="1"/>
  <c r="F303" i="2"/>
  <c r="F305" i="1"/>
  <c r="A303" i="2" s="1"/>
  <c r="F302" i="2"/>
  <c r="F304" i="1"/>
  <c r="A302" i="2" s="1"/>
  <c r="F301" i="2"/>
  <c r="F303" i="1"/>
  <c r="A301" i="2" s="1"/>
  <c r="F300" i="2"/>
  <c r="F302" i="1"/>
  <c r="A300" i="2" s="1"/>
  <c r="F299" i="2"/>
  <c r="F301" i="1"/>
  <c r="A299" i="2" s="1"/>
  <c r="F298" i="2"/>
  <c r="F300" i="1"/>
  <c r="A298" i="2" s="1"/>
  <c r="F297" i="2"/>
  <c r="F299" i="1"/>
  <c r="A297" i="2" s="1"/>
  <c r="F296" i="2"/>
  <c r="F298" i="1"/>
  <c r="A296" i="2" s="1"/>
  <c r="F295" i="2"/>
  <c r="F297" i="1"/>
  <c r="A295" i="2" s="1"/>
  <c r="F294" i="2"/>
  <c r="F296" i="1"/>
  <c r="A294" i="2" s="1"/>
  <c r="F293" i="2"/>
  <c r="F295" i="1"/>
  <c r="A293" i="2" s="1"/>
  <c r="F292" i="2"/>
  <c r="F294" i="1"/>
  <c r="A292" i="2" s="1"/>
  <c r="F291" i="2"/>
  <c r="F293" i="1"/>
  <c r="A291" i="2" s="1"/>
  <c r="F290" i="2"/>
  <c r="F292" i="1"/>
  <c r="A290" i="2" s="1"/>
  <c r="F289" i="2"/>
  <c r="F291" i="1"/>
  <c r="A289" i="2" s="1"/>
  <c r="F290" i="1"/>
  <c r="F287" i="2"/>
  <c r="F289" i="1"/>
  <c r="A287" i="2" s="1"/>
  <c r="F286" i="2"/>
  <c r="F288" i="1"/>
  <c r="A286" i="2" s="1"/>
  <c r="F285" i="2"/>
  <c r="F287" i="1"/>
  <c r="A285" i="2" s="1"/>
  <c r="F284" i="2"/>
  <c r="F286" i="1"/>
  <c r="A284" i="2" s="1"/>
  <c r="F283" i="2"/>
  <c r="F285" i="1"/>
  <c r="A283" i="2" s="1"/>
  <c r="F282" i="2"/>
  <c r="F284" i="1"/>
  <c r="A282" i="2" s="1"/>
  <c r="F281" i="2"/>
  <c r="F283" i="1"/>
  <c r="A281" i="2" s="1"/>
  <c r="F280" i="2"/>
  <c r="F282" i="1"/>
  <c r="F279" i="2"/>
  <c r="F281" i="1"/>
  <c r="A279" i="2" s="1"/>
  <c r="F278" i="2"/>
  <c r="F280" i="1"/>
  <c r="A278" i="2" s="1"/>
  <c r="F277" i="2"/>
  <c r="F279" i="1"/>
  <c r="A277" i="2" s="1"/>
  <c r="F276" i="2"/>
  <c r="F278" i="1"/>
  <c r="A276" i="2" s="1"/>
  <c r="F275" i="2"/>
  <c r="F277" i="1"/>
  <c r="A275" i="2" s="1"/>
  <c r="F274" i="2"/>
  <c r="F276" i="1"/>
  <c r="A274" i="2" s="1"/>
  <c r="F273" i="2"/>
  <c r="F275" i="1"/>
  <c r="A273" i="2" s="1"/>
  <c r="F272" i="2"/>
  <c r="F274" i="1"/>
  <c r="A272" i="2" s="1"/>
  <c r="F271" i="2"/>
  <c r="F273" i="1"/>
  <c r="A271" i="2" s="1"/>
  <c r="F270" i="2"/>
  <c r="F272" i="1"/>
  <c r="A270" i="2" s="1"/>
  <c r="F269" i="2"/>
  <c r="F271" i="1"/>
  <c r="A269" i="2" s="1"/>
  <c r="F268" i="2"/>
  <c r="F270" i="1"/>
  <c r="A268" i="2" s="1"/>
  <c r="F267" i="2"/>
  <c r="F269" i="1"/>
  <c r="A267" i="2" s="1"/>
  <c r="F266" i="2"/>
  <c r="F268" i="1"/>
  <c r="A266" i="2" s="1"/>
  <c r="F265" i="2"/>
  <c r="F267" i="1"/>
  <c r="A265" i="2" s="1"/>
  <c r="F264" i="2"/>
  <c r="F266" i="1"/>
  <c r="F263" i="2"/>
  <c r="F265" i="1"/>
  <c r="A263" i="2" s="1"/>
  <c r="F262" i="2"/>
  <c r="F264" i="1"/>
  <c r="A262" i="2" s="1"/>
  <c r="F261" i="2"/>
  <c r="F263" i="1"/>
  <c r="A261" i="2" s="1"/>
  <c r="F260" i="2"/>
  <c r="F262" i="1"/>
  <c r="A260" i="2" s="1"/>
  <c r="F259" i="2"/>
  <c r="F261" i="1"/>
  <c r="A259" i="2" s="1"/>
  <c r="F258" i="2"/>
  <c r="F260" i="1"/>
  <c r="A258" i="2" s="1"/>
  <c r="F259" i="1"/>
  <c r="A257" i="2" s="1"/>
  <c r="F256" i="2"/>
  <c r="F258" i="1"/>
  <c r="A256" i="2" s="1"/>
  <c r="F255" i="2"/>
  <c r="F257" i="1"/>
  <c r="A255" i="2" s="1"/>
  <c r="F254" i="2"/>
  <c r="F256" i="1"/>
  <c r="A254" i="2" s="1"/>
  <c r="F253" i="2"/>
  <c r="F255" i="1"/>
  <c r="A253" i="2" s="1"/>
  <c r="F252" i="2"/>
  <c r="F254" i="1"/>
  <c r="A252" i="2" s="1"/>
  <c r="F251" i="2"/>
  <c r="F253" i="1"/>
  <c r="A251" i="2" s="1"/>
  <c r="F250" i="2"/>
  <c r="F252" i="1"/>
  <c r="A250" i="2" s="1"/>
  <c r="F249" i="2"/>
  <c r="F251" i="1"/>
  <c r="A249" i="2" s="1"/>
  <c r="F248" i="2"/>
  <c r="F250" i="1"/>
  <c r="F247" i="2"/>
  <c r="F249" i="1"/>
  <c r="A247" i="2" s="1"/>
  <c r="F246" i="2"/>
  <c r="F248" i="1"/>
  <c r="A246" i="2" s="1"/>
  <c r="F245" i="2"/>
  <c r="F247" i="1"/>
  <c r="A245" i="2" s="1"/>
  <c r="F244" i="2"/>
  <c r="F246" i="1"/>
  <c r="A244" i="2" s="1"/>
  <c r="F243" i="2"/>
  <c r="F245" i="1"/>
  <c r="A243" i="2" s="1"/>
  <c r="F242" i="2"/>
  <c r="F244" i="1"/>
  <c r="A242" i="2" s="1"/>
  <c r="F241" i="2"/>
  <c r="F243" i="1"/>
  <c r="A241" i="2" s="1"/>
  <c r="F240" i="2"/>
  <c r="F242" i="1"/>
  <c r="F239" i="2"/>
  <c r="F241" i="1"/>
  <c r="A239" i="2" s="1"/>
  <c r="F238" i="2"/>
  <c r="F240" i="1"/>
  <c r="A238" i="2" s="1"/>
  <c r="F237" i="2"/>
  <c r="F239" i="1"/>
  <c r="A237" i="2" s="1"/>
  <c r="F236" i="2"/>
  <c r="F238" i="1"/>
  <c r="A236" i="2" s="1"/>
  <c r="F235" i="2"/>
  <c r="F237" i="1"/>
  <c r="A235" i="2" s="1"/>
  <c r="F234" i="2"/>
  <c r="F236" i="1"/>
  <c r="A234" i="2" s="1"/>
  <c r="F233" i="2"/>
  <c r="F235" i="1"/>
  <c r="A233" i="2" s="1"/>
  <c r="F232" i="2"/>
  <c r="F234" i="1"/>
  <c r="A232" i="2" s="1"/>
  <c r="F231" i="2"/>
  <c r="F233" i="1"/>
  <c r="A231" i="2" s="1"/>
  <c r="F230" i="2"/>
  <c r="F232" i="1"/>
  <c r="A230" i="2" s="1"/>
  <c r="F229" i="2"/>
  <c r="F231" i="1"/>
  <c r="A229" i="2" s="1"/>
  <c r="F228" i="2"/>
  <c r="F230" i="1"/>
  <c r="F229" i="1"/>
  <c r="A227" i="2" s="1"/>
  <c r="F226" i="2"/>
  <c r="F228" i="1"/>
  <c r="A226" i="2" s="1"/>
  <c r="F225" i="2"/>
  <c r="F227" i="1"/>
  <c r="A225" i="2" s="1"/>
  <c r="F224" i="2"/>
  <c r="F226" i="1"/>
  <c r="A224" i="2" s="1"/>
  <c r="F225" i="1"/>
  <c r="A223" i="2" s="1"/>
  <c r="F222" i="2"/>
  <c r="F224" i="1"/>
  <c r="A222" i="2" s="1"/>
  <c r="F221" i="2"/>
  <c r="F223" i="1"/>
  <c r="A221" i="2" s="1"/>
  <c r="F220" i="2"/>
  <c r="F222" i="1"/>
  <c r="A220" i="2" s="1"/>
  <c r="F219" i="2"/>
  <c r="F221" i="1"/>
  <c r="A219" i="2" s="1"/>
  <c r="F218" i="2"/>
  <c r="F220" i="1"/>
  <c r="A218" i="2" s="1"/>
  <c r="F217" i="2"/>
  <c r="F219" i="1"/>
  <c r="A217" i="2" s="1"/>
  <c r="F216" i="2"/>
  <c r="F218" i="1"/>
  <c r="A216" i="2" s="1"/>
  <c r="F215" i="2"/>
  <c r="F217" i="1"/>
  <c r="A215" i="2" s="1"/>
  <c r="F214" i="2"/>
  <c r="F216" i="1"/>
  <c r="A214" i="2" s="1"/>
  <c r="F213" i="2"/>
  <c r="F215" i="1"/>
  <c r="A213" i="2" s="1"/>
  <c r="F212" i="2"/>
  <c r="F214" i="1"/>
  <c r="A212" i="2" s="1"/>
  <c r="F211" i="2"/>
  <c r="F213" i="1"/>
  <c r="A211" i="2" s="1"/>
  <c r="F210" i="2"/>
  <c r="F212" i="1"/>
  <c r="A210" i="2" s="1"/>
  <c r="F209" i="2"/>
  <c r="F211" i="1"/>
  <c r="A209" i="2" s="1"/>
  <c r="F208" i="2"/>
  <c r="F210" i="1"/>
  <c r="A208" i="2" s="1"/>
  <c r="F207" i="2"/>
  <c r="F209" i="1"/>
  <c r="A207" i="2" s="1"/>
  <c r="F206" i="2"/>
  <c r="F208" i="1"/>
  <c r="A206" i="2" s="1"/>
  <c r="F205" i="2"/>
  <c r="F207" i="1"/>
  <c r="A205" i="2" s="1"/>
  <c r="F204" i="2"/>
  <c r="F206" i="1"/>
  <c r="F203" i="2"/>
  <c r="F205" i="1"/>
  <c r="A203" i="2" s="1"/>
  <c r="F202" i="2"/>
  <c r="F204" i="1"/>
  <c r="A202" i="2" s="1"/>
  <c r="F201" i="2"/>
  <c r="F203" i="1"/>
  <c r="A201" i="2" s="1"/>
  <c r="F200" i="2"/>
  <c r="F202" i="1"/>
  <c r="A200" i="2" s="1"/>
  <c r="F199" i="2"/>
  <c r="F201" i="1"/>
  <c r="A199" i="2" s="1"/>
  <c r="F198" i="2"/>
  <c r="F200" i="1"/>
  <c r="A198" i="2" s="1"/>
  <c r="F197" i="2"/>
  <c r="F199" i="1"/>
  <c r="A197" i="2" s="1"/>
  <c r="F196" i="2"/>
  <c r="F198" i="1"/>
  <c r="F195" i="2"/>
  <c r="F197" i="1"/>
  <c r="A195" i="2" s="1"/>
  <c r="F194" i="2"/>
  <c r="F196" i="1"/>
  <c r="A194" i="2" s="1"/>
  <c r="F193" i="2"/>
  <c r="F195" i="1"/>
  <c r="A193" i="2" s="1"/>
  <c r="F192" i="2"/>
  <c r="F194" i="1"/>
  <c r="A192" i="2" s="1"/>
  <c r="F191" i="2"/>
  <c r="F193" i="1"/>
  <c r="A191" i="2" s="1"/>
  <c r="F190" i="2"/>
  <c r="F192" i="1"/>
  <c r="A190" i="2" s="1"/>
  <c r="F189" i="2"/>
  <c r="F191" i="1"/>
  <c r="A189" i="2" s="1"/>
  <c r="F188" i="2"/>
  <c r="F190" i="1"/>
  <c r="F187" i="2"/>
  <c r="F189" i="1"/>
  <c r="A187" i="2" s="1"/>
  <c r="F186" i="2"/>
  <c r="F188" i="1"/>
  <c r="A186" i="2" s="1"/>
  <c r="F185" i="2"/>
  <c r="F187" i="1"/>
  <c r="A185" i="2" s="1"/>
  <c r="F184" i="2"/>
  <c r="F186" i="1"/>
  <c r="A184" i="2" s="1"/>
  <c r="F183" i="2"/>
  <c r="F185" i="1"/>
  <c r="A183" i="2" s="1"/>
  <c r="F182" i="2"/>
  <c r="F184" i="1"/>
  <c r="A182" i="2" s="1"/>
  <c r="F181" i="2"/>
  <c r="F183" i="1"/>
  <c r="A181" i="2" s="1"/>
  <c r="F180" i="2"/>
  <c r="F182" i="1"/>
  <c r="A180" i="2" s="1"/>
  <c r="F179" i="2"/>
  <c r="F181" i="1"/>
  <c r="A179" i="2" s="1"/>
  <c r="F178" i="2"/>
  <c r="F180" i="1"/>
  <c r="A178" i="2" s="1"/>
  <c r="F177" i="2"/>
  <c r="F179" i="1"/>
  <c r="A177" i="2" s="1"/>
  <c r="F176" i="2"/>
  <c r="F178" i="1"/>
  <c r="A176" i="2" s="1"/>
  <c r="F175" i="2"/>
  <c r="F177" i="1"/>
  <c r="A175" i="2" s="1"/>
  <c r="F174" i="2"/>
  <c r="F176" i="1"/>
  <c r="A174" i="2" s="1"/>
  <c r="F175" i="1"/>
  <c r="A173" i="2" s="1"/>
  <c r="F172" i="2"/>
  <c r="F174" i="1"/>
  <c r="A172" i="2" s="1"/>
  <c r="F171" i="2"/>
  <c r="F173" i="1"/>
  <c r="A171" i="2" s="1"/>
  <c r="F170" i="2"/>
  <c r="F172" i="1"/>
  <c r="A170" i="2" s="1"/>
  <c r="F169" i="2"/>
  <c r="F171" i="1"/>
  <c r="A169" i="2" s="1"/>
  <c r="F168" i="2"/>
  <c r="F170" i="1"/>
  <c r="A168" i="2" s="1"/>
  <c r="F167" i="2"/>
  <c r="F169" i="1"/>
  <c r="A167" i="2" s="1"/>
  <c r="F166" i="2"/>
  <c r="F168" i="1"/>
  <c r="A166" i="2" s="1"/>
  <c r="F165" i="2"/>
  <c r="F167" i="1"/>
  <c r="A165" i="2" s="1"/>
  <c r="F164" i="2"/>
  <c r="F166" i="1"/>
  <c r="A164" i="2" s="1"/>
  <c r="F163" i="2"/>
  <c r="F165" i="1"/>
  <c r="A163" i="2" s="1"/>
  <c r="F162" i="2"/>
  <c r="F164" i="1"/>
  <c r="A162" i="2" s="1"/>
  <c r="F161" i="2"/>
  <c r="F163" i="1"/>
  <c r="A161" i="2" s="1"/>
  <c r="F160" i="2"/>
  <c r="F162" i="1"/>
  <c r="A160" i="2" s="1"/>
  <c r="F161" i="1"/>
  <c r="A159" i="2" s="1"/>
  <c r="F158" i="2"/>
  <c r="F160" i="1"/>
  <c r="A158" i="2" s="1"/>
  <c r="F157" i="2"/>
  <c r="F159" i="1"/>
  <c r="A157" i="2" s="1"/>
  <c r="F156" i="2"/>
  <c r="F158" i="1"/>
  <c r="A156" i="2" s="1"/>
  <c r="F155" i="2"/>
  <c r="F157" i="1"/>
  <c r="A155" i="2" s="1"/>
  <c r="F154" i="2"/>
  <c r="F156" i="1"/>
  <c r="A154" i="2" s="1"/>
  <c r="F153" i="2"/>
  <c r="F155" i="1"/>
  <c r="A153" i="2" s="1"/>
  <c r="F152" i="2"/>
  <c r="F154" i="1"/>
  <c r="A152" i="2" s="1"/>
  <c r="F151" i="2"/>
  <c r="G151" i="2" s="1"/>
  <c r="F153" i="1"/>
  <c r="A151" i="2" s="1"/>
  <c r="F150" i="2"/>
  <c r="F152" i="1"/>
  <c r="A150" i="2" s="1"/>
  <c r="F151" i="1"/>
  <c r="A149" i="2" s="1"/>
  <c r="F148" i="2"/>
  <c r="F150" i="1"/>
  <c r="A148" i="2" s="1"/>
  <c r="F147" i="2"/>
  <c r="F149" i="1"/>
  <c r="A147" i="2" s="1"/>
  <c r="F146" i="2"/>
  <c r="F148" i="1"/>
  <c r="A146" i="2" s="1"/>
  <c r="F145" i="2"/>
  <c r="F147" i="1"/>
  <c r="A145" i="2" s="1"/>
  <c r="F144" i="2"/>
  <c r="F146" i="1"/>
  <c r="F143" i="2"/>
  <c r="F145" i="1"/>
  <c r="A143" i="2" s="1"/>
  <c r="F142" i="2"/>
  <c r="F144" i="1"/>
  <c r="A142" i="2" s="1"/>
  <c r="F141" i="2"/>
  <c r="F143" i="1"/>
  <c r="A141" i="2" s="1"/>
  <c r="F140" i="2"/>
  <c r="F142" i="1"/>
  <c r="A140" i="2" s="1"/>
  <c r="F139" i="2"/>
  <c r="F141" i="1"/>
  <c r="A139" i="2" s="1"/>
  <c r="F138" i="2"/>
  <c r="F140" i="1"/>
  <c r="A138" i="2" s="1"/>
  <c r="F137" i="2"/>
  <c r="F139" i="1"/>
  <c r="A137" i="2" s="1"/>
  <c r="F138" i="1"/>
  <c r="A136" i="2" s="1"/>
  <c r="F135" i="2"/>
  <c r="F137" i="1"/>
  <c r="A135" i="2" s="1"/>
  <c r="F134" i="2"/>
  <c r="F136" i="1"/>
  <c r="A134" i="2" s="1"/>
  <c r="F133" i="2"/>
  <c r="F135" i="1"/>
  <c r="A133" i="2" s="1"/>
  <c r="F132" i="2"/>
  <c r="F134" i="1"/>
  <c r="A132" i="2" s="1"/>
  <c r="F131" i="2"/>
  <c r="F133" i="1"/>
  <c r="A131" i="2" s="1"/>
  <c r="F130" i="2"/>
  <c r="F132" i="1"/>
  <c r="A130" i="2" s="1"/>
  <c r="F129" i="2"/>
  <c r="F131" i="1"/>
  <c r="A129" i="2" s="1"/>
  <c r="F128" i="2"/>
  <c r="F130" i="1"/>
  <c r="A128" i="2" s="1"/>
  <c r="F127" i="2"/>
  <c r="F129" i="1"/>
  <c r="A127" i="2" s="1"/>
  <c r="F126" i="2"/>
  <c r="F128" i="1"/>
  <c r="A126" i="2" s="1"/>
  <c r="F125" i="2"/>
  <c r="F127" i="1"/>
  <c r="F124" i="2"/>
  <c r="F126" i="1"/>
  <c r="A124" i="2" s="1"/>
  <c r="F123" i="2"/>
  <c r="F125" i="1"/>
  <c r="A123" i="2" s="1"/>
  <c r="F122" i="2"/>
  <c r="F124" i="1"/>
  <c r="A122" i="2" s="1"/>
  <c r="F121" i="2"/>
  <c r="F123" i="1"/>
  <c r="A121" i="2" s="1"/>
  <c r="F120" i="2"/>
  <c r="F122" i="1"/>
  <c r="A120" i="2" s="1"/>
  <c r="F119" i="2"/>
  <c r="F121" i="1"/>
  <c r="A119" i="2" s="1"/>
  <c r="F118" i="2"/>
  <c r="F120" i="1"/>
  <c r="A118" i="2" s="1"/>
  <c r="F117" i="2"/>
  <c r="F119" i="1"/>
  <c r="A117" i="2" s="1"/>
  <c r="F118" i="1"/>
  <c r="A116" i="2" s="1"/>
  <c r="F115" i="2"/>
  <c r="F117" i="1"/>
  <c r="A115" i="2" s="1"/>
  <c r="F114" i="2"/>
  <c r="F116" i="1"/>
  <c r="A114" i="2" s="1"/>
  <c r="F113" i="2"/>
  <c r="F115" i="1"/>
  <c r="A113" i="2" s="1"/>
  <c r="F112" i="2"/>
  <c r="F114" i="1"/>
  <c r="F111" i="2"/>
  <c r="F113" i="1"/>
  <c r="A111" i="2" s="1"/>
  <c r="F110" i="2"/>
  <c r="F112" i="1"/>
  <c r="A110" i="2" s="1"/>
  <c r="F109" i="2"/>
  <c r="F111" i="1"/>
  <c r="A109" i="2" s="1"/>
  <c r="F108" i="2"/>
  <c r="F110" i="1"/>
  <c r="A108" i="2" s="1"/>
  <c r="F107" i="2"/>
  <c r="F109" i="1"/>
  <c r="A107" i="2" s="1"/>
  <c r="F106" i="2"/>
  <c r="F108" i="1"/>
  <c r="A106" i="2" s="1"/>
  <c r="F105" i="2"/>
  <c r="F107" i="1"/>
  <c r="A105" i="2" s="1"/>
  <c r="F104" i="2"/>
  <c r="F106" i="1"/>
  <c r="A104" i="2" s="1"/>
  <c r="F103" i="2"/>
  <c r="F105" i="1"/>
  <c r="A103" i="2" s="1"/>
  <c r="F102" i="2"/>
  <c r="F104" i="1"/>
  <c r="A102" i="2" s="1"/>
  <c r="F101" i="2"/>
  <c r="F103" i="1"/>
  <c r="A101" i="2" s="1"/>
  <c r="F102" i="1"/>
  <c r="A100" i="2" s="1"/>
  <c r="F99" i="2"/>
  <c r="F101" i="1"/>
  <c r="A99" i="2" s="1"/>
  <c r="F98" i="2"/>
  <c r="F100" i="1"/>
  <c r="A98" i="2" s="1"/>
  <c r="F97" i="2"/>
  <c r="F99" i="1"/>
  <c r="A97" i="2" s="1"/>
  <c r="F98" i="1"/>
  <c r="A96" i="2" s="1"/>
  <c r="F95" i="2"/>
  <c r="F97" i="1"/>
  <c r="A95" i="2" s="1"/>
  <c r="F94" i="2"/>
  <c r="F96" i="1"/>
  <c r="A94" i="2" s="1"/>
  <c r="F93" i="2"/>
  <c r="F95" i="1"/>
  <c r="A93" i="2" s="1"/>
  <c r="F92" i="2"/>
  <c r="F94" i="1"/>
  <c r="F91" i="2"/>
  <c r="F93" i="1"/>
  <c r="A91" i="2" s="1"/>
  <c r="F90" i="2"/>
  <c r="F92" i="1"/>
  <c r="A90" i="2" s="1"/>
  <c r="F89" i="2"/>
  <c r="F91" i="1"/>
  <c r="A89" i="2" s="1"/>
  <c r="F88" i="2"/>
  <c r="F90" i="1"/>
  <c r="A88" i="2" s="1"/>
  <c r="F87" i="2"/>
  <c r="F89" i="1"/>
  <c r="A87" i="2" s="1"/>
  <c r="F86" i="2"/>
  <c r="F88" i="1"/>
  <c r="A86" i="2" s="1"/>
  <c r="F85" i="2"/>
  <c r="F87" i="1"/>
  <c r="A85" i="2" s="1"/>
  <c r="F84" i="2"/>
  <c r="F86" i="1"/>
  <c r="A84" i="2" s="1"/>
  <c r="F83" i="2"/>
  <c r="F85" i="1"/>
  <c r="A83" i="2" s="1"/>
  <c r="F82" i="2"/>
  <c r="F84" i="1"/>
  <c r="A82" i="2" s="1"/>
  <c r="F83" i="1"/>
  <c r="A81" i="2" s="1"/>
  <c r="F82" i="1"/>
  <c r="A80" i="2" s="1"/>
  <c r="F81" i="1"/>
  <c r="A79" i="2" s="1"/>
  <c r="F80" i="1"/>
  <c r="A78" i="2" s="1"/>
  <c r="F79" i="1"/>
  <c r="A77" i="2" s="1"/>
  <c r="F78" i="1"/>
  <c r="A76" i="2" s="1"/>
  <c r="F77" i="1"/>
  <c r="A75" i="2" s="1"/>
  <c r="F76" i="1"/>
  <c r="A74" i="2" s="1"/>
  <c r="F75" i="1"/>
  <c r="A73" i="2" s="1"/>
  <c r="F74" i="1"/>
  <c r="A72" i="2" s="1"/>
  <c r="F73" i="1"/>
  <c r="A71" i="2" s="1"/>
  <c r="F72" i="1"/>
  <c r="A70" i="2" s="1"/>
  <c r="F71" i="1"/>
  <c r="A69" i="2" s="1"/>
  <c r="F70" i="1"/>
  <c r="A68" i="2" s="1"/>
  <c r="F69" i="1"/>
  <c r="A67" i="2" s="1"/>
  <c r="F68" i="1"/>
  <c r="A66" i="2" s="1"/>
  <c r="F67" i="1"/>
  <c r="A65" i="2" s="1"/>
  <c r="F66" i="1"/>
  <c r="A64" i="2" s="1"/>
  <c r="F65" i="1"/>
  <c r="A63" i="2" s="1"/>
  <c r="F64" i="1"/>
  <c r="A62" i="2" s="1"/>
  <c r="F63" i="1"/>
  <c r="A61" i="2" s="1"/>
  <c r="F62" i="1"/>
  <c r="A60" i="2" s="1"/>
  <c r="F61" i="1"/>
  <c r="A59" i="2" s="1"/>
  <c r="F60" i="1"/>
  <c r="A58" i="2" s="1"/>
  <c r="F59" i="1"/>
  <c r="A57" i="2" s="1"/>
  <c r="F58" i="1"/>
  <c r="A56" i="2" s="1"/>
  <c r="F57" i="1"/>
  <c r="A55" i="2" s="1"/>
  <c r="F56" i="1"/>
  <c r="A54" i="2" s="1"/>
  <c r="F55" i="1"/>
  <c r="A53" i="2" s="1"/>
  <c r="F54" i="1"/>
  <c r="A52" i="2" s="1"/>
  <c r="F53" i="1"/>
  <c r="A51" i="2" s="1"/>
  <c r="F52" i="1"/>
  <c r="A50" i="2" s="1"/>
  <c r="F51" i="1"/>
  <c r="A49" i="2" s="1"/>
  <c r="F50" i="1"/>
  <c r="A48" i="2" s="1"/>
  <c r="F49" i="1"/>
  <c r="A47" i="2" s="1"/>
  <c r="F48" i="1"/>
  <c r="A46" i="2" s="1"/>
  <c r="F47" i="1"/>
  <c r="A45" i="2" s="1"/>
  <c r="F46" i="1"/>
  <c r="A44" i="2" s="1"/>
  <c r="F45" i="1"/>
  <c r="A43" i="2" s="1"/>
  <c r="F44" i="1"/>
  <c r="A42" i="2" s="1"/>
  <c r="F43" i="1"/>
  <c r="A41" i="2" s="1"/>
  <c r="F42" i="1"/>
  <c r="A40" i="2" s="1"/>
  <c r="F41" i="1"/>
  <c r="A39" i="2" s="1"/>
  <c r="F40" i="1"/>
  <c r="A38" i="2" s="1"/>
  <c r="F39" i="1"/>
  <c r="A37" i="2" s="1"/>
  <c r="F38" i="1"/>
  <c r="A36" i="2" s="1"/>
  <c r="F37" i="1"/>
  <c r="A35" i="2" s="1"/>
  <c r="F36" i="1"/>
  <c r="A34" i="2" s="1"/>
  <c r="F35" i="1"/>
  <c r="A33" i="2" s="1"/>
  <c r="F34" i="1"/>
  <c r="A32" i="2" s="1"/>
  <c r="F33" i="1"/>
  <c r="A31" i="2" s="1"/>
  <c r="F32" i="1"/>
  <c r="A30" i="2" s="1"/>
  <c r="F31" i="1"/>
  <c r="A29" i="2" s="1"/>
  <c r="F30" i="1"/>
  <c r="A28" i="2" s="1"/>
  <c r="F29" i="1"/>
  <c r="A27" i="2" s="1"/>
  <c r="F28" i="1"/>
  <c r="A26" i="2" s="1"/>
  <c r="F27" i="1"/>
  <c r="A25" i="2" s="1"/>
  <c r="F26" i="1"/>
  <c r="A24" i="2" s="1"/>
  <c r="F25" i="1"/>
  <c r="A23" i="2" s="1"/>
  <c r="F24" i="1"/>
  <c r="A22" i="2" s="1"/>
  <c r="F23" i="1"/>
  <c r="A21" i="2" s="1"/>
  <c r="F22" i="1"/>
  <c r="A20" i="2" s="1"/>
  <c r="F21" i="1"/>
  <c r="A19" i="2" s="1"/>
  <c r="F20" i="1"/>
  <c r="A18" i="2" s="1"/>
  <c r="G3" i="2"/>
  <c r="L14" i="1"/>
  <c r="F1000" i="2"/>
  <c r="B19" i="2"/>
  <c r="C19" i="2"/>
  <c r="B20" i="2"/>
  <c r="C20" i="2"/>
  <c r="B21" i="2"/>
  <c r="C21" i="2"/>
  <c r="B22" i="2"/>
  <c r="C22" i="2"/>
  <c r="B23" i="2"/>
  <c r="C23" i="2"/>
  <c r="B24" i="2"/>
  <c r="C24" i="2"/>
  <c r="B25" i="2"/>
  <c r="C25" i="2"/>
  <c r="B26" i="2"/>
  <c r="C26" i="2"/>
  <c r="B27" i="2"/>
  <c r="C27" i="2"/>
  <c r="B28" i="2"/>
  <c r="C28" i="2"/>
  <c r="B29" i="2"/>
  <c r="C29" i="2"/>
  <c r="B30" i="2"/>
  <c r="C30" i="2"/>
  <c r="B31" i="2"/>
  <c r="C31" i="2"/>
  <c r="B32" i="2"/>
  <c r="C32" i="2"/>
  <c r="B33" i="2"/>
  <c r="C33" i="2"/>
  <c r="B34" i="2"/>
  <c r="C34" i="2"/>
  <c r="B35" i="2"/>
  <c r="C35" i="2"/>
  <c r="B36" i="2"/>
  <c r="C36"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B55" i="2"/>
  <c r="C55"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88" i="2"/>
  <c r="C88" i="2"/>
  <c r="B89" i="2"/>
  <c r="C89" i="2"/>
  <c r="G89" i="2" s="1"/>
  <c r="B90" i="2"/>
  <c r="C90" i="2"/>
  <c r="B91" i="2"/>
  <c r="C91" i="2"/>
  <c r="B92" i="2"/>
  <c r="C92" i="2"/>
  <c r="B93" i="2"/>
  <c r="C93" i="2"/>
  <c r="B94" i="2"/>
  <c r="C94" i="2"/>
  <c r="B95" i="2"/>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B115" i="2"/>
  <c r="C115" i="2"/>
  <c r="B116" i="2"/>
  <c r="C116" i="2"/>
  <c r="B117" i="2"/>
  <c r="C117" i="2"/>
  <c r="B118" i="2"/>
  <c r="C118" i="2"/>
  <c r="B119" i="2"/>
  <c r="C119" i="2"/>
  <c r="B120" i="2"/>
  <c r="C120" i="2"/>
  <c r="G120" i="2" s="1"/>
  <c r="B121" i="2"/>
  <c r="C121" i="2"/>
  <c r="B122" i="2"/>
  <c r="C122" i="2"/>
  <c r="B123" i="2"/>
  <c r="C123" i="2"/>
  <c r="B124" i="2"/>
  <c r="C124" i="2"/>
  <c r="B125" i="2"/>
  <c r="C125" i="2"/>
  <c r="B126" i="2"/>
  <c r="C126" i="2"/>
  <c r="B127" i="2"/>
  <c r="C127" i="2"/>
  <c r="G127" i="2" s="1"/>
  <c r="B128" i="2"/>
  <c r="C128" i="2"/>
  <c r="B129" i="2"/>
  <c r="C129" i="2"/>
  <c r="B130" i="2"/>
  <c r="C130" i="2"/>
  <c r="B131" i="2"/>
  <c r="C131" i="2"/>
  <c r="B132" i="2"/>
  <c r="C132" i="2"/>
  <c r="B133" i="2"/>
  <c r="C133" i="2"/>
  <c r="B134" i="2"/>
  <c r="C134" i="2"/>
  <c r="B135" i="2"/>
  <c r="C135" i="2"/>
  <c r="B136" i="2"/>
  <c r="C136" i="2"/>
  <c r="B137" i="2"/>
  <c r="C137" i="2"/>
  <c r="B138" i="2"/>
  <c r="C138" i="2"/>
  <c r="B139" i="2"/>
  <c r="C139" i="2"/>
  <c r="B140" i="2"/>
  <c r="C140" i="2"/>
  <c r="B141" i="2"/>
  <c r="C141" i="2"/>
  <c r="B142" i="2"/>
  <c r="C142" i="2"/>
  <c r="B143" i="2"/>
  <c r="C143" i="2"/>
  <c r="B144" i="2"/>
  <c r="C144" i="2"/>
  <c r="B145" i="2"/>
  <c r="C145" i="2"/>
  <c r="B146" i="2"/>
  <c r="C146" i="2"/>
  <c r="B147" i="2"/>
  <c r="C147" i="2"/>
  <c r="B148" i="2"/>
  <c r="C148" i="2"/>
  <c r="B149" i="2"/>
  <c r="C149" i="2"/>
  <c r="B150" i="2"/>
  <c r="C150" i="2"/>
  <c r="B151" i="2"/>
  <c r="C151" i="2"/>
  <c r="B152" i="2"/>
  <c r="C152" i="2"/>
  <c r="B153" i="2"/>
  <c r="C153" i="2"/>
  <c r="B154" i="2"/>
  <c r="C154" i="2"/>
  <c r="B155" i="2"/>
  <c r="C155" i="2"/>
  <c r="B156" i="2"/>
  <c r="C156" i="2"/>
  <c r="B157" i="2"/>
  <c r="C157" i="2"/>
  <c r="B158" i="2"/>
  <c r="C158" i="2"/>
  <c r="B159" i="2"/>
  <c r="C159" i="2"/>
  <c r="B160" i="2"/>
  <c r="C160" i="2"/>
  <c r="B161" i="2"/>
  <c r="C161" i="2"/>
  <c r="B162" i="2"/>
  <c r="C162" i="2"/>
  <c r="B163" i="2"/>
  <c r="C163" i="2"/>
  <c r="B164" i="2"/>
  <c r="C164" i="2"/>
  <c r="B165" i="2"/>
  <c r="C165" i="2"/>
  <c r="B166" i="2"/>
  <c r="C166" i="2"/>
  <c r="B167" i="2"/>
  <c r="C167" i="2"/>
  <c r="B168" i="2"/>
  <c r="C168" i="2"/>
  <c r="B169" i="2"/>
  <c r="C169" i="2"/>
  <c r="B170" i="2"/>
  <c r="C170" i="2"/>
  <c r="B171" i="2"/>
  <c r="C171" i="2"/>
  <c r="B172" i="2"/>
  <c r="C172" i="2"/>
  <c r="B173" i="2"/>
  <c r="C173" i="2"/>
  <c r="B174" i="2"/>
  <c r="C174" i="2"/>
  <c r="B175" i="2"/>
  <c r="C175" i="2"/>
  <c r="G175" i="2" s="1"/>
  <c r="B176" i="2"/>
  <c r="C176" i="2"/>
  <c r="B177" i="2"/>
  <c r="C177" i="2"/>
  <c r="B178" i="2"/>
  <c r="C178" i="2"/>
  <c r="B179" i="2"/>
  <c r="C179" i="2"/>
  <c r="B180" i="2"/>
  <c r="C180" i="2"/>
  <c r="B181" i="2"/>
  <c r="C181" i="2"/>
  <c r="B182" i="2"/>
  <c r="C182" i="2"/>
  <c r="B183" i="2"/>
  <c r="C183" i="2"/>
  <c r="B184" i="2"/>
  <c r="C184" i="2"/>
  <c r="B185" i="2"/>
  <c r="C185" i="2"/>
  <c r="B186" i="2"/>
  <c r="C186" i="2"/>
  <c r="B187" i="2"/>
  <c r="C187" i="2"/>
  <c r="B188" i="2"/>
  <c r="C188" i="2"/>
  <c r="B189" i="2"/>
  <c r="C189" i="2"/>
  <c r="B190" i="2"/>
  <c r="C190" i="2"/>
  <c r="B191" i="2"/>
  <c r="C191" i="2"/>
  <c r="B192" i="2"/>
  <c r="C192" i="2"/>
  <c r="B193" i="2"/>
  <c r="C193" i="2"/>
  <c r="B194" i="2"/>
  <c r="C194" i="2"/>
  <c r="B195" i="2"/>
  <c r="C195" i="2"/>
  <c r="B196" i="2"/>
  <c r="C196" i="2"/>
  <c r="B197" i="2"/>
  <c r="C197" i="2"/>
  <c r="B198" i="2"/>
  <c r="C198" i="2"/>
  <c r="B199" i="2"/>
  <c r="C199" i="2"/>
  <c r="B200" i="2"/>
  <c r="C200" i="2"/>
  <c r="B201" i="2"/>
  <c r="C201" i="2"/>
  <c r="B202" i="2"/>
  <c r="C202" i="2"/>
  <c r="B203" i="2"/>
  <c r="C203" i="2"/>
  <c r="B204" i="2"/>
  <c r="C204" i="2"/>
  <c r="B205" i="2"/>
  <c r="C205" i="2"/>
  <c r="B206" i="2"/>
  <c r="C206" i="2"/>
  <c r="B207" i="2"/>
  <c r="C207" i="2"/>
  <c r="B208" i="2"/>
  <c r="C208" i="2"/>
  <c r="B209" i="2"/>
  <c r="C209" i="2"/>
  <c r="B210" i="2"/>
  <c r="C210" i="2"/>
  <c r="B211" i="2"/>
  <c r="C211" i="2"/>
  <c r="B212" i="2"/>
  <c r="C212" i="2"/>
  <c r="B213" i="2"/>
  <c r="C213" i="2"/>
  <c r="B214" i="2"/>
  <c r="C214" i="2"/>
  <c r="B215" i="2"/>
  <c r="C215" i="2"/>
  <c r="B216" i="2"/>
  <c r="C216" i="2"/>
  <c r="B217" i="2"/>
  <c r="C217" i="2"/>
  <c r="B218" i="2"/>
  <c r="C218" i="2"/>
  <c r="B219" i="2"/>
  <c r="C219" i="2"/>
  <c r="B220" i="2"/>
  <c r="C220" i="2"/>
  <c r="B221" i="2"/>
  <c r="C221" i="2"/>
  <c r="B222" i="2"/>
  <c r="C222" i="2"/>
  <c r="B223" i="2"/>
  <c r="C223" i="2"/>
  <c r="B224" i="2"/>
  <c r="C224" i="2"/>
  <c r="B225" i="2"/>
  <c r="C225" i="2"/>
  <c r="B226" i="2"/>
  <c r="C226" i="2"/>
  <c r="B227" i="2"/>
  <c r="C227" i="2"/>
  <c r="B228" i="2"/>
  <c r="C228" i="2"/>
  <c r="B229" i="2"/>
  <c r="C229" i="2"/>
  <c r="B230" i="2"/>
  <c r="C230" i="2"/>
  <c r="B231" i="2"/>
  <c r="C231" i="2"/>
  <c r="B232" i="2"/>
  <c r="C232" i="2"/>
  <c r="B233" i="2"/>
  <c r="C233" i="2"/>
  <c r="B234" i="2"/>
  <c r="C234" i="2"/>
  <c r="B235" i="2"/>
  <c r="C235" i="2"/>
  <c r="B236" i="2"/>
  <c r="C236" i="2"/>
  <c r="B237" i="2"/>
  <c r="C237" i="2"/>
  <c r="B238" i="2"/>
  <c r="C238" i="2"/>
  <c r="B239" i="2"/>
  <c r="C239" i="2"/>
  <c r="B240" i="2"/>
  <c r="C240" i="2"/>
  <c r="B241" i="2"/>
  <c r="C241" i="2"/>
  <c r="B242" i="2"/>
  <c r="C242" i="2"/>
  <c r="B243" i="2"/>
  <c r="C243" i="2"/>
  <c r="B244" i="2"/>
  <c r="C244" i="2"/>
  <c r="B245" i="2"/>
  <c r="C245" i="2"/>
  <c r="B246" i="2"/>
  <c r="C246" i="2"/>
  <c r="B247" i="2"/>
  <c r="C247" i="2"/>
  <c r="B248" i="2"/>
  <c r="C248" i="2"/>
  <c r="B249" i="2"/>
  <c r="C249" i="2"/>
  <c r="B250" i="2"/>
  <c r="C250" i="2"/>
  <c r="B251" i="2"/>
  <c r="C251" i="2"/>
  <c r="B252" i="2"/>
  <c r="C252" i="2"/>
  <c r="B253" i="2"/>
  <c r="C253" i="2"/>
  <c r="G253" i="2" s="1"/>
  <c r="B254" i="2"/>
  <c r="C254" i="2"/>
  <c r="B255" i="2"/>
  <c r="C255" i="2"/>
  <c r="B256" i="2"/>
  <c r="C256" i="2"/>
  <c r="B257" i="2"/>
  <c r="C257" i="2"/>
  <c r="B258" i="2"/>
  <c r="C258" i="2"/>
  <c r="B259" i="2"/>
  <c r="C259" i="2"/>
  <c r="B260" i="2"/>
  <c r="C260" i="2"/>
  <c r="B261" i="2"/>
  <c r="C261" i="2"/>
  <c r="B262" i="2"/>
  <c r="C262" i="2"/>
  <c r="B263" i="2"/>
  <c r="C263" i="2"/>
  <c r="B264" i="2"/>
  <c r="C264" i="2"/>
  <c r="B265" i="2"/>
  <c r="C265" i="2"/>
  <c r="B266" i="2"/>
  <c r="C266" i="2"/>
  <c r="B267" i="2"/>
  <c r="C267" i="2"/>
  <c r="B268" i="2"/>
  <c r="C268" i="2"/>
  <c r="B269" i="2"/>
  <c r="C269" i="2"/>
  <c r="B270" i="2"/>
  <c r="C270" i="2"/>
  <c r="B271" i="2"/>
  <c r="C271" i="2"/>
  <c r="B272" i="2"/>
  <c r="C272" i="2"/>
  <c r="B273" i="2"/>
  <c r="C273" i="2"/>
  <c r="B274" i="2"/>
  <c r="C274" i="2"/>
  <c r="B275" i="2"/>
  <c r="C275" i="2"/>
  <c r="B276" i="2"/>
  <c r="C276" i="2"/>
  <c r="B277" i="2"/>
  <c r="C277" i="2"/>
  <c r="B278" i="2"/>
  <c r="C278" i="2"/>
  <c r="B279" i="2"/>
  <c r="C279" i="2"/>
  <c r="B280" i="2"/>
  <c r="C280" i="2"/>
  <c r="B281" i="2"/>
  <c r="C281" i="2"/>
  <c r="B282" i="2"/>
  <c r="C282" i="2"/>
  <c r="B283" i="2"/>
  <c r="C283" i="2"/>
  <c r="B284" i="2"/>
  <c r="C284" i="2"/>
  <c r="B285" i="2"/>
  <c r="C285" i="2"/>
  <c r="B286" i="2"/>
  <c r="C286" i="2"/>
  <c r="B287" i="2"/>
  <c r="C287" i="2"/>
  <c r="B288" i="2"/>
  <c r="C288" i="2"/>
  <c r="B289" i="2"/>
  <c r="C289" i="2"/>
  <c r="B290" i="2"/>
  <c r="C290" i="2"/>
  <c r="B291" i="2"/>
  <c r="C291" i="2"/>
  <c r="B292" i="2"/>
  <c r="C292" i="2"/>
  <c r="B293" i="2"/>
  <c r="C293" i="2"/>
  <c r="B294" i="2"/>
  <c r="C294" i="2"/>
  <c r="B295" i="2"/>
  <c r="C295" i="2"/>
  <c r="B296" i="2"/>
  <c r="C296" i="2"/>
  <c r="B297" i="2"/>
  <c r="C297" i="2"/>
  <c r="B298" i="2"/>
  <c r="C298" i="2"/>
  <c r="B299" i="2"/>
  <c r="C299" i="2"/>
  <c r="B300" i="2"/>
  <c r="C300" i="2"/>
  <c r="B301" i="2"/>
  <c r="C301" i="2"/>
  <c r="B302" i="2"/>
  <c r="C302" i="2"/>
  <c r="B303" i="2"/>
  <c r="C303" i="2"/>
  <c r="B304" i="2"/>
  <c r="C304" i="2"/>
  <c r="G304" i="2" s="1"/>
  <c r="B305" i="2"/>
  <c r="C305" i="2"/>
  <c r="B306" i="2"/>
  <c r="C306" i="2"/>
  <c r="B307" i="2"/>
  <c r="C307" i="2"/>
  <c r="B308" i="2"/>
  <c r="C308" i="2"/>
  <c r="B309" i="2"/>
  <c r="C309" i="2"/>
  <c r="B310" i="2"/>
  <c r="C310" i="2"/>
  <c r="B311" i="2"/>
  <c r="C311" i="2"/>
  <c r="B312" i="2"/>
  <c r="C312" i="2"/>
  <c r="B313" i="2"/>
  <c r="C313" i="2"/>
  <c r="B314" i="2"/>
  <c r="C314" i="2"/>
  <c r="B315" i="2"/>
  <c r="C315" i="2"/>
  <c r="B316" i="2"/>
  <c r="C316" i="2"/>
  <c r="B317" i="2"/>
  <c r="C317" i="2"/>
  <c r="B318" i="2"/>
  <c r="C318" i="2"/>
  <c r="B319" i="2"/>
  <c r="C319" i="2"/>
  <c r="B320" i="2"/>
  <c r="C320" i="2"/>
  <c r="B321" i="2"/>
  <c r="C321" i="2"/>
  <c r="B322" i="2"/>
  <c r="C322" i="2"/>
  <c r="B323" i="2"/>
  <c r="C323" i="2"/>
  <c r="B324" i="2"/>
  <c r="C324" i="2"/>
  <c r="B325" i="2"/>
  <c r="C325" i="2"/>
  <c r="B326" i="2"/>
  <c r="C326" i="2"/>
  <c r="B327" i="2"/>
  <c r="C327" i="2"/>
  <c r="B328" i="2"/>
  <c r="C328" i="2"/>
  <c r="B329" i="2"/>
  <c r="C329" i="2"/>
  <c r="B330" i="2"/>
  <c r="C330" i="2"/>
  <c r="B331" i="2"/>
  <c r="C331" i="2"/>
  <c r="B332" i="2"/>
  <c r="C332" i="2"/>
  <c r="B333" i="2"/>
  <c r="C333" i="2"/>
  <c r="G333" i="2" s="1"/>
  <c r="B334" i="2"/>
  <c r="C334" i="2"/>
  <c r="B335" i="2"/>
  <c r="C335" i="2"/>
  <c r="B336" i="2"/>
  <c r="C336" i="2"/>
  <c r="B337" i="2"/>
  <c r="C337" i="2"/>
  <c r="B338" i="2"/>
  <c r="C338" i="2"/>
  <c r="B339" i="2"/>
  <c r="C339" i="2"/>
  <c r="B340" i="2"/>
  <c r="C340" i="2"/>
  <c r="B341" i="2"/>
  <c r="C341" i="2"/>
  <c r="B342" i="2"/>
  <c r="C342" i="2"/>
  <c r="B343" i="2"/>
  <c r="C343" i="2"/>
  <c r="B344" i="2"/>
  <c r="C344" i="2"/>
  <c r="B345" i="2"/>
  <c r="C345" i="2"/>
  <c r="B346" i="2"/>
  <c r="C346" i="2"/>
  <c r="B347" i="2"/>
  <c r="C347" i="2"/>
  <c r="B348" i="2"/>
  <c r="C348" i="2"/>
  <c r="B349" i="2"/>
  <c r="C349" i="2"/>
  <c r="B350" i="2"/>
  <c r="C350" i="2"/>
  <c r="B351" i="2"/>
  <c r="C351" i="2"/>
  <c r="B352" i="2"/>
  <c r="C352" i="2"/>
  <c r="B353" i="2"/>
  <c r="C353" i="2"/>
  <c r="B354" i="2"/>
  <c r="C354" i="2"/>
  <c r="B355" i="2"/>
  <c r="C355" i="2"/>
  <c r="B356" i="2"/>
  <c r="C356" i="2"/>
  <c r="B357" i="2"/>
  <c r="C357" i="2"/>
  <c r="B358" i="2"/>
  <c r="C358" i="2"/>
  <c r="B359" i="2"/>
  <c r="C359" i="2"/>
  <c r="B360" i="2"/>
  <c r="C360" i="2"/>
  <c r="B361" i="2"/>
  <c r="C361" i="2"/>
  <c r="B362" i="2"/>
  <c r="C362" i="2"/>
  <c r="B363" i="2"/>
  <c r="C363" i="2"/>
  <c r="G363" i="2" s="1"/>
  <c r="B364" i="2"/>
  <c r="C364" i="2"/>
  <c r="B365" i="2"/>
  <c r="C365" i="2"/>
  <c r="B366" i="2"/>
  <c r="C366" i="2"/>
  <c r="B367" i="2"/>
  <c r="C367" i="2"/>
  <c r="B368" i="2"/>
  <c r="C368" i="2"/>
  <c r="G368" i="2" s="1"/>
  <c r="B369" i="2"/>
  <c r="C369" i="2"/>
  <c r="B370" i="2"/>
  <c r="C370" i="2"/>
  <c r="B371" i="2"/>
  <c r="C371" i="2"/>
  <c r="B372" i="2"/>
  <c r="C372" i="2"/>
  <c r="B373" i="2"/>
  <c r="C373" i="2"/>
  <c r="B374" i="2"/>
  <c r="C374" i="2"/>
  <c r="B375" i="2"/>
  <c r="C375" i="2"/>
  <c r="B376" i="2"/>
  <c r="C376" i="2"/>
  <c r="B377" i="2"/>
  <c r="C377" i="2"/>
  <c r="B378" i="2"/>
  <c r="C378" i="2"/>
  <c r="B379" i="2"/>
  <c r="C379" i="2"/>
  <c r="B380" i="2"/>
  <c r="C380" i="2"/>
  <c r="B381" i="2"/>
  <c r="C381" i="2"/>
  <c r="B382" i="2"/>
  <c r="C382" i="2"/>
  <c r="B383" i="2"/>
  <c r="C383" i="2"/>
  <c r="B384" i="2"/>
  <c r="C384" i="2"/>
  <c r="B385" i="2"/>
  <c r="C385" i="2"/>
  <c r="B386" i="2"/>
  <c r="C386" i="2"/>
  <c r="B387" i="2"/>
  <c r="C387" i="2"/>
  <c r="B388" i="2"/>
  <c r="C388" i="2"/>
  <c r="B389" i="2"/>
  <c r="C389" i="2"/>
  <c r="B390" i="2"/>
  <c r="C390" i="2"/>
  <c r="B391" i="2"/>
  <c r="C391" i="2"/>
  <c r="B392" i="2"/>
  <c r="C392" i="2"/>
  <c r="B393" i="2"/>
  <c r="C393" i="2"/>
  <c r="G393" i="2" s="1"/>
  <c r="B394" i="2"/>
  <c r="C394" i="2"/>
  <c r="B395" i="2"/>
  <c r="C395" i="2"/>
  <c r="B396" i="2"/>
  <c r="C396" i="2"/>
  <c r="B397" i="2"/>
  <c r="C397" i="2"/>
  <c r="B398" i="2"/>
  <c r="C398" i="2"/>
  <c r="B399" i="2"/>
  <c r="C399" i="2"/>
  <c r="B400" i="2"/>
  <c r="C400" i="2"/>
  <c r="B401" i="2"/>
  <c r="C401" i="2"/>
  <c r="B402" i="2"/>
  <c r="C402" i="2"/>
  <c r="B403" i="2"/>
  <c r="C403" i="2"/>
  <c r="B404" i="2"/>
  <c r="C404" i="2"/>
  <c r="B405" i="2"/>
  <c r="C405" i="2"/>
  <c r="B406" i="2"/>
  <c r="C406" i="2"/>
  <c r="B407" i="2"/>
  <c r="C407" i="2"/>
  <c r="B408" i="2"/>
  <c r="C408" i="2"/>
  <c r="B409" i="2"/>
  <c r="C409" i="2"/>
  <c r="B410" i="2"/>
  <c r="C410" i="2"/>
  <c r="B411" i="2"/>
  <c r="C411" i="2"/>
  <c r="B412" i="2"/>
  <c r="C412" i="2"/>
  <c r="B413" i="2"/>
  <c r="C413" i="2"/>
  <c r="B414" i="2"/>
  <c r="C414" i="2"/>
  <c r="B415" i="2"/>
  <c r="C415" i="2"/>
  <c r="B416" i="2"/>
  <c r="C416" i="2"/>
  <c r="B417" i="2"/>
  <c r="C417" i="2"/>
  <c r="B418" i="2"/>
  <c r="C418" i="2"/>
  <c r="B419" i="2"/>
  <c r="C419" i="2"/>
  <c r="B420" i="2"/>
  <c r="C420" i="2"/>
  <c r="B421" i="2"/>
  <c r="C421" i="2"/>
  <c r="B422" i="2"/>
  <c r="C422" i="2"/>
  <c r="B423" i="2"/>
  <c r="C423" i="2"/>
  <c r="B424" i="2"/>
  <c r="C424" i="2"/>
  <c r="B425" i="2"/>
  <c r="C425" i="2"/>
  <c r="B426" i="2"/>
  <c r="C426" i="2"/>
  <c r="B427" i="2"/>
  <c r="C427" i="2"/>
  <c r="B428" i="2"/>
  <c r="C428" i="2"/>
  <c r="B429" i="2"/>
  <c r="C429" i="2"/>
  <c r="B430" i="2"/>
  <c r="C430" i="2"/>
  <c r="B431" i="2"/>
  <c r="C431" i="2"/>
  <c r="B432" i="2"/>
  <c r="C432" i="2"/>
  <c r="B433" i="2"/>
  <c r="C433" i="2"/>
  <c r="B434" i="2"/>
  <c r="C434" i="2"/>
  <c r="B435" i="2"/>
  <c r="C435" i="2"/>
  <c r="B436" i="2"/>
  <c r="C436" i="2"/>
  <c r="B437" i="2"/>
  <c r="C437" i="2"/>
  <c r="B438" i="2"/>
  <c r="C438" i="2"/>
  <c r="B439" i="2"/>
  <c r="C439" i="2"/>
  <c r="B440" i="2"/>
  <c r="C440" i="2"/>
  <c r="B441" i="2"/>
  <c r="C441" i="2"/>
  <c r="G441" i="2" s="1"/>
  <c r="B442" i="2"/>
  <c r="C442" i="2"/>
  <c r="B443" i="2"/>
  <c r="C443" i="2"/>
  <c r="B444" i="2"/>
  <c r="C444" i="2"/>
  <c r="B445" i="2"/>
  <c r="C445" i="2"/>
  <c r="B446" i="2"/>
  <c r="C446" i="2"/>
  <c r="B447" i="2"/>
  <c r="C447" i="2"/>
  <c r="B448" i="2"/>
  <c r="C448" i="2"/>
  <c r="B449" i="2"/>
  <c r="C449" i="2"/>
  <c r="B450" i="2"/>
  <c r="C450" i="2"/>
  <c r="B451" i="2"/>
  <c r="C451" i="2"/>
  <c r="B452" i="2"/>
  <c r="C452" i="2"/>
  <c r="B453" i="2"/>
  <c r="C453" i="2"/>
  <c r="B454" i="2"/>
  <c r="C454" i="2"/>
  <c r="B455" i="2"/>
  <c r="C455" i="2"/>
  <c r="B456" i="2"/>
  <c r="C456" i="2"/>
  <c r="B457" i="2"/>
  <c r="C457" i="2"/>
  <c r="B458" i="2"/>
  <c r="C458" i="2"/>
  <c r="B459" i="2"/>
  <c r="C459" i="2"/>
  <c r="B460" i="2"/>
  <c r="C460" i="2"/>
  <c r="B461" i="2"/>
  <c r="C461" i="2"/>
  <c r="B462" i="2"/>
  <c r="C462" i="2"/>
  <c r="B463" i="2"/>
  <c r="C463" i="2"/>
  <c r="B464" i="2"/>
  <c r="C464" i="2"/>
  <c r="B465" i="2"/>
  <c r="C465" i="2"/>
  <c r="B466" i="2"/>
  <c r="C466" i="2"/>
  <c r="B467" i="2"/>
  <c r="C467" i="2"/>
  <c r="B468" i="2"/>
  <c r="C468" i="2"/>
  <c r="G468" i="2" s="1"/>
  <c r="B469" i="2"/>
  <c r="C469" i="2"/>
  <c r="B470" i="2"/>
  <c r="C470" i="2"/>
  <c r="B471" i="2"/>
  <c r="C471" i="2"/>
  <c r="B472" i="2"/>
  <c r="C472" i="2"/>
  <c r="B473" i="2"/>
  <c r="C473" i="2"/>
  <c r="B474" i="2"/>
  <c r="C474" i="2"/>
  <c r="B475" i="2"/>
  <c r="C475" i="2"/>
  <c r="B476" i="2"/>
  <c r="C476" i="2"/>
  <c r="G476" i="2" s="1"/>
  <c r="B477" i="2"/>
  <c r="C477" i="2"/>
  <c r="B478" i="2"/>
  <c r="C478" i="2"/>
  <c r="G478" i="2" s="1"/>
  <c r="B479" i="2"/>
  <c r="C479" i="2"/>
  <c r="B480" i="2"/>
  <c r="C480" i="2"/>
  <c r="B481" i="2"/>
  <c r="C481" i="2"/>
  <c r="B482" i="2"/>
  <c r="C482" i="2"/>
  <c r="B483" i="2"/>
  <c r="C483" i="2"/>
  <c r="B484" i="2"/>
  <c r="C484" i="2"/>
  <c r="B485" i="2"/>
  <c r="C485" i="2"/>
  <c r="B486" i="2"/>
  <c r="C486" i="2"/>
  <c r="B487" i="2"/>
  <c r="C487" i="2"/>
  <c r="B488" i="2"/>
  <c r="C488" i="2"/>
  <c r="B489" i="2"/>
  <c r="C489" i="2"/>
  <c r="B490" i="2"/>
  <c r="C490" i="2"/>
  <c r="B491" i="2"/>
  <c r="C491" i="2"/>
  <c r="B492" i="2"/>
  <c r="C492" i="2"/>
  <c r="B493" i="2"/>
  <c r="C493" i="2"/>
  <c r="B494" i="2"/>
  <c r="C494" i="2"/>
  <c r="B495" i="2"/>
  <c r="C495" i="2"/>
  <c r="B496" i="2"/>
  <c r="C496" i="2"/>
  <c r="B497" i="2"/>
  <c r="C497" i="2"/>
  <c r="B498" i="2"/>
  <c r="C498" i="2"/>
  <c r="B499" i="2"/>
  <c r="C499" i="2"/>
  <c r="B500" i="2"/>
  <c r="C500" i="2"/>
  <c r="B501" i="2"/>
  <c r="C501" i="2"/>
  <c r="G501" i="2" s="1"/>
  <c r="B502" i="2"/>
  <c r="C502" i="2"/>
  <c r="B503" i="2"/>
  <c r="C503" i="2"/>
  <c r="B504" i="2"/>
  <c r="C504" i="2"/>
  <c r="B505" i="2"/>
  <c r="C505" i="2"/>
  <c r="G505" i="2" s="1"/>
  <c r="B506" i="2"/>
  <c r="C506" i="2"/>
  <c r="B507" i="2"/>
  <c r="C507" i="2"/>
  <c r="B508" i="2"/>
  <c r="C508" i="2"/>
  <c r="B509" i="2"/>
  <c r="C509" i="2"/>
  <c r="B510" i="2"/>
  <c r="C510" i="2"/>
  <c r="B511" i="2"/>
  <c r="C511" i="2"/>
  <c r="B512" i="2"/>
  <c r="C512" i="2"/>
  <c r="B513" i="2"/>
  <c r="C513" i="2"/>
  <c r="G513" i="2" s="1"/>
  <c r="B514" i="2"/>
  <c r="C514" i="2"/>
  <c r="B515" i="2"/>
  <c r="C515" i="2"/>
  <c r="B516" i="2"/>
  <c r="C516" i="2"/>
  <c r="B517" i="2"/>
  <c r="C517" i="2"/>
  <c r="G517" i="2" s="1"/>
  <c r="B518" i="2"/>
  <c r="C518" i="2"/>
  <c r="B519" i="2"/>
  <c r="C519" i="2"/>
  <c r="B520" i="2"/>
  <c r="C520" i="2"/>
  <c r="B521" i="2"/>
  <c r="C521" i="2"/>
  <c r="G521" i="2" s="1"/>
  <c r="B522" i="2"/>
  <c r="C522" i="2"/>
  <c r="B523" i="2"/>
  <c r="C523" i="2"/>
  <c r="B524" i="2"/>
  <c r="C524" i="2"/>
  <c r="G524" i="2" s="1"/>
  <c r="B525" i="2"/>
  <c r="C525" i="2"/>
  <c r="B526" i="2"/>
  <c r="C526" i="2"/>
  <c r="G526" i="2" s="1"/>
  <c r="B527" i="2"/>
  <c r="C527" i="2"/>
  <c r="B528" i="2"/>
  <c r="C528" i="2"/>
  <c r="B529" i="2"/>
  <c r="C529" i="2"/>
  <c r="B530" i="2"/>
  <c r="C530" i="2"/>
  <c r="B531" i="2"/>
  <c r="C531" i="2"/>
  <c r="B532" i="2"/>
  <c r="C532" i="2"/>
  <c r="B533" i="2"/>
  <c r="C533" i="2"/>
  <c r="G533" i="2" s="1"/>
  <c r="B534" i="2"/>
  <c r="C534" i="2"/>
  <c r="B535" i="2"/>
  <c r="C535" i="2"/>
  <c r="B536" i="2"/>
  <c r="C536" i="2"/>
  <c r="B537" i="2"/>
  <c r="C537" i="2"/>
  <c r="B538" i="2"/>
  <c r="C538" i="2"/>
  <c r="B539" i="2"/>
  <c r="C539" i="2"/>
  <c r="B540" i="2"/>
  <c r="C540" i="2"/>
  <c r="B541" i="2"/>
  <c r="C541" i="2"/>
  <c r="B542" i="2"/>
  <c r="C542" i="2"/>
  <c r="B543" i="2"/>
  <c r="C543" i="2"/>
  <c r="G543" i="2" s="1"/>
  <c r="B544" i="2"/>
  <c r="C544" i="2"/>
  <c r="B545" i="2"/>
  <c r="C545" i="2"/>
  <c r="B546" i="2"/>
  <c r="C546" i="2"/>
  <c r="B547" i="2"/>
  <c r="C547" i="2"/>
  <c r="G547" i="2" s="1"/>
  <c r="B548" i="2"/>
  <c r="C548" i="2"/>
  <c r="B549" i="2"/>
  <c r="C549" i="2"/>
  <c r="B550" i="2"/>
  <c r="C550" i="2"/>
  <c r="B551" i="2"/>
  <c r="C551" i="2"/>
  <c r="B552" i="2"/>
  <c r="C552" i="2"/>
  <c r="B553" i="2"/>
  <c r="C553" i="2"/>
  <c r="B554" i="2"/>
  <c r="C554" i="2"/>
  <c r="B555" i="2"/>
  <c r="C555" i="2"/>
  <c r="B556" i="2"/>
  <c r="C556" i="2"/>
  <c r="B557" i="2"/>
  <c r="C557" i="2"/>
  <c r="B558" i="2"/>
  <c r="C558" i="2"/>
  <c r="B559" i="2"/>
  <c r="C559" i="2"/>
  <c r="B560" i="2"/>
  <c r="C560" i="2"/>
  <c r="G560" i="2" s="1"/>
  <c r="B561" i="2"/>
  <c r="C561" i="2"/>
  <c r="B562" i="2"/>
  <c r="C562" i="2"/>
  <c r="G562" i="2" s="1"/>
  <c r="B563" i="2"/>
  <c r="C563" i="2"/>
  <c r="B564" i="2"/>
  <c r="C564" i="2"/>
  <c r="B565" i="2"/>
  <c r="C565" i="2"/>
  <c r="B566" i="2"/>
  <c r="C566" i="2"/>
  <c r="B567" i="2"/>
  <c r="C567" i="2"/>
  <c r="B568" i="2"/>
  <c r="C568" i="2"/>
  <c r="B569" i="2"/>
  <c r="C569" i="2"/>
  <c r="G569" i="2" s="1"/>
  <c r="B570" i="2"/>
  <c r="C570" i="2"/>
  <c r="B571" i="2"/>
  <c r="C571" i="2"/>
  <c r="B572" i="2"/>
  <c r="C572" i="2"/>
  <c r="B573" i="2"/>
  <c r="C573" i="2"/>
  <c r="B574" i="2"/>
  <c r="C574" i="2"/>
  <c r="B575" i="2"/>
  <c r="C575" i="2"/>
  <c r="B576" i="2"/>
  <c r="C576" i="2"/>
  <c r="B577" i="2"/>
  <c r="C577" i="2"/>
  <c r="B578" i="2"/>
  <c r="C578" i="2"/>
  <c r="B579" i="2"/>
  <c r="C579" i="2"/>
  <c r="B580" i="2"/>
  <c r="C580" i="2"/>
  <c r="B581" i="2"/>
  <c r="C581" i="2"/>
  <c r="B582" i="2"/>
  <c r="C582" i="2"/>
  <c r="B583" i="2"/>
  <c r="C583" i="2"/>
  <c r="B584" i="2"/>
  <c r="C584" i="2"/>
  <c r="B585" i="2"/>
  <c r="C585" i="2"/>
  <c r="B586" i="2"/>
  <c r="C586" i="2"/>
  <c r="B587" i="2"/>
  <c r="C587" i="2"/>
  <c r="B588" i="2"/>
  <c r="C588" i="2"/>
  <c r="B589" i="2"/>
  <c r="C589" i="2"/>
  <c r="B590" i="2"/>
  <c r="C590" i="2"/>
  <c r="B591" i="2"/>
  <c r="C591" i="2"/>
  <c r="B592" i="2"/>
  <c r="C592" i="2"/>
  <c r="B593" i="2"/>
  <c r="C593" i="2"/>
  <c r="B594" i="2"/>
  <c r="C594" i="2"/>
  <c r="B595" i="2"/>
  <c r="C595" i="2"/>
  <c r="G595" i="2" s="1"/>
  <c r="B596" i="2"/>
  <c r="C596" i="2"/>
  <c r="B597" i="2"/>
  <c r="C597" i="2"/>
  <c r="B598" i="2"/>
  <c r="C598" i="2"/>
  <c r="B599" i="2"/>
  <c r="C599" i="2"/>
  <c r="B600" i="2"/>
  <c r="C600" i="2"/>
  <c r="B601" i="2"/>
  <c r="C601" i="2"/>
  <c r="B602" i="2"/>
  <c r="C602" i="2"/>
  <c r="B603" i="2"/>
  <c r="C603" i="2"/>
  <c r="B604" i="2"/>
  <c r="C604" i="2"/>
  <c r="B605" i="2"/>
  <c r="C605" i="2"/>
  <c r="B606" i="2"/>
  <c r="C606" i="2"/>
  <c r="B607" i="2"/>
  <c r="C607" i="2"/>
  <c r="B608" i="2"/>
  <c r="C608" i="2"/>
  <c r="B609" i="2"/>
  <c r="C609" i="2"/>
  <c r="B610" i="2"/>
  <c r="C610" i="2"/>
  <c r="G610" i="2" s="1"/>
  <c r="B611" i="2"/>
  <c r="C611" i="2"/>
  <c r="B612" i="2"/>
  <c r="C612" i="2"/>
  <c r="B613" i="2"/>
  <c r="C613" i="2"/>
  <c r="G613" i="2" s="1"/>
  <c r="B614" i="2"/>
  <c r="C614" i="2"/>
  <c r="B615" i="2"/>
  <c r="C615" i="2"/>
  <c r="B616" i="2"/>
  <c r="C616" i="2"/>
  <c r="B617" i="2"/>
  <c r="C617" i="2"/>
  <c r="B618" i="2"/>
  <c r="C618" i="2"/>
  <c r="B619" i="2"/>
  <c r="C619" i="2"/>
  <c r="B620" i="2"/>
  <c r="C620" i="2"/>
  <c r="B621" i="2"/>
  <c r="C621" i="2"/>
  <c r="B622" i="2"/>
  <c r="C622" i="2"/>
  <c r="B623" i="2"/>
  <c r="C623" i="2"/>
  <c r="B624" i="2"/>
  <c r="C624" i="2"/>
  <c r="B625" i="2"/>
  <c r="C625" i="2"/>
  <c r="B626" i="2"/>
  <c r="C626" i="2"/>
  <c r="B627" i="2"/>
  <c r="C627" i="2"/>
  <c r="B628" i="2"/>
  <c r="C628" i="2"/>
  <c r="B629" i="2"/>
  <c r="C629" i="2"/>
  <c r="B630" i="2"/>
  <c r="C630" i="2"/>
  <c r="G630" i="2" s="1"/>
  <c r="B631" i="2"/>
  <c r="C631" i="2"/>
  <c r="B632" i="2"/>
  <c r="C632" i="2"/>
  <c r="B633" i="2"/>
  <c r="C633" i="2"/>
  <c r="B634" i="2"/>
  <c r="C634" i="2"/>
  <c r="B635" i="2"/>
  <c r="C635" i="2"/>
  <c r="B636" i="2"/>
  <c r="C636" i="2"/>
  <c r="G636" i="2" s="1"/>
  <c r="B637" i="2"/>
  <c r="C637" i="2"/>
  <c r="B638" i="2"/>
  <c r="C638" i="2"/>
  <c r="B639" i="2"/>
  <c r="C639" i="2"/>
  <c r="B640" i="2"/>
  <c r="C640" i="2"/>
  <c r="B641" i="2"/>
  <c r="C641" i="2"/>
  <c r="B642" i="2"/>
  <c r="C642" i="2"/>
  <c r="B643" i="2"/>
  <c r="C643" i="2"/>
  <c r="B644" i="2"/>
  <c r="C644" i="2"/>
  <c r="B645" i="2"/>
  <c r="C645" i="2"/>
  <c r="B646" i="2"/>
  <c r="C646" i="2"/>
  <c r="B647" i="2"/>
  <c r="C647" i="2"/>
  <c r="B648" i="2"/>
  <c r="C648" i="2"/>
  <c r="B649" i="2"/>
  <c r="C649" i="2"/>
  <c r="B650" i="2"/>
  <c r="C650" i="2"/>
  <c r="B651" i="2"/>
  <c r="C651" i="2"/>
  <c r="B652" i="2"/>
  <c r="C652" i="2"/>
  <c r="B653" i="2"/>
  <c r="C653" i="2"/>
  <c r="G653" i="2" s="1"/>
  <c r="B654" i="2"/>
  <c r="C654" i="2"/>
  <c r="B655" i="2"/>
  <c r="C655" i="2"/>
  <c r="G655" i="2" s="1"/>
  <c r="B656" i="2"/>
  <c r="C656" i="2"/>
  <c r="B657" i="2"/>
  <c r="C657" i="2"/>
  <c r="B658" i="2"/>
  <c r="C658" i="2"/>
  <c r="B659" i="2"/>
  <c r="C659" i="2"/>
  <c r="B660" i="2"/>
  <c r="C660" i="2"/>
  <c r="B661" i="2"/>
  <c r="C661" i="2"/>
  <c r="B662" i="2"/>
  <c r="C662" i="2"/>
  <c r="B663" i="2"/>
  <c r="C663" i="2"/>
  <c r="B664" i="2"/>
  <c r="C664" i="2"/>
  <c r="B665" i="2"/>
  <c r="C665" i="2"/>
  <c r="B666" i="2"/>
  <c r="C666" i="2"/>
  <c r="B667" i="2"/>
  <c r="C667" i="2"/>
  <c r="B668" i="2"/>
  <c r="C668" i="2"/>
  <c r="B669" i="2"/>
  <c r="C669" i="2"/>
  <c r="B670" i="2"/>
  <c r="C670" i="2"/>
  <c r="B671" i="2"/>
  <c r="C671" i="2"/>
  <c r="B672" i="2"/>
  <c r="C672" i="2"/>
  <c r="B673" i="2"/>
  <c r="C673" i="2"/>
  <c r="B674" i="2"/>
  <c r="C674" i="2"/>
  <c r="G674" i="2" s="1"/>
  <c r="B675" i="2"/>
  <c r="C675" i="2"/>
  <c r="B676" i="2"/>
  <c r="C676" i="2"/>
  <c r="B677" i="2"/>
  <c r="C677" i="2"/>
  <c r="B678" i="2"/>
  <c r="C678" i="2"/>
  <c r="B679" i="2"/>
  <c r="C679" i="2"/>
  <c r="B680" i="2"/>
  <c r="C680" i="2"/>
  <c r="B681" i="2"/>
  <c r="C681" i="2"/>
  <c r="B682" i="2"/>
  <c r="C682" i="2"/>
  <c r="B683" i="2"/>
  <c r="C683" i="2"/>
  <c r="G683" i="2" s="1"/>
  <c r="B684" i="2"/>
  <c r="C684" i="2"/>
  <c r="G684" i="2" s="1"/>
  <c r="B685" i="2"/>
  <c r="C685" i="2"/>
  <c r="G685" i="2" s="1"/>
  <c r="B686" i="2"/>
  <c r="C686" i="2"/>
  <c r="B687" i="2"/>
  <c r="C687" i="2"/>
  <c r="B688" i="2"/>
  <c r="C688" i="2"/>
  <c r="B689" i="2"/>
  <c r="C689" i="2"/>
  <c r="B690" i="2"/>
  <c r="C690" i="2"/>
  <c r="B691" i="2"/>
  <c r="C691" i="2"/>
  <c r="G691" i="2" s="1"/>
  <c r="B692" i="2"/>
  <c r="C692" i="2"/>
  <c r="B693" i="2"/>
  <c r="C693" i="2"/>
  <c r="G693" i="2" s="1"/>
  <c r="B694" i="2"/>
  <c r="C694" i="2"/>
  <c r="B695" i="2"/>
  <c r="C695" i="2"/>
  <c r="G695" i="2" s="1"/>
  <c r="B696" i="2"/>
  <c r="C696" i="2"/>
  <c r="B697" i="2"/>
  <c r="C697" i="2"/>
  <c r="B698" i="2"/>
  <c r="C698" i="2"/>
  <c r="B699" i="2"/>
  <c r="C699" i="2"/>
  <c r="B700" i="2"/>
  <c r="C700" i="2"/>
  <c r="B701" i="2"/>
  <c r="C701" i="2"/>
  <c r="B702" i="2"/>
  <c r="C702" i="2"/>
  <c r="B703" i="2"/>
  <c r="C703" i="2"/>
  <c r="B704" i="2"/>
  <c r="C704" i="2"/>
  <c r="B705" i="2"/>
  <c r="C705" i="2"/>
  <c r="B706" i="2"/>
  <c r="C706" i="2"/>
  <c r="B707" i="2"/>
  <c r="C707" i="2"/>
  <c r="B708" i="2"/>
  <c r="C708" i="2"/>
  <c r="B709" i="2"/>
  <c r="C709" i="2"/>
  <c r="B710" i="2"/>
  <c r="C710" i="2"/>
  <c r="B711" i="2"/>
  <c r="C711" i="2"/>
  <c r="G711" i="2" s="1"/>
  <c r="B712" i="2"/>
  <c r="C712" i="2"/>
  <c r="B713" i="2"/>
  <c r="C713" i="2"/>
  <c r="B714" i="2"/>
  <c r="C714" i="2"/>
  <c r="B715" i="2"/>
  <c r="C715" i="2"/>
  <c r="B716" i="2"/>
  <c r="C716" i="2"/>
  <c r="B717" i="2"/>
  <c r="C717" i="2"/>
  <c r="B718" i="2"/>
  <c r="C718" i="2"/>
  <c r="B719" i="2"/>
  <c r="C719" i="2"/>
  <c r="B720" i="2"/>
  <c r="C720" i="2"/>
  <c r="B721" i="2"/>
  <c r="C721" i="2"/>
  <c r="G721" i="2" s="1"/>
  <c r="B722" i="2"/>
  <c r="C722" i="2"/>
  <c r="B723" i="2"/>
  <c r="C723" i="2"/>
  <c r="B724" i="2"/>
  <c r="C724" i="2"/>
  <c r="B725" i="2"/>
  <c r="C725" i="2"/>
  <c r="B726" i="2"/>
  <c r="C726" i="2"/>
  <c r="B727" i="2"/>
  <c r="C727" i="2"/>
  <c r="B728" i="2"/>
  <c r="C728" i="2"/>
  <c r="B729" i="2"/>
  <c r="C729" i="2"/>
  <c r="B730" i="2"/>
  <c r="C730" i="2"/>
  <c r="B731" i="2"/>
  <c r="C731" i="2"/>
  <c r="G731" i="2" s="1"/>
  <c r="B732" i="2"/>
  <c r="C732" i="2"/>
  <c r="B733" i="2"/>
  <c r="C733" i="2"/>
  <c r="B734" i="2"/>
  <c r="C734" i="2"/>
  <c r="B735" i="2"/>
  <c r="C735" i="2"/>
  <c r="B736" i="2"/>
  <c r="C736" i="2"/>
  <c r="B737" i="2"/>
  <c r="C737" i="2"/>
  <c r="B738" i="2"/>
  <c r="C738" i="2"/>
  <c r="B739" i="2"/>
  <c r="C739" i="2"/>
  <c r="G739" i="2" s="1"/>
  <c r="B740" i="2"/>
  <c r="C740" i="2"/>
  <c r="B741" i="2"/>
  <c r="C741" i="2"/>
  <c r="B742" i="2"/>
  <c r="C742" i="2"/>
  <c r="G742" i="2" s="1"/>
  <c r="B743" i="2"/>
  <c r="C743" i="2"/>
  <c r="B744" i="2"/>
  <c r="C744" i="2"/>
  <c r="B745" i="2"/>
  <c r="C745" i="2"/>
  <c r="B746" i="2"/>
  <c r="C746" i="2"/>
  <c r="B747" i="2"/>
  <c r="C747" i="2"/>
  <c r="B748" i="2"/>
  <c r="C748" i="2"/>
  <c r="B749" i="2"/>
  <c r="C749" i="2"/>
  <c r="B750" i="2"/>
  <c r="C750" i="2"/>
  <c r="B751" i="2"/>
  <c r="C751" i="2"/>
  <c r="B752" i="2"/>
  <c r="C752" i="2"/>
  <c r="B753" i="2"/>
  <c r="C753" i="2"/>
  <c r="B754" i="2"/>
  <c r="C754" i="2"/>
  <c r="B755" i="2"/>
  <c r="C755" i="2"/>
  <c r="B756" i="2"/>
  <c r="C756" i="2"/>
  <c r="B757" i="2"/>
  <c r="C757" i="2"/>
  <c r="B758" i="2"/>
  <c r="C758" i="2"/>
  <c r="B759" i="2"/>
  <c r="C759" i="2"/>
  <c r="B760" i="2"/>
  <c r="C760" i="2"/>
  <c r="G760" i="2" s="1"/>
  <c r="B761" i="2"/>
  <c r="C761" i="2"/>
  <c r="B762" i="2"/>
  <c r="C762" i="2"/>
  <c r="B763" i="2"/>
  <c r="C763" i="2"/>
  <c r="B764" i="2"/>
  <c r="C764" i="2"/>
  <c r="B765" i="2"/>
  <c r="C765" i="2"/>
  <c r="B766" i="2"/>
  <c r="C766" i="2"/>
  <c r="B767" i="2"/>
  <c r="C767" i="2"/>
  <c r="G767" i="2" s="1"/>
  <c r="B768" i="2"/>
  <c r="C768" i="2"/>
  <c r="B769" i="2"/>
  <c r="C769" i="2"/>
  <c r="B770" i="2"/>
  <c r="C770" i="2"/>
  <c r="G770" i="2" s="1"/>
  <c r="B771" i="2"/>
  <c r="C771" i="2"/>
  <c r="B772" i="2"/>
  <c r="C772" i="2"/>
  <c r="G772" i="2" s="1"/>
  <c r="B773" i="2"/>
  <c r="C773" i="2"/>
  <c r="B774" i="2"/>
  <c r="C774" i="2"/>
  <c r="B775" i="2"/>
  <c r="C775" i="2"/>
  <c r="B776" i="2"/>
  <c r="C776" i="2"/>
  <c r="B777" i="2"/>
  <c r="C777" i="2"/>
  <c r="B778" i="2"/>
  <c r="C778" i="2"/>
  <c r="B779" i="2"/>
  <c r="C779" i="2"/>
  <c r="G779" i="2" s="1"/>
  <c r="B780" i="2"/>
  <c r="C780" i="2"/>
  <c r="B781" i="2"/>
  <c r="C781" i="2"/>
  <c r="B782" i="2"/>
  <c r="C782" i="2"/>
  <c r="B783" i="2"/>
  <c r="C783" i="2"/>
  <c r="B784" i="2"/>
  <c r="C784" i="2"/>
  <c r="G784" i="2" s="1"/>
  <c r="B785" i="2"/>
  <c r="C785" i="2"/>
  <c r="B786" i="2"/>
  <c r="C786" i="2"/>
  <c r="B787" i="2"/>
  <c r="C787" i="2"/>
  <c r="B788" i="2"/>
  <c r="C788" i="2"/>
  <c r="B789" i="2"/>
  <c r="C789" i="2"/>
  <c r="B790" i="2"/>
  <c r="C790" i="2"/>
  <c r="B791" i="2"/>
  <c r="C791" i="2"/>
  <c r="B792" i="2"/>
  <c r="C792" i="2"/>
  <c r="B793" i="2"/>
  <c r="C793" i="2"/>
  <c r="B794" i="2"/>
  <c r="C794" i="2"/>
  <c r="B795" i="2"/>
  <c r="C795" i="2"/>
  <c r="B796" i="2"/>
  <c r="C796" i="2"/>
  <c r="G796" i="2" s="1"/>
  <c r="B797" i="2"/>
  <c r="C797" i="2"/>
  <c r="G797" i="2" s="1"/>
  <c r="B798" i="2"/>
  <c r="C798" i="2"/>
  <c r="B799" i="2"/>
  <c r="C799" i="2"/>
  <c r="B800" i="2"/>
  <c r="C800" i="2"/>
  <c r="B801" i="2"/>
  <c r="C801" i="2"/>
  <c r="B802" i="2"/>
  <c r="C802" i="2"/>
  <c r="B803" i="2"/>
  <c r="C803" i="2"/>
  <c r="B804" i="2"/>
  <c r="C804" i="2"/>
  <c r="B805" i="2"/>
  <c r="C805" i="2"/>
  <c r="B806" i="2"/>
  <c r="C806" i="2"/>
  <c r="B807" i="2"/>
  <c r="C807" i="2"/>
  <c r="B808" i="2"/>
  <c r="C808" i="2"/>
  <c r="B809" i="2"/>
  <c r="C809" i="2"/>
  <c r="G809" i="2" s="1"/>
  <c r="B810" i="2"/>
  <c r="C810" i="2"/>
  <c r="B811" i="2"/>
  <c r="C811" i="2"/>
  <c r="B812" i="2"/>
  <c r="C812" i="2"/>
  <c r="G812" i="2" s="1"/>
  <c r="B813" i="2"/>
  <c r="C813" i="2"/>
  <c r="G813" i="2" s="1"/>
  <c r="B814" i="2"/>
  <c r="C814" i="2"/>
  <c r="G814" i="2" s="1"/>
  <c r="B815" i="2"/>
  <c r="C815" i="2"/>
  <c r="B816" i="2"/>
  <c r="C816" i="2"/>
  <c r="B817" i="2"/>
  <c r="C817" i="2"/>
  <c r="B818" i="2"/>
  <c r="C818" i="2"/>
  <c r="G818" i="2" s="1"/>
  <c r="B819" i="2"/>
  <c r="C819" i="2"/>
  <c r="B820" i="2"/>
  <c r="C820" i="2"/>
  <c r="B821" i="2"/>
  <c r="C821" i="2"/>
  <c r="G821" i="2" s="1"/>
  <c r="B822" i="2"/>
  <c r="C822" i="2"/>
  <c r="B823" i="2"/>
  <c r="C823" i="2"/>
  <c r="B824" i="2"/>
  <c r="C824" i="2"/>
  <c r="B825" i="2"/>
  <c r="C825" i="2"/>
  <c r="B826" i="2"/>
  <c r="C826" i="2"/>
  <c r="B827" i="2"/>
  <c r="C827" i="2"/>
  <c r="G827" i="2" s="1"/>
  <c r="B828" i="2"/>
  <c r="C828" i="2"/>
  <c r="B829" i="2"/>
  <c r="C829" i="2"/>
  <c r="G829" i="2" s="1"/>
  <c r="B830" i="2"/>
  <c r="C830" i="2"/>
  <c r="B831" i="2"/>
  <c r="C831" i="2"/>
  <c r="B832" i="2"/>
  <c r="C832" i="2"/>
  <c r="B833" i="2"/>
  <c r="C833" i="2"/>
  <c r="B834" i="2"/>
  <c r="C834" i="2"/>
  <c r="B835" i="2"/>
  <c r="C835" i="2"/>
  <c r="B836" i="2"/>
  <c r="C836" i="2"/>
  <c r="B837" i="2"/>
  <c r="C837" i="2"/>
  <c r="G837" i="2" s="1"/>
  <c r="B838" i="2"/>
  <c r="C838" i="2"/>
  <c r="B839" i="2"/>
  <c r="C839" i="2"/>
  <c r="B840" i="2"/>
  <c r="C840" i="2"/>
  <c r="B841" i="2"/>
  <c r="C841" i="2"/>
  <c r="B842" i="2"/>
  <c r="C842" i="2"/>
  <c r="B843" i="2"/>
  <c r="C843" i="2"/>
  <c r="B844" i="2"/>
  <c r="C844" i="2"/>
  <c r="G844" i="2" s="1"/>
  <c r="B845" i="2"/>
  <c r="C845" i="2"/>
  <c r="B846" i="2"/>
  <c r="C846" i="2"/>
  <c r="B847" i="2"/>
  <c r="C847" i="2"/>
  <c r="G847" i="2" s="1"/>
  <c r="B848" i="2"/>
  <c r="C848" i="2"/>
  <c r="B849" i="2"/>
  <c r="C849" i="2"/>
  <c r="B850" i="2"/>
  <c r="C850" i="2"/>
  <c r="B851" i="2"/>
  <c r="C851" i="2"/>
  <c r="B852" i="2"/>
  <c r="C852" i="2"/>
  <c r="B853" i="2"/>
  <c r="C853" i="2"/>
  <c r="B854" i="2"/>
  <c r="C854" i="2"/>
  <c r="B855" i="2"/>
  <c r="C855" i="2"/>
  <c r="B856" i="2"/>
  <c r="C856" i="2"/>
  <c r="G856" i="2" s="1"/>
  <c r="B857" i="2"/>
  <c r="C857" i="2"/>
  <c r="B858" i="2"/>
  <c r="C858" i="2"/>
  <c r="B859" i="2"/>
  <c r="C859" i="2"/>
  <c r="B860" i="2"/>
  <c r="C860" i="2"/>
  <c r="G860" i="2" s="1"/>
  <c r="B861" i="2"/>
  <c r="C861" i="2"/>
  <c r="B862" i="2"/>
  <c r="C862" i="2"/>
  <c r="B863" i="2"/>
  <c r="C863" i="2"/>
  <c r="B864" i="2"/>
  <c r="C864" i="2"/>
  <c r="B865" i="2"/>
  <c r="C865" i="2"/>
  <c r="G865" i="2" s="1"/>
  <c r="B866" i="2"/>
  <c r="C866" i="2"/>
  <c r="B867" i="2"/>
  <c r="C867" i="2"/>
  <c r="B868" i="2"/>
  <c r="C868" i="2"/>
  <c r="B869" i="2"/>
  <c r="C869" i="2"/>
  <c r="G869" i="2" s="1"/>
  <c r="B870" i="2"/>
  <c r="C870" i="2"/>
  <c r="B871" i="2"/>
  <c r="C871" i="2"/>
  <c r="B872" i="2"/>
  <c r="C872" i="2"/>
  <c r="G872" i="2" s="1"/>
  <c r="B873" i="2"/>
  <c r="C873" i="2"/>
  <c r="B874" i="2"/>
  <c r="C874" i="2"/>
  <c r="G874" i="2" s="1"/>
  <c r="B875" i="2"/>
  <c r="C875" i="2"/>
  <c r="B876" i="2"/>
  <c r="C876" i="2"/>
  <c r="B877" i="2"/>
  <c r="C877" i="2"/>
  <c r="B878" i="2"/>
  <c r="C878" i="2"/>
  <c r="B879" i="2"/>
  <c r="C879" i="2"/>
  <c r="B880" i="2"/>
  <c r="C880" i="2"/>
  <c r="B881" i="2"/>
  <c r="C881" i="2"/>
  <c r="G881" i="2" s="1"/>
  <c r="B882" i="2"/>
  <c r="C882" i="2"/>
  <c r="B883" i="2"/>
  <c r="C883" i="2"/>
  <c r="B884" i="2"/>
  <c r="C884" i="2"/>
  <c r="B885" i="2"/>
  <c r="C885" i="2"/>
  <c r="B886" i="2"/>
  <c r="C886" i="2"/>
  <c r="G886" i="2" s="1"/>
  <c r="B887" i="2"/>
  <c r="C887" i="2"/>
  <c r="G887" i="2" s="1"/>
  <c r="B888" i="2"/>
  <c r="C888" i="2"/>
  <c r="B889" i="2"/>
  <c r="C889" i="2"/>
  <c r="B890" i="2"/>
  <c r="C890" i="2"/>
  <c r="G890" i="2" s="1"/>
  <c r="B891" i="2"/>
  <c r="C891" i="2"/>
  <c r="B892" i="2"/>
  <c r="C892" i="2"/>
  <c r="B893" i="2"/>
  <c r="C893" i="2"/>
  <c r="B894" i="2"/>
  <c r="C894" i="2"/>
  <c r="B895" i="2"/>
  <c r="C895" i="2"/>
  <c r="B896" i="2"/>
  <c r="C896" i="2"/>
  <c r="B897" i="2"/>
  <c r="C897" i="2"/>
  <c r="B898" i="2"/>
  <c r="C898" i="2"/>
  <c r="G898" i="2" s="1"/>
  <c r="B899" i="2"/>
  <c r="C899" i="2"/>
  <c r="G899" i="2" s="1"/>
  <c r="B900" i="2"/>
  <c r="C900" i="2"/>
  <c r="B901" i="2"/>
  <c r="C901" i="2"/>
  <c r="B902" i="2"/>
  <c r="C902" i="2"/>
  <c r="G902" i="2" s="1"/>
  <c r="B903" i="2"/>
  <c r="C903" i="2"/>
  <c r="B904" i="2"/>
  <c r="C904" i="2"/>
  <c r="B905" i="2"/>
  <c r="C905" i="2"/>
  <c r="B906" i="2"/>
  <c r="C906" i="2"/>
  <c r="B907" i="2"/>
  <c r="C907" i="2"/>
  <c r="B908" i="2"/>
  <c r="C908" i="2"/>
  <c r="B909" i="2"/>
  <c r="C909" i="2"/>
  <c r="B910" i="2"/>
  <c r="C910" i="2"/>
  <c r="B911" i="2"/>
  <c r="C911" i="2"/>
  <c r="G911" i="2" s="1"/>
  <c r="B912" i="2"/>
  <c r="C912" i="2"/>
  <c r="G912" i="2" s="1"/>
  <c r="B913" i="2"/>
  <c r="C913" i="2"/>
  <c r="B914" i="2"/>
  <c r="C914" i="2"/>
  <c r="G914" i="2" s="1"/>
  <c r="B915" i="2"/>
  <c r="C915" i="2"/>
  <c r="B916" i="2"/>
  <c r="C916" i="2"/>
  <c r="B917" i="2"/>
  <c r="C917" i="2"/>
  <c r="B918" i="2"/>
  <c r="C918" i="2"/>
  <c r="G918" i="2" s="1"/>
  <c r="B919" i="2"/>
  <c r="C919" i="2"/>
  <c r="B920" i="2"/>
  <c r="C920" i="2"/>
  <c r="B921" i="2"/>
  <c r="C921" i="2"/>
  <c r="B922" i="2"/>
  <c r="C922" i="2"/>
  <c r="B923" i="2"/>
  <c r="C923" i="2"/>
  <c r="B924" i="2"/>
  <c r="C924" i="2"/>
  <c r="B925" i="2"/>
  <c r="C925" i="2"/>
  <c r="B926" i="2"/>
  <c r="C926" i="2"/>
  <c r="G926" i="2" s="1"/>
  <c r="B927" i="2"/>
  <c r="C927" i="2"/>
  <c r="B928" i="2"/>
  <c r="C928" i="2"/>
  <c r="B929" i="2"/>
  <c r="C929" i="2"/>
  <c r="G929" i="2" s="1"/>
  <c r="B930" i="2"/>
  <c r="C930" i="2"/>
  <c r="B931" i="2"/>
  <c r="C931" i="2"/>
  <c r="B932" i="2"/>
  <c r="C932" i="2"/>
  <c r="B933" i="2"/>
  <c r="C933" i="2"/>
  <c r="B934" i="2"/>
  <c r="C934" i="2"/>
  <c r="B935" i="2"/>
  <c r="C935" i="2"/>
  <c r="G935" i="2" s="1"/>
  <c r="B936" i="2"/>
  <c r="C936" i="2"/>
  <c r="B937" i="2"/>
  <c r="C937" i="2"/>
  <c r="B938" i="2"/>
  <c r="C938" i="2"/>
  <c r="B939" i="2"/>
  <c r="C939" i="2"/>
  <c r="B940" i="2"/>
  <c r="C940" i="2"/>
  <c r="B941" i="2"/>
  <c r="C941" i="2"/>
  <c r="B942" i="2"/>
  <c r="C942" i="2"/>
  <c r="B943" i="2"/>
  <c r="C943" i="2"/>
  <c r="B944" i="2"/>
  <c r="C944" i="2"/>
  <c r="B945" i="2"/>
  <c r="C945" i="2"/>
  <c r="B946" i="2"/>
  <c r="C946" i="2"/>
  <c r="G946" i="2" s="1"/>
  <c r="B947" i="2"/>
  <c r="C947" i="2"/>
  <c r="B948" i="2"/>
  <c r="C948" i="2"/>
  <c r="B949" i="2"/>
  <c r="C949" i="2"/>
  <c r="B950" i="2"/>
  <c r="C950" i="2"/>
  <c r="B951" i="2"/>
  <c r="C951" i="2"/>
  <c r="B952" i="2"/>
  <c r="C952" i="2"/>
  <c r="B953" i="2"/>
  <c r="C953" i="2"/>
  <c r="G953" i="2" s="1"/>
  <c r="B954" i="2"/>
  <c r="C954" i="2"/>
  <c r="B955" i="2"/>
  <c r="C955" i="2"/>
  <c r="G955" i="2" s="1"/>
  <c r="B956" i="2"/>
  <c r="C956" i="2"/>
  <c r="G956" i="2" s="1"/>
  <c r="B957" i="2"/>
  <c r="C957" i="2"/>
  <c r="B958" i="2"/>
  <c r="C958" i="2"/>
  <c r="B959" i="2"/>
  <c r="C959" i="2"/>
  <c r="B960" i="2"/>
  <c r="C960" i="2"/>
  <c r="B961" i="2"/>
  <c r="C961" i="2"/>
  <c r="G961" i="2" s="1"/>
  <c r="B962" i="2"/>
  <c r="C962" i="2"/>
  <c r="B963" i="2"/>
  <c r="C963" i="2"/>
  <c r="B964" i="2"/>
  <c r="C964" i="2"/>
  <c r="G964" i="2" s="1"/>
  <c r="B965" i="2"/>
  <c r="C965" i="2"/>
  <c r="B966" i="2"/>
  <c r="C966" i="2"/>
  <c r="B967" i="2"/>
  <c r="C967" i="2"/>
  <c r="B968" i="2"/>
  <c r="C968" i="2"/>
  <c r="B969" i="2"/>
  <c r="C969" i="2"/>
  <c r="G969" i="2" s="1"/>
  <c r="B970" i="2"/>
  <c r="C970" i="2"/>
  <c r="B971" i="2"/>
  <c r="C971" i="2"/>
  <c r="B972" i="2"/>
  <c r="C972" i="2"/>
  <c r="B973" i="2"/>
  <c r="C973" i="2"/>
  <c r="B974" i="2"/>
  <c r="C974" i="2"/>
  <c r="B975" i="2"/>
  <c r="C975" i="2"/>
  <c r="B976" i="2"/>
  <c r="C976" i="2"/>
  <c r="B977" i="2"/>
  <c r="C977" i="2"/>
  <c r="G977" i="2" s="1"/>
  <c r="B978" i="2"/>
  <c r="C978" i="2"/>
  <c r="B979" i="2"/>
  <c r="C979" i="2"/>
  <c r="B980" i="2"/>
  <c r="C980" i="2"/>
  <c r="B981" i="2"/>
  <c r="C981" i="2"/>
  <c r="G981" i="2" s="1"/>
  <c r="B982" i="2"/>
  <c r="C982" i="2"/>
  <c r="B983" i="2"/>
  <c r="C983" i="2"/>
  <c r="B984" i="2"/>
  <c r="C984" i="2"/>
  <c r="G984" i="2" s="1"/>
  <c r="B985" i="2"/>
  <c r="C985" i="2"/>
  <c r="G985" i="2" s="1"/>
  <c r="B986" i="2"/>
  <c r="C986" i="2"/>
  <c r="G986" i="2" s="1"/>
  <c r="B987" i="2"/>
  <c r="C987" i="2"/>
  <c r="B988" i="2"/>
  <c r="C988" i="2"/>
  <c r="B989" i="2"/>
  <c r="C989" i="2"/>
  <c r="B990" i="2"/>
  <c r="C990" i="2"/>
  <c r="B991" i="2"/>
  <c r="C991" i="2"/>
  <c r="B992" i="2"/>
  <c r="C992" i="2"/>
  <c r="G992" i="2" s="1"/>
  <c r="B993" i="2"/>
  <c r="C993" i="2"/>
  <c r="B994" i="2"/>
  <c r="C994" i="2"/>
  <c r="G994" i="2" s="1"/>
  <c r="B995" i="2"/>
  <c r="C995" i="2"/>
  <c r="B996" i="2"/>
  <c r="C996" i="2"/>
  <c r="B997" i="2"/>
  <c r="C997" i="2"/>
  <c r="B998" i="2"/>
  <c r="C998" i="2"/>
  <c r="G998" i="2" s="1"/>
  <c r="A1000" i="2"/>
  <c r="B18" i="2"/>
  <c r="H1000" i="1"/>
  <c r="H999" i="1"/>
  <c r="F997" i="2"/>
  <c r="H998" i="1"/>
  <c r="F996" i="2"/>
  <c r="H997" i="1"/>
  <c r="H996" i="1"/>
  <c r="H995" i="1"/>
  <c r="H994" i="1"/>
  <c r="H993" i="1"/>
  <c r="H992" i="1"/>
  <c r="H991" i="1"/>
  <c r="H990" i="1"/>
  <c r="H989" i="1"/>
  <c r="H988" i="1"/>
  <c r="H987" i="1"/>
  <c r="H986" i="1"/>
  <c r="H985" i="1"/>
  <c r="H984" i="1"/>
  <c r="H983" i="1"/>
  <c r="H982" i="1"/>
  <c r="A980" i="2"/>
  <c r="H981" i="1"/>
  <c r="H980" i="1"/>
  <c r="H979" i="1"/>
  <c r="A977" i="2"/>
  <c r="H978" i="1"/>
  <c r="F976" i="2"/>
  <c r="G976" i="2" s="1"/>
  <c r="H977" i="1"/>
  <c r="H976" i="1"/>
  <c r="H975" i="1"/>
  <c r="H974" i="1"/>
  <c r="H973" i="1"/>
  <c r="H972" i="1"/>
  <c r="H971" i="1"/>
  <c r="H970" i="1"/>
  <c r="A968" i="2"/>
  <c r="H969" i="1"/>
  <c r="A967" i="2"/>
  <c r="H968" i="1"/>
  <c r="H967" i="1"/>
  <c r="H966" i="1"/>
  <c r="H965" i="1"/>
  <c r="H964" i="1"/>
  <c r="H963" i="1"/>
  <c r="A961" i="2"/>
  <c r="H962" i="1"/>
  <c r="H961" i="1"/>
  <c r="H960" i="1"/>
  <c r="H959" i="1"/>
  <c r="H958" i="1"/>
  <c r="H957" i="1"/>
  <c r="H956" i="1"/>
  <c r="H955" i="1"/>
  <c r="H954" i="1"/>
  <c r="A952" i="2"/>
  <c r="H953" i="1"/>
  <c r="H952" i="1"/>
  <c r="H951" i="1"/>
  <c r="A188" i="2"/>
  <c r="A196" i="2"/>
  <c r="A204" i="2"/>
  <c r="A228" i="2"/>
  <c r="A240" i="2"/>
  <c r="A248" i="2"/>
  <c r="A264" i="2"/>
  <c r="A280" i="2"/>
  <c r="A288" i="2"/>
  <c r="A307" i="2"/>
  <c r="A308" i="2"/>
  <c r="A324" i="2"/>
  <c r="A330" i="2"/>
  <c r="A336" i="2"/>
  <c r="A348" i="2"/>
  <c r="A383" i="2"/>
  <c r="A423" i="2"/>
  <c r="A432" i="2"/>
  <c r="A435" i="2"/>
  <c r="A445" i="2"/>
  <c r="A452" i="2"/>
  <c r="A475" i="2"/>
  <c r="A484" i="2"/>
  <c r="A507" i="2"/>
  <c r="A511" i="2"/>
  <c r="A524" i="2"/>
  <c r="A536" i="2"/>
  <c r="A541" i="2"/>
  <c r="A543" i="2"/>
  <c r="A552" i="2"/>
  <c r="A554" i="2"/>
  <c r="A572" i="2"/>
  <c r="A576" i="2"/>
  <c r="A580" i="2"/>
  <c r="A586" i="2"/>
  <c r="A592" i="2"/>
  <c r="A595" i="2"/>
  <c r="A596" i="2"/>
  <c r="A604" i="2"/>
  <c r="A607" i="2"/>
  <c r="A613" i="2"/>
  <c r="A620" i="2"/>
  <c r="A627" i="2"/>
  <c r="A639" i="2"/>
  <c r="A644" i="2"/>
  <c r="A647" i="2"/>
  <c r="A652" i="2"/>
  <c r="A659" i="2"/>
  <c r="A664" i="2"/>
  <c r="A667" i="2"/>
  <c r="A668" i="2"/>
  <c r="A672" i="2"/>
  <c r="A688" i="2"/>
  <c r="A708" i="2"/>
  <c r="A711" i="2"/>
  <c r="A712" i="2"/>
  <c r="A728" i="2"/>
  <c r="A736" i="2"/>
  <c r="A756" i="2"/>
  <c r="A760" i="2"/>
  <c r="A764" i="2"/>
  <c r="A768" i="2"/>
  <c r="A775" i="2"/>
  <c r="A778" i="2"/>
  <c r="A780" i="2"/>
  <c r="A792" i="2"/>
  <c r="A795" i="2"/>
  <c r="A800" i="2"/>
  <c r="A804" i="2"/>
  <c r="A805" i="2"/>
  <c r="A807" i="2"/>
  <c r="A819" i="2"/>
  <c r="A828" i="2"/>
  <c r="A829" i="2"/>
  <c r="A836" i="2"/>
  <c r="A848" i="2"/>
  <c r="A861" i="2"/>
  <c r="A863" i="2"/>
  <c r="A864" i="2"/>
  <c r="A871" i="2"/>
  <c r="A874" i="2"/>
  <c r="A891" i="2"/>
  <c r="A896" i="2"/>
  <c r="A912" i="2"/>
  <c r="A920" i="2"/>
  <c r="A923" i="2"/>
  <c r="A927" i="2"/>
  <c r="A940" i="2"/>
  <c r="A944" i="2"/>
  <c r="A948" i="2"/>
  <c r="H97" i="1"/>
  <c r="H96" i="1"/>
  <c r="H95" i="1"/>
  <c r="H94" i="1"/>
  <c r="A92" i="2"/>
  <c r="H93" i="1"/>
  <c r="H92" i="1"/>
  <c r="H91" i="1"/>
  <c r="H90" i="1"/>
  <c r="H89" i="1"/>
  <c r="H88" i="1"/>
  <c r="H87" i="1"/>
  <c r="H86" i="1"/>
  <c r="H85" i="1"/>
  <c r="H84" i="1"/>
  <c r="C18" i="2"/>
  <c r="A10" i="2"/>
  <c r="A11" i="2"/>
  <c r="A12" i="2"/>
  <c r="A13" i="2"/>
  <c r="A14" i="2"/>
  <c r="A15" i="2"/>
  <c r="H520" i="1"/>
  <c r="H519" i="1"/>
  <c r="H518" i="1"/>
  <c r="H517" i="1"/>
  <c r="H516" i="1"/>
  <c r="H515" i="1"/>
  <c r="H514" i="1"/>
  <c r="H513" i="1"/>
  <c r="H512" i="1"/>
  <c r="H511" i="1"/>
  <c r="H510" i="1"/>
  <c r="H509" i="1"/>
  <c r="H508" i="1"/>
  <c r="H507" i="1"/>
  <c r="H506" i="1"/>
  <c r="H505" i="1"/>
  <c r="H504" i="1"/>
  <c r="H503" i="1"/>
  <c r="H502" i="1"/>
  <c r="F500" i="2"/>
  <c r="H501" i="1"/>
  <c r="H500" i="1"/>
  <c r="H499" i="1"/>
  <c r="H498" i="1"/>
  <c r="H497" i="1"/>
  <c r="H496" i="1"/>
  <c r="H495" i="1"/>
  <c r="H494" i="1"/>
  <c r="H493" i="1"/>
  <c r="H492" i="1"/>
  <c r="H491" i="1"/>
  <c r="F489" i="2"/>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F461" i="2"/>
  <c r="H462" i="1"/>
  <c r="H461" i="1"/>
  <c r="H460" i="1"/>
  <c r="H459" i="1"/>
  <c r="H458" i="1"/>
  <c r="H457" i="1"/>
  <c r="H456" i="1"/>
  <c r="H455" i="1"/>
  <c r="H454" i="1"/>
  <c r="H453" i="1"/>
  <c r="H452" i="1"/>
  <c r="H451" i="1"/>
  <c r="H450" i="1"/>
  <c r="F448" i="2"/>
  <c r="H449" i="1"/>
  <c r="H448" i="1"/>
  <c r="H447" i="1"/>
  <c r="F445" i="2"/>
  <c r="H446" i="1"/>
  <c r="H445" i="1"/>
  <c r="H444" i="1"/>
  <c r="H443" i="1"/>
  <c r="H442" i="1"/>
  <c r="H441" i="1"/>
  <c r="H440" i="1"/>
  <c r="H439" i="1"/>
  <c r="H438" i="1"/>
  <c r="H437" i="1"/>
  <c r="H436" i="1"/>
  <c r="F434" i="2"/>
  <c r="H435" i="1"/>
  <c r="H434" i="1"/>
  <c r="H433" i="1"/>
  <c r="F431" i="2"/>
  <c r="H432" i="1"/>
  <c r="H431" i="1"/>
  <c r="H430" i="1"/>
  <c r="H429" i="1"/>
  <c r="H428" i="1"/>
  <c r="H427" i="1"/>
  <c r="F425" i="2"/>
  <c r="H426" i="1"/>
  <c r="H425" i="1"/>
  <c r="H424" i="1"/>
  <c r="H423" i="1"/>
  <c r="F421" i="2"/>
  <c r="H422" i="1"/>
  <c r="H421" i="1"/>
  <c r="H420" i="1"/>
  <c r="H419" i="1"/>
  <c r="H418" i="1"/>
  <c r="H417" i="1"/>
  <c r="H416" i="1"/>
  <c r="H415" i="1"/>
  <c r="F413" i="2"/>
  <c r="H414" i="1"/>
  <c r="H413" i="1"/>
  <c r="H412" i="1"/>
  <c r="H411" i="1"/>
  <c r="H410" i="1"/>
  <c r="H409" i="1"/>
  <c r="H408" i="1"/>
  <c r="H407" i="1"/>
  <c r="H406" i="1"/>
  <c r="F404" i="2"/>
  <c r="H405" i="1"/>
  <c r="H404" i="1"/>
  <c r="H403" i="1"/>
  <c r="H402" i="1"/>
  <c r="H401" i="1"/>
  <c r="H400" i="1"/>
  <c r="H399" i="1"/>
  <c r="H398" i="1"/>
  <c r="H397" i="1"/>
  <c r="H396" i="1"/>
  <c r="H395" i="1"/>
  <c r="H394" i="1"/>
  <c r="H393" i="1"/>
  <c r="H392" i="1"/>
  <c r="H391" i="1"/>
  <c r="H390" i="1"/>
  <c r="H389" i="1"/>
  <c r="H388" i="1"/>
  <c r="H387" i="1"/>
  <c r="H386" i="1"/>
  <c r="H385" i="1"/>
  <c r="H384" i="1"/>
  <c r="F382" i="2"/>
  <c r="H383" i="1"/>
  <c r="H382" i="1"/>
  <c r="H381" i="1"/>
  <c r="H380" i="1"/>
  <c r="H379" i="1"/>
  <c r="F377" i="2"/>
  <c r="H378" i="1"/>
  <c r="H377" i="1"/>
  <c r="H376" i="1"/>
  <c r="H375" i="1"/>
  <c r="H374" i="1"/>
  <c r="H373" i="1"/>
  <c r="H372" i="1"/>
  <c r="H371" i="1"/>
  <c r="H370" i="1"/>
  <c r="H369" i="1"/>
  <c r="H368" i="1"/>
  <c r="H367" i="1"/>
  <c r="H366" i="1"/>
  <c r="H365" i="1"/>
  <c r="H364" i="1"/>
  <c r="H363" i="1"/>
  <c r="H362" i="1"/>
  <c r="H361" i="1"/>
  <c r="H360" i="1"/>
  <c r="H359" i="1"/>
  <c r="H358" i="1"/>
  <c r="H357" i="1"/>
  <c r="H356" i="1"/>
  <c r="H355" i="1"/>
  <c r="F353" i="2"/>
  <c r="H354" i="1"/>
  <c r="F352" i="2"/>
  <c r="G352" i="2" s="1"/>
  <c r="H353" i="1"/>
  <c r="H352" i="1"/>
  <c r="H351" i="1"/>
  <c r="H350" i="1"/>
  <c r="H349" i="1"/>
  <c r="H348" i="1"/>
  <c r="H347" i="1"/>
  <c r="F345" i="2"/>
  <c r="H346" i="1"/>
  <c r="H345" i="1"/>
  <c r="H344" i="1"/>
  <c r="H343" i="1"/>
  <c r="F341" i="2"/>
  <c r="H342" i="1"/>
  <c r="H341" i="1"/>
  <c r="H340" i="1"/>
  <c r="H339" i="1"/>
  <c r="H338" i="1"/>
  <c r="H337" i="1"/>
  <c r="H336" i="1"/>
  <c r="H335" i="1"/>
  <c r="H334" i="1"/>
  <c r="F332" i="2"/>
  <c r="H333" i="1"/>
  <c r="H332" i="1"/>
  <c r="H331" i="1"/>
  <c r="H330" i="1"/>
  <c r="F328" i="2"/>
  <c r="H329" i="1"/>
  <c r="H328" i="1"/>
  <c r="H327" i="1"/>
  <c r="H326" i="1"/>
  <c r="F324" i="2"/>
  <c r="H325" i="1"/>
  <c r="H324" i="1"/>
  <c r="H323" i="1"/>
  <c r="H322" i="1"/>
  <c r="H321" i="1"/>
  <c r="H320" i="1"/>
  <c r="H319" i="1"/>
  <c r="H318" i="1"/>
  <c r="H317" i="1"/>
  <c r="H316" i="1"/>
  <c r="H315" i="1"/>
  <c r="H314" i="1"/>
  <c r="H313" i="1"/>
  <c r="H312" i="1"/>
  <c r="H311" i="1"/>
  <c r="H310" i="1"/>
  <c r="H309" i="1"/>
  <c r="H308" i="1"/>
  <c r="F306" i="2"/>
  <c r="H307" i="1"/>
  <c r="H306" i="1"/>
  <c r="H305" i="1"/>
  <c r="H304" i="1"/>
  <c r="H303" i="1"/>
  <c r="H302" i="1"/>
  <c r="H301" i="1"/>
  <c r="H300" i="1"/>
  <c r="H299" i="1"/>
  <c r="H298" i="1"/>
  <c r="H297" i="1"/>
  <c r="H296" i="1"/>
  <c r="H295" i="1"/>
  <c r="H294" i="1"/>
  <c r="H293" i="1"/>
  <c r="H292" i="1"/>
  <c r="H291" i="1"/>
  <c r="H290" i="1"/>
  <c r="F288" i="2"/>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F257" i="2"/>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F227" i="2"/>
  <c r="H228" i="1"/>
  <c r="H227" i="1"/>
  <c r="H226" i="1"/>
  <c r="H225" i="1"/>
  <c r="F223" i="2"/>
  <c r="G223" i="2" s="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F173" i="2"/>
  <c r="H174" i="1"/>
  <c r="H173" i="1"/>
  <c r="H172" i="1"/>
  <c r="H171" i="1"/>
  <c r="H170" i="1"/>
  <c r="H169" i="1"/>
  <c r="H168" i="1"/>
  <c r="H167" i="1"/>
  <c r="H166" i="1"/>
  <c r="H165" i="1"/>
  <c r="H164" i="1"/>
  <c r="H163" i="1"/>
  <c r="H162" i="1"/>
  <c r="H161" i="1"/>
  <c r="F159" i="2"/>
  <c r="H160" i="1"/>
  <c r="H159" i="1"/>
  <c r="H158" i="1"/>
  <c r="H157" i="1"/>
  <c r="H156" i="1"/>
  <c r="H155" i="1"/>
  <c r="H154" i="1"/>
  <c r="H153" i="1"/>
  <c r="H152" i="1"/>
  <c r="H151" i="1"/>
  <c r="F149" i="2"/>
  <c r="H150" i="1"/>
  <c r="H149" i="1"/>
  <c r="H148" i="1"/>
  <c r="H147" i="1"/>
  <c r="H146" i="1"/>
  <c r="A144" i="2"/>
  <c r="H145" i="1"/>
  <c r="H144" i="1"/>
  <c r="H143" i="1"/>
  <c r="H142" i="1"/>
  <c r="H141" i="1"/>
  <c r="H140" i="1"/>
  <c r="H139" i="1"/>
  <c r="H138" i="1"/>
  <c r="F136" i="2"/>
  <c r="H137" i="1"/>
  <c r="H136" i="1"/>
  <c r="H135" i="1"/>
  <c r="H134" i="1"/>
  <c r="H133" i="1"/>
  <c r="H132" i="1"/>
  <c r="H131" i="1"/>
  <c r="H130" i="1"/>
  <c r="H129" i="1"/>
  <c r="H128" i="1"/>
  <c r="H127" i="1"/>
  <c r="A125" i="2"/>
  <c r="H126" i="1"/>
  <c r="H125" i="1"/>
  <c r="H124" i="1"/>
  <c r="H123" i="1"/>
  <c r="H122" i="1"/>
  <c r="H121" i="1"/>
  <c r="H120" i="1"/>
  <c r="H119" i="1"/>
  <c r="H118" i="1"/>
  <c r="F116" i="2"/>
  <c r="H117" i="1"/>
  <c r="H116" i="1"/>
  <c r="H115" i="1"/>
  <c r="H114" i="1"/>
  <c r="A112" i="2"/>
  <c r="H113" i="1"/>
  <c r="H112" i="1"/>
  <c r="H111" i="1"/>
  <c r="H110" i="1"/>
  <c r="H109" i="1"/>
  <c r="H108" i="1"/>
  <c r="H107" i="1"/>
  <c r="H106" i="1"/>
  <c r="H105" i="1"/>
  <c r="H104" i="1"/>
  <c r="H103" i="1"/>
  <c r="H102" i="1"/>
  <c r="F100" i="2"/>
  <c r="H101" i="1"/>
  <c r="H100" i="1"/>
  <c r="H99" i="1"/>
  <c r="H98" i="1"/>
  <c r="F96" i="2"/>
  <c r="H737" i="1"/>
  <c r="H736" i="1"/>
  <c r="H735" i="1"/>
  <c r="H734" i="1"/>
  <c r="H733" i="1"/>
  <c r="H732" i="1"/>
  <c r="H731" i="1"/>
  <c r="F729" i="2"/>
  <c r="H730" i="1"/>
  <c r="H729" i="1"/>
  <c r="H728" i="1"/>
  <c r="H727" i="1"/>
  <c r="H726" i="1"/>
  <c r="H725" i="1"/>
  <c r="H724" i="1"/>
  <c r="H723" i="1"/>
  <c r="H722" i="1"/>
  <c r="H721" i="1"/>
  <c r="H720" i="1"/>
  <c r="F718" i="2"/>
  <c r="H719" i="1"/>
  <c r="H718" i="1"/>
  <c r="H717" i="1"/>
  <c r="F715" i="2"/>
  <c r="G715" i="2" s="1"/>
  <c r="H716" i="1"/>
  <c r="H715" i="1"/>
  <c r="H714" i="1"/>
  <c r="H713" i="1"/>
  <c r="H712" i="1"/>
  <c r="F710" i="2"/>
  <c r="H711" i="1"/>
  <c r="H710" i="1"/>
  <c r="H709" i="1"/>
  <c r="H708" i="1"/>
  <c r="H707" i="1"/>
  <c r="F705" i="2"/>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F676" i="2"/>
  <c r="H677" i="1"/>
  <c r="F675" i="2"/>
  <c r="H676" i="1"/>
  <c r="H675" i="1"/>
  <c r="H674" i="1"/>
  <c r="H673" i="1"/>
  <c r="H672" i="1"/>
  <c r="H671" i="1"/>
  <c r="H670" i="1"/>
  <c r="F668" i="2"/>
  <c r="H669" i="1"/>
  <c r="H668" i="1"/>
  <c r="H667" i="1"/>
  <c r="H666" i="1"/>
  <c r="H665" i="1"/>
  <c r="H664" i="1"/>
  <c r="H663" i="1"/>
  <c r="H662" i="1"/>
  <c r="H661" i="1"/>
  <c r="H660" i="1"/>
  <c r="H659" i="1"/>
  <c r="H658" i="1"/>
  <c r="H657" i="1"/>
  <c r="H656" i="1"/>
  <c r="H655" i="1"/>
  <c r="H654" i="1"/>
  <c r="H653" i="1"/>
  <c r="H652" i="1"/>
  <c r="H651" i="1"/>
  <c r="H650" i="1"/>
  <c r="F648" i="2"/>
  <c r="H649" i="1"/>
  <c r="H648" i="1"/>
  <c r="F646" i="2"/>
  <c r="H647" i="1"/>
  <c r="H646" i="1"/>
  <c r="H645" i="1"/>
  <c r="H644" i="1"/>
  <c r="H643" i="1"/>
  <c r="H642" i="1"/>
  <c r="H641" i="1"/>
  <c r="F639" i="2"/>
  <c r="H640" i="1"/>
  <c r="H639" i="1"/>
  <c r="H638" i="1"/>
  <c r="H637" i="1"/>
  <c r="H636" i="1"/>
  <c r="H635" i="1"/>
  <c r="F633" i="2"/>
  <c r="H634" i="1"/>
  <c r="H633" i="1"/>
  <c r="H632" i="1"/>
  <c r="H631" i="1"/>
  <c r="H630" i="1"/>
  <c r="H629" i="1"/>
  <c r="H628" i="1"/>
  <c r="H627" i="1"/>
  <c r="H626" i="1"/>
  <c r="H625" i="1"/>
  <c r="H624" i="1"/>
  <c r="H623" i="1"/>
  <c r="H622" i="1"/>
  <c r="H621" i="1"/>
  <c r="H620" i="1"/>
  <c r="H619" i="1"/>
  <c r="H618" i="1"/>
  <c r="F616" i="2"/>
  <c r="H617" i="1"/>
  <c r="H616" i="1"/>
  <c r="H615" i="1"/>
  <c r="H614" i="1"/>
  <c r="H613" i="1"/>
  <c r="F611" i="2"/>
  <c r="H612" i="1"/>
  <c r="H611" i="1"/>
  <c r="H610" i="1"/>
  <c r="F608" i="2"/>
  <c r="H609" i="1"/>
  <c r="H608" i="1"/>
  <c r="H607" i="1"/>
  <c r="H606" i="1"/>
  <c r="F604" i="2"/>
  <c r="H605" i="1"/>
  <c r="H604" i="1"/>
  <c r="H603" i="1"/>
  <c r="H602" i="1"/>
  <c r="H601" i="1"/>
  <c r="H600" i="1"/>
  <c r="H599" i="1"/>
  <c r="H598" i="1"/>
  <c r="H597" i="1"/>
  <c r="H596" i="1"/>
  <c r="F594" i="2"/>
  <c r="H595" i="1"/>
  <c r="H594" i="1"/>
  <c r="H593" i="1"/>
  <c r="H592" i="1"/>
  <c r="H591" i="1"/>
  <c r="H590" i="1"/>
  <c r="H589" i="1"/>
  <c r="H588" i="1"/>
  <c r="H587" i="1"/>
  <c r="H586" i="1"/>
  <c r="H585" i="1"/>
  <c r="H584" i="1"/>
  <c r="H583" i="1"/>
  <c r="H582" i="1"/>
  <c r="H581" i="1"/>
  <c r="H580" i="1"/>
  <c r="H579" i="1"/>
  <c r="H578" i="1"/>
  <c r="H577" i="1"/>
  <c r="H576" i="1"/>
  <c r="H575" i="1"/>
  <c r="H574" i="1"/>
  <c r="F572" i="2"/>
  <c r="H573" i="1"/>
  <c r="H572" i="1"/>
  <c r="H571" i="1"/>
  <c r="H570" i="1"/>
  <c r="H569" i="1"/>
  <c r="H568" i="1"/>
  <c r="H567" i="1"/>
  <c r="H566" i="1"/>
  <c r="H565" i="1"/>
  <c r="H564" i="1"/>
  <c r="H563" i="1"/>
  <c r="H562" i="1"/>
  <c r="H561" i="1"/>
  <c r="H560" i="1"/>
  <c r="H559" i="1"/>
  <c r="H558" i="1"/>
  <c r="F556" i="2"/>
  <c r="H557" i="1"/>
  <c r="H556" i="1"/>
  <c r="H555" i="1"/>
  <c r="H554" i="1"/>
  <c r="F552" i="2"/>
  <c r="H553" i="1"/>
  <c r="H552" i="1"/>
  <c r="H551" i="1"/>
  <c r="H550" i="1"/>
  <c r="F548" i="2"/>
  <c r="H549" i="1"/>
  <c r="H548" i="1"/>
  <c r="H547" i="1"/>
  <c r="H546" i="1"/>
  <c r="H545" i="1"/>
  <c r="H544" i="1"/>
  <c r="F542" i="2"/>
  <c r="H543" i="1"/>
  <c r="F541" i="2"/>
  <c r="H542" i="1"/>
  <c r="H541" i="1"/>
  <c r="H540" i="1"/>
  <c r="H539" i="1"/>
  <c r="F537" i="2"/>
  <c r="H538" i="1"/>
  <c r="H537" i="1"/>
  <c r="H536" i="1"/>
  <c r="F534" i="2"/>
  <c r="H535" i="1"/>
  <c r="H534" i="1"/>
  <c r="H533" i="1"/>
  <c r="H532" i="1"/>
  <c r="H531" i="1"/>
  <c r="H530" i="1"/>
  <c r="F528" i="2"/>
  <c r="H529" i="1"/>
  <c r="H528" i="1"/>
  <c r="H527" i="1"/>
  <c r="H526" i="1"/>
  <c r="H525" i="1"/>
  <c r="H524" i="1"/>
  <c r="H523" i="1"/>
  <c r="H522" i="1"/>
  <c r="H521" i="1"/>
  <c r="H1001" i="1"/>
  <c r="H950" i="1"/>
  <c r="H949" i="1"/>
  <c r="H948" i="1"/>
  <c r="H947" i="1"/>
  <c r="H946" i="1"/>
  <c r="H945" i="1"/>
  <c r="H944" i="1"/>
  <c r="H943" i="1"/>
  <c r="H942" i="1"/>
  <c r="F940" i="2"/>
  <c r="H941" i="1"/>
  <c r="H940" i="1"/>
  <c r="H939" i="1"/>
  <c r="H938" i="1"/>
  <c r="H937" i="1"/>
  <c r="H936" i="1"/>
  <c r="H935" i="1"/>
  <c r="H934" i="1"/>
  <c r="H933" i="1"/>
  <c r="H932" i="1"/>
  <c r="F930" i="2"/>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F893" i="2"/>
  <c r="H894" i="1"/>
  <c r="H893" i="1"/>
  <c r="H892" i="1"/>
  <c r="H891" i="1"/>
  <c r="H890" i="1"/>
  <c r="H889" i="1"/>
  <c r="H888" i="1"/>
  <c r="H887" i="1"/>
  <c r="H886" i="1"/>
  <c r="H885" i="1"/>
  <c r="F883" i="2"/>
  <c r="G883" i="2" s="1"/>
  <c r="H884" i="1"/>
  <c r="H883" i="1"/>
  <c r="H882" i="1"/>
  <c r="F880" i="2"/>
  <c r="H881" i="1"/>
  <c r="H880" i="1"/>
  <c r="H879" i="1"/>
  <c r="H878" i="1"/>
  <c r="H877" i="1"/>
  <c r="H876" i="1"/>
  <c r="H875" i="1"/>
  <c r="H874" i="1"/>
  <c r="H873" i="1"/>
  <c r="F871" i="2"/>
  <c r="H872" i="1"/>
  <c r="H871" i="1"/>
  <c r="H870" i="1"/>
  <c r="F868" i="2"/>
  <c r="H869" i="1"/>
  <c r="H868" i="1"/>
  <c r="H867" i="1"/>
  <c r="H866" i="1"/>
  <c r="H865" i="1"/>
  <c r="H864" i="1"/>
  <c r="H863" i="1"/>
  <c r="H862" i="1"/>
  <c r="H861" i="1"/>
  <c r="H860" i="1"/>
  <c r="H859" i="1"/>
  <c r="H858" i="1"/>
  <c r="H857" i="1"/>
  <c r="F855" i="2"/>
  <c r="G855" i="2" s="1"/>
  <c r="H856" i="1"/>
  <c r="H855" i="1"/>
  <c r="H854" i="1"/>
  <c r="H853" i="1"/>
  <c r="H852" i="1"/>
  <c r="H851" i="1"/>
  <c r="F849" i="2"/>
  <c r="H850" i="1"/>
  <c r="F848" i="2"/>
  <c r="H849" i="1"/>
  <c r="H848" i="1"/>
  <c r="F846" i="2"/>
  <c r="H847" i="1"/>
  <c r="H841" i="1"/>
  <c r="H840" i="1"/>
  <c r="H839" i="1"/>
  <c r="H838" i="1"/>
  <c r="H837" i="1"/>
  <c r="H836" i="1"/>
  <c r="H835" i="1"/>
  <c r="H834" i="1"/>
  <c r="H833" i="1"/>
  <c r="H832" i="1"/>
  <c r="F830" i="2"/>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F804" i="2"/>
  <c r="G804" i="2" s="1"/>
  <c r="H805" i="1"/>
  <c r="H804" i="1"/>
  <c r="H803" i="1"/>
  <c r="F801" i="2"/>
  <c r="H802" i="1"/>
  <c r="F800" i="2"/>
  <c r="H801" i="1"/>
  <c r="H800" i="1"/>
  <c r="H799" i="1"/>
  <c r="H798" i="1"/>
  <c r="H797" i="1"/>
  <c r="H796" i="1"/>
  <c r="H795" i="1"/>
  <c r="H794" i="1"/>
  <c r="H793" i="1"/>
  <c r="H792" i="1"/>
  <c r="H791" i="1"/>
  <c r="E11" i="2"/>
  <c r="E12" i="2"/>
  <c r="E13" i="2"/>
  <c r="E14" i="2"/>
  <c r="E15" i="2"/>
  <c r="E10" i="2"/>
  <c r="H764" i="1"/>
  <c r="H763" i="1"/>
  <c r="H762" i="1"/>
  <c r="H761" i="1"/>
  <c r="H760" i="1"/>
  <c r="H759" i="1"/>
  <c r="H758" i="1"/>
  <c r="H757" i="1"/>
  <c r="H756" i="1"/>
  <c r="H755" i="1"/>
  <c r="H754" i="1"/>
  <c r="H753" i="1"/>
  <c r="H752" i="1"/>
  <c r="H751" i="1"/>
  <c r="H750" i="1"/>
  <c r="H749" i="1"/>
  <c r="H748" i="1"/>
  <c r="H747" i="1"/>
  <c r="H746" i="1"/>
  <c r="H745" i="1"/>
  <c r="H744" i="1"/>
  <c r="H743" i="1"/>
  <c r="F740" i="2"/>
  <c r="H742" i="1"/>
  <c r="H741" i="1"/>
  <c r="H740" i="1"/>
  <c r="H739" i="1"/>
  <c r="H776" i="1"/>
  <c r="H775" i="1"/>
  <c r="H774" i="1"/>
  <c r="H773" i="1"/>
  <c r="H772" i="1"/>
  <c r="H771" i="1"/>
  <c r="F769" i="2"/>
  <c r="G769" i="2" s="1"/>
  <c r="H770" i="1"/>
  <c r="H769" i="1"/>
  <c r="H768" i="1"/>
  <c r="H767" i="1"/>
  <c r="H766" i="1"/>
  <c r="H765" i="1"/>
  <c r="H738" i="1"/>
  <c r="H785" i="1"/>
  <c r="H784" i="1"/>
  <c r="H783" i="1"/>
  <c r="H782" i="1"/>
  <c r="H781" i="1"/>
  <c r="H780" i="1"/>
  <c r="H779" i="1"/>
  <c r="F777" i="2"/>
  <c r="G777" i="2" s="1"/>
  <c r="H778" i="1"/>
  <c r="F776" i="2"/>
  <c r="H789" i="1"/>
  <c r="H788" i="1"/>
  <c r="H787" i="1"/>
  <c r="H786" i="1"/>
  <c r="H842" i="1"/>
  <c r="H790" i="1"/>
  <c r="H843" i="1"/>
  <c r="H844" i="1"/>
  <c r="H845" i="1"/>
  <c r="H846" i="1"/>
  <c r="H777" i="1"/>
  <c r="H1003" i="1"/>
  <c r="G787" i="2"/>
  <c r="G703" i="2"/>
  <c r="G234" i="2"/>
  <c r="G970" i="2"/>
  <c r="G687" i="2"/>
  <c r="G514" i="2"/>
  <c r="G532" i="2"/>
  <c r="G158" i="2"/>
  <c r="G780" i="2"/>
  <c r="G225" i="2"/>
  <c r="G355" i="2"/>
  <c r="G604" i="2" l="1"/>
  <c r="G675" i="2"/>
  <c r="G445" i="2"/>
  <c r="G602" i="2"/>
  <c r="G593" i="2"/>
  <c r="G676" i="2"/>
  <c r="G136" i="2"/>
  <c r="G288" i="2"/>
  <c r="G940" i="2"/>
  <c r="G306" i="2"/>
  <c r="G324" i="2"/>
  <c r="G422" i="2"/>
  <c r="G374" i="2"/>
  <c r="G358" i="2"/>
  <c r="G871" i="2"/>
  <c r="G116" i="2"/>
  <c r="G556" i="2"/>
  <c r="G82" i="1"/>
  <c r="G83" i="1"/>
  <c r="G80" i="1"/>
  <c r="G81" i="1"/>
  <c r="G78" i="1"/>
  <c r="G79" i="1"/>
  <c r="G75" i="1"/>
  <c r="G76" i="1"/>
  <c r="G77" i="1"/>
  <c r="F71" i="2"/>
  <c r="G74" i="1"/>
  <c r="G382" i="2"/>
  <c r="G219" i="2"/>
  <c r="G114" i="2"/>
  <c r="G319" i="2"/>
  <c r="G379" i="2"/>
  <c r="G846" i="2"/>
  <c r="G646" i="2"/>
  <c r="G718" i="2"/>
  <c r="G322" i="2"/>
  <c r="G298" i="2"/>
  <c r="G868" i="2"/>
  <c r="G473" i="2"/>
  <c r="G329" i="2"/>
  <c r="G256" i="2"/>
  <c r="G144" i="2"/>
  <c r="G250" i="2"/>
  <c r="G930" i="2"/>
  <c r="G317" i="2"/>
  <c r="G343" i="2"/>
  <c r="G519" i="2"/>
  <c r="G664" i="2"/>
  <c r="G892" i="2"/>
  <c r="G121" i="2"/>
  <c r="G741" i="2"/>
  <c r="G901" i="2"/>
  <c r="G880" i="2"/>
  <c r="G537" i="2"/>
  <c r="G345" i="2"/>
  <c r="G88" i="2"/>
  <c r="G310" i="2"/>
  <c r="G631" i="2"/>
  <c r="G180" i="2"/>
  <c r="G229" i="2"/>
  <c r="G354" i="2"/>
  <c r="G658" i="2"/>
  <c r="G270" i="2"/>
  <c r="G552" i="2"/>
  <c r="G639" i="2"/>
  <c r="G421" i="2"/>
  <c r="G448" i="2"/>
  <c r="G460" i="2"/>
  <c r="G238" i="2"/>
  <c r="G549" i="2"/>
  <c r="G528" i="2"/>
  <c r="G541" i="2"/>
  <c r="G166" i="2"/>
  <c r="G786" i="2"/>
  <c r="G729" i="2"/>
  <c r="G117" i="2"/>
  <c r="G348" i="2"/>
  <c r="G357" i="2"/>
  <c r="G415" i="2"/>
  <c r="G592" i="2"/>
  <c r="G616" i="2"/>
  <c r="G705" i="2"/>
  <c r="G176" i="2"/>
  <c r="G534" i="2"/>
  <c r="G633" i="2"/>
  <c r="G328" i="2"/>
  <c r="G200" i="2"/>
  <c r="G801" i="2"/>
  <c r="G849" i="2"/>
  <c r="G391" i="2"/>
  <c r="G287" i="2"/>
  <c r="G697" i="2"/>
  <c r="H73" i="1"/>
  <c r="G71" i="1"/>
  <c r="F69" i="2" s="1"/>
  <c r="G69" i="2" s="1"/>
  <c r="G72" i="1"/>
  <c r="G65" i="1"/>
  <c r="G66" i="1"/>
  <c r="G67" i="1"/>
  <c r="G68" i="1"/>
  <c r="G69" i="1"/>
  <c r="G70" i="1"/>
  <c r="G62" i="1"/>
  <c r="G61" i="1"/>
  <c r="G64" i="1"/>
  <c r="G63" i="1"/>
  <c r="G56" i="1"/>
  <c r="G60" i="1"/>
  <c r="G59" i="1"/>
  <c r="G58" i="1"/>
  <c r="G57" i="1"/>
  <c r="G49" i="1"/>
  <c r="G50" i="1"/>
  <c r="G51" i="1"/>
  <c r="G52" i="1"/>
  <c r="G53" i="1"/>
  <c r="G54" i="1"/>
  <c r="G55" i="1"/>
  <c r="G45" i="1"/>
  <c r="G46" i="1"/>
  <c r="G47" i="1"/>
  <c r="G48" i="1"/>
  <c r="G42" i="1"/>
  <c r="G43" i="1"/>
  <c r="G44" i="1"/>
  <c r="G40" i="1"/>
  <c r="G41" i="1"/>
  <c r="G39" i="1"/>
  <c r="G37" i="1"/>
  <c r="F35" i="2" s="1"/>
  <c r="G35" i="2" s="1"/>
  <c r="G38" i="1"/>
  <c r="G35" i="1"/>
  <c r="G36" i="1"/>
  <c r="G212" i="2"/>
  <c r="G33" i="1"/>
  <c r="G32" i="1"/>
  <c r="G34" i="1"/>
  <c r="G30" i="1"/>
  <c r="F28" i="2" s="1"/>
  <c r="G28" i="2" s="1"/>
  <c r="G31" i="1"/>
  <c r="G28" i="1"/>
  <c r="F26" i="2" s="1"/>
  <c r="G26" i="2" s="1"/>
  <c r="G29" i="1"/>
  <c r="G26" i="1"/>
  <c r="G27" i="1"/>
  <c r="G24" i="1"/>
  <c r="G25" i="1"/>
  <c r="G22" i="1"/>
  <c r="F20" i="2" s="1"/>
  <c r="G20" i="2" s="1"/>
  <c r="G23" i="1"/>
  <c r="G21" i="1"/>
  <c r="G20" i="1"/>
  <c r="G747" i="2"/>
  <c r="G643" i="2"/>
  <c r="G778" i="2"/>
  <c r="G736" i="2"/>
  <c r="G688" i="2"/>
  <c r="G680" i="2"/>
  <c r="G427" i="2"/>
  <c r="G586" i="2"/>
  <c r="G578" i="2"/>
  <c r="G242" i="2"/>
  <c r="G553" i="2"/>
  <c r="G449" i="2"/>
  <c r="G401" i="2"/>
  <c r="G137" i="2"/>
  <c r="G575" i="2"/>
  <c r="G494" i="2"/>
  <c r="G222" i="2"/>
  <c r="G252" i="2"/>
  <c r="G419" i="2"/>
  <c r="G833" i="2"/>
  <c r="G656" i="2"/>
  <c r="G991" i="2"/>
  <c r="G799" i="2"/>
  <c r="G791" i="2"/>
  <c r="G428" i="2"/>
  <c r="G934" i="2"/>
  <c r="G486" i="2"/>
  <c r="G462" i="2"/>
  <c r="G245" i="2"/>
  <c r="G95" i="2"/>
  <c r="G850" i="2"/>
  <c r="G546" i="2"/>
  <c r="G370" i="2"/>
  <c r="G840" i="2"/>
  <c r="G808" i="2"/>
  <c r="G487" i="2"/>
  <c r="G479" i="2"/>
  <c r="G974" i="2"/>
  <c r="G966" i="2"/>
  <c r="G958" i="2"/>
  <c r="G950" i="2"/>
  <c r="G942" i="2"/>
  <c r="G917" i="2"/>
  <c r="G724" i="2"/>
  <c r="G564" i="2"/>
  <c r="G823" i="2"/>
  <c r="G815" i="2"/>
  <c r="G335" i="2"/>
  <c r="G590" i="2"/>
  <c r="G269" i="2"/>
  <c r="G866" i="2"/>
  <c r="G530" i="2"/>
  <c r="G522" i="2"/>
  <c r="G410" i="2"/>
  <c r="G290" i="2"/>
  <c r="G356" i="2"/>
  <c r="G83" i="2"/>
  <c r="G782" i="2"/>
  <c r="G638" i="2"/>
  <c r="G614" i="2"/>
  <c r="G965" i="2"/>
  <c r="G941" i="2"/>
  <c r="G453" i="2"/>
  <c r="G293" i="2"/>
  <c r="G580" i="2"/>
  <c r="G492" i="2"/>
  <c r="G372" i="2"/>
  <c r="G794" i="2"/>
  <c r="G754" i="2"/>
  <c r="G738" i="2"/>
  <c r="G626" i="2"/>
  <c r="G98" i="2"/>
  <c r="G920" i="2"/>
  <c r="G904" i="2"/>
  <c r="G896" i="2"/>
  <c r="G584" i="2"/>
  <c r="G416" i="2"/>
  <c r="G152" i="2"/>
  <c r="G184" i="2"/>
  <c r="G258" i="2"/>
  <c r="G261" i="2"/>
  <c r="G264" i="2"/>
  <c r="G430" i="2"/>
  <c r="G835" i="2"/>
  <c r="G838" i="2"/>
  <c r="G975" i="2"/>
  <c r="G670" i="2"/>
  <c r="G434" i="2"/>
  <c r="G93" i="2"/>
  <c r="G118" i="2"/>
  <c r="G126" i="2"/>
  <c r="G168" i="2"/>
  <c r="G171" i="2"/>
  <c r="G213" i="2"/>
  <c r="G235" i="2"/>
  <c r="G240" i="2"/>
  <c r="G265" i="2"/>
  <c r="G327" i="2"/>
  <c r="G367" i="2"/>
  <c r="G387" i="2"/>
  <c r="G446" i="2"/>
  <c r="G466" i="2"/>
  <c r="G477" i="2"/>
  <c r="G544" i="2"/>
  <c r="G597" i="2"/>
  <c r="G600" i="2"/>
  <c r="G619" i="2"/>
  <c r="G634" i="2"/>
  <c r="G660" i="2"/>
  <c r="G679" i="2"/>
  <c r="G732" i="2"/>
  <c r="G757" i="2"/>
  <c r="G765" i="2"/>
  <c r="G774" i="2"/>
  <c r="G819" i="2"/>
  <c r="G822" i="2"/>
  <c r="G933" i="2"/>
  <c r="G948" i="2"/>
  <c r="G425" i="2"/>
  <c r="G160" i="2"/>
  <c r="G297" i="2"/>
  <c r="G423" i="2"/>
  <c r="G496" i="2"/>
  <c r="G798" i="2"/>
  <c r="G165" i="2"/>
  <c r="G94" i="2"/>
  <c r="G418" i="2"/>
  <c r="G601" i="2"/>
  <c r="G694" i="2"/>
  <c r="G766" i="2"/>
  <c r="G82" i="2"/>
  <c r="G87" i="2"/>
  <c r="G351" i="2"/>
  <c r="G913" i="2"/>
  <c r="G925" i="2"/>
  <c r="G957" i="2"/>
  <c r="G954" i="2"/>
  <c r="G945" i="2"/>
  <c r="G927" i="2"/>
  <c r="G924" i="2"/>
  <c r="G909" i="2"/>
  <c r="G906" i="2"/>
  <c r="G891" i="2"/>
  <c r="G888" i="2"/>
  <c r="G879" i="2"/>
  <c r="G861" i="2"/>
  <c r="G858" i="2"/>
  <c r="G831" i="2"/>
  <c r="G825" i="2"/>
  <c r="G816" i="2"/>
  <c r="G792" i="2"/>
  <c r="G789" i="2"/>
  <c r="G762" i="2"/>
  <c r="G726" i="2"/>
  <c r="G717" i="2"/>
  <c r="G696" i="2"/>
  <c r="G654" i="2"/>
  <c r="G651" i="2"/>
  <c r="G582" i="2"/>
  <c r="G567" i="2"/>
  <c r="G540" i="2"/>
  <c r="G531" i="2"/>
  <c r="G510" i="2"/>
  <c r="G480" i="2"/>
  <c r="G420" i="2"/>
  <c r="G339" i="2"/>
  <c r="G971" i="2"/>
  <c r="G842" i="2"/>
  <c r="G839" i="2"/>
  <c r="G836" i="2"/>
  <c r="G752" i="2"/>
  <c r="G749" i="2"/>
  <c r="G746" i="2"/>
  <c r="G707" i="2"/>
  <c r="G701" i="2"/>
  <c r="G665" i="2"/>
  <c r="G515" i="2"/>
  <c r="G482" i="2"/>
  <c r="G458" i="2"/>
  <c r="G455" i="2"/>
  <c r="G443" i="2"/>
  <c r="G440" i="2"/>
  <c r="G362" i="2"/>
  <c r="G347" i="2"/>
  <c r="G311" i="2"/>
  <c r="G308" i="2"/>
  <c r="G302" i="2"/>
  <c r="G281" i="2"/>
  <c r="G134" i="2"/>
  <c r="G131" i="2"/>
  <c r="G104" i="2"/>
  <c r="G86" i="2"/>
  <c r="G71" i="2"/>
  <c r="G241" i="2"/>
  <c r="G997" i="2"/>
  <c r="G111" i="2"/>
  <c r="G129" i="2"/>
  <c r="G178" i="2"/>
  <c r="G163" i="2"/>
  <c r="G268" i="2"/>
  <c r="G993" i="2"/>
  <c r="G978" i="2"/>
  <c r="G897" i="2"/>
  <c r="G843" i="2"/>
  <c r="G783" i="2"/>
  <c r="G771" i="2"/>
  <c r="G759" i="2"/>
  <c r="G756" i="2"/>
  <c r="G603" i="2"/>
  <c r="G459" i="2"/>
  <c r="G381" i="2"/>
  <c r="G210" i="2"/>
  <c r="G983" i="2"/>
  <c r="G968" i="2"/>
  <c r="G944" i="2"/>
  <c r="G905" i="2"/>
  <c r="G884" i="2"/>
  <c r="G764" i="2"/>
  <c r="G722" i="2"/>
  <c r="G599" i="2"/>
  <c r="G563" i="2"/>
  <c r="G506" i="2"/>
  <c r="G500" i="2"/>
  <c r="G491" i="2"/>
  <c r="G464" i="2"/>
  <c r="G404" i="2"/>
  <c r="G398" i="2"/>
  <c r="G389" i="2"/>
  <c r="G326" i="2"/>
  <c r="G257" i="2"/>
  <c r="G164" i="2"/>
  <c r="G155" i="2"/>
  <c r="G128" i="2"/>
  <c r="G922" i="2"/>
  <c r="G919" i="2"/>
  <c r="G916" i="2"/>
  <c r="G910" i="2"/>
  <c r="G628" i="2"/>
  <c r="G625" i="2"/>
  <c r="G523" i="2"/>
  <c r="G800" i="2"/>
  <c r="G227" i="2"/>
  <c r="G220" i="2"/>
  <c r="G115" i="2"/>
  <c r="G203" i="2"/>
  <c r="G221" i="2"/>
  <c r="G228" i="2"/>
  <c r="G230" i="2"/>
  <c r="G276" i="2"/>
  <c r="G384" i="2"/>
  <c r="G436" i="2"/>
  <c r="G438" i="2"/>
  <c r="G504" i="2"/>
  <c r="G577" i="2"/>
  <c r="G588" i="2"/>
  <c r="G629" i="2"/>
  <c r="G642" i="2"/>
  <c r="G647" i="2"/>
  <c r="G700" i="2"/>
  <c r="G712" i="2"/>
  <c r="G714" i="2"/>
  <c r="G817" i="2"/>
  <c r="G877" i="2"/>
  <c r="G889" i="2"/>
  <c r="G542" i="2"/>
  <c r="G149" i="2"/>
  <c r="G413" i="2"/>
  <c r="G110" i="2"/>
  <c r="G153" i="2"/>
  <c r="G156" i="2"/>
  <c r="G167" i="2"/>
  <c r="G169" i="2"/>
  <c r="G177" i="2"/>
  <c r="G179" i="2"/>
  <c r="G181" i="2"/>
  <c r="G318" i="2"/>
  <c r="G320" i="2"/>
  <c r="G337" i="2"/>
  <c r="G360" i="2"/>
  <c r="G403" i="2"/>
  <c r="G481" i="2"/>
  <c r="G485" i="2"/>
  <c r="G502" i="2"/>
  <c r="G565" i="2"/>
  <c r="G627" i="2"/>
  <c r="G640" i="2"/>
  <c r="G645" i="2"/>
  <c r="G652" i="2"/>
  <c r="G672" i="2"/>
  <c r="G719" i="2"/>
  <c r="G805" i="2"/>
  <c r="G824" i="2"/>
  <c r="G826" i="2"/>
  <c r="G864" i="2"/>
  <c r="G867" i="2"/>
  <c r="G873" i="2"/>
  <c r="G882" i="2"/>
  <c r="G951" i="2"/>
  <c r="G962" i="2"/>
  <c r="G972" i="2"/>
  <c r="G979" i="2"/>
  <c r="G982" i="2"/>
  <c r="G989" i="2"/>
  <c r="G848" i="2"/>
  <c r="G608" i="2"/>
  <c r="G332" i="2"/>
  <c r="G138" i="2"/>
  <c r="G123" i="2"/>
  <c r="G140" i="2"/>
  <c r="G142" i="2"/>
  <c r="G199" i="2"/>
  <c r="G206" i="2"/>
  <c r="G217" i="2"/>
  <c r="G226" i="2"/>
  <c r="G231" i="2"/>
  <c r="G236" i="2"/>
  <c r="G259" i="2"/>
  <c r="G279" i="2"/>
  <c r="G286" i="2"/>
  <c r="G307" i="2"/>
  <c r="G314" i="2"/>
  <c r="G325" i="2"/>
  <c r="G465" i="2"/>
  <c r="G472" i="2"/>
  <c r="G488" i="2"/>
  <c r="G495" i="2"/>
  <c r="G598" i="2"/>
  <c r="G615" i="2"/>
  <c r="G650" i="2"/>
  <c r="G785" i="2"/>
  <c r="G857" i="2"/>
  <c r="G859" i="2"/>
  <c r="G885" i="2"/>
  <c r="G900" i="2"/>
  <c r="G903" i="2"/>
  <c r="G931" i="2"/>
  <c r="G572" i="2"/>
  <c r="G893" i="2"/>
  <c r="G668" i="2"/>
  <c r="G173" i="2"/>
  <c r="G353" i="2"/>
  <c r="G157" i="2"/>
  <c r="G182" i="2"/>
  <c r="G202" i="2"/>
  <c r="G211" i="2"/>
  <c r="G246" i="2"/>
  <c r="G289" i="2"/>
  <c r="G291" i="2"/>
  <c r="G344" i="2"/>
  <c r="G380" i="2"/>
  <c r="G390" i="2"/>
  <c r="G432" i="2"/>
  <c r="G463" i="2"/>
  <c r="G470" i="2"/>
  <c r="G484" i="2"/>
  <c r="G508" i="2"/>
  <c r="G525" i="2"/>
  <c r="G529" i="2"/>
  <c r="G551" i="2"/>
  <c r="G557" i="2"/>
  <c r="G566" i="2"/>
  <c r="G570" i="2"/>
  <c r="G573" i="2"/>
  <c r="G607" i="2"/>
  <c r="G686" i="2"/>
  <c r="G708" i="2"/>
  <c r="G713" i="2"/>
  <c r="G876" i="2"/>
  <c r="G980" i="2"/>
  <c r="G990" i="2"/>
  <c r="G146" i="2"/>
  <c r="G260" i="2"/>
  <c r="G359" i="2"/>
  <c r="G364" i="2"/>
  <c r="G371" i="2"/>
  <c r="G376" i="2"/>
  <c r="G378" i="2"/>
  <c r="G407" i="2"/>
  <c r="G412" i="2"/>
  <c r="G414" i="2"/>
  <c r="G444" i="2"/>
  <c r="G516" i="2"/>
  <c r="G673" i="2"/>
  <c r="G720" i="2"/>
  <c r="G723" i="2"/>
  <c r="G750" i="2"/>
  <c r="G755" i="2"/>
  <c r="G758" i="2"/>
  <c r="G806" i="2"/>
  <c r="G932" i="2"/>
  <c r="G988" i="2"/>
  <c r="G85" i="2"/>
  <c r="G122" i="2"/>
  <c r="G205" i="2"/>
  <c r="G232" i="2"/>
  <c r="G237" i="2"/>
  <c r="G266" i="2"/>
  <c r="G271" i="2"/>
  <c r="G273" i="2"/>
  <c r="G283" i="2"/>
  <c r="G285" i="2"/>
  <c r="G296" i="2"/>
  <c r="G301" i="2"/>
  <c r="G334" i="2"/>
  <c r="G452" i="2"/>
  <c r="G457" i="2"/>
  <c r="G471" i="2"/>
  <c r="G555" i="2"/>
  <c r="G571" i="2"/>
  <c r="G574" i="2"/>
  <c r="G649" i="2"/>
  <c r="G661" i="2"/>
  <c r="G666" i="2"/>
  <c r="G704" i="2"/>
  <c r="G733" i="2"/>
  <c r="G743" i="2"/>
  <c r="G745" i="2"/>
  <c r="G753" i="2"/>
  <c r="G761" i="2"/>
  <c r="G768" i="2"/>
  <c r="G841" i="2"/>
  <c r="G853" i="2"/>
  <c r="G967" i="2"/>
  <c r="G943" i="2"/>
  <c r="G832" i="2"/>
  <c r="G811" i="2"/>
  <c r="G793" i="2"/>
  <c r="G781" i="2"/>
  <c r="G748" i="2"/>
  <c r="G682" i="2"/>
  <c r="G667" i="2"/>
  <c r="G589" i="2"/>
  <c r="G493" i="2"/>
  <c r="G439" i="2"/>
  <c r="G244" i="2"/>
  <c r="G987" i="2"/>
  <c r="G936" i="2"/>
  <c r="G735" i="2"/>
  <c r="G690" i="2"/>
  <c r="G657" i="2"/>
  <c r="G618" i="2"/>
  <c r="G591" i="2"/>
  <c r="G576" i="2"/>
  <c r="G498" i="2"/>
  <c r="G315" i="2"/>
  <c r="G294" i="2"/>
  <c r="G959" i="2"/>
  <c r="G908" i="2"/>
  <c r="G878" i="2"/>
  <c r="G854" i="2"/>
  <c r="G851" i="2"/>
  <c r="G845" i="2"/>
  <c r="G803" i="2"/>
  <c r="G788" i="2"/>
  <c r="G773" i="2"/>
  <c r="G662" i="2"/>
  <c r="G635" i="2"/>
  <c r="G620" i="2"/>
  <c r="G554" i="2"/>
  <c r="G536" i="2"/>
  <c r="G518" i="2"/>
  <c r="G437" i="2"/>
  <c r="G383" i="2"/>
  <c r="G338" i="2"/>
  <c r="G278" i="2"/>
  <c r="G233" i="2"/>
  <c r="G119" i="2"/>
  <c r="G92" i="2"/>
  <c r="G875" i="2"/>
  <c r="G863" i="2"/>
  <c r="G923" i="2"/>
  <c r="G323" i="2"/>
  <c r="G644" i="2"/>
  <c r="G512" i="2"/>
  <c r="G973" i="2"/>
  <c r="G952" i="2"/>
  <c r="G949" i="2"/>
  <c r="G937" i="2"/>
  <c r="G802" i="2"/>
  <c r="G775" i="2"/>
  <c r="G730" i="2"/>
  <c r="G709" i="2"/>
  <c r="G637" i="2"/>
  <c r="G622" i="2"/>
  <c r="G550" i="2"/>
  <c r="G490" i="2"/>
  <c r="G433" i="2"/>
  <c r="G424" i="2"/>
  <c r="G361" i="2"/>
  <c r="G349" i="2"/>
  <c r="G316" i="2"/>
  <c r="G277" i="2"/>
  <c r="G133" i="2"/>
  <c r="G109" i="2"/>
  <c r="G91" i="2"/>
  <c r="G692" i="2"/>
  <c r="G963" i="2"/>
  <c r="G960" i="2"/>
  <c r="G939" i="2"/>
  <c r="G921" i="2"/>
  <c r="G915" i="2"/>
  <c r="G894" i="2"/>
  <c r="G870" i="2"/>
  <c r="G834" i="2"/>
  <c r="G795" i="2"/>
  <c r="G681" i="2"/>
  <c r="G678" i="2"/>
  <c r="G663" i="2"/>
  <c r="G579" i="2"/>
  <c r="G558" i="2"/>
  <c r="G474" i="2"/>
  <c r="G447" i="2"/>
  <c r="G426" i="2"/>
  <c r="G417" i="2"/>
  <c r="G366" i="2"/>
  <c r="G312" i="2"/>
  <c r="G300" i="2"/>
  <c r="G135" i="2"/>
  <c r="G907" i="2"/>
  <c r="G862" i="2"/>
  <c r="G790" i="2"/>
  <c r="G763" i="2"/>
  <c r="G810" i="2"/>
  <c r="G807" i="2"/>
  <c r="G751" i="2"/>
  <c r="G727" i="2"/>
  <c r="G583" i="2"/>
  <c r="G559" i="2"/>
  <c r="G538" i="2"/>
  <c r="G535" i="2"/>
  <c r="G520" i="2"/>
  <c r="G511" i="2"/>
  <c r="G499" i="2"/>
  <c r="G454" i="2"/>
  <c r="G451" i="2"/>
  <c r="G409" i="2"/>
  <c r="G406" i="2"/>
  <c r="G397" i="2"/>
  <c r="G394" i="2"/>
  <c r="G388" i="2"/>
  <c r="G385" i="2"/>
  <c r="G373" i="2"/>
  <c r="G331" i="2"/>
  <c r="G313" i="2"/>
  <c r="G247" i="2"/>
  <c r="G172" i="2"/>
  <c r="G148" i="2"/>
  <c r="G103" i="2"/>
  <c r="G744" i="2"/>
  <c r="G702" i="2"/>
  <c r="G699" i="2"/>
  <c r="G669" i="2"/>
  <c r="G621" i="2"/>
  <c r="G612" i="2"/>
  <c r="G609" i="2"/>
  <c r="G606" i="2"/>
  <c r="G585" i="2"/>
  <c r="G561" i="2"/>
  <c r="G507" i="2"/>
  <c r="G483" i="2"/>
  <c r="G456" i="2"/>
  <c r="G450" i="2"/>
  <c r="G435" i="2"/>
  <c r="G429" i="2"/>
  <c r="G411" i="2"/>
  <c r="G408" i="2"/>
  <c r="G405" i="2"/>
  <c r="G402" i="2"/>
  <c r="G399" i="2"/>
  <c r="G396" i="2"/>
  <c r="G375" i="2"/>
  <c r="G369" i="2"/>
  <c r="G342" i="2"/>
  <c r="G336" i="2"/>
  <c r="G330" i="2"/>
  <c r="G321" i="2"/>
  <c r="G309" i="2"/>
  <c r="G303" i="2"/>
  <c r="G249" i="2"/>
  <c r="G243" i="2"/>
  <c r="G198" i="2"/>
  <c r="G189" i="2"/>
  <c r="G734" i="2"/>
  <c r="G725" i="2"/>
  <c r="G716" i="2"/>
  <c r="G698" i="2"/>
  <c r="G689" i="2"/>
  <c r="G659" i="2"/>
  <c r="G623" i="2"/>
  <c r="G617" i="2"/>
  <c r="G596" i="2"/>
  <c r="G587" i="2"/>
  <c r="G545" i="2"/>
  <c r="G509" i="2"/>
  <c r="G503" i="2"/>
  <c r="G497" i="2"/>
  <c r="G395" i="2"/>
  <c r="G386" i="2"/>
  <c r="G377" i="2"/>
  <c r="G365" i="2"/>
  <c r="G350" i="2"/>
  <c r="G341" i="2"/>
  <c r="G305" i="2"/>
  <c r="G275" i="2"/>
  <c r="G272" i="2"/>
  <c r="G254" i="2"/>
  <c r="G248" i="2"/>
  <c r="G215" i="2"/>
  <c r="G197" i="2"/>
  <c r="G191" i="2"/>
  <c r="G170" i="2"/>
  <c r="G125" i="2"/>
  <c r="G113" i="2"/>
  <c r="G995" i="2"/>
  <c r="G947" i="2"/>
  <c r="G938" i="2"/>
  <c r="G830" i="2"/>
  <c r="G776" i="2"/>
  <c r="G737" i="2"/>
  <c r="G671" i="2"/>
  <c r="G641" i="2"/>
  <c r="G632" i="2"/>
  <c r="G611" i="2"/>
  <c r="G605" i="2"/>
  <c r="G581" i="2"/>
  <c r="G548" i="2"/>
  <c r="G527" i="2"/>
  <c r="G467" i="2"/>
  <c r="G461" i="2"/>
  <c r="G431" i="2"/>
  <c r="G392" i="2"/>
  <c r="G299" i="2"/>
  <c r="G284" i="2"/>
  <c r="G996" i="2"/>
  <c r="G828" i="2"/>
  <c r="G489" i="2"/>
  <c r="G928" i="2"/>
  <c r="G895" i="2"/>
  <c r="G820" i="2"/>
  <c r="G706" i="2"/>
  <c r="G568" i="2"/>
  <c r="G475" i="2"/>
  <c r="G469" i="2"/>
  <c r="G346" i="2"/>
  <c r="G340" i="2"/>
  <c r="G282" i="2"/>
  <c r="G267" i="2"/>
  <c r="G255" i="2"/>
  <c r="G216" i="2"/>
  <c r="G207" i="2"/>
  <c r="G204" i="2"/>
  <c r="G201" i="2"/>
  <c r="G195" i="2"/>
  <c r="G192" i="2"/>
  <c r="G186" i="2"/>
  <c r="G183" i="2"/>
  <c r="G174" i="2"/>
  <c r="G162" i="2"/>
  <c r="G150" i="2"/>
  <c r="G147" i="2"/>
  <c r="G141" i="2"/>
  <c r="G108" i="2"/>
  <c r="G105" i="2"/>
  <c r="G102" i="2"/>
  <c r="G99" i="2"/>
  <c r="G96" i="2"/>
  <c r="G84" i="2"/>
  <c r="G251" i="2"/>
  <c r="G239" i="2"/>
  <c r="G224" i="2"/>
  <c r="G218" i="2"/>
  <c r="G209" i="2"/>
  <c r="G194" i="2"/>
  <c r="G188" i="2"/>
  <c r="G185" i="2"/>
  <c r="G161" i="2"/>
  <c r="G143" i="2"/>
  <c r="G107" i="2"/>
  <c r="G101" i="2"/>
  <c r="F3" i="2"/>
  <c r="D14" i="2" s="1"/>
  <c r="D250" i="2" s="1"/>
  <c r="G295" i="2"/>
  <c r="G292" i="2"/>
  <c r="G280" i="2"/>
  <c r="G274" i="2"/>
  <c r="G262" i="2"/>
  <c r="G214" i="2"/>
  <c r="G208" i="2"/>
  <c r="G196" i="2"/>
  <c r="G193" i="2"/>
  <c r="G187" i="2"/>
  <c r="G154" i="2"/>
  <c r="G145" i="2"/>
  <c r="G139" i="2"/>
  <c r="G130" i="2"/>
  <c r="G124" i="2"/>
  <c r="G106" i="2"/>
  <c r="G97" i="2"/>
  <c r="G442" i="2"/>
  <c r="G710" i="2"/>
  <c r="G263" i="2"/>
  <c r="G100" i="2"/>
  <c r="G740" i="2"/>
  <c r="G728" i="2"/>
  <c r="G677" i="2"/>
  <c r="G539" i="2"/>
  <c r="G190" i="2"/>
  <c r="G112" i="2"/>
  <c r="G852" i="2"/>
  <c r="G648" i="2"/>
  <c r="G624" i="2"/>
  <c r="G594" i="2"/>
  <c r="G159" i="2"/>
  <c r="G132" i="2"/>
  <c r="G90" i="2"/>
  <c r="G400" i="2"/>
  <c r="F81" i="2" l="1"/>
  <c r="G81" i="2" s="1"/>
  <c r="H83" i="1"/>
  <c r="F80" i="2"/>
  <c r="G80" i="2" s="1"/>
  <c r="E80" i="2" s="1"/>
  <c r="H82" i="1"/>
  <c r="F79" i="2"/>
  <c r="G79" i="2" s="1"/>
  <c r="E79" i="2" s="1"/>
  <c r="H81" i="1"/>
  <c r="F78" i="2"/>
  <c r="G78" i="2" s="1"/>
  <c r="E78" i="2" s="1"/>
  <c r="H80" i="1"/>
  <c r="F77" i="2"/>
  <c r="G77" i="2" s="1"/>
  <c r="E77" i="2" s="1"/>
  <c r="H79" i="1"/>
  <c r="F76" i="2"/>
  <c r="G76" i="2" s="1"/>
  <c r="E76" i="2" s="1"/>
  <c r="H78" i="1"/>
  <c r="F75" i="2"/>
  <c r="G75" i="2" s="1"/>
  <c r="E75" i="2" s="1"/>
  <c r="H77" i="1"/>
  <c r="F74" i="2"/>
  <c r="G74" i="2" s="1"/>
  <c r="E74" i="2" s="1"/>
  <c r="H76" i="1"/>
  <c r="F73" i="2"/>
  <c r="G73" i="2" s="1"/>
  <c r="E73" i="2" s="1"/>
  <c r="H75" i="1"/>
  <c r="F72" i="2"/>
  <c r="G72" i="2" s="1"/>
  <c r="E72" i="2" s="1"/>
  <c r="H74" i="1"/>
  <c r="F70" i="2"/>
  <c r="G70" i="2" s="1"/>
  <c r="E70" i="2" s="1"/>
  <c r="H72" i="1"/>
  <c r="H71" i="1"/>
  <c r="F68" i="2"/>
  <c r="G68" i="2" s="1"/>
  <c r="E68" i="2" s="1"/>
  <c r="H70" i="1"/>
  <c r="F67" i="2"/>
  <c r="G67" i="2" s="1"/>
  <c r="E67" i="2" s="1"/>
  <c r="H69" i="1"/>
  <c r="F66" i="2"/>
  <c r="G66" i="2" s="1"/>
  <c r="E66" i="2" s="1"/>
  <c r="H68" i="1"/>
  <c r="F65" i="2"/>
  <c r="G65" i="2" s="1"/>
  <c r="E65" i="2" s="1"/>
  <c r="H67" i="1"/>
  <c r="F64" i="2"/>
  <c r="G64" i="2" s="1"/>
  <c r="E64" i="2" s="1"/>
  <c r="H66" i="1"/>
  <c r="F63" i="2"/>
  <c r="G63" i="2" s="1"/>
  <c r="E63" i="2" s="1"/>
  <c r="H65" i="1"/>
  <c r="F62" i="2"/>
  <c r="G62" i="2" s="1"/>
  <c r="E62" i="2" s="1"/>
  <c r="H64" i="1"/>
  <c r="F61" i="2"/>
  <c r="G61" i="2" s="1"/>
  <c r="E61" i="2" s="1"/>
  <c r="H63" i="1"/>
  <c r="F60" i="2"/>
  <c r="G60" i="2" s="1"/>
  <c r="E60" i="2" s="1"/>
  <c r="H62" i="1"/>
  <c r="F59" i="2"/>
  <c r="G59" i="2" s="1"/>
  <c r="E59" i="2" s="1"/>
  <c r="H61" i="1"/>
  <c r="F58" i="2"/>
  <c r="G58" i="2" s="1"/>
  <c r="E58" i="2" s="1"/>
  <c r="H60" i="1"/>
  <c r="F57" i="2"/>
  <c r="G57" i="2" s="1"/>
  <c r="E57" i="2" s="1"/>
  <c r="H59" i="1"/>
  <c r="F56" i="2"/>
  <c r="G56" i="2" s="1"/>
  <c r="E56" i="2" s="1"/>
  <c r="H58" i="1"/>
  <c r="F55" i="2"/>
  <c r="G55" i="2" s="1"/>
  <c r="E55" i="2" s="1"/>
  <c r="H57" i="1"/>
  <c r="F54" i="2"/>
  <c r="G54" i="2" s="1"/>
  <c r="E54" i="2" s="1"/>
  <c r="H56" i="1"/>
  <c r="F53" i="2"/>
  <c r="G53" i="2" s="1"/>
  <c r="E53" i="2" s="1"/>
  <c r="H55" i="1"/>
  <c r="F52" i="2"/>
  <c r="G52" i="2" s="1"/>
  <c r="E52" i="2" s="1"/>
  <c r="H54" i="1"/>
  <c r="F51" i="2"/>
  <c r="G51" i="2" s="1"/>
  <c r="E51" i="2" s="1"/>
  <c r="H53" i="1"/>
  <c r="F50" i="2"/>
  <c r="G50" i="2" s="1"/>
  <c r="E50" i="2" s="1"/>
  <c r="H52" i="1"/>
  <c r="F49" i="2"/>
  <c r="G49" i="2" s="1"/>
  <c r="E49" i="2" s="1"/>
  <c r="H51" i="1"/>
  <c r="F48" i="2"/>
  <c r="G48" i="2" s="1"/>
  <c r="E48" i="2" s="1"/>
  <c r="H50" i="1"/>
  <c r="F47" i="2"/>
  <c r="G47" i="2" s="1"/>
  <c r="E47" i="2" s="1"/>
  <c r="H49" i="1"/>
  <c r="F46" i="2"/>
  <c r="G46" i="2" s="1"/>
  <c r="E46" i="2" s="1"/>
  <c r="H48" i="1"/>
  <c r="F45" i="2"/>
  <c r="G45" i="2" s="1"/>
  <c r="E45" i="2" s="1"/>
  <c r="H47" i="1"/>
  <c r="F44" i="2"/>
  <c r="G44" i="2" s="1"/>
  <c r="E44" i="2" s="1"/>
  <c r="H46" i="1"/>
  <c r="F43" i="2"/>
  <c r="G43" i="2" s="1"/>
  <c r="E43" i="2" s="1"/>
  <c r="H45" i="1"/>
  <c r="F41" i="2"/>
  <c r="G41" i="2" s="1"/>
  <c r="E41" i="2" s="1"/>
  <c r="H43" i="1"/>
  <c r="F42" i="2"/>
  <c r="G42" i="2" s="1"/>
  <c r="E42" i="2" s="1"/>
  <c r="H44" i="1"/>
  <c r="F40" i="2"/>
  <c r="G40" i="2" s="1"/>
  <c r="E40" i="2" s="1"/>
  <c r="H42" i="1"/>
  <c r="F39" i="2"/>
  <c r="G39" i="2" s="1"/>
  <c r="E39" i="2" s="1"/>
  <c r="H41" i="1"/>
  <c r="F38" i="2"/>
  <c r="G38" i="2" s="1"/>
  <c r="E38" i="2" s="1"/>
  <c r="H40" i="1"/>
  <c r="F37" i="2"/>
  <c r="G37" i="2" s="1"/>
  <c r="E37" i="2" s="1"/>
  <c r="H39" i="1"/>
  <c r="F36" i="2"/>
  <c r="G36" i="2" s="1"/>
  <c r="E36" i="2" s="1"/>
  <c r="H38" i="1"/>
  <c r="H37" i="1"/>
  <c r="F34" i="2"/>
  <c r="G34" i="2" s="1"/>
  <c r="E34" i="2" s="1"/>
  <c r="H36" i="1"/>
  <c r="F33" i="2"/>
  <c r="G33" i="2" s="1"/>
  <c r="E33" i="2" s="1"/>
  <c r="H35" i="1"/>
  <c r="F32" i="2"/>
  <c r="G32" i="2" s="1"/>
  <c r="E32" i="2" s="1"/>
  <c r="H34" i="1"/>
  <c r="F31" i="2"/>
  <c r="G31" i="2" s="1"/>
  <c r="E31" i="2" s="1"/>
  <c r="H33" i="1"/>
  <c r="F30" i="2"/>
  <c r="G30" i="2" s="1"/>
  <c r="E30" i="2" s="1"/>
  <c r="H32" i="1"/>
  <c r="F29" i="2"/>
  <c r="G29" i="2" s="1"/>
  <c r="E29" i="2" s="1"/>
  <c r="H31" i="1"/>
  <c r="H30" i="1"/>
  <c r="F27" i="2"/>
  <c r="G27" i="2" s="1"/>
  <c r="E27" i="2" s="1"/>
  <c r="H29" i="1"/>
  <c r="H28" i="1"/>
  <c r="F25" i="2"/>
  <c r="G25" i="2" s="1"/>
  <c r="E25" i="2" s="1"/>
  <c r="H27" i="1"/>
  <c r="F24" i="2"/>
  <c r="G24" i="2" s="1"/>
  <c r="E24" i="2" s="1"/>
  <c r="H26" i="1"/>
  <c r="F23" i="2"/>
  <c r="G23" i="2" s="1"/>
  <c r="E23" i="2" s="1"/>
  <c r="H25" i="1"/>
  <c r="F22" i="2"/>
  <c r="G22" i="2" s="1"/>
  <c r="E22" i="2" s="1"/>
  <c r="H24" i="1"/>
  <c r="F21" i="2"/>
  <c r="G21" i="2" s="1"/>
  <c r="E21" i="2" s="1"/>
  <c r="H23" i="1"/>
  <c r="H22" i="1"/>
  <c r="F18" i="2"/>
  <c r="G18" i="2" s="1"/>
  <c r="E18" i="2" s="1"/>
  <c r="H20" i="1"/>
  <c r="E284" i="2"/>
  <c r="E272" i="2"/>
  <c r="D695" i="2"/>
  <c r="D228" i="2"/>
  <c r="D186" i="2"/>
  <c r="E789" i="2"/>
  <c r="D475" i="2"/>
  <c r="E969" i="2"/>
  <c r="E575" i="2"/>
  <c r="E925" i="2"/>
  <c r="E530" i="2"/>
  <c r="E709" i="2"/>
  <c r="E625" i="2"/>
  <c r="D936" i="2"/>
  <c r="E157" i="2"/>
  <c r="E851" i="2"/>
  <c r="E246" i="2"/>
  <c r="D415" i="2"/>
  <c r="D571" i="2"/>
  <c r="D183" i="2"/>
  <c r="E802" i="2"/>
  <c r="E388" i="2"/>
  <c r="D461" i="2"/>
  <c r="D312" i="2"/>
  <c r="E719" i="2"/>
  <c r="E154" i="2"/>
  <c r="D838" i="2"/>
  <c r="D305" i="2"/>
  <c r="D500" i="2"/>
  <c r="D190" i="2"/>
  <c r="D943" i="2"/>
  <c r="E520" i="2"/>
  <c r="E231" i="2"/>
  <c r="E604" i="2"/>
  <c r="E668" i="2"/>
  <c r="E683" i="2"/>
  <c r="E813" i="2"/>
  <c r="D733" i="2"/>
  <c r="E936" i="2"/>
  <c r="E283" i="2"/>
  <c r="D435" i="2"/>
  <c r="E970" i="2"/>
  <c r="D858" i="2"/>
  <c r="D633" i="2"/>
  <c r="E536" i="2"/>
  <c r="D920" i="2"/>
  <c r="E84" i="2"/>
  <c r="E141" i="2"/>
  <c r="E581" i="2"/>
  <c r="E716" i="2"/>
  <c r="E606" i="2"/>
  <c r="E790" i="2"/>
  <c r="E681" i="2"/>
  <c r="D510" i="2"/>
  <c r="E433" i="2"/>
  <c r="E609" i="2"/>
  <c r="E958" i="2"/>
  <c r="D256" i="2"/>
  <c r="E267" i="2"/>
  <c r="D903" i="2"/>
  <c r="E100" i="2"/>
  <c r="E608" i="2"/>
  <c r="E593" i="2"/>
  <c r="E237" i="2"/>
  <c r="E633" i="2"/>
  <c r="D585" i="2"/>
  <c r="E647" i="2"/>
  <c r="D239" i="2"/>
  <c r="D628" i="2"/>
  <c r="D583" i="2"/>
  <c r="E383" i="2"/>
  <c r="D368" i="2"/>
  <c r="E690" i="2"/>
  <c r="D407" i="2"/>
  <c r="E862" i="2"/>
  <c r="E450" i="2"/>
  <c r="E879" i="2"/>
  <c r="E907" i="2"/>
  <c r="D289" i="2"/>
  <c r="D357" i="2"/>
  <c r="D423" i="2"/>
  <c r="E728" i="2"/>
  <c r="D621" i="2"/>
  <c r="D535" i="2"/>
  <c r="E775" i="2"/>
  <c r="E663" i="2"/>
  <c r="D927" i="2"/>
  <c r="D675" i="2"/>
  <c r="D862" i="2"/>
  <c r="E71" i="2"/>
  <c r="E710" i="2"/>
  <c r="E324" i="2"/>
  <c r="E260" i="2"/>
  <c r="E849" i="2"/>
  <c r="E253" i="2"/>
  <c r="E566" i="2"/>
  <c r="E466" i="2"/>
  <c r="E600" i="2"/>
  <c r="E440" i="2"/>
  <c r="D506" i="2"/>
  <c r="E768" i="2"/>
  <c r="E578" i="2"/>
  <c r="D180" i="2"/>
  <c r="D782" i="2"/>
  <c r="D88" i="2"/>
  <c r="E584" i="2"/>
  <c r="E873" i="2"/>
  <c r="E799" i="2"/>
  <c r="E101" i="2"/>
  <c r="D605" i="2"/>
  <c r="D470" i="2"/>
  <c r="E821" i="2"/>
  <c r="E734" i="2"/>
  <c r="D103" i="2"/>
  <c r="E618" i="2"/>
  <c r="E366" i="2"/>
  <c r="D277" i="2"/>
  <c r="E755" i="2"/>
  <c r="E906" i="2"/>
  <c r="D230" i="2"/>
  <c r="D176" i="2"/>
  <c r="D306" i="2"/>
  <c r="E294" i="2"/>
  <c r="E597" i="2"/>
  <c r="E386" i="2"/>
  <c r="E422" i="2"/>
  <c r="D451" i="2"/>
  <c r="D425" i="2"/>
  <c r="D308" i="2"/>
  <c r="E306" i="2"/>
  <c r="E835" i="2"/>
  <c r="D864" i="2"/>
  <c r="D121" i="2"/>
  <c r="D395" i="2"/>
  <c r="D950" i="2"/>
  <c r="D878" i="2"/>
  <c r="E505" i="2"/>
  <c r="E448" i="2"/>
  <c r="D933" i="2"/>
  <c r="D116" i="2"/>
  <c r="D767" i="2"/>
  <c r="D257" i="2"/>
  <c r="E904" i="2"/>
  <c r="D589" i="2"/>
  <c r="D416" i="2"/>
  <c r="D698" i="2"/>
  <c r="E750" i="2"/>
  <c r="D241" i="2"/>
  <c r="E822" i="2"/>
  <c r="D700" i="2"/>
  <c r="E446" i="2"/>
  <c r="D875" i="2"/>
  <c r="E926" i="2"/>
  <c r="E244" i="2"/>
  <c r="D488" i="2"/>
  <c r="D923" i="2"/>
  <c r="E842" i="2"/>
  <c r="D636" i="2"/>
  <c r="D805" i="2"/>
  <c r="E687" i="2"/>
  <c r="E551" i="2"/>
  <c r="E437" i="2"/>
  <c r="E171" i="2"/>
  <c r="E449" i="2"/>
  <c r="E125" i="2"/>
  <c r="D601" i="2"/>
  <c r="D439" i="2"/>
  <c r="E670" i="2"/>
  <c r="D35" i="2"/>
  <c r="D473" i="2"/>
  <c r="D905" i="2"/>
  <c r="D445" i="2"/>
  <c r="E93" i="2"/>
  <c r="D614" i="2"/>
  <c r="D489" i="2"/>
  <c r="D109" i="2"/>
  <c r="E456" i="2"/>
  <c r="D684" i="2"/>
  <c r="E791" i="2"/>
  <c r="D707" i="2"/>
  <c r="E346" i="2"/>
  <c r="D555" i="2"/>
  <c r="D971" i="2"/>
  <c r="E86" i="2"/>
  <c r="D422" i="2"/>
  <c r="E298" i="2"/>
  <c r="D570" i="2"/>
  <c r="D954" i="2"/>
  <c r="D498" i="2"/>
  <c r="D154" i="2"/>
  <c r="D662" i="2"/>
  <c r="D952" i="2"/>
  <c r="D325" i="2"/>
  <c r="D447" i="2"/>
  <c r="D629" i="2"/>
  <c r="E671" i="2"/>
  <c r="D410" i="2"/>
  <c r="E964" i="2"/>
  <c r="D803" i="2"/>
  <c r="D884" i="2"/>
  <c r="D408" i="2"/>
  <c r="D179" i="2"/>
  <c r="D120" i="2"/>
  <c r="E868" i="2"/>
  <c r="E680" i="2"/>
  <c r="D519" i="2"/>
  <c r="E916" i="2"/>
  <c r="D998" i="2"/>
  <c r="E380" i="2"/>
  <c r="E762" i="2"/>
  <c r="D747" i="2"/>
  <c r="E754" i="2"/>
  <c r="E823" i="2"/>
  <c r="D333" i="2"/>
  <c r="D527" i="2"/>
  <c r="D717" i="2"/>
  <c r="E703" i="2"/>
  <c r="E104" i="2"/>
  <c r="D93" i="2"/>
  <c r="D462" i="2"/>
  <c r="D674" i="2"/>
  <c r="D813" i="2"/>
  <c r="D249" i="2"/>
  <c r="E763" i="2"/>
  <c r="D663" i="2"/>
  <c r="D169" i="2"/>
  <c r="D718" i="2"/>
  <c r="E901" i="2"/>
  <c r="D520" i="2"/>
  <c r="E503" i="2"/>
  <c r="D177" i="2"/>
  <c r="E684" i="2"/>
  <c r="E487" i="2"/>
  <c r="E347" i="2"/>
  <c r="D268" i="2"/>
  <c r="D321" i="2"/>
  <c r="D763" i="2"/>
  <c r="E188" i="2"/>
  <c r="D384" i="2"/>
  <c r="D668" i="2"/>
  <c r="D155" i="2"/>
  <c r="E804" i="2"/>
  <c r="E798" i="2"/>
  <c r="E482" i="2"/>
  <c r="D661" i="2"/>
  <c r="D553" i="2"/>
  <c r="E786" i="2"/>
  <c r="D139" i="2"/>
  <c r="D258" i="2"/>
  <c r="D122" i="2"/>
  <c r="D371" i="2"/>
  <c r="E987" i="2"/>
  <c r="D481" i="2"/>
  <c r="E323" i="2"/>
  <c r="D472" i="2"/>
  <c r="D404" i="2"/>
  <c r="E226" i="2"/>
  <c r="E464" i="2"/>
  <c r="D149" i="2"/>
  <c r="D192" i="2"/>
  <c r="D197" i="2"/>
  <c r="D152" i="2"/>
  <c r="D752" i="2"/>
  <c r="D815" i="2"/>
  <c r="E447" i="2"/>
  <c r="E701" i="2"/>
  <c r="E122" i="2"/>
  <c r="D199" i="2"/>
  <c r="E948" i="2"/>
  <c r="D550" i="2"/>
  <c r="D213" i="2"/>
  <c r="D87" i="2"/>
  <c r="E613" i="2"/>
  <c r="D577" i="2"/>
  <c r="D156" i="2"/>
  <c r="E620" i="2"/>
  <c r="D194" i="2"/>
  <c r="E902" i="2"/>
  <c r="D705" i="2"/>
  <c r="E717" i="2"/>
  <c r="D983" i="2"/>
  <c r="D728" i="2"/>
  <c r="D396" i="2"/>
  <c r="D925" i="2"/>
  <c r="D117" i="2"/>
  <c r="D918" i="2"/>
  <c r="E160" i="2"/>
  <c r="E747" i="2"/>
  <c r="D509" i="2"/>
  <c r="D280" i="2"/>
  <c r="E783" i="2"/>
  <c r="D976" i="2"/>
  <c r="D338" i="2"/>
  <c r="D958" i="2"/>
  <c r="D480" i="2"/>
  <c r="D302" i="2"/>
  <c r="D845" i="2"/>
  <c r="E872" i="2"/>
  <c r="D660" i="2"/>
  <c r="D748" i="2"/>
  <c r="E966" i="2"/>
  <c r="E844" i="2"/>
  <c r="D485" i="2"/>
  <c r="E653" i="2"/>
  <c r="D644" i="2"/>
  <c r="E911" i="2"/>
  <c r="D855" i="2"/>
  <c r="E140" i="2"/>
  <c r="E419" i="2"/>
  <c r="D811" i="2"/>
  <c r="D995" i="2"/>
  <c r="E345" i="2"/>
  <c r="E774" i="2"/>
  <c r="E788" i="2"/>
  <c r="E826" i="2"/>
  <c r="D812" i="2"/>
  <c r="E211" i="2"/>
  <c r="E378" i="2"/>
  <c r="E479" i="2"/>
  <c r="D990" i="2"/>
  <c r="D775" i="2"/>
  <c r="E828" i="2"/>
  <c r="E103" i="2"/>
  <c r="E848" i="2"/>
  <c r="E85" i="2"/>
  <c r="D877" i="2"/>
  <c r="E389" i="2"/>
  <c r="D434" i="2"/>
  <c r="D165" i="2"/>
  <c r="E361" i="2"/>
  <c r="D608" i="2"/>
  <c r="E431" i="2"/>
  <c r="D669" i="2"/>
  <c r="D609" i="2"/>
  <c r="E270" i="2"/>
  <c r="D852" i="2"/>
  <c r="E759" i="2"/>
  <c r="D108" i="2"/>
  <c r="D162" i="2"/>
  <c r="D161" i="2"/>
  <c r="E102" i="2"/>
  <c r="D749" i="2"/>
  <c r="E960" i="2"/>
  <c r="E809" i="2"/>
  <c r="D727" i="2"/>
  <c r="E560" i="2"/>
  <c r="E796" i="2"/>
  <c r="E420" i="2"/>
  <c r="E770" i="2"/>
  <c r="D266" i="2"/>
  <c r="D543" i="2"/>
  <c r="D82" i="2"/>
  <c r="E556" i="2"/>
  <c r="D163" i="2"/>
  <c r="D544" i="2"/>
  <c r="D850" i="2"/>
  <c r="E213" i="2"/>
  <c r="E794" i="2"/>
  <c r="D851" i="2"/>
  <c r="D206" i="2"/>
  <c r="D195" i="2"/>
  <c r="D962" i="2"/>
  <c r="E107" i="2"/>
  <c r="D20" i="2"/>
  <c r="D359" i="2"/>
  <c r="D916" i="2"/>
  <c r="E776" i="2"/>
  <c r="D471" i="2"/>
  <c r="E300" i="2"/>
  <c r="D708" i="2"/>
  <c r="D320" i="2"/>
  <c r="E952" i="2"/>
  <c r="E784" i="2"/>
  <c r="D881" i="2"/>
  <c r="E890" i="2"/>
  <c r="D313" i="2"/>
  <c r="E360" i="2"/>
  <c r="D303" i="2"/>
  <c r="D994" i="2"/>
  <c r="D225" i="2"/>
  <c r="E533" i="2"/>
  <c r="E623" i="2"/>
  <c r="E658" i="2"/>
  <c r="E537" i="2"/>
  <c r="D129" i="2"/>
  <c r="D834" i="2"/>
  <c r="E599" i="2"/>
  <c r="E409" i="2"/>
  <c r="D770" i="2"/>
  <c r="D625" i="2"/>
  <c r="D541" i="2"/>
  <c r="E195" i="2"/>
  <c r="D751" i="2"/>
  <c r="E893" i="2"/>
  <c r="E206" i="2"/>
  <c r="E601" i="2"/>
  <c r="D345" i="2"/>
  <c r="D71" i="2"/>
  <c r="D315" i="2"/>
  <c r="D779" i="2"/>
  <c r="E470" i="2"/>
  <c r="E942" i="2"/>
  <c r="D947" i="2"/>
  <c r="E861" i="2"/>
  <c r="E676" i="2"/>
  <c r="D436" i="2"/>
  <c r="D223" i="2"/>
  <c r="D508" i="2"/>
  <c r="D944" i="2"/>
  <c r="D521" i="2"/>
  <c r="D168" i="2"/>
  <c r="E973" i="2"/>
  <c r="E510" i="2"/>
  <c r="E128" i="2"/>
  <c r="E434" i="2"/>
  <c r="D596" i="2"/>
  <c r="D511" i="2"/>
  <c r="D561" i="2"/>
  <c r="D219" i="2"/>
  <c r="D83" i="2"/>
  <c r="D778" i="2"/>
  <c r="D840" i="2"/>
  <c r="D260" i="2"/>
  <c r="D514" i="2"/>
  <c r="D217" i="2"/>
  <c r="E363" i="2"/>
  <c r="D417" i="2"/>
  <c r="E273" i="2"/>
  <c r="D818" i="2"/>
  <c r="D680" i="2"/>
  <c r="D984" i="2"/>
  <c r="D232" i="2"/>
  <c r="D468" i="2"/>
  <c r="D974" i="2"/>
  <c r="D557" i="2"/>
  <c r="D991" i="2"/>
  <c r="E220" i="2"/>
  <c r="E590" i="2"/>
  <c r="E144" i="2"/>
  <c r="E232" i="2"/>
  <c r="D522" i="2"/>
  <c r="D744" i="2"/>
  <c r="D494" i="2"/>
  <c r="D398" i="2"/>
  <c r="E384" i="2"/>
  <c r="E255" i="2"/>
  <c r="D466" i="2"/>
  <c r="E636" i="2"/>
  <c r="D525" i="2"/>
  <c r="D399" i="2"/>
  <c r="E741" i="2"/>
  <c r="E359" i="2"/>
  <c r="E864" i="2"/>
  <c r="E860" i="2"/>
  <c r="E756" i="2"/>
  <c r="D822" i="2"/>
  <c r="D307" i="2"/>
  <c r="D716" i="2"/>
  <c r="E856" i="2"/>
  <c r="E943" i="2"/>
  <c r="D201" i="2"/>
  <c r="D400" i="2"/>
  <c r="E87" i="2"/>
  <c r="E455" i="2"/>
  <c r="E543" i="2"/>
  <c r="D284" i="2"/>
  <c r="D342" i="2"/>
  <c r="D270" i="2"/>
  <c r="D928" i="2"/>
  <c r="E665" i="2"/>
  <c r="D332" i="2"/>
  <c r="D678" i="2"/>
  <c r="D428" i="2"/>
  <c r="D248" i="2"/>
  <c r="D579" i="2"/>
  <c r="D247" i="2"/>
  <c r="E292" i="2"/>
  <c r="D81" i="2"/>
  <c r="D344" i="2"/>
  <c r="E201" i="2"/>
  <c r="D127" i="2"/>
  <c r="D816" i="2"/>
  <c r="D567" i="2"/>
  <c r="D735" i="2"/>
  <c r="D458" i="2"/>
  <c r="D137" i="2"/>
  <c r="D860" i="2"/>
  <c r="E110" i="2"/>
  <c r="D867" i="2"/>
  <c r="D542" i="2"/>
  <c r="D667" i="2"/>
  <c r="E639" i="2"/>
  <c r="D783" i="2"/>
  <c r="D619" i="2"/>
  <c r="E375" i="2"/>
  <c r="D794" i="2"/>
  <c r="D477" i="2"/>
  <c r="E678" i="2"/>
  <c r="E628" i="2"/>
  <c r="E397" i="2"/>
  <c r="D504" i="2"/>
  <c r="E228" i="2"/>
  <c r="E328" i="2"/>
  <c r="D637" i="2"/>
  <c r="E637" i="2"/>
  <c r="E278" i="2"/>
  <c r="E490" i="2"/>
  <c r="D144" i="2"/>
  <c r="D388" i="2"/>
  <c r="E476" i="2"/>
  <c r="D772" i="2"/>
  <c r="D997" i="2"/>
  <c r="D835" i="2"/>
  <c r="D374" i="2"/>
  <c r="D780" i="2"/>
  <c r="E495" i="2"/>
  <c r="E691" i="2"/>
  <c r="E699" i="2"/>
  <c r="E585" i="2"/>
  <c r="D865" i="2"/>
  <c r="D830" i="2"/>
  <c r="D322" i="2"/>
  <c r="D945" i="2"/>
  <c r="D900" i="2"/>
  <c r="E199" i="2"/>
  <c r="D593" i="2"/>
  <c r="E137" i="2"/>
  <c r="D174" i="2"/>
  <c r="D789" i="2"/>
  <c r="D821" i="2"/>
  <c r="E769" i="2"/>
  <c r="E986" i="2"/>
  <c r="E612" i="2"/>
  <c r="E698" i="2"/>
  <c r="D732" i="2"/>
  <c r="D276" i="2"/>
  <c r="D940" i="2"/>
  <c r="E351" i="2"/>
  <c r="D584" i="2"/>
  <c r="D548" i="2"/>
  <c r="D690" i="2"/>
  <c r="D135" i="2"/>
  <c r="D902" i="2"/>
  <c r="D157" i="2"/>
  <c r="E153" i="2"/>
  <c r="E667" i="2"/>
  <c r="E113" i="2"/>
  <c r="E994" i="2"/>
  <c r="D536" i="2"/>
  <c r="D390" i="2"/>
  <c r="D896" i="2"/>
  <c r="D296" i="2"/>
  <c r="D666" i="2"/>
  <c r="E444" i="2"/>
  <c r="E824" i="2"/>
  <c r="D373" i="2"/>
  <c r="D105" i="2"/>
  <c r="D200" i="2"/>
  <c r="E513" i="2"/>
  <c r="D632" i="2"/>
  <c r="E626" i="2"/>
  <c r="D970" i="2"/>
  <c r="E634" i="2"/>
  <c r="E123" i="2"/>
  <c r="E554" i="2"/>
  <c r="E705" i="2"/>
  <c r="D326" i="2"/>
  <c r="E886" i="2"/>
  <c r="E241" i="2"/>
  <c r="E367" i="2"/>
  <c r="D242" i="2"/>
  <c r="D808" i="2"/>
  <c r="E882" i="2"/>
  <c r="D913" i="2"/>
  <c r="E89" i="2"/>
  <c r="D914" i="2"/>
  <c r="D960" i="2"/>
  <c r="D699" i="2"/>
  <c r="E859" i="2"/>
  <c r="E333" i="2"/>
  <c r="D512" i="2"/>
  <c r="D329" i="2"/>
  <c r="D729" i="2"/>
  <c r="D599" i="2"/>
  <c r="D719" i="2"/>
  <c r="E418" i="2"/>
  <c r="E314" i="2"/>
  <c r="D703" i="2"/>
  <c r="D949" i="2"/>
  <c r="E462" i="2"/>
  <c r="D358" i="2"/>
  <c r="E227" i="2"/>
  <c r="D476" i="2"/>
  <c r="D996" i="2"/>
  <c r="D92" i="2"/>
  <c r="D148" i="2"/>
  <c r="E674" i="2"/>
  <c r="D231" i="2"/>
  <c r="E602" i="2"/>
  <c r="D922" i="2"/>
  <c r="E322" i="2"/>
  <c r="D825" i="2"/>
  <c r="D202" i="2"/>
  <c r="E742" i="2"/>
  <c r="D91" i="2"/>
  <c r="E547" i="2"/>
  <c r="E807" i="2"/>
  <c r="E285" i="2"/>
  <c r="D992" i="2"/>
  <c r="D894" i="2"/>
  <c r="E410" i="2"/>
  <c r="D795" i="2"/>
  <c r="D131" i="2"/>
  <c r="E439" i="2"/>
  <c r="D170" i="2"/>
  <c r="D97" i="2"/>
  <c r="E517" i="2"/>
  <c r="D987" i="2"/>
  <c r="D111" i="2"/>
  <c r="E156" i="2"/>
  <c r="E977" i="2"/>
  <c r="E139" i="2"/>
  <c r="D966" i="2"/>
  <c r="D650" i="2"/>
  <c r="E998" i="2"/>
  <c r="D761" i="2"/>
  <c r="D726" i="2"/>
  <c r="D686" i="2"/>
  <c r="E880" i="2"/>
  <c r="D227" i="2"/>
  <c r="D314" i="2"/>
  <c r="D546" i="2"/>
  <c r="E697" i="2"/>
  <c r="E797" i="2"/>
  <c r="D69" i="2"/>
  <c r="E983" i="2"/>
  <c r="D271" i="2"/>
  <c r="D765" i="2"/>
  <c r="E121" i="2"/>
  <c r="E477" i="2"/>
  <c r="E722" i="2"/>
  <c r="E972" i="2"/>
  <c r="D554" i="2"/>
  <c r="D565" i="2"/>
  <c r="D238" i="2"/>
  <c r="E162" i="2"/>
  <c r="E288" i="2"/>
  <c r="D335" i="2"/>
  <c r="D937" i="2"/>
  <c r="E764" i="2"/>
  <c r="D817" i="2"/>
  <c r="D377" i="2"/>
  <c r="E908" i="2"/>
  <c r="D569" i="2"/>
  <c r="E481" i="2"/>
  <c r="D350" i="2"/>
  <c r="D243" i="2"/>
  <c r="E496" i="2"/>
  <c r="D883" i="2"/>
  <c r="E308" i="2"/>
  <c r="D361" i="2"/>
  <c r="D226" i="2"/>
  <c r="E830" i="2"/>
  <c r="E432" i="2"/>
  <c r="E453" i="2"/>
  <c r="D832" i="2"/>
  <c r="D491" i="2"/>
  <c r="D581" i="2"/>
  <c r="D262" i="2"/>
  <c r="E222" i="2"/>
  <c r="E937" i="2"/>
  <c r="D366" i="2"/>
  <c r="E106" i="2"/>
  <c r="D683" i="2"/>
  <c r="E707" i="2"/>
  <c r="E291" i="2"/>
  <c r="E138" i="2"/>
  <c r="D532" i="2"/>
  <c r="E748" i="2"/>
  <c r="E909" i="2"/>
  <c r="D515" i="2"/>
  <c r="D689" i="2"/>
  <c r="D578" i="2"/>
  <c r="E946" i="2"/>
  <c r="E661" i="2"/>
  <c r="D112" i="2"/>
  <c r="D868" i="2"/>
  <c r="D482" i="2"/>
  <c r="D282" i="2"/>
  <c r="D597" i="2"/>
  <c r="E521" i="2"/>
  <c r="D574" i="2"/>
  <c r="E368" i="2"/>
  <c r="D523" i="2"/>
  <c r="E896" i="2"/>
  <c r="E749" i="2"/>
  <c r="D956" i="2"/>
  <c r="D670" i="2"/>
  <c r="D787" i="2"/>
  <c r="D196" i="2"/>
  <c r="D844" i="2"/>
  <c r="E955" i="2"/>
  <c r="E930" i="2"/>
  <c r="E146" i="2"/>
  <c r="E391" i="2"/>
  <c r="D254" i="2"/>
  <c r="D797" i="2"/>
  <c r="E131" i="2"/>
  <c r="D879" i="2"/>
  <c r="D888" i="2"/>
  <c r="E99" i="2"/>
  <c r="E730" i="2"/>
  <c r="D437" i="2"/>
  <c r="E182" i="2"/>
  <c r="D178" i="2"/>
  <c r="D921" i="2"/>
  <c r="D720" i="2"/>
  <c r="D899" i="2"/>
  <c r="D236" i="2"/>
  <c r="D89" i="2"/>
  <c r="E507" i="2"/>
  <c r="E652" i="2"/>
  <c r="E912" i="2"/>
  <c r="E83" i="2"/>
  <c r="D907" i="2"/>
  <c r="E850" i="2"/>
  <c r="D551" i="2"/>
  <c r="E184" i="2"/>
  <c r="E894" i="2"/>
  <c r="E841" i="2"/>
  <c r="E949" i="2"/>
  <c r="D502" i="2"/>
  <c r="D397" i="2"/>
  <c r="D465" i="2"/>
  <c r="E920" i="2"/>
  <c r="E956" i="2"/>
  <c r="E605" i="2"/>
  <c r="D887" i="2"/>
  <c r="E387" i="2"/>
  <c r="D743" i="2"/>
  <c r="D709" i="2"/>
  <c r="D167" i="2"/>
  <c r="D216" i="2"/>
  <c r="D672" i="2"/>
  <c r="D664" i="2"/>
  <c r="D297" i="2"/>
  <c r="E723" i="2"/>
  <c r="D378" i="2"/>
  <c r="D136" i="2"/>
  <c r="E938" i="2"/>
  <c r="D391" i="2"/>
  <c r="E515" i="2"/>
  <c r="D659" i="2"/>
  <c r="E743" i="2"/>
  <c r="D697" i="2"/>
  <c r="E693" i="2"/>
  <c r="D317" i="2"/>
  <c r="D392" i="2"/>
  <c r="E672" i="2"/>
  <c r="D370" i="2"/>
  <c r="E516" i="2"/>
  <c r="E621" i="2"/>
  <c r="D153" i="2"/>
  <c r="E268" i="2"/>
  <c r="E158" i="2"/>
  <c r="E686" i="2"/>
  <c r="E28" i="2"/>
  <c r="E592" i="2"/>
  <c r="E615" i="2"/>
  <c r="E933" i="2"/>
  <c r="E404" i="2"/>
  <c r="E534" i="2"/>
  <c r="E430" i="2"/>
  <c r="E646" i="2"/>
  <c r="E136" i="2"/>
  <c r="E526" i="2"/>
  <c r="E739" i="2"/>
  <c r="E348" i="2"/>
  <c r="E857" i="2"/>
  <c r="E629" i="2"/>
  <c r="D871" i="2"/>
  <c r="D819" i="2"/>
  <c r="D980" i="2"/>
  <c r="D809" i="2"/>
  <c r="D255" i="2"/>
  <c r="E787" i="2"/>
  <c r="D172" i="2"/>
  <c r="D134" i="2"/>
  <c r="D327" i="2"/>
  <c r="D209" i="2"/>
  <c r="D469" i="2"/>
  <c r="E480" i="2"/>
  <c r="D386" i="2"/>
  <c r="D693" i="2"/>
  <c r="E143" i="2"/>
  <c r="D843" i="2"/>
  <c r="E991" i="2"/>
  <c r="E275" i="2"/>
  <c r="E603" i="2"/>
  <c r="E176" i="2"/>
  <c r="E595" i="2"/>
  <c r="D341" i="2"/>
  <c r="D133" i="2"/>
  <c r="E685" i="2"/>
  <c r="D641" i="2"/>
  <c r="D474" i="2"/>
  <c r="E564" i="2"/>
  <c r="D592" i="2"/>
  <c r="D98" i="2"/>
  <c r="D95" i="2"/>
  <c r="E959" i="2"/>
  <c r="E494" i="2"/>
  <c r="E332" i="2"/>
  <c r="E895" i="2"/>
  <c r="D191" i="2"/>
  <c r="D539" i="2"/>
  <c r="E963" i="2"/>
  <c r="E829" i="2"/>
  <c r="D640" i="2"/>
  <c r="E915" i="2"/>
  <c r="D646" i="2"/>
  <c r="E622" i="2"/>
  <c r="D224" i="2"/>
  <c r="D602" i="2"/>
  <c r="D854" i="2"/>
  <c r="D558" i="2"/>
  <c r="D968" i="2"/>
  <c r="E657" i="2"/>
  <c r="D403" i="2"/>
  <c r="D890" i="2"/>
  <c r="D287" i="2"/>
  <c r="E867" i="2"/>
  <c r="D734" i="2"/>
  <c r="E191" i="2"/>
  <c r="E463" i="2"/>
  <c r="E898" i="2"/>
  <c r="D355" i="2"/>
  <c r="E732" i="2"/>
  <c r="D28" i="2"/>
  <c r="E329" i="2"/>
  <c r="D912" i="2"/>
  <c r="E568" i="2"/>
  <c r="D273" i="2"/>
  <c r="D892" i="2"/>
  <c r="E210" i="2"/>
  <c r="D576" i="2"/>
  <c r="D853" i="2"/>
  <c r="E988" i="2"/>
  <c r="E488" i="2"/>
  <c r="D406" i="2"/>
  <c r="D285" i="2"/>
  <c r="E644" i="2"/>
  <c r="D294" i="2"/>
  <c r="E727" i="2"/>
  <c r="D251" i="2"/>
  <c r="E910" i="2"/>
  <c r="D318" i="2"/>
  <c r="E337" i="2"/>
  <c r="D530" i="2"/>
  <c r="D768" i="2"/>
  <c r="D848" i="2"/>
  <c r="D319" i="2"/>
  <c r="E458" i="2"/>
  <c r="D692" i="2"/>
  <c r="E614" i="2"/>
  <c r="D311" i="2"/>
  <c r="E221" i="2"/>
  <c r="E752" i="2"/>
  <c r="E781" i="2"/>
  <c r="D799" i="2"/>
  <c r="D623" i="2"/>
  <c r="E147" i="2"/>
  <c r="E572" i="2"/>
  <c r="D639" i="2"/>
  <c r="E293" i="2"/>
  <c r="E69" i="2"/>
  <c r="E577" i="2"/>
  <c r="D955" i="2"/>
  <c r="D185" i="2"/>
  <c r="E846" i="2"/>
  <c r="E751" i="2"/>
  <c r="E309" i="2"/>
  <c r="D897" i="2"/>
  <c r="D823" i="2"/>
  <c r="E619" i="2"/>
  <c r="D807" i="2"/>
  <c r="D859" i="2"/>
  <c r="D450" i="2"/>
  <c r="D710" i="2"/>
  <c r="D143" i="2"/>
  <c r="D618" i="2"/>
  <c r="D124" i="2"/>
  <c r="D175" i="2"/>
  <c r="D113" i="2"/>
  <c r="E816" i="2"/>
  <c r="D119" i="2"/>
  <c r="D869" i="2"/>
  <c r="E26" i="2"/>
  <c r="D207" i="2"/>
  <c r="E598" i="2"/>
  <c r="E695" i="2"/>
  <c r="D837" i="2"/>
  <c r="D989" i="2"/>
  <c r="D648" i="2"/>
  <c r="E712" i="2"/>
  <c r="E571" i="2"/>
  <c r="E935" i="2"/>
  <c r="D337" i="2"/>
  <c r="D908" i="2"/>
  <c r="D181" i="2"/>
  <c r="E892" i="2"/>
  <c r="D791" i="2"/>
  <c r="D564" i="2"/>
  <c r="D820" i="2"/>
  <c r="E342" i="2"/>
  <c r="D588" i="2"/>
  <c r="D876" i="2"/>
  <c r="D941" i="2"/>
  <c r="D198" i="2"/>
  <c r="E92" i="2"/>
  <c r="E109" i="2"/>
  <c r="D953" i="2"/>
  <c r="E819" i="2"/>
  <c r="D211" i="2"/>
  <c r="D715" i="2"/>
  <c r="E884" i="2"/>
  <c r="E331" i="2"/>
  <c r="D606" i="2"/>
  <c r="E379" i="2"/>
  <c r="D750" i="2"/>
  <c r="D759" i="2"/>
  <c r="E897" i="2"/>
  <c r="D118" i="2"/>
  <c r="E929" i="2"/>
  <c r="D800" i="2"/>
  <c r="E831" i="2"/>
  <c r="D171" i="2"/>
  <c r="E805" i="2"/>
  <c r="E35" i="2"/>
  <c r="D484" i="2"/>
  <c r="D246" i="2"/>
  <c r="D942" i="2"/>
  <c r="E296" i="2"/>
  <c r="D130" i="2"/>
  <c r="E465" i="2"/>
  <c r="E163" i="2"/>
  <c r="D513" i="2"/>
  <c r="D806" i="2"/>
  <c r="D203" i="2"/>
  <c r="D518" i="2"/>
  <c r="D645" i="2"/>
  <c r="E178" i="2"/>
  <c r="D265" i="2"/>
  <c r="E234" i="2"/>
  <c r="D861" i="2"/>
  <c r="D363" i="2"/>
  <c r="D99" i="2"/>
  <c r="D349" i="2"/>
  <c r="E778" i="2"/>
  <c r="D383" i="2"/>
  <c r="D538" i="2"/>
  <c r="D240" i="2"/>
  <c r="E688" i="2"/>
  <c r="D524" i="2"/>
  <c r="D798" i="2"/>
  <c r="E529" i="2"/>
  <c r="E372" i="2"/>
  <c r="E758" i="2"/>
  <c r="D746" i="2"/>
  <c r="D505" i="2"/>
  <c r="D495" i="2"/>
  <c r="D616" i="2"/>
  <c r="E923" i="2"/>
  <c r="E202" i="2"/>
  <c r="D981" i="2"/>
  <c r="E326" i="2"/>
  <c r="D769" i="2"/>
  <c r="E355" i="2"/>
  <c r="E827" i="2"/>
  <c r="D215" i="2"/>
  <c r="D140" i="2"/>
  <c r="E582" i="2"/>
  <c r="E811" i="2"/>
  <c r="D125" i="2"/>
  <c r="D652" i="2"/>
  <c r="E782" i="2"/>
  <c r="E654" i="2"/>
  <c r="E951" i="2"/>
  <c r="D712" i="2"/>
  <c r="E729" i="2"/>
  <c r="E443" i="2"/>
  <c r="E365" i="2"/>
  <c r="E108" i="2"/>
  <c r="E357" i="2"/>
  <c r="E760" i="2"/>
  <c r="E127" i="2"/>
  <c r="E903" i="2"/>
  <c r="D353" i="2"/>
  <c r="E607" i="2"/>
  <c r="E501" i="2"/>
  <c r="D478" i="2"/>
  <c r="E299" i="2"/>
  <c r="E576" i="2"/>
  <c r="D126" i="2"/>
  <c r="D424" i="2"/>
  <c r="E423" i="2"/>
  <c r="D885" i="2"/>
  <c r="E718" i="2"/>
  <c r="D687" i="2"/>
  <c r="E398" i="2"/>
  <c r="E114" i="2"/>
  <c r="E800" i="2"/>
  <c r="E200" i="2"/>
  <c r="E713" i="2"/>
  <c r="E817" i="2"/>
  <c r="E217" i="2"/>
  <c r="E129" i="2"/>
  <c r="E649" i="2"/>
  <c r="E588" i="2"/>
  <c r="E310" i="2"/>
  <c r="D740" i="2"/>
  <c r="E932" i="2"/>
  <c r="E555" i="2"/>
  <c r="E276" i="2"/>
  <c r="E528" i="2"/>
  <c r="E457" i="2"/>
  <c r="D442" i="2"/>
  <c r="D975" i="2"/>
  <c r="D293" i="2"/>
  <c r="E207" i="2"/>
  <c r="D316" i="2"/>
  <c r="D340" i="2"/>
  <c r="D85" i="2"/>
  <c r="D291" i="2"/>
  <c r="E445" i="2"/>
  <c r="D568" i="2"/>
  <c r="D679" i="2"/>
  <c r="D724" i="2"/>
  <c r="D288" i="2"/>
  <c r="D562" i="2"/>
  <c r="D906" i="2"/>
  <c r="D460" i="2"/>
  <c r="D104" i="2"/>
  <c r="E659" i="2"/>
  <c r="E922" i="2"/>
  <c r="E416" i="2"/>
  <c r="E702" i="2"/>
  <c r="D889" i="2"/>
  <c r="E832" i="2"/>
  <c r="D620" i="2"/>
  <c r="E373" i="2"/>
  <c r="E921" i="2"/>
  <c r="E589" i="2"/>
  <c r="E878" i="2"/>
  <c r="D432" i="2"/>
  <c r="D347" i="2"/>
  <c r="D545" i="2"/>
  <c r="D453" i="2"/>
  <c r="E130" i="2"/>
  <c r="E339" i="2"/>
  <c r="E900" i="2"/>
  <c r="D771" i="2"/>
  <c r="D459" i="2"/>
  <c r="D387" i="2"/>
  <c r="E975" i="2"/>
  <c r="D173" i="2"/>
  <c r="D188" i="2"/>
  <c r="E917" i="2"/>
  <c r="D626" i="2"/>
  <c r="D594" i="2"/>
  <c r="E919" i="2"/>
  <c r="D101" i="2"/>
  <c r="E134" i="2"/>
  <c r="D115" i="2"/>
  <c r="D528" i="2"/>
  <c r="D736" i="2"/>
  <c r="E518" i="2"/>
  <c r="D496" i="2"/>
  <c r="E313" i="2"/>
  <c r="E512" i="2"/>
  <c r="D870" i="2"/>
  <c r="D264" i="2"/>
  <c r="D212" i="2"/>
  <c r="D611" i="2"/>
  <c r="E478" i="2"/>
  <c r="E540" i="2"/>
  <c r="E413" i="2"/>
  <c r="D776" i="2"/>
  <c r="D600" i="2"/>
  <c r="D929" i="2"/>
  <c r="E330" i="2"/>
  <c r="E753" i="2"/>
  <c r="E425" i="2"/>
  <c r="D856" i="2"/>
  <c r="D426" i="2"/>
  <c r="D801" i="2"/>
  <c r="D123" i="2"/>
  <c r="D754" i="2"/>
  <c r="E546" i="2"/>
  <c r="E967" i="2"/>
  <c r="E990" i="2"/>
  <c r="D281" i="2"/>
  <c r="D102" i="2"/>
  <c r="D745" i="2"/>
  <c r="D394" i="2"/>
  <c r="D965" i="2"/>
  <c r="D418" i="2"/>
  <c r="E301" i="2"/>
  <c r="D722" i="2"/>
  <c r="D898" i="2"/>
  <c r="D187" i="2"/>
  <c r="E254" i="2"/>
  <c r="D741" i="2"/>
  <c r="D642" i="2"/>
  <c r="D804" i="2"/>
  <c r="E376" i="2"/>
  <c r="D630" i="2"/>
  <c r="E152" i="2"/>
  <c r="E177" i="2"/>
  <c r="D627" i="2"/>
  <c r="E801" i="2"/>
  <c r="D681" i="2"/>
  <c r="E574" i="2"/>
  <c r="D145" i="2"/>
  <c r="E223" i="2"/>
  <c r="D573" i="2"/>
  <c r="D849" i="2"/>
  <c r="E471" i="2"/>
  <c r="D441" i="2"/>
  <c r="E968" i="2"/>
  <c r="E635" i="2"/>
  <c r="E489" i="2"/>
  <c r="D731" i="2"/>
  <c r="D354" i="2"/>
  <c r="D696" i="2"/>
  <c r="D655" i="2"/>
  <c r="D934" i="2"/>
  <c r="D259" i="2"/>
  <c r="E965" i="2"/>
  <c r="E569" i="2"/>
  <c r="D658" i="2"/>
  <c r="E616" i="2"/>
  <c r="E236" i="2"/>
  <c r="D930" i="2"/>
  <c r="E354" i="2"/>
  <c r="E945" i="2"/>
  <c r="D836" i="2"/>
  <c r="D214" i="2"/>
  <c r="E374" i="2"/>
  <c r="D587" i="2"/>
  <c r="D704" i="2"/>
  <c r="E627" i="2"/>
  <c r="E441" i="2"/>
  <c r="E364" i="2"/>
  <c r="E415" i="2"/>
  <c r="E833" i="2"/>
  <c r="E761" i="2"/>
  <c r="E853" i="2"/>
  <c r="E502" i="2"/>
  <c r="E219" i="2"/>
  <c r="E714" i="2"/>
  <c r="E941" i="2"/>
  <c r="E304" i="2"/>
  <c r="E542" i="2"/>
  <c r="E452" i="2"/>
  <c r="E664" i="2"/>
  <c r="E544" i="2"/>
  <c r="D328" i="2"/>
  <c r="E806" i="2"/>
  <c r="D452" i="2"/>
  <c r="D128" i="2"/>
  <c r="D857" i="2"/>
  <c r="D986" i="2"/>
  <c r="D352" i="2"/>
  <c r="E586" i="2"/>
  <c r="D454" i="2"/>
  <c r="D210" i="2"/>
  <c r="D566" i="2"/>
  <c r="E682" i="2"/>
  <c r="D556" i="2"/>
  <c r="E235" i="2"/>
  <c r="E165" i="2"/>
  <c r="E700" i="2"/>
  <c r="E208" i="2"/>
  <c r="D723" i="2"/>
  <c r="E523" i="2"/>
  <c r="E746" i="2"/>
  <c r="E401" i="2"/>
  <c r="D634" i="2"/>
  <c r="D653" i="2"/>
  <c r="E269" i="2"/>
  <c r="E412" i="2"/>
  <c r="D957" i="2"/>
  <c r="D827" i="2"/>
  <c r="E96" i="2"/>
  <c r="D389" i="2"/>
  <c r="E870" i="2"/>
  <c r="E579" i="2"/>
  <c r="D446" i="2"/>
  <c r="D931" i="2"/>
  <c r="E777" i="2"/>
  <c r="E239" i="2"/>
  <c r="E174" i="2"/>
  <c r="E204" i="2"/>
  <c r="E820" i="2"/>
  <c r="E641" i="2"/>
  <c r="E947" i="2"/>
  <c r="E170" i="2"/>
  <c r="E377" i="2"/>
  <c r="E545" i="2"/>
  <c r="E689" i="2"/>
  <c r="E189" i="2"/>
  <c r="E321" i="2"/>
  <c r="E396" i="2"/>
  <c r="E429" i="2"/>
  <c r="E561" i="2"/>
  <c r="E451" i="2"/>
  <c r="E810" i="2"/>
  <c r="D982" i="2"/>
  <c r="D204" i="2"/>
  <c r="D691" i="2"/>
  <c r="D330" i="2"/>
  <c r="D26" i="2"/>
  <c r="E245" i="2"/>
  <c r="E836" i="2"/>
  <c r="D935" i="2"/>
  <c r="D222" i="2"/>
  <c r="E511" i="2"/>
  <c r="E119" i="2"/>
  <c r="D649" i="2"/>
  <c r="D963" i="2"/>
  <c r="E553" i="2"/>
  <c r="D964" i="2"/>
  <c r="E459" i="2"/>
  <c r="E500" i="2"/>
  <c r="E871" i="2"/>
  <c r="E290" i="2"/>
  <c r="E962" i="2"/>
  <c r="E265" i="2"/>
  <c r="E142" i="2"/>
  <c r="E876" i="2"/>
  <c r="E524" i="2"/>
  <c r="E319" i="2"/>
  <c r="E562" i="2"/>
  <c r="E297" i="2"/>
  <c r="E858" i="2"/>
  <c r="E167" i="2"/>
  <c r="D552" i="2"/>
  <c r="D866" i="2"/>
  <c r="E519" i="2"/>
  <c r="E914" i="2"/>
  <c r="D193" i="2"/>
  <c r="D873" i="2"/>
  <c r="E407" i="2"/>
  <c r="E731" i="2"/>
  <c r="E957" i="2"/>
  <c r="D501" i="2"/>
  <c r="E905" i="2"/>
  <c r="E327" i="2"/>
  <c r="D901" i="2"/>
  <c r="E638" i="2"/>
  <c r="E225" i="2"/>
  <c r="E992" i="2"/>
  <c r="E382" i="2"/>
  <c r="E251" i="2"/>
  <c r="D948" i="2"/>
  <c r="E939" i="2"/>
  <c r="E258" i="2"/>
  <c r="D261" i="2"/>
  <c r="E499" i="2"/>
  <c r="D364" i="2"/>
  <c r="D742" i="2"/>
  <c r="D547" i="2"/>
  <c r="D380" i="2"/>
  <c r="E642" i="2"/>
  <c r="D159" i="2"/>
  <c r="E887" i="2"/>
  <c r="E655" i="2"/>
  <c r="D676" i="2"/>
  <c r="D448" i="2"/>
  <c r="E792" i="2"/>
  <c r="E738" i="2"/>
  <c r="E954" i="2"/>
  <c r="D414" i="2"/>
  <c r="E289" i="2"/>
  <c r="E514" i="2"/>
  <c r="E442" i="2"/>
  <c r="E779" i="2"/>
  <c r="E82" i="2"/>
  <c r="E393" i="2"/>
  <c r="E105" i="2"/>
  <c r="D713" i="2"/>
  <c r="E708" i="2"/>
  <c r="D440" i="2"/>
  <c r="D158" i="2"/>
  <c r="D951" i="2"/>
  <c r="D346" i="2"/>
  <c r="E469" i="2"/>
  <c r="D290" i="2"/>
  <c r="D456" i="2"/>
  <c r="E97" i="2"/>
  <c r="E648" i="2"/>
  <c r="E834" i="2"/>
  <c r="E248" i="2"/>
  <c r="D617" i="2"/>
  <c r="E656" i="2"/>
  <c r="D245" i="2"/>
  <c r="E238" i="2"/>
  <c r="E721" i="2"/>
  <c r="E203" i="2"/>
  <c r="E694" i="2"/>
  <c r="E587" i="2"/>
  <c r="E120" i="2"/>
  <c r="E264" i="2"/>
  <c r="E287" i="2"/>
  <c r="E98" i="2"/>
  <c r="E350" i="2"/>
  <c r="D656" i="2"/>
  <c r="D924" i="2"/>
  <c r="D701" i="2"/>
  <c r="D218" i="2"/>
  <c r="E594" i="2"/>
  <c r="E724" i="2"/>
  <c r="E362" i="2"/>
  <c r="E766" i="2"/>
  <c r="E394" i="2"/>
  <c r="E883" i="2"/>
  <c r="E259" i="2"/>
  <c r="E504" i="2"/>
  <c r="E854" i="2"/>
  <c r="D595" i="2"/>
  <c r="E302" i="2"/>
  <c r="E632" i="2"/>
  <c r="E212" i="2"/>
  <c r="E976" i="2"/>
  <c r="D464" i="2"/>
  <c r="E780" i="2"/>
  <c r="D146" i="2"/>
  <c r="E984" i="2"/>
  <c r="E454" i="2"/>
  <c r="E262" i="2"/>
  <c r="D274" i="2"/>
  <c r="D756" i="2"/>
  <c r="E472" i="2"/>
  <c r="D309" i="2"/>
  <c r="D100" i="2"/>
  <c r="E838" i="2"/>
  <c r="E532" i="2"/>
  <c r="E989" i="2"/>
  <c r="E315" i="2"/>
  <c r="E116" i="2"/>
  <c r="E630" i="2"/>
  <c r="D694" i="2"/>
  <c r="E825" i="2"/>
  <c r="D784" i="2"/>
  <c r="D979" i="2"/>
  <c r="E706" i="2"/>
  <c r="E931" i="2"/>
  <c r="E711" i="2"/>
  <c r="D492" i="2"/>
  <c r="E745" i="2"/>
  <c r="E216" i="2"/>
  <c r="E580" i="2"/>
  <c r="D516" i="2"/>
  <c r="D208" i="2"/>
  <c r="E194" i="2"/>
  <c r="E186" i="2"/>
  <c r="E392" i="2"/>
  <c r="E197" i="2"/>
  <c r="E243" i="2"/>
  <c r="E402" i="2"/>
  <c r="E159" i="2"/>
  <c r="D737" i="2"/>
  <c r="E539" i="2"/>
  <c r="E424" i="2"/>
  <c r="E148" i="2"/>
  <c r="D586" i="2"/>
  <c r="E493" i="2"/>
  <c r="E390" i="2"/>
  <c r="E704" i="2"/>
  <c r="E81" i="2"/>
  <c r="D673" i="2"/>
  <c r="D138" i="2"/>
  <c r="E944" i="2"/>
  <c r="E408" i="2"/>
  <c r="E771" i="2"/>
  <c r="E334" i="2"/>
  <c r="E155" i="2"/>
  <c r="D331" i="2"/>
  <c r="D263" i="2"/>
  <c r="D711" i="2"/>
  <c r="E525" i="2"/>
  <c r="E744" i="2"/>
  <c r="E866" i="2"/>
  <c r="E843" i="2"/>
  <c r="D413" i="2"/>
  <c r="E198" i="2"/>
  <c r="D90" i="2"/>
  <c r="E795" i="2"/>
  <c r="D909" i="2"/>
  <c r="E149" i="2"/>
  <c r="E881" i="2"/>
  <c r="D402" i="2"/>
  <c r="E1000" i="2"/>
  <c r="D421" i="2"/>
  <c r="D486" i="2"/>
  <c r="D725" i="2"/>
  <c r="E535" i="2"/>
  <c r="E426" i="2"/>
  <c r="E172" i="2"/>
  <c r="D275" i="2"/>
  <c r="E993" i="2"/>
  <c r="E506" i="2"/>
  <c r="D300" i="2"/>
  <c r="E677" i="2"/>
  <c r="D132" i="2"/>
  <c r="E888" i="2"/>
  <c r="D590" i="2"/>
  <c r="D455" i="2"/>
  <c r="D507" i="2"/>
  <c r="D580" i="2"/>
  <c r="E498" i="2"/>
  <c r="D988" i="2"/>
  <c r="E281" i="2"/>
  <c r="E980" i="2"/>
  <c r="E557" i="2"/>
  <c r="E996" i="2"/>
  <c r="E307" i="2"/>
  <c r="E117" i="2"/>
  <c r="E279" i="2"/>
  <c r="E242" i="2"/>
  <c r="E175" i="2"/>
  <c r="E126" i="2"/>
  <c r="E196" i="2"/>
  <c r="E168" i="2"/>
  <c r="D147" i="2"/>
  <c r="E733" i="2"/>
  <c r="D826" i="2"/>
  <c r="E341" i="2"/>
  <c r="D367" i="2"/>
  <c r="D529" i="2"/>
  <c r="D86" i="2"/>
  <c r="D814" i="2"/>
  <c r="D479" i="2"/>
  <c r="D886" i="2"/>
  <c r="E981" i="2"/>
  <c r="E509" i="2"/>
  <c r="E735" i="2"/>
  <c r="D534" i="2"/>
  <c r="E855" i="2"/>
  <c r="E349" i="2"/>
  <c r="E414" i="2"/>
  <c r="D917" i="2"/>
  <c r="E187" i="2"/>
  <c r="E814" i="2"/>
  <c r="E950" i="2"/>
  <c r="D220" i="2"/>
  <c r="D560" i="2"/>
  <c r="E209" i="2"/>
  <c r="E982" i="2"/>
  <c r="D339" i="2"/>
  <c r="D405" i="2"/>
  <c r="E474" i="2"/>
  <c r="D622" i="2"/>
  <c r="E371" i="2"/>
  <c r="D540" i="2"/>
  <c r="D615" i="2"/>
  <c r="E173" i="2"/>
  <c r="E475" i="2"/>
  <c r="E400" i="2"/>
  <c r="E132" i="2"/>
  <c r="E112" i="2"/>
  <c r="E263" i="2"/>
  <c r="E624" i="2"/>
  <c r="E190" i="2"/>
  <c r="E124" i="2"/>
  <c r="E193" i="2"/>
  <c r="E280" i="2"/>
  <c r="E928" i="2"/>
  <c r="E737" i="2"/>
  <c r="E305" i="2"/>
  <c r="E247" i="2"/>
  <c r="E583" i="2"/>
  <c r="E90" i="2"/>
  <c r="E852" i="2"/>
  <c r="E740" i="2"/>
  <c r="E145" i="2"/>
  <c r="E214" i="2"/>
  <c r="E295" i="2"/>
  <c r="E218" i="2"/>
  <c r="E611" i="2"/>
  <c r="E303" i="2"/>
  <c r="E161" i="2"/>
  <c r="E224" i="2"/>
  <c r="E282" i="2"/>
  <c r="E467" i="2"/>
  <c r="E150" i="2"/>
  <c r="E461" i="2"/>
  <c r="F19" i="2"/>
  <c r="H21" i="1"/>
  <c r="D376" i="2"/>
  <c r="E311" i="2"/>
  <c r="E179" i="2"/>
  <c r="D433" i="2"/>
  <c r="D493" i="2"/>
  <c r="D324" i="2"/>
  <c r="E473" i="2"/>
  <c r="D607" i="2"/>
  <c r="D490" i="2"/>
  <c r="E233" i="2"/>
  <c r="E318" i="2"/>
  <c r="E720" i="2"/>
  <c r="D84" i="2"/>
  <c r="D647" i="2"/>
  <c r="E772" i="2"/>
  <c r="E403" i="2"/>
  <c r="D160" i="2"/>
  <c r="E913" i="2"/>
  <c r="E736" i="2"/>
  <c r="D348" i="2"/>
  <c r="E460" i="2"/>
  <c r="E320" i="2"/>
  <c r="D279" i="2"/>
  <c r="E531" i="2"/>
  <c r="D793" i="2"/>
  <c r="D939" i="2"/>
  <c r="E277" i="2"/>
  <c r="E485" i="2"/>
  <c r="E837" i="2"/>
  <c r="D467" i="2"/>
  <c r="D610" i="2"/>
  <c r="D372" i="2"/>
  <c r="E166" i="2"/>
  <c r="D972" i="2"/>
  <c r="D904" i="2"/>
  <c r="D612" i="2"/>
  <c r="E865" i="2"/>
  <c r="D702" i="2"/>
  <c r="D549" i="2"/>
  <c r="E522" i="2"/>
  <c r="E118" i="2"/>
  <c r="D753" i="2"/>
  <c r="D229" i="2"/>
  <c r="D796" i="2"/>
  <c r="E358" i="2"/>
  <c r="E596" i="2"/>
  <c r="D829" i="2"/>
  <c r="D253" i="2"/>
  <c r="D766" i="2"/>
  <c r="D893" i="2"/>
  <c r="D847" i="2"/>
  <c r="D234" i="2"/>
  <c r="D233" i="2"/>
  <c r="D110" i="2"/>
  <c r="D1000" i="2"/>
  <c r="E891" i="2"/>
  <c r="D286" i="2"/>
  <c r="D499" i="2"/>
  <c r="E559" i="2"/>
  <c r="D360" i="2"/>
  <c r="D323" i="2"/>
  <c r="D721" i="2"/>
  <c r="D463" i="2"/>
  <c r="D915" i="2"/>
  <c r="D443" i="2"/>
  <c r="D444" i="2"/>
  <c r="E335" i="2"/>
  <c r="D946" i="2"/>
  <c r="D379" i="2"/>
  <c r="E617" i="2"/>
  <c r="D369" i="2"/>
  <c r="E240" i="2"/>
  <c r="D967" i="2"/>
  <c r="D269" i="2"/>
  <c r="D526" i="2"/>
  <c r="E934" i="2"/>
  <c r="D730" i="2"/>
  <c r="D969" i="2"/>
  <c r="E492" i="2"/>
  <c r="D613" i="2"/>
  <c r="D993" i="2"/>
  <c r="D572" i="2"/>
  <c r="E924" i="2"/>
  <c r="D657" i="2"/>
  <c r="E249" i="2"/>
  <c r="D985" i="2"/>
  <c r="D430" i="2"/>
  <c r="E261" i="2"/>
  <c r="D685" i="2"/>
  <c r="D537" i="2"/>
  <c r="E573" i="2"/>
  <c r="E95" i="2"/>
  <c r="D304" i="2"/>
  <c r="D141" i="2"/>
  <c r="D977" i="2"/>
  <c r="D244" i="2"/>
  <c r="D420" i="2"/>
  <c r="D919" i="2"/>
  <c r="D688" i="2"/>
  <c r="E91" i="2"/>
  <c r="E436" i="2"/>
  <c r="D911" i="2"/>
  <c r="D252" i="2"/>
  <c r="E538" i="2"/>
  <c r="E338" i="2"/>
  <c r="D503" i="2"/>
  <c r="E316" i="2"/>
  <c r="D438" i="2"/>
  <c r="D891" i="2"/>
  <c r="E549" i="2"/>
  <c r="E205" i="2"/>
  <c r="D142" i="2"/>
  <c r="E336" i="2"/>
  <c r="D810" i="2"/>
  <c r="D738" i="2"/>
  <c r="E940" i="2"/>
  <c r="E869" i="2"/>
  <c r="D431" i="2"/>
  <c r="E565" i="2"/>
  <c r="E497" i="2"/>
  <c r="E266" i="2"/>
  <c r="D682" i="2"/>
  <c r="E483" i="2"/>
  <c r="D781" i="2"/>
  <c r="D94" i="2"/>
  <c r="E381" i="2"/>
  <c r="E438" i="2"/>
  <c r="D189" i="2"/>
  <c r="D932" i="2"/>
  <c r="E427" i="2"/>
  <c r="E675" i="2"/>
  <c r="D343" i="2"/>
  <c r="E192" i="2"/>
  <c r="D973" i="2"/>
  <c r="E679" i="2"/>
  <c r="E662" i="2"/>
  <c r="D910" i="2"/>
  <c r="E974" i="2"/>
  <c r="D846" i="2"/>
  <c r="D457" i="2"/>
  <c r="D533" i="2"/>
  <c r="E421" i="2"/>
  <c r="E995" i="2"/>
  <c r="D221" i="2"/>
  <c r="E899" i="2"/>
  <c r="D959" i="2"/>
  <c r="D449" i="2"/>
  <c r="D517" i="2"/>
  <c r="E767" i="2"/>
  <c r="E250" i="2"/>
  <c r="D758" i="2"/>
  <c r="E631" i="2"/>
  <c r="E435" i="2"/>
  <c r="E325" i="2"/>
  <c r="E356" i="2"/>
  <c r="D706" i="2"/>
  <c r="D938" i="2"/>
  <c r="E785" i="2"/>
  <c r="D419" i="2"/>
  <c r="D487" i="2"/>
  <c r="D802" i="2"/>
  <c r="D755" i="2"/>
  <c r="D151" i="2"/>
  <c r="D298" i="2"/>
  <c r="D334" i="2"/>
  <c r="E229" i="2"/>
  <c r="D575" i="2"/>
  <c r="E765" i="2"/>
  <c r="D237" i="2"/>
  <c r="E651" i="2"/>
  <c r="E715" i="2"/>
  <c r="D235" i="2"/>
  <c r="E183" i="2"/>
  <c r="E610" i="2"/>
  <c r="D96" i="2"/>
  <c r="D764" i="2"/>
  <c r="E808" i="2"/>
  <c r="E803" i="2"/>
  <c r="D184" i="2"/>
  <c r="D351" i="2"/>
  <c r="D831" i="2"/>
  <c r="E692" i="2"/>
  <c r="E411" i="2"/>
  <c r="D760" i="2"/>
  <c r="E271" i="2"/>
  <c r="D299" i="2"/>
  <c r="E317" i="2"/>
  <c r="D654" i="2"/>
  <c r="D114" i="2"/>
  <c r="E645" i="2"/>
  <c r="E885" i="2"/>
  <c r="E405" i="2"/>
  <c r="E343" i="2"/>
  <c r="D874" i="2"/>
  <c r="E468" i="2"/>
  <c r="E725" i="2"/>
  <c r="E567" i="2"/>
  <c r="D777" i="2"/>
  <c r="D182" i="2"/>
  <c r="E541" i="2"/>
  <c r="E874" i="2"/>
  <c r="D295" i="2"/>
  <c r="D310" i="2"/>
  <c r="D429" i="2"/>
  <c r="D665" i="2"/>
  <c r="E417" i="2"/>
  <c r="D381" i="2"/>
  <c r="D531" i="2"/>
  <c r="D677" i="2"/>
  <c r="D841" i="2"/>
  <c r="E818" i="2"/>
  <c r="E286" i="2"/>
  <c r="D792" i="2"/>
  <c r="E352" i="2"/>
  <c r="D164" i="2"/>
  <c r="D205" i="2"/>
  <c r="E889" i="2"/>
  <c r="E558" i="2"/>
  <c r="E230" i="2"/>
  <c r="E840" i="2"/>
  <c r="D762" i="2"/>
  <c r="E979" i="2"/>
  <c r="D356" i="2"/>
  <c r="D483" i="2"/>
  <c r="E985" i="2"/>
  <c r="E673" i="2"/>
  <c r="D385" i="2"/>
  <c r="E111" i="2"/>
  <c r="E978" i="2"/>
  <c r="D757" i="2"/>
  <c r="E164" i="2"/>
  <c r="D824" i="2"/>
  <c r="D365" i="2"/>
  <c r="E135" i="2"/>
  <c r="E508" i="2"/>
  <c r="E344" i="2"/>
  <c r="D292" i="2"/>
  <c r="E428" i="2"/>
  <c r="E643" i="2"/>
  <c r="E863" i="2"/>
  <c r="E180" i="2"/>
  <c r="D393" i="2"/>
  <c r="E726" i="2"/>
  <c r="E812" i="2"/>
  <c r="E484" i="2"/>
  <c r="D409" i="2"/>
  <c r="D638" i="2"/>
  <c r="D382" i="2"/>
  <c r="E20" i="2"/>
  <c r="D833" i="2"/>
  <c r="D631" i="2"/>
  <c r="D786" i="2"/>
  <c r="D591" i="2"/>
  <c r="D872" i="2"/>
  <c r="D978" i="2"/>
  <c r="D563" i="2"/>
  <c r="E406" i="2"/>
  <c r="D107" i="2"/>
  <c r="E953" i="2"/>
  <c r="E88" i="2"/>
  <c r="D785" i="2"/>
  <c r="E256" i="2"/>
  <c r="E918" i="2"/>
  <c r="E548" i="2"/>
  <c r="E793" i="2"/>
  <c r="E666" i="2"/>
  <c r="D671" i="2"/>
  <c r="E877" i="2"/>
  <c r="E845" i="2"/>
  <c r="D926" i="2"/>
  <c r="E395" i="2"/>
  <c r="D582" i="2"/>
  <c r="E757" i="2"/>
  <c r="D773" i="2"/>
  <c r="D362" i="2"/>
  <c r="E115" i="2"/>
  <c r="E399" i="2"/>
  <c r="E570" i="2"/>
  <c r="D598" i="2"/>
  <c r="D643" i="2"/>
  <c r="E312" i="2"/>
  <c r="D882" i="2"/>
  <c r="D828" i="2"/>
  <c r="E151" i="2"/>
  <c r="D961" i="2"/>
  <c r="E385" i="2"/>
  <c r="D427" i="2"/>
  <c r="D714" i="2"/>
  <c r="D278" i="2"/>
  <c r="E169" i="2"/>
  <c r="D150" i="2"/>
  <c r="E696" i="2"/>
  <c r="D788" i="2"/>
  <c r="E353" i="2"/>
  <c r="D739" i="2"/>
  <c r="D624" i="2"/>
  <c r="D497" i="2"/>
  <c r="D412" i="2"/>
  <c r="D604" i="2"/>
  <c r="D603" i="2"/>
  <c r="D880" i="2"/>
  <c r="D863" i="2"/>
  <c r="D267" i="2"/>
  <c r="E815" i="2"/>
  <c r="E640" i="2"/>
  <c r="D635" i="2"/>
  <c r="E839" i="2"/>
  <c r="E847" i="2"/>
  <c r="E133" i="2"/>
  <c r="D839" i="2"/>
  <c r="D272" i="2"/>
  <c r="E550" i="2"/>
  <c r="D336" i="2"/>
  <c r="D895" i="2"/>
  <c r="D375" i="2"/>
  <c r="D559" i="2"/>
  <c r="D411" i="2"/>
  <c r="D166" i="2"/>
  <c r="E370" i="2"/>
  <c r="E274" i="2"/>
  <c r="D790" i="2"/>
  <c r="E252" i="2"/>
  <c r="E875" i="2"/>
  <c r="E563" i="2"/>
  <c r="E181" i="2"/>
  <c r="E185" i="2"/>
  <c r="E340" i="2"/>
  <c r="E527" i="2"/>
  <c r="E94" i="2"/>
  <c r="E997" i="2"/>
  <c r="E927" i="2"/>
  <c r="E773" i="2"/>
  <c r="D651" i="2"/>
  <c r="D842" i="2"/>
  <c r="E257" i="2"/>
  <c r="E669" i="2"/>
  <c r="E369" i="2"/>
  <c r="E552" i="2"/>
  <c r="E650" i="2"/>
  <c r="E591" i="2"/>
  <c r="E961" i="2"/>
  <c r="D774" i="2"/>
  <c r="D301" i="2"/>
  <c r="E486" i="2"/>
  <c r="D106" i="2"/>
  <c r="D283" i="2"/>
  <c r="E491" i="2"/>
  <c r="D401" i="2"/>
  <c r="E215" i="2"/>
  <c r="E971" i="2"/>
  <c r="E660" i="2"/>
  <c r="H1005" i="1" l="1"/>
  <c r="H1006" i="1" s="1"/>
  <c r="H1008" i="1" s="1"/>
  <c r="D77" i="2"/>
  <c r="D79" i="2"/>
  <c r="D80" i="2"/>
  <c r="D63" i="2"/>
  <c r="D72" i="2"/>
  <c r="D75" i="2"/>
  <c r="D78" i="2"/>
  <c r="D76" i="2"/>
  <c r="D73" i="2"/>
  <c r="D74" i="2"/>
  <c r="D44" i="2"/>
  <c r="D60" i="2"/>
  <c r="D49" i="2"/>
  <c r="D68" i="2"/>
  <c r="D61" i="2"/>
  <c r="D45" i="2"/>
  <c r="D70" i="2"/>
  <c r="D65" i="2"/>
  <c r="D50" i="2"/>
  <c r="D58" i="2"/>
  <c r="D64" i="2"/>
  <c r="D62" i="2"/>
  <c r="D67" i="2"/>
  <c r="D66" i="2"/>
  <c r="D57" i="2"/>
  <c r="D47" i="2"/>
  <c r="D55" i="2"/>
  <c r="D54" i="2"/>
  <c r="D59" i="2"/>
  <c r="D51" i="2"/>
  <c r="D48" i="2"/>
  <c r="D56" i="2"/>
  <c r="D43" i="2"/>
  <c r="D52" i="2"/>
  <c r="D46" i="2"/>
  <c r="D53" i="2"/>
  <c r="D42" i="2"/>
  <c r="D41" i="2"/>
  <c r="D40" i="2"/>
  <c r="D23" i="2"/>
  <c r="D32" i="2"/>
  <c r="D39" i="2"/>
  <c r="D38" i="2"/>
  <c r="D37" i="2"/>
  <c r="D36" i="2"/>
  <c r="D22" i="2"/>
  <c r="D34" i="2"/>
  <c r="D33" i="2"/>
  <c r="D27" i="2"/>
  <c r="D31" i="2"/>
  <c r="D29" i="2"/>
  <c r="D30" i="2"/>
  <c r="D24" i="2"/>
  <c r="D25" i="2"/>
  <c r="D21" i="2"/>
  <c r="D18" i="2"/>
  <c r="G19" i="2"/>
  <c r="D19" i="2"/>
  <c r="E19" i="2" l="1"/>
  <c r="G1002" i="2"/>
  <c r="G1003" i="2" s="1"/>
  <c r="G1005" i="2" s="1"/>
  <c r="G1004" i="2" s="1"/>
  <c r="G1006" i="2" s="1"/>
</calcChain>
</file>

<file path=xl/sharedStrings.xml><?xml version="1.0" encoding="utf-8"?>
<sst xmlns="http://schemas.openxmlformats.org/spreadsheetml/2006/main" count="194" uniqueCount="121">
  <si>
    <t>Description</t>
  </si>
  <si>
    <t>Acha Co.,Ltd.</t>
  </si>
  <si>
    <t>www.achadirect.com</t>
  </si>
  <si>
    <t>Ship to</t>
  </si>
  <si>
    <t>Invoice</t>
  </si>
  <si>
    <t>Date</t>
  </si>
  <si>
    <t>Invoice #</t>
  </si>
  <si>
    <t>Item code</t>
  </si>
  <si>
    <t>Pranakorn, Bangkok 10200 Thailand</t>
  </si>
  <si>
    <t>Price Each</t>
  </si>
  <si>
    <t>Amount</t>
  </si>
  <si>
    <t>Quantity</t>
  </si>
  <si>
    <t xml:space="preserve">Bill to  </t>
  </si>
  <si>
    <t>Options (Color/Size)</t>
  </si>
  <si>
    <t xml:space="preserve">PO Number </t>
  </si>
  <si>
    <t xml:space="preserve">Via </t>
  </si>
  <si>
    <t xml:space="preserve">Rep. </t>
  </si>
  <si>
    <t>Check out our webstore - www.achadirect.com</t>
  </si>
  <si>
    <t>Total Amount</t>
  </si>
  <si>
    <t>Currency</t>
  </si>
  <si>
    <t>USD Exchange Rate</t>
  </si>
  <si>
    <t>THB</t>
  </si>
  <si>
    <t>Walk IN</t>
  </si>
  <si>
    <t>Total EURO</t>
  </si>
  <si>
    <t>Change THB</t>
  </si>
  <si>
    <t>Given EURO</t>
  </si>
  <si>
    <t>Discount</t>
  </si>
  <si>
    <t xml:space="preserve">                   TAX INVOICE/DELIVERY ORDER/ RECEIPT</t>
  </si>
  <si>
    <t xml:space="preserve">Invoice # </t>
  </si>
  <si>
    <t>Pranakorn, Bangkok 10200</t>
  </si>
  <si>
    <t>Thailand</t>
  </si>
  <si>
    <t>Bill to  (Customer name)</t>
  </si>
  <si>
    <t>Item Code</t>
  </si>
  <si>
    <t>Qty</t>
  </si>
  <si>
    <t>Sale price(US)</t>
  </si>
  <si>
    <t>Amount (US)</t>
  </si>
  <si>
    <t>Baht price</t>
  </si>
  <si>
    <t>Amount baht</t>
  </si>
  <si>
    <t>TOTAL</t>
  </si>
  <si>
    <t>LESS DISCOUNT</t>
  </si>
  <si>
    <t>SUB TOTAL</t>
  </si>
  <si>
    <t>VALUE ADDED TAX 7%</t>
  </si>
  <si>
    <t>GRAND TOTAL</t>
  </si>
  <si>
    <t>TAX ID NO. 0105545048072</t>
  </si>
  <si>
    <t>.</t>
  </si>
  <si>
    <t>247 - 249 Tanow Road, Bavornives</t>
  </si>
  <si>
    <t>247,249 Tanow Road, Bavornives</t>
  </si>
  <si>
    <t>FAX: + 66-02046-6650</t>
  </si>
  <si>
    <t>TEL: +  66-02057-5858</t>
  </si>
  <si>
    <t>TEL: + 66 2057 - 5858</t>
  </si>
  <si>
    <t>FAX: + 66 2046 - 6650</t>
  </si>
  <si>
    <t>UK</t>
  </si>
  <si>
    <t>Didi</t>
  </si>
  <si>
    <t>8mm</t>
  </si>
  <si>
    <t>10mm</t>
  </si>
  <si>
    <t>12mm</t>
  </si>
  <si>
    <t>SEGHT14</t>
  </si>
  <si>
    <t>8mm Black</t>
  </si>
  <si>
    <t>10mm Black</t>
  </si>
  <si>
    <t>12mm Black</t>
  </si>
  <si>
    <t>SEGH16</t>
  </si>
  <si>
    <t>14mm</t>
  </si>
  <si>
    <t>16mm</t>
  </si>
  <si>
    <t>BBEB</t>
  </si>
  <si>
    <t>6mm</t>
  </si>
  <si>
    <t>BCR16</t>
  </si>
  <si>
    <t>LBB3</t>
  </si>
  <si>
    <t>BNEB</t>
  </si>
  <si>
    <t>Firkins</t>
  </si>
  <si>
    <t>Harriet Logsolon</t>
  </si>
  <si>
    <t>hats211@hotmail.com</t>
  </si>
  <si>
    <t>BNETB</t>
  </si>
  <si>
    <t>8mm Gold</t>
  </si>
  <si>
    <t>10mm Gold</t>
  </si>
  <si>
    <t>BBNPG</t>
  </si>
  <si>
    <t>BBTB5</t>
  </si>
  <si>
    <t>16mm Gold</t>
  </si>
  <si>
    <t>16mm Purple</t>
  </si>
  <si>
    <t>16mm Blue</t>
  </si>
  <si>
    <t>16mm RB</t>
  </si>
  <si>
    <t>PO</t>
  </si>
  <si>
    <t>MCDZ337</t>
  </si>
  <si>
    <t>Clear</t>
  </si>
  <si>
    <t>10mm Clear</t>
  </si>
  <si>
    <t>10mm Rose</t>
  </si>
  <si>
    <t>10mm Lavender</t>
  </si>
  <si>
    <t>BNRZ419</t>
  </si>
  <si>
    <t>BN1CG</t>
  </si>
  <si>
    <t>8mm Clear</t>
  </si>
  <si>
    <t>8mm Jet</t>
  </si>
  <si>
    <t>8mm Sap</t>
  </si>
  <si>
    <t>8mm Fuchsia</t>
  </si>
  <si>
    <t>8mm Aqua</t>
  </si>
  <si>
    <t>8mm L.Ame</t>
  </si>
  <si>
    <t>8mm Emer</t>
  </si>
  <si>
    <t>8mm Tomaz</t>
  </si>
  <si>
    <t>10mm Topaz</t>
  </si>
  <si>
    <t>10mm Emer</t>
  </si>
  <si>
    <t>10mm Aqua</t>
  </si>
  <si>
    <t>10mm L.Ame</t>
  </si>
  <si>
    <t>12mm Clear</t>
  </si>
  <si>
    <t>12mm Emer</t>
  </si>
  <si>
    <t>12mm Fuchsia</t>
  </si>
  <si>
    <t>12mm L.Sap</t>
  </si>
  <si>
    <t>BN2CGH</t>
  </si>
  <si>
    <t>AB</t>
  </si>
  <si>
    <t>Fuchsia</t>
  </si>
  <si>
    <t>Jet</t>
  </si>
  <si>
    <t>Ame</t>
  </si>
  <si>
    <t>BZ</t>
  </si>
  <si>
    <t>NSCRT20</t>
  </si>
  <si>
    <t>NBRT</t>
  </si>
  <si>
    <t>HOOP</t>
  </si>
  <si>
    <t>BBINSW5</t>
  </si>
  <si>
    <t>BBINSN5</t>
  </si>
  <si>
    <t>35mm</t>
  </si>
  <si>
    <t>38mm</t>
  </si>
  <si>
    <t>BDB14</t>
  </si>
  <si>
    <t>BDE14</t>
  </si>
  <si>
    <t>BDC14</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</si>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</sst>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quot;$&quot;#,##0.00"/>
    <numFmt numFmtId="165" formatCode="mm/dd/yyyy"/>
    <numFmt numFmtId="166" formatCode="[$-409]d\-mmm\-yy;@"/>
    <numFmt numFmtId="167" formatCode="#.#&quot; mm&quot;"/>
    <numFmt numFmtId="168" formatCode="_-* #,##0.00_-;\-* #,##0.00_-;_-* &quot;-&quot;??_-;_-@_-"/>
  </numFmts>
  <fonts count="34">
    <font>
      <sz val="10"/>
      <name val="Arial"/>
    </font>
    <font>
      <sz val="11"/>
      <color theme="1"/>
      <name val="Calibri"/>
      <family val="2"/>
      <scheme val="minor"/>
    </font>
    <font>
      <sz val="11"/>
      <color theme="1"/>
      <name val="Calibri"/>
      <family val="2"/>
      <scheme val="minor"/>
    </font>
    <font>
      <b/>
      <sz val="8"/>
      <name val="Arial"/>
      <family val="2"/>
    </font>
    <font>
      <b/>
      <sz val="9"/>
      <name val="Arial"/>
      <family val="2"/>
    </font>
    <font>
      <sz val="9"/>
      <name val="Arial"/>
      <family val="2"/>
    </font>
    <font>
      <b/>
      <sz val="10"/>
      <name val="Arial"/>
      <family val="2"/>
    </font>
    <font>
      <sz val="9"/>
      <name val="Arial"/>
      <family val="2"/>
    </font>
    <font>
      <sz val="10"/>
      <color indexed="8"/>
      <name val="Arial"/>
      <family val="2"/>
    </font>
    <font>
      <u/>
      <sz val="10"/>
      <color indexed="12"/>
      <name val="Arial"/>
      <family val="2"/>
    </font>
    <font>
      <sz val="8"/>
      <color indexed="8"/>
      <name val="Arial"/>
      <family val="2"/>
    </font>
    <font>
      <b/>
      <sz val="8"/>
      <color indexed="8"/>
      <name val="Arial"/>
      <family val="2"/>
    </font>
    <font>
      <b/>
      <sz val="11"/>
      <name val="Arial"/>
      <family val="2"/>
    </font>
    <font>
      <sz val="10"/>
      <name val="Arial"/>
      <family val="2"/>
    </font>
    <font>
      <b/>
      <sz val="18"/>
      <name val="Arial"/>
      <family val="2"/>
    </font>
    <font>
      <u/>
      <sz val="11"/>
      <color indexed="12"/>
      <name val="Arial"/>
      <family val="2"/>
    </font>
    <font>
      <b/>
      <sz val="10"/>
      <color indexed="8"/>
      <name val="Arial"/>
      <family val="2"/>
    </font>
    <font>
      <b/>
      <sz val="12"/>
      <name val="Arial"/>
      <family val="2"/>
    </font>
    <font>
      <b/>
      <sz val="16"/>
      <name val="Arial"/>
      <family val="2"/>
    </font>
    <font>
      <b/>
      <sz val="14"/>
      <name val="Arial"/>
      <family val="2"/>
    </font>
    <font>
      <b/>
      <sz val="10"/>
      <color theme="1"/>
      <name val="Arial"/>
      <family val="2"/>
    </font>
    <font>
      <sz val="10"/>
      <color theme="0"/>
      <name val="Arial"/>
      <family val="2"/>
    </font>
    <font>
      <sz val="8"/>
      <color rgb="FF000000"/>
      <name val="Tahoma"/>
      <family val="2"/>
    </font>
    <font>
      <sz val="10"/>
      <name val="Arial"/>
      <family val="2"/>
      <charset val="204"/>
    </font>
    <font>
      <sz val="11"/>
      <color indexed="8"/>
      <name val="Calibri"/>
      <family val="2"/>
    </font>
    <font>
      <sz val="11"/>
      <color theme="1"/>
      <name val="Calibri"/>
      <family val="2"/>
      <charset val="129"/>
      <scheme val="minor"/>
    </font>
    <font>
      <sz val="10"/>
      <name val="Comic Sans MS"/>
      <family val="4"/>
    </font>
    <font>
      <sz val="10"/>
      <name val="Arial"/>
      <family val="2"/>
      <charset val="222"/>
    </font>
    <font>
      <sz val="10"/>
      <name val="Arial"/>
      <family val="2"/>
      <charset val="134"/>
    </font>
    <font>
      <sz val="9"/>
      <name val="宋体"/>
      <charset val="134"/>
    </font>
    <font>
      <sz val="12"/>
      <name val="宋体"/>
      <charset val="134"/>
    </font>
    <font>
      <u/>
      <sz val="9.9"/>
      <color theme="10"/>
      <name val="Calibri"/>
      <family val="2"/>
    </font>
    <font>
      <u/>
      <sz val="10"/>
      <color theme="10"/>
      <name val="Arial"/>
      <family val="2"/>
    </font>
    <font>
      <sz val="11"/>
      <color theme="1"/>
      <name val="Calibri"/>
      <family val="2"/>
      <charset val="222"/>
      <scheme val="minor"/>
    </font>
  </fonts>
  <fills count="5">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FFFF00"/>
        <bgColor indexed="64"/>
      </patternFill>
    </fill>
  </fills>
  <borders count="53">
    <border>
      <left/>
      <right/>
      <top/>
      <bottom/>
      <diagonal/>
    </border>
    <border>
      <left style="medium">
        <color indexed="64"/>
      </left>
      <right style="thin">
        <color indexed="64"/>
      </right>
      <top/>
      <bottom/>
      <diagonal/>
    </border>
    <border>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thin">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right style="thin">
        <color indexed="64"/>
      </right>
      <top style="medium">
        <color indexed="64"/>
      </top>
      <bottom style="medium">
        <color indexed="64"/>
      </bottom>
      <diagonal/>
    </border>
  </borders>
  <cellStyleXfs count="55634">
    <xf numFmtId="0" fontId="0" fillId="0" borderId="0"/>
    <xf numFmtId="0" fontId="9" fillId="0" borderId="0" applyNumberFormat="0" applyFill="0" applyBorder="0" applyAlignment="0" applyProtection="0">
      <alignment vertical="top"/>
      <protection locked="0"/>
    </xf>
    <xf numFmtId="0" fontId="13" fillId="0" borderId="0"/>
    <xf numFmtId="0" fontId="2" fillId="0" borderId="0"/>
    <xf numFmtId="0" fontId="23" fillId="0" borderId="0"/>
    <xf numFmtId="0" fontId="2" fillId="0" borderId="0"/>
    <xf numFmtId="0" fontId="9" fillId="0" borderId="0" applyNumberFormat="0" applyFill="0" applyBorder="0" applyAlignment="0" applyProtection="0">
      <alignment vertical="top"/>
      <protection locked="0"/>
    </xf>
    <xf numFmtId="0" fontId="13" fillId="0" borderId="0"/>
    <xf numFmtId="0" fontId="9" fillId="0" borderId="0" applyNumberFormat="0" applyFill="0" applyBorder="0" applyAlignment="0" applyProtection="0">
      <alignment vertical="top"/>
      <protection locked="0"/>
    </xf>
    <xf numFmtId="43" fontId="2"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2"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2"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2"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pplyNumberFormat="0" applyFill="0" applyBorder="0" applyAlignment="0" applyProtection="0"/>
    <xf numFmtId="0" fontId="13" fillId="0" borderId="0"/>
    <xf numFmtId="0" fontId="25" fillId="0" borderId="0">
      <alignment vertical="center"/>
    </xf>
    <xf numFmtId="0" fontId="2" fillId="0" borderId="0"/>
    <xf numFmtId="0" fontId="13" fillId="0" borderId="0"/>
    <xf numFmtId="0" fontId="25" fillId="0" borderId="0">
      <alignment vertical="center"/>
    </xf>
    <xf numFmtId="0" fontId="13" fillId="0" borderId="0"/>
    <xf numFmtId="0" fontId="13" fillId="0" borderId="0" applyNumberFormat="0" applyFill="0" applyBorder="0" applyAlignment="0" applyProtection="0"/>
    <xf numFmtId="0" fontId="2" fillId="0" borderId="0"/>
    <xf numFmtId="0" fontId="13" fillId="0" borderId="0"/>
    <xf numFmtId="0" fontId="13" fillId="0" borderId="0"/>
    <xf numFmtId="0" fontId="2" fillId="0" borderId="0"/>
    <xf numFmtId="0" fontId="13" fillId="0" borderId="0"/>
    <xf numFmtId="0" fontId="13" fillId="0" borderId="0"/>
    <xf numFmtId="0" fontId="24" fillId="0" borderId="0" applyNumberFormat="0" applyFont="0" applyFill="0" applyBorder="0" applyAlignment="0" applyProtection="0"/>
    <xf numFmtId="0" fontId="13" fillId="0" borderId="0"/>
    <xf numFmtId="0" fontId="25" fillId="0" borderId="0">
      <alignment vertical="center"/>
    </xf>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applyNumberForma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applyNumberForma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9" fontId="2" fillId="0" borderId="0" applyFont="0" applyFill="0" applyBorder="0" applyAlignment="0" applyProtection="0"/>
    <xf numFmtId="0" fontId="13" fillId="0" borderId="0"/>
    <xf numFmtId="0" fontId="13" fillId="0" borderId="0" applyNumberForma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9" fillId="0" borderId="0" applyNumberFormat="0" applyFill="0" applyBorder="0" applyAlignment="0" applyProtection="0">
      <alignment vertical="top"/>
      <protection locked="0"/>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44" fontId="13" fillId="0" borderId="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13"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applyNumberForma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applyNumberForma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xf numFmtId="0" fontId="13"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2"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xf numFmtId="0" fontId="2" fillId="0" borderId="0"/>
    <xf numFmtId="0" fontId="13" fillId="0" borderId="0"/>
    <xf numFmtId="0" fontId="13" fillId="0" borderId="0"/>
    <xf numFmtId="0" fontId="13" fillId="0" borderId="0"/>
    <xf numFmtId="0" fontId="13" fillId="0" borderId="0"/>
    <xf numFmtId="0" fontId="13" fillId="0" borderId="0"/>
    <xf numFmtId="0" fontId="13" fillId="0" borderId="0"/>
    <xf numFmtId="0" fontId="2" fillId="0" borderId="0"/>
    <xf numFmtId="0" fontId="13" fillId="0" borderId="0"/>
    <xf numFmtId="0" fontId="2" fillId="0" borderId="0"/>
    <xf numFmtId="0" fontId="13" fillId="0" borderId="0" applyNumberFormat="0" applyFill="0" applyBorder="0" applyAlignment="0" applyProtection="0"/>
    <xf numFmtId="0" fontId="2" fillId="0" borderId="0"/>
    <xf numFmtId="0" fontId="13"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xf numFmtId="0" fontId="13" fillId="0" borderId="0"/>
    <xf numFmtId="0" fontId="13" fillId="0" borderId="0"/>
    <xf numFmtId="0" fontId="2" fillId="0" borderId="0"/>
    <xf numFmtId="0" fontId="13" fillId="0" borderId="0"/>
    <xf numFmtId="0" fontId="13" fillId="0" borderId="0"/>
    <xf numFmtId="0" fontId="13" fillId="0" borderId="0"/>
    <xf numFmtId="43" fontId="2" fillId="0" borderId="0" applyFont="0" applyFill="0" applyBorder="0" applyAlignment="0" applyProtection="0"/>
    <xf numFmtId="44" fontId="2"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2" fillId="0" borderId="0" applyFont="0" applyFill="0" applyBorder="0" applyAlignment="0" applyProtection="0"/>
    <xf numFmtId="44" fontId="1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7" fillId="0" borderId="0" applyFont="0" applyFill="0" applyBorder="0" applyAlignment="0" applyProtection="0"/>
    <xf numFmtId="0" fontId="31" fillId="0" borderId="0" applyNumberFormat="0" applyFill="0" applyBorder="0" applyAlignment="0" applyProtection="0">
      <alignment vertical="top"/>
      <protection locked="0"/>
    </xf>
    <xf numFmtId="0" fontId="32" fillId="0" borderId="0" applyNumberFormat="0" applyFill="0" applyBorder="0" applyAlignment="0" applyProtection="0">
      <alignment vertical="top"/>
      <protection locked="0"/>
    </xf>
    <xf numFmtId="0" fontId="33" fillId="0" borderId="0"/>
    <xf numFmtId="0" fontId="13" fillId="0" borderId="0" applyNumberFormat="0" applyFill="0" applyBorder="0" applyAlignment="0" applyProtection="0"/>
    <xf numFmtId="0" fontId="13" fillId="0" borderId="0"/>
    <xf numFmtId="0" fontId="28" fillId="0" borderId="0" applyNumberFormat="0" applyFill="0" applyBorder="0" applyAlignment="0" applyProtection="0"/>
    <xf numFmtId="0" fontId="13" fillId="0" borderId="0" applyNumberFormat="0" applyFill="0" applyBorder="0" applyAlignment="0" applyProtection="0"/>
    <xf numFmtId="0" fontId="2" fillId="0" borderId="0"/>
    <xf numFmtId="0" fontId="13" fillId="0" borderId="0" applyNumberFormat="0" applyFill="0" applyBorder="0" applyAlignment="0" applyProtection="0"/>
    <xf numFmtId="0" fontId="27" fillId="0" borderId="0"/>
    <xf numFmtId="0" fontId="13" fillId="0" borderId="0" applyNumberFormat="0" applyFill="0" applyBorder="0" applyAlignment="0" applyProtection="0"/>
    <xf numFmtId="0" fontId="13"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2" fillId="0" borderId="0"/>
    <xf numFmtId="0" fontId="13" fillId="0" borderId="0" applyNumberFormat="0" applyFill="0" applyBorder="0" applyAlignment="0" applyProtection="0"/>
    <xf numFmtId="0" fontId="2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2" fillId="0" borderId="0"/>
    <xf numFmtId="0" fontId="2"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2"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2"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25" fillId="0" borderId="0">
      <alignment vertical="center"/>
    </xf>
    <xf numFmtId="0" fontId="30" fillId="0" borderId="0"/>
    <xf numFmtId="0" fontId="13" fillId="0" borderId="0" applyNumberFormat="0" applyFill="0" applyBorder="0" applyAlignment="0" applyProtection="0"/>
    <xf numFmtId="0" fontId="13" fillId="0" borderId="0"/>
    <xf numFmtId="0" fontId="2" fillId="0" borderId="0"/>
    <xf numFmtId="0" fontId="29" fillId="0" borderId="0">
      <alignment vertical="center"/>
    </xf>
    <xf numFmtId="0" fontId="13" fillId="0" borderId="0" applyNumberFormat="0" applyFill="0" applyBorder="0" applyAlignment="0" applyProtection="0"/>
    <xf numFmtId="0" fontId="13" fillId="0" borderId="0" applyNumberFormat="0" applyFill="0" applyBorder="0" applyAlignment="0" applyProtection="0"/>
    <xf numFmtId="44" fontId="13" fillId="0" borderId="0" applyFont="0" applyFill="0" applyBorder="0" applyAlignment="0" applyProtection="0"/>
    <xf numFmtId="0" fontId="9" fillId="0" borderId="0" applyNumberFormat="0" applyFill="0" applyBorder="0" applyAlignment="0" applyProtection="0">
      <alignment vertical="top"/>
      <protection locked="0"/>
    </xf>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8" fontId="2" fillId="0" borderId="0" applyFont="0" applyFill="0" applyBorder="0" applyAlignment="0" applyProtection="0"/>
    <xf numFmtId="0" fontId="13" fillId="0" borderId="0"/>
    <xf numFmtId="168" fontId="2" fillId="0" borderId="0" applyFont="0" applyFill="0" applyBorder="0" applyAlignment="0" applyProtection="0"/>
    <xf numFmtId="0" fontId="13" fillId="0" borderId="0"/>
    <xf numFmtId="0" fontId="2" fillId="0" borderId="0"/>
    <xf numFmtId="0" fontId="13" fillId="0" borderId="0" applyNumberFormat="0" applyFill="0" applyBorder="0" applyAlignment="0" applyProtection="0"/>
    <xf numFmtId="0" fontId="13" fillId="0" borderId="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pplyNumberFormat="0" applyFill="0" applyBorder="0" applyAlignment="0" applyProtection="0"/>
    <xf numFmtId="0" fontId="13" fillId="0" borderId="0"/>
    <xf numFmtId="0" fontId="13" fillId="0" borderId="0"/>
    <xf numFmtId="0" fontId="13" fillId="0" borderId="0"/>
    <xf numFmtId="0" fontId="13" fillId="0" borderId="0" applyNumberFormat="0" applyFill="0" applyBorder="0" applyAlignment="0" applyProtection="0"/>
    <xf numFmtId="0" fontId="13" fillId="0" borderId="0"/>
    <xf numFmtId="0" fontId="13" fillId="0" borderId="0"/>
    <xf numFmtId="0" fontId="13" fillId="0" borderId="0"/>
    <xf numFmtId="0" fontId="13" fillId="0" borderId="0" applyNumberFormat="0" applyFill="0" applyBorder="0" applyAlignment="0" applyProtection="0"/>
    <xf numFmtId="0" fontId="13" fillId="0" borderId="0" applyNumberFormat="0" applyFill="0" applyBorder="0" applyAlignment="0" applyProtection="0"/>
    <xf numFmtId="0" fontId="33" fillId="0" borderId="0"/>
    <xf numFmtId="0" fontId="13" fillId="0" borderId="0"/>
    <xf numFmtId="0" fontId="28"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2" fillId="0" borderId="0"/>
    <xf numFmtId="0" fontId="2"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2"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13"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13" fillId="0" borderId="0"/>
    <xf numFmtId="0" fontId="13" fillId="0" borderId="0"/>
    <xf numFmtId="0" fontId="2" fillId="0" borderId="0"/>
    <xf numFmtId="43" fontId="24" fillId="0" borderId="0" applyFont="0" applyFill="0" applyBorder="0" applyAlignment="0" applyProtection="0"/>
    <xf numFmtId="0" fontId="13" fillId="0" borderId="0"/>
    <xf numFmtId="0" fontId="13" fillId="0" borderId="0"/>
    <xf numFmtId="0" fontId="13" fillId="0" borderId="0"/>
    <xf numFmtId="0" fontId="13"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applyNumberFormat="0" applyFill="0" applyBorder="0" applyAlignment="0" applyProtection="0"/>
    <xf numFmtId="0" fontId="13" fillId="0" borderId="0"/>
    <xf numFmtId="0" fontId="33" fillId="0" borderId="0"/>
    <xf numFmtId="0" fontId="13" fillId="0" borderId="0"/>
    <xf numFmtId="0" fontId="28" fillId="0" borderId="0" applyNumberFormat="0" applyFill="0" applyBorder="0" applyAlignment="0" applyProtection="0"/>
    <xf numFmtId="0" fontId="13" fillId="0" borderId="0" applyNumberFormat="0" applyFill="0" applyBorder="0" applyAlignment="0" applyProtection="0"/>
    <xf numFmtId="0" fontId="2"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2" fillId="0" borderId="0"/>
    <xf numFmtId="0" fontId="13" fillId="0" borderId="0"/>
    <xf numFmtId="0" fontId="13" fillId="0" borderId="0"/>
    <xf numFmtId="0" fontId="13" fillId="0" borderId="0"/>
    <xf numFmtId="0" fontId="13" fillId="0" borderId="0"/>
    <xf numFmtId="0" fontId="13" fillId="0" borderId="0"/>
    <xf numFmtId="0" fontId="13" fillId="0" borderId="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13" fillId="0" borderId="0"/>
    <xf numFmtId="0" fontId="13" fillId="0" borderId="0"/>
    <xf numFmtId="0" fontId="13" fillId="0" borderId="0"/>
    <xf numFmtId="0" fontId="2" fillId="0" borderId="0"/>
    <xf numFmtId="0" fontId="13" fillId="0" borderId="0" applyNumberFormat="0" applyFill="0" applyBorder="0" applyAlignment="0" applyProtection="0"/>
    <xf numFmtId="0" fontId="13" fillId="0" borderId="0"/>
    <xf numFmtId="0" fontId="13" fillId="0" borderId="0"/>
    <xf numFmtId="0" fontId="13" fillId="0" borderId="0"/>
    <xf numFmtId="0" fontId="13" fillId="0" borderId="0" applyNumberFormat="0" applyFill="0" applyBorder="0" applyAlignment="0" applyProtection="0"/>
    <xf numFmtId="0" fontId="13" fillId="0" borderId="0"/>
    <xf numFmtId="0" fontId="13" fillId="0" borderId="0"/>
    <xf numFmtId="0" fontId="13" fillId="0" borderId="0" applyNumberFormat="0" applyFill="0" applyBorder="0" applyAlignment="0" applyProtection="0"/>
    <xf numFmtId="0" fontId="13" fillId="0" borderId="0"/>
    <xf numFmtId="0" fontId="13"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13" fillId="0" borderId="0"/>
    <xf numFmtId="0" fontId="13" fillId="0" borderId="0"/>
    <xf numFmtId="0" fontId="2" fillId="0" borderId="0"/>
    <xf numFmtId="0" fontId="13"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13" fillId="0" borderId="0"/>
    <xf numFmtId="0" fontId="2" fillId="0" borderId="0"/>
    <xf numFmtId="0" fontId="13" fillId="0" borderId="0"/>
    <xf numFmtId="0" fontId="13" fillId="0" borderId="0"/>
    <xf numFmtId="0" fontId="13" fillId="0" borderId="0"/>
    <xf numFmtId="0" fontId="13" fillId="0" borderId="0"/>
    <xf numFmtId="0" fontId="13" fillId="0" borderId="0"/>
    <xf numFmtId="0" fontId="13" fillId="0" borderId="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7" fillId="0" borderId="0" applyFont="0" applyFill="0" applyBorder="0" applyAlignment="0" applyProtection="0"/>
    <xf numFmtId="0" fontId="2" fillId="0" borderId="0"/>
    <xf numFmtId="0" fontId="27"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2" fillId="0" borderId="0"/>
    <xf numFmtId="0" fontId="13" fillId="0" borderId="0" applyNumberFormat="0" applyFill="0" applyBorder="0" applyAlignment="0" applyProtection="0"/>
    <xf numFmtId="0" fontId="2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2" fillId="0" borderId="0"/>
    <xf numFmtId="0" fontId="2"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13" fillId="0" borderId="0"/>
    <xf numFmtId="0" fontId="2" fillId="0" borderId="0"/>
    <xf numFmtId="0" fontId="13" fillId="0" borderId="0"/>
    <xf numFmtId="0" fontId="13" fillId="0" borderId="0"/>
    <xf numFmtId="0" fontId="13" fillId="0" borderId="0" applyNumberFormat="0" applyFill="0" applyBorder="0" applyAlignment="0" applyProtection="0"/>
    <xf numFmtId="0" fontId="13" fillId="0" borderId="0"/>
    <xf numFmtId="0" fontId="13" fillId="0" borderId="0" applyNumberFormat="0" applyFill="0" applyBorder="0" applyAlignment="0" applyProtection="0"/>
    <xf numFmtId="0" fontId="13" fillId="0" borderId="0"/>
    <xf numFmtId="0" fontId="13" fillId="0" borderId="0"/>
    <xf numFmtId="43" fontId="24" fillId="0" borderId="0" applyFont="0" applyFill="0" applyBorder="0" applyAlignment="0" applyProtection="0"/>
    <xf numFmtId="43"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applyNumberFormat="0" applyFill="0" applyBorder="0" applyAlignment="0" applyProtection="0"/>
    <xf numFmtId="0" fontId="2" fillId="0" borderId="0"/>
    <xf numFmtId="0" fontId="13" fillId="0" borderId="0" applyNumberFormat="0" applyFill="0" applyBorder="0" applyAlignment="0" applyProtection="0"/>
    <xf numFmtId="44" fontId="13" fillId="0" borderId="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13" fillId="0" borderId="0" applyNumberFormat="0" applyFill="0" applyBorder="0" applyAlignment="0" applyProtection="0"/>
    <xf numFmtId="0" fontId="24" fillId="0" borderId="0" applyNumberFormat="0" applyFon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xf numFmtId="0" fontId="13" fillId="0" borderId="0" applyNumberFormat="0" applyFill="0" applyBorder="0" applyAlignment="0" applyProtection="0"/>
    <xf numFmtId="43" fontId="2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0" fontId="13"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applyNumberFormat="0" applyFill="0" applyBorder="0" applyAlignment="0" applyProtection="0"/>
    <xf numFmtId="0" fontId="13" fillId="0" borderId="0"/>
    <xf numFmtId="0" fontId="2" fillId="0" borderId="0"/>
    <xf numFmtId="0" fontId="1" fillId="0" borderId="0"/>
    <xf numFmtId="0" fontId="1" fillId="0" borderId="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3" fillId="0" borderId="0"/>
    <xf numFmtId="0" fontId="1"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9" fontId="1" fillId="0" borderId="0" applyFont="0" applyFill="0" applyBorder="0" applyAlignment="0" applyProtection="0"/>
    <xf numFmtId="0" fontId="13"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xf numFmtId="0" fontId="13" fillId="0" borderId="0"/>
    <xf numFmtId="0" fontId="13" fillId="0" borderId="0"/>
    <xf numFmtId="0" fontId="24" fillId="0" borderId="0" applyNumberFormat="0" applyFont="0" applyFill="0" applyBorder="0" applyAlignment="0" applyProtection="0"/>
    <xf numFmtId="0" fontId="13" fillId="0" borderId="0"/>
    <xf numFmtId="0" fontId="13" fillId="0" borderId="0"/>
    <xf numFmtId="0" fontId="1"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 fillId="0" borderId="0"/>
    <xf numFmtId="0" fontId="13" fillId="0" borderId="0"/>
    <xf numFmtId="0" fontId="13" fillId="0" borderId="0"/>
    <xf numFmtId="0" fontId="13" fillId="0" borderId="0"/>
    <xf numFmtId="0" fontId="1" fillId="0" borderId="0"/>
    <xf numFmtId="0" fontId="13" fillId="0" borderId="0"/>
    <xf numFmtId="0" fontId="1" fillId="0" borderId="0"/>
    <xf numFmtId="0" fontId="1"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xf numFmtId="0" fontId="1" fillId="0" borderId="0"/>
    <xf numFmtId="0" fontId="13" fillId="0" borderId="0"/>
    <xf numFmtId="0" fontId="13" fillId="0" borderId="0"/>
    <xf numFmtId="43"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3" fillId="0" borderId="0" applyNumberFormat="0" applyFill="0" applyBorder="0" applyAlignment="0" applyProtection="0"/>
    <xf numFmtId="0" fontId="1" fillId="0" borderId="0"/>
    <xf numFmtId="0" fontId="1" fillId="0" borderId="0"/>
    <xf numFmtId="0" fontId="13" fillId="0" borderId="0" applyNumberFormat="0" applyFill="0" applyBorder="0" applyAlignment="0" applyProtection="0"/>
    <xf numFmtId="0" fontId="1" fillId="0" borderId="0"/>
    <xf numFmtId="0" fontId="13" fillId="0" borderId="0"/>
    <xf numFmtId="0" fontId="13" fillId="0" borderId="0"/>
    <xf numFmtId="168" fontId="1" fillId="0" borderId="0" applyFont="0" applyFill="0" applyBorder="0" applyAlignment="0" applyProtection="0"/>
    <xf numFmtId="0" fontId="13" fillId="0" borderId="0"/>
    <xf numFmtId="168" fontId="1" fillId="0" borderId="0" applyFont="0" applyFill="0" applyBorder="0" applyAlignment="0" applyProtection="0"/>
    <xf numFmtId="0" fontId="1" fillId="0" borderId="0"/>
    <xf numFmtId="44" fontId="13" fillId="0" borderId="0" applyFont="0" applyFill="0" applyBorder="0" applyAlignment="0" applyProtection="0"/>
    <xf numFmtId="0" fontId="13" fillId="0" borderId="0"/>
    <xf numFmtId="0" fontId="13"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 fillId="0" borderId="0"/>
    <xf numFmtId="0" fontId="1" fillId="0" borderId="0"/>
    <xf numFmtId="0" fontId="1" fillId="0" borderId="0"/>
    <xf numFmtId="0" fontId="13" fillId="0" borderId="0"/>
    <xf numFmtId="0" fontId="13" fillId="0" borderId="0"/>
    <xf numFmtId="0" fontId="1" fillId="0" borderId="0"/>
    <xf numFmtId="43" fontId="24" fillId="0" borderId="0" applyFont="0" applyFill="0" applyBorder="0" applyAlignment="0" applyProtection="0"/>
    <xf numFmtId="0" fontId="13" fillId="0" borderId="0"/>
    <xf numFmtId="0" fontId="13" fillId="0" borderId="0"/>
    <xf numFmtId="0" fontId="13" fillId="0" borderId="0"/>
    <xf numFmtId="0" fontId="13" fillId="0" borderId="0"/>
    <xf numFmtId="0" fontId="1" fillId="0" borderId="0"/>
    <xf numFmtId="0" fontId="1" fillId="0" borderId="0"/>
    <xf numFmtId="0" fontId="13" fillId="0" borderId="0"/>
    <xf numFmtId="0" fontId="13" fillId="0" borderId="0"/>
    <xf numFmtId="0" fontId="1" fillId="0" borderId="0"/>
    <xf numFmtId="0" fontId="13" fillId="0" borderId="0"/>
    <xf numFmtId="0" fontId="1"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13" fillId="0" borderId="0"/>
    <xf numFmtId="0" fontId="13"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3" fillId="0" borderId="0"/>
    <xf numFmtId="43"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3" fillId="0" borderId="0" applyNumberFormat="0" applyFill="0" applyBorder="0" applyAlignment="0" applyProtection="0"/>
    <xf numFmtId="0" fontId="13" fillId="0" borderId="0"/>
    <xf numFmtId="0" fontId="13" fillId="0" borderId="0" applyNumberFormat="0" applyFill="0" applyBorder="0" applyAlignment="0" applyProtection="0"/>
    <xf numFmtId="0" fontId="13" fillId="0" borderId="0"/>
    <xf numFmtId="0" fontId="13"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165">
    <xf numFmtId="0" fontId="0" fillId="0" borderId="0" xfId="0"/>
    <xf numFmtId="0" fontId="8" fillId="0" borderId="1" xfId="0" applyFont="1" applyBorder="1" applyAlignment="1">
      <alignment horizontal="center" vertical="center" wrapText="1"/>
    </xf>
    <xf numFmtId="0" fontId="0" fillId="2" borderId="2" xfId="0" applyFill="1" applyBorder="1"/>
    <xf numFmtId="0" fontId="0" fillId="2" borderId="0" xfId="0" applyFill="1"/>
    <xf numFmtId="0" fontId="6" fillId="2" borderId="0" xfId="0" applyFont="1" applyFill="1" applyAlignment="1">
      <alignment vertical="center"/>
    </xf>
    <xf numFmtId="0" fontId="6" fillId="2" borderId="0" xfId="0" applyFont="1" applyFill="1" applyAlignment="1">
      <alignment horizontal="left" vertical="center"/>
    </xf>
    <xf numFmtId="0" fontId="14" fillId="2" borderId="0" xfId="0" applyFont="1" applyFill="1" applyAlignment="1">
      <alignment horizontal="left" vertical="center"/>
    </xf>
    <xf numFmtId="0" fontId="0" fillId="2" borderId="0" xfId="0" applyFill="1" applyAlignment="1">
      <alignment vertical="center"/>
    </xf>
    <xf numFmtId="165" fontId="10" fillId="2" borderId="0" xfId="0" applyNumberFormat="1" applyFont="1" applyFill="1" applyAlignment="1">
      <alignment horizontal="center" vertical="center"/>
    </xf>
    <xf numFmtId="49" fontId="11" fillId="2" borderId="0" xfId="1" applyNumberFormat="1" applyFont="1" applyFill="1" applyBorder="1" applyAlignment="1" applyProtection="1">
      <alignment vertical="center"/>
    </xf>
    <xf numFmtId="49" fontId="11" fillId="2" borderId="0" xfId="1" applyNumberFormat="1" applyFont="1" applyFill="1" applyBorder="1" applyAlignment="1" applyProtection="1">
      <alignment horizontal="left" vertical="center"/>
    </xf>
    <xf numFmtId="0" fontId="0" fillId="2" borderId="6" xfId="0" applyFill="1" applyBorder="1"/>
    <xf numFmtId="0" fontId="0" fillId="2" borderId="7" xfId="0" applyFill="1" applyBorder="1"/>
    <xf numFmtId="0" fontId="12" fillId="2" borderId="0" xfId="0" applyFont="1" applyFill="1" applyAlignment="1">
      <alignment vertical="center"/>
    </xf>
    <xf numFmtId="0" fontId="15" fillId="2" borderId="0" xfId="1" applyFont="1" applyFill="1" applyBorder="1" applyAlignment="1" applyProtection="1">
      <alignment vertical="center"/>
    </xf>
    <xf numFmtId="0" fontId="9" fillId="2" borderId="0" xfId="1" applyFill="1" applyBorder="1" applyAlignment="1" applyProtection="1">
      <alignment vertical="center"/>
    </xf>
    <xf numFmtId="0" fontId="0" fillId="2" borderId="8" xfId="0" applyFill="1" applyBorder="1"/>
    <xf numFmtId="0" fontId="0" fillId="2" borderId="9" xfId="0" applyFill="1" applyBorder="1"/>
    <xf numFmtId="0" fontId="0" fillId="2" borderId="10" xfId="0" applyFill="1" applyBorder="1"/>
    <xf numFmtId="4" fontId="7" fillId="0" borderId="11" xfId="0" applyNumberFormat="1" applyFont="1" applyBorder="1" applyAlignment="1">
      <alignment horizontal="right" vertical="center"/>
    </xf>
    <xf numFmtId="4" fontId="4" fillId="0" borderId="11" xfId="0" applyNumberFormat="1" applyFont="1" applyBorder="1" applyAlignment="1">
      <alignment horizontal="right" vertical="center"/>
    </xf>
    <xf numFmtId="0" fontId="8" fillId="0" borderId="12" xfId="0" applyFont="1" applyBorder="1" applyAlignment="1">
      <alignment horizontal="center" vertical="center" wrapText="1"/>
    </xf>
    <xf numFmtId="0" fontId="5" fillId="0" borderId="13" xfId="0" applyFont="1" applyBorder="1" applyAlignment="1">
      <alignment vertical="center"/>
    </xf>
    <xf numFmtId="4" fontId="7" fillId="0" borderId="13" xfId="0" applyNumberFormat="1" applyFont="1" applyBorder="1" applyAlignment="1">
      <alignment horizontal="right" vertical="center"/>
    </xf>
    <xf numFmtId="4" fontId="4" fillId="0" borderId="13" xfId="0" applyNumberFormat="1" applyFont="1" applyBorder="1" applyAlignment="1">
      <alignment horizontal="right" vertical="center"/>
    </xf>
    <xf numFmtId="49" fontId="16" fillId="2" borderId="0" xfId="0" applyNumberFormat="1" applyFont="1" applyFill="1" applyAlignment="1">
      <alignment vertical="center"/>
    </xf>
    <xf numFmtId="49" fontId="11" fillId="2" borderId="0" xfId="1" applyNumberFormat="1" applyFont="1" applyFill="1" applyBorder="1" applyAlignment="1" applyProtection="1">
      <alignment horizontal="right" vertical="center"/>
    </xf>
    <xf numFmtId="49" fontId="11" fillId="2" borderId="0" xfId="0" applyNumberFormat="1" applyFont="1" applyFill="1" applyAlignment="1">
      <alignment horizont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13" fillId="2" borderId="0" xfId="0" applyFont="1" applyFill="1"/>
    <xf numFmtId="0" fontId="13" fillId="2" borderId="2" xfId="0" applyFont="1" applyFill="1" applyBorder="1" applyAlignment="1">
      <alignment horizontal="right" vertical="center"/>
    </xf>
    <xf numFmtId="4" fontId="6" fillId="2" borderId="2" xfId="0" applyNumberFormat="1" applyFont="1" applyFill="1" applyBorder="1" applyAlignment="1">
      <alignment horizontal="right" vertical="center"/>
    </xf>
    <xf numFmtId="0" fontId="12" fillId="2" borderId="17" xfId="0" applyFont="1" applyFill="1" applyBorder="1"/>
    <xf numFmtId="4" fontId="17" fillId="2" borderId="18" xfId="0" applyNumberFormat="1" applyFont="1" applyFill="1" applyBorder="1"/>
    <xf numFmtId="2" fontId="11" fillId="2" borderId="20" xfId="0" applyNumberFormat="1" applyFont="1" applyFill="1" applyBorder="1" applyAlignment="1">
      <alignment horizontal="center"/>
    </xf>
    <xf numFmtId="0" fontId="13" fillId="2" borderId="20" xfId="0" applyFont="1" applyFill="1" applyBorder="1" applyAlignment="1">
      <alignment horizontal="left" vertical="center" wrapText="1"/>
    </xf>
    <xf numFmtId="0" fontId="5" fillId="0" borderId="20" xfId="0" applyFont="1" applyBorder="1" applyAlignment="1">
      <alignment vertical="center"/>
    </xf>
    <xf numFmtId="0" fontId="13" fillId="2" borderId="21" xfId="0" applyFont="1" applyFill="1" applyBorder="1" applyAlignment="1">
      <alignment horizontal="left" vertical="center" wrapText="1"/>
    </xf>
    <xf numFmtId="0" fontId="13" fillId="2" borderId="24" xfId="0" applyFont="1" applyFill="1" applyBorder="1" applyAlignment="1">
      <alignment horizontal="center" vertical="center" wrapText="1"/>
    </xf>
    <xf numFmtId="166" fontId="13" fillId="2" borderId="25" xfId="0" applyNumberFormat="1" applyFont="1" applyFill="1" applyBorder="1" applyAlignment="1">
      <alignment horizontal="center" vertical="center" wrapText="1"/>
    </xf>
    <xf numFmtId="0" fontId="5" fillId="0" borderId="6" xfId="0" applyFont="1" applyBorder="1" applyAlignment="1">
      <alignment vertical="center" wrapText="1"/>
    </xf>
    <xf numFmtId="0" fontId="5" fillId="0" borderId="26" xfId="0" applyFont="1" applyBorder="1" applyAlignment="1">
      <alignment vertical="center" wrapText="1"/>
    </xf>
    <xf numFmtId="4" fontId="0" fillId="0" borderId="0" xfId="0" applyNumberFormat="1"/>
    <xf numFmtId="0" fontId="21" fillId="0" borderId="0" xfId="0" applyFont="1"/>
    <xf numFmtId="0" fontId="18" fillId="0" borderId="0" xfId="2" applyFont="1" applyAlignment="1">
      <alignment horizontal="left" vertical="center"/>
    </xf>
    <xf numFmtId="0" fontId="6" fillId="0" borderId="17" xfId="2" applyFont="1" applyBorder="1" applyAlignment="1">
      <alignment horizontal="left" vertical="center"/>
    </xf>
    <xf numFmtId="0" fontId="6" fillId="0" borderId="27" xfId="2" applyFont="1" applyBorder="1" applyAlignment="1">
      <alignment horizontal="left" vertical="center"/>
    </xf>
    <xf numFmtId="0" fontId="19" fillId="0" borderId="18" xfId="2" applyFont="1" applyBorder="1" applyAlignment="1">
      <alignment horizontal="left" vertical="center"/>
    </xf>
    <xf numFmtId="0" fontId="19" fillId="0" borderId="0" xfId="2" applyFont="1" applyAlignment="1">
      <alignment vertical="center"/>
    </xf>
    <xf numFmtId="0" fontId="13" fillId="0" borderId="0" xfId="2" applyAlignment="1">
      <alignment vertical="center"/>
    </xf>
    <xf numFmtId="0" fontId="6" fillId="0" borderId="0" xfId="2" applyFont="1" applyAlignment="1">
      <alignment vertical="center"/>
    </xf>
    <xf numFmtId="0" fontId="6" fillId="0" borderId="17" xfId="2" applyFont="1" applyBorder="1" applyAlignment="1">
      <alignment vertical="center"/>
    </xf>
    <xf numFmtId="0" fontId="13" fillId="0" borderId="27" xfId="2" applyBorder="1" applyAlignment="1">
      <alignment vertical="center"/>
    </xf>
    <xf numFmtId="0" fontId="13" fillId="0" borderId="18" xfId="2" applyBorder="1" applyAlignment="1">
      <alignment vertical="center"/>
    </xf>
    <xf numFmtId="49" fontId="11" fillId="0" borderId="28" xfId="2" applyNumberFormat="1" applyFont="1" applyBorder="1" applyAlignment="1">
      <alignment horizontal="center" vertical="center"/>
    </xf>
    <xf numFmtId="49" fontId="11" fillId="0" borderId="29" xfId="2" applyNumberFormat="1" applyFont="1" applyBorder="1" applyAlignment="1">
      <alignment horizontal="center" vertical="center"/>
    </xf>
    <xf numFmtId="166" fontId="13" fillId="2" borderId="25" xfId="2" applyNumberFormat="1" applyFill="1" applyBorder="1" applyAlignment="1">
      <alignment horizontal="center" vertical="center" wrapText="1"/>
    </xf>
    <xf numFmtId="0" fontId="3" fillId="0" borderId="30" xfId="2" applyFont="1" applyBorder="1" applyAlignment="1">
      <alignment horizontal="center" vertical="center"/>
    </xf>
    <xf numFmtId="0" fontId="9" fillId="0" borderId="0" xfId="1" applyAlignment="1" applyProtection="1">
      <alignment vertical="center"/>
    </xf>
    <xf numFmtId="165" fontId="10" fillId="0" borderId="0" xfId="2" applyNumberFormat="1" applyFont="1" applyAlignment="1">
      <alignment horizontal="center" vertical="center"/>
    </xf>
    <xf numFmtId="0" fontId="6" fillId="0" borderId="31" xfId="2" applyFont="1" applyBorder="1"/>
    <xf numFmtId="49" fontId="11" fillId="0" borderId="0" xfId="2" applyNumberFormat="1" applyFont="1"/>
    <xf numFmtId="0" fontId="6" fillId="0" borderId="15" xfId="2" applyFont="1" applyBorder="1"/>
    <xf numFmtId="0" fontId="6" fillId="0" borderId="2" xfId="2" applyFont="1" applyBorder="1"/>
    <xf numFmtId="0" fontId="6" fillId="0" borderId="32" xfId="2" applyFont="1" applyBorder="1"/>
    <xf numFmtId="0" fontId="6" fillId="0" borderId="22" xfId="1" applyNumberFormat="1" applyFont="1" applyFill="1" applyBorder="1" applyAlignment="1" applyProtection="1">
      <alignment vertical="center"/>
    </xf>
    <xf numFmtId="49" fontId="11" fillId="0" borderId="0" xfId="2" applyNumberFormat="1" applyFont="1" applyAlignment="1">
      <alignment vertical="center"/>
    </xf>
    <xf numFmtId="0" fontId="6" fillId="0" borderId="33" xfId="1" applyNumberFormat="1" applyFont="1" applyFill="1" applyBorder="1" applyAlignment="1" applyProtection="1">
      <alignment vertical="center"/>
    </xf>
    <xf numFmtId="0" fontId="6" fillId="0" borderId="0" xfId="1" applyNumberFormat="1" applyFont="1" applyFill="1" applyBorder="1" applyAlignment="1" applyProtection="1">
      <alignment vertical="center"/>
    </xf>
    <xf numFmtId="0" fontId="6" fillId="0" borderId="34" xfId="1" applyNumberFormat="1" applyFont="1" applyFill="1" applyBorder="1" applyAlignment="1" applyProtection="1">
      <alignment vertical="center"/>
    </xf>
    <xf numFmtId="0" fontId="6" fillId="0" borderId="23" xfId="1" applyNumberFormat="1" applyFont="1" applyBorder="1" applyAlignment="1" applyProtection="1">
      <alignment vertical="center"/>
    </xf>
    <xf numFmtId="0" fontId="6" fillId="0" borderId="35" xfId="1" applyNumberFormat="1" applyFont="1" applyBorder="1" applyAlignment="1" applyProtection="1">
      <alignment vertical="center"/>
    </xf>
    <xf numFmtId="0" fontId="6" fillId="0" borderId="36" xfId="1" applyNumberFormat="1" applyFont="1" applyBorder="1" applyAlignment="1" applyProtection="1">
      <alignment vertical="center"/>
    </xf>
    <xf numFmtId="0" fontId="6" fillId="0" borderId="30" xfId="1" applyNumberFormat="1" applyFont="1" applyBorder="1" applyAlignment="1" applyProtection="1">
      <alignment vertical="center"/>
    </xf>
    <xf numFmtId="49" fontId="9" fillId="0" borderId="0" xfId="1" applyNumberFormat="1" applyBorder="1" applyAlignment="1" applyProtection="1">
      <alignment vertical="center"/>
    </xf>
    <xf numFmtId="49" fontId="16" fillId="0" borderId="37" xfId="2" applyNumberFormat="1" applyFont="1" applyBorder="1" applyAlignment="1">
      <alignment horizontal="center" vertical="center"/>
    </xf>
    <xf numFmtId="49" fontId="11" fillId="0" borderId="37" xfId="2" applyNumberFormat="1" applyFont="1" applyBorder="1" applyAlignment="1">
      <alignment horizontal="center" vertical="center"/>
    </xf>
    <xf numFmtId="0" fontId="13" fillId="2" borderId="21" xfId="2" applyFill="1" applyBorder="1" applyAlignment="1">
      <alignment horizontal="left" vertical="center" wrapText="1"/>
    </xf>
    <xf numFmtId="0" fontId="8" fillId="0" borderId="21" xfId="2" applyFont="1" applyBorder="1" applyAlignment="1">
      <alignment horizontal="center" vertical="center" wrapText="1"/>
    </xf>
    <xf numFmtId="39" fontId="10" fillId="0" borderId="21" xfId="2" applyNumberFormat="1" applyFont="1" applyBorder="1" applyAlignment="1">
      <alignment vertical="center" wrapText="1"/>
    </xf>
    <xf numFmtId="4" fontId="5" fillId="0" borderId="21" xfId="2" applyNumberFormat="1" applyFont="1" applyBorder="1" applyAlignment="1">
      <alignment horizontal="right" vertical="center" wrapText="1"/>
    </xf>
    <xf numFmtId="4" fontId="4" fillId="0" borderId="38" xfId="2" applyNumberFormat="1" applyFont="1" applyBorder="1" applyAlignment="1">
      <alignment vertical="center" wrapText="1"/>
    </xf>
    <xf numFmtId="0" fontId="13" fillId="0" borderId="0" xfId="2" applyAlignment="1">
      <alignment vertical="top" wrapText="1"/>
    </xf>
    <xf numFmtId="39" fontId="10" fillId="0" borderId="20" xfId="2" applyNumberFormat="1" applyFont="1" applyBorder="1" applyAlignment="1">
      <alignment vertical="center" wrapText="1"/>
    </xf>
    <xf numFmtId="4" fontId="5" fillId="0" borderId="20" xfId="2" applyNumberFormat="1" applyFont="1" applyBorder="1" applyAlignment="1">
      <alignment horizontal="right" vertical="center" wrapText="1"/>
    </xf>
    <xf numFmtId="4" fontId="4" fillId="0" borderId="39" xfId="2" applyNumberFormat="1" applyFont="1" applyBorder="1" applyAlignment="1">
      <alignment vertical="center" wrapText="1"/>
    </xf>
    <xf numFmtId="0" fontId="5" fillId="0" borderId="12" xfId="2" applyFont="1" applyBorder="1" applyAlignment="1">
      <alignment vertical="top" wrapText="1"/>
    </xf>
    <xf numFmtId="0" fontId="5" fillId="0" borderId="26" xfId="2" applyFont="1" applyBorder="1" applyAlignment="1">
      <alignment vertical="center"/>
    </xf>
    <xf numFmtId="0" fontId="8" fillId="0" borderId="13" xfId="2" applyFont="1" applyBorder="1" applyAlignment="1">
      <alignment horizontal="center" vertical="center" wrapText="1"/>
    </xf>
    <xf numFmtId="39" fontId="10" fillId="0" borderId="13" xfId="2" applyNumberFormat="1" applyFont="1" applyBorder="1" applyAlignment="1">
      <alignment vertical="top" wrapText="1"/>
    </xf>
    <xf numFmtId="4" fontId="5" fillId="0" borderId="13" xfId="2" applyNumberFormat="1" applyFont="1" applyBorder="1" applyAlignment="1">
      <alignment horizontal="right" vertical="center"/>
    </xf>
    <xf numFmtId="4" fontId="4" fillId="0" borderId="40" xfId="2" applyNumberFormat="1" applyFont="1" applyBorder="1" applyAlignment="1">
      <alignment vertical="top" wrapText="1"/>
    </xf>
    <xf numFmtId="2" fontId="13" fillId="0" borderId="21" xfId="2" applyNumberFormat="1" applyBorder="1" applyAlignment="1">
      <alignment vertical="center"/>
    </xf>
    <xf numFmtId="2" fontId="13" fillId="0" borderId="20" xfId="2" applyNumberFormat="1" applyBorder="1" applyAlignment="1">
      <alignment horizontal="right" vertical="center"/>
    </xf>
    <xf numFmtId="2" fontId="13" fillId="0" borderId="20" xfId="2" applyNumberFormat="1" applyBorder="1" applyAlignment="1">
      <alignment vertical="center"/>
    </xf>
    <xf numFmtId="2" fontId="6" fillId="0" borderId="20" xfId="2" applyNumberFormat="1" applyFont="1" applyBorder="1" applyAlignment="1">
      <alignment vertical="center"/>
    </xf>
    <xf numFmtId="0" fontId="13" fillId="0" borderId="0" xfId="2"/>
    <xf numFmtId="49" fontId="13" fillId="0" borderId="0" xfId="2" applyNumberFormat="1" applyAlignment="1">
      <alignment vertical="center"/>
    </xf>
    <xf numFmtId="4" fontId="5" fillId="0" borderId="28" xfId="2" applyNumberFormat="1" applyFont="1" applyBorder="1" applyAlignment="1">
      <alignment vertical="center" wrapText="1"/>
    </xf>
    <xf numFmtId="0" fontId="5" fillId="0" borderId="21" xfId="0" applyFont="1" applyBorder="1" applyAlignment="1">
      <alignment vertical="center"/>
    </xf>
    <xf numFmtId="2" fontId="6" fillId="0" borderId="0" xfId="2" applyNumberFormat="1" applyFont="1" applyAlignment="1">
      <alignment horizontal="center" vertical="center"/>
    </xf>
    <xf numFmtId="0" fontId="3" fillId="0" borderId="31" xfId="2" applyFont="1" applyBorder="1" applyAlignment="1">
      <alignment vertical="center"/>
    </xf>
    <xf numFmtId="49" fontId="11" fillId="0" borderId="41" xfId="2" applyNumberFormat="1" applyFont="1" applyBorder="1" applyAlignment="1">
      <alignment vertical="center"/>
    </xf>
    <xf numFmtId="0" fontId="13" fillId="0" borderId="42" xfId="2" applyBorder="1" applyAlignment="1">
      <alignment vertical="center"/>
    </xf>
    <xf numFmtId="0" fontId="13" fillId="0" borderId="32" xfId="2" applyBorder="1" applyAlignment="1">
      <alignment vertical="center"/>
    </xf>
    <xf numFmtId="0" fontId="0" fillId="0" borderId="0" xfId="0" quotePrefix="1"/>
    <xf numFmtId="0" fontId="6" fillId="0" borderId="20" xfId="0" applyFont="1" applyBorder="1"/>
    <xf numFmtId="0" fontId="3" fillId="3" borderId="19" xfId="4334" applyFont="1" applyFill="1" applyBorder="1" applyAlignment="1">
      <alignment horizontal="center" vertical="center" wrapText="1"/>
    </xf>
    <xf numFmtId="0" fontId="3" fillId="3" borderId="3" xfId="4334" applyFont="1" applyFill="1" applyBorder="1" applyAlignment="1">
      <alignment horizontal="center" vertical="center" wrapText="1"/>
    </xf>
    <xf numFmtId="0" fontId="3" fillId="3" borderId="4" xfId="4334" applyFont="1" applyFill="1" applyBorder="1" applyAlignment="1">
      <alignment horizontal="center" vertical="center" wrapText="1"/>
    </xf>
    <xf numFmtId="164" fontId="3" fillId="3" borderId="4" xfId="4334" applyNumberFormat="1" applyFont="1" applyFill="1" applyBorder="1" applyAlignment="1">
      <alignment horizontal="center" vertical="center" wrapText="1"/>
    </xf>
    <xf numFmtId="164" fontId="3" fillId="3" borderId="5" xfId="4334" applyNumberFormat="1" applyFont="1" applyFill="1" applyBorder="1" applyAlignment="1">
      <alignment horizontal="center" vertical="center" wrapText="1"/>
    </xf>
    <xf numFmtId="0" fontId="6" fillId="2" borderId="0" xfId="4334" applyFont="1" applyFill="1" applyAlignment="1">
      <alignment vertical="center"/>
    </xf>
    <xf numFmtId="49" fontId="11" fillId="2" borderId="0" xfId="4334" applyNumberFormat="1" applyFont="1" applyFill="1"/>
    <xf numFmtId="49" fontId="11" fillId="2" borderId="0" xfId="4334" applyNumberFormat="1" applyFont="1" applyFill="1" applyAlignment="1">
      <alignment vertical="center"/>
    </xf>
    <xf numFmtId="0" fontId="20" fillId="0" borderId="22" xfId="4334" applyFont="1" applyBorder="1"/>
    <xf numFmtId="0" fontId="20" fillId="0" borderId="23" xfId="4334" applyFont="1" applyBorder="1"/>
    <xf numFmtId="49" fontId="16" fillId="3" borderId="14" xfId="4334" applyNumberFormat="1" applyFont="1" applyFill="1" applyBorder="1" applyAlignment="1">
      <alignment vertical="center"/>
    </xf>
    <xf numFmtId="0" fontId="6" fillId="3" borderId="46" xfId="4334" applyFont="1" applyFill="1" applyBorder="1" applyAlignment="1">
      <alignment vertical="center"/>
    </xf>
    <xf numFmtId="0" fontId="6" fillId="3" borderId="47" xfId="4334" applyFont="1" applyFill="1" applyBorder="1" applyAlignment="1">
      <alignment vertical="center"/>
    </xf>
    <xf numFmtId="0" fontId="6" fillId="3" borderId="48" xfId="4334" applyFont="1" applyFill="1" applyBorder="1" applyAlignment="1">
      <alignment vertical="center"/>
    </xf>
    <xf numFmtId="0" fontId="20" fillId="0" borderId="49" xfId="2" applyFont="1" applyBorder="1"/>
    <xf numFmtId="0" fontId="20" fillId="0" borderId="50" xfId="2" applyFont="1" applyBorder="1"/>
    <xf numFmtId="0" fontId="20" fillId="0" borderId="51" xfId="2" applyFont="1" applyBorder="1"/>
    <xf numFmtId="0" fontId="20" fillId="0" borderId="33" xfId="1" applyNumberFormat="1" applyFont="1" applyFill="1" applyBorder="1" applyAlignment="1" applyProtection="1">
      <alignment vertical="center"/>
    </xf>
    <xf numFmtId="0" fontId="20" fillId="0" borderId="0" xfId="2" applyFont="1" applyAlignment="1">
      <alignment vertical="center"/>
    </xf>
    <xf numFmtId="0" fontId="20" fillId="0" borderId="34" xfId="2" applyFont="1" applyBorder="1" applyAlignment="1">
      <alignment vertical="center"/>
    </xf>
    <xf numFmtId="0" fontId="20" fillId="0" borderId="33" xfId="2" applyFont="1" applyBorder="1" applyAlignment="1">
      <alignment vertical="center"/>
    </xf>
    <xf numFmtId="0" fontId="20" fillId="0" borderId="0" xfId="1" applyNumberFormat="1" applyFont="1" applyFill="1" applyBorder="1" applyAlignment="1" applyProtection="1">
      <alignment vertical="center"/>
    </xf>
    <xf numFmtId="0" fontId="20" fillId="0" borderId="34" xfId="1" applyNumberFormat="1" applyFont="1" applyFill="1" applyBorder="1" applyAlignment="1" applyProtection="1">
      <alignment vertical="center"/>
    </xf>
    <xf numFmtId="0" fontId="20" fillId="0" borderId="35" xfId="1" applyNumberFormat="1" applyFont="1" applyFill="1" applyBorder="1" applyAlignment="1" applyProtection="1">
      <alignment vertical="center"/>
    </xf>
    <xf numFmtId="0" fontId="20" fillId="0" borderId="36" xfId="1" applyNumberFormat="1" applyFont="1" applyFill="1" applyBorder="1" applyAlignment="1" applyProtection="1">
      <alignment vertical="center"/>
    </xf>
    <xf numFmtId="0" fontId="20" fillId="0" borderId="30" xfId="1" applyNumberFormat="1" applyFont="1" applyFill="1" applyBorder="1" applyAlignment="1" applyProtection="1">
      <alignment vertical="center"/>
    </xf>
    <xf numFmtId="0" fontId="13" fillId="0" borderId="0" xfId="0" applyFont="1"/>
    <xf numFmtId="0" fontId="8" fillId="4" borderId="1" xfId="0" applyFont="1" applyFill="1" applyBorder="1" applyAlignment="1">
      <alignment horizontal="center" vertical="center" wrapText="1"/>
    </xf>
    <xf numFmtId="0" fontId="13" fillId="4" borderId="20" xfId="0" applyFont="1" applyFill="1" applyBorder="1" applyAlignment="1">
      <alignment horizontal="left" vertical="center" wrapText="1"/>
    </xf>
    <xf numFmtId="0" fontId="5" fillId="4" borderId="6" xfId="0" applyFont="1" applyFill="1" applyBorder="1" applyAlignment="1">
      <alignment vertical="center" wrapText="1"/>
    </xf>
    <xf numFmtId="4" fontId="7" fillId="4" borderId="11" xfId="0" applyNumberFormat="1" applyFont="1" applyFill="1" applyBorder="1" applyAlignment="1">
      <alignment horizontal="right" vertical="center"/>
    </xf>
    <xf numFmtId="4" fontId="4" fillId="4" borderId="11" xfId="0" applyNumberFormat="1" applyFont="1" applyFill="1" applyBorder="1" applyAlignment="1">
      <alignment horizontal="right" vertical="center"/>
    </xf>
    <xf numFmtId="0" fontId="8" fillId="2" borderId="1" xfId="0" applyFont="1" applyFill="1" applyBorder="1" applyAlignment="1">
      <alignment horizontal="center" vertical="center" wrapText="1"/>
    </xf>
    <xf numFmtId="0" fontId="5" fillId="2" borderId="6" xfId="0" applyFont="1" applyFill="1" applyBorder="1" applyAlignment="1">
      <alignment vertical="center" wrapText="1"/>
    </xf>
    <xf numFmtId="4" fontId="7" fillId="2" borderId="11" xfId="0" applyNumberFormat="1" applyFont="1" applyFill="1" applyBorder="1" applyAlignment="1">
      <alignment horizontal="right" vertical="center"/>
    </xf>
    <xf numFmtId="4" fontId="4" fillId="2" borderId="11" xfId="0" applyNumberFormat="1" applyFont="1" applyFill="1" applyBorder="1" applyAlignment="1">
      <alignment horizontal="right" vertical="center"/>
    </xf>
    <xf numFmtId="0" fontId="5" fillId="0" borderId="6" xfId="0" applyFont="1" applyBorder="1" applyAlignment="1">
      <alignment horizontal="right" vertical="center" wrapText="1"/>
    </xf>
    <xf numFmtId="49" fontId="11" fillId="2" borderId="44" xfId="0" applyNumberFormat="1" applyFont="1" applyFill="1" applyBorder="1" applyAlignment="1">
      <alignment horizontal="center" vertical="center" wrapText="1"/>
    </xf>
    <xf numFmtId="49" fontId="11" fillId="2" borderId="43" xfId="0" applyNumberFormat="1" applyFont="1" applyFill="1" applyBorder="1" applyAlignment="1">
      <alignment horizontal="center" vertical="center" wrapText="1"/>
    </xf>
    <xf numFmtId="0" fontId="3" fillId="3" borderId="19" xfId="4334" applyFont="1" applyFill="1" applyBorder="1" applyAlignment="1">
      <alignment horizontal="center" vertical="center" wrapText="1"/>
    </xf>
    <xf numFmtId="0" fontId="3" fillId="3" borderId="52" xfId="4334" applyFont="1" applyFill="1" applyBorder="1" applyAlignment="1">
      <alignment horizontal="center" vertical="center" wrapText="1"/>
    </xf>
    <xf numFmtId="167" fontId="5" fillId="0" borderId="0" xfId="0" applyNumberFormat="1" applyFont="1" applyAlignment="1">
      <alignment horizontal="left" vertical="center"/>
    </xf>
    <xf numFmtId="167" fontId="5" fillId="0" borderId="7" xfId="0" applyNumberFormat="1" applyFont="1" applyBorder="1" applyAlignment="1">
      <alignment horizontal="left" vertical="center"/>
    </xf>
    <xf numFmtId="167" fontId="5" fillId="2" borderId="0" xfId="0" applyNumberFormat="1" applyFont="1" applyFill="1" applyAlignment="1">
      <alignment horizontal="left" vertical="center"/>
    </xf>
    <xf numFmtId="167" fontId="5" fillId="2" borderId="7" xfId="0" applyNumberFormat="1" applyFont="1" applyFill="1" applyBorder="1" applyAlignment="1">
      <alignment horizontal="left" vertical="center"/>
    </xf>
    <xf numFmtId="167" fontId="5" fillId="4" borderId="0" xfId="0" applyNumberFormat="1" applyFont="1" applyFill="1" applyAlignment="1">
      <alignment horizontal="left" vertical="center"/>
    </xf>
    <xf numFmtId="167" fontId="5" fillId="4" borderId="7" xfId="0" applyNumberFormat="1" applyFont="1" applyFill="1" applyBorder="1" applyAlignment="1">
      <alignment horizontal="left" vertical="center"/>
    </xf>
    <xf numFmtId="0" fontId="5" fillId="0" borderId="0" xfId="0" applyFont="1" applyAlignment="1">
      <alignment vertical="center"/>
    </xf>
    <xf numFmtId="0" fontId="5" fillId="0" borderId="7" xfId="0" applyFont="1" applyBorder="1" applyAlignment="1">
      <alignment vertical="center"/>
    </xf>
    <xf numFmtId="0" fontId="5" fillId="0" borderId="26" xfId="0" applyFont="1" applyBorder="1" applyAlignment="1">
      <alignment vertical="center"/>
    </xf>
    <xf numFmtId="0" fontId="5" fillId="0" borderId="45" xfId="0" applyFont="1" applyBorder="1" applyAlignment="1">
      <alignment vertical="center"/>
    </xf>
    <xf numFmtId="49" fontId="11" fillId="2" borderId="0" xfId="0" applyNumberFormat="1" applyFont="1" applyFill="1" applyAlignment="1">
      <alignment horizontal="right" vertical="center"/>
    </xf>
    <xf numFmtId="49" fontId="11" fillId="2" borderId="0" xfId="1" applyNumberFormat="1" applyFont="1" applyFill="1" applyBorder="1" applyAlignment="1" applyProtection="1">
      <alignment horizontal="right" vertical="center"/>
    </xf>
    <xf numFmtId="49" fontId="11" fillId="2" borderId="31" xfId="0" applyNumberFormat="1" applyFont="1" applyFill="1" applyBorder="1" applyAlignment="1">
      <alignment horizontal="center"/>
    </xf>
    <xf numFmtId="49" fontId="11" fillId="2" borderId="43" xfId="0" applyNumberFormat="1" applyFont="1" applyFill="1" applyBorder="1" applyAlignment="1">
      <alignment horizontal="center"/>
    </xf>
    <xf numFmtId="49" fontId="11" fillId="2" borderId="44" xfId="0" applyNumberFormat="1" applyFont="1" applyFill="1" applyBorder="1" applyAlignment="1">
      <alignment horizontal="center"/>
    </xf>
    <xf numFmtId="49" fontId="11" fillId="2" borderId="23" xfId="0" applyNumberFormat="1" applyFont="1" applyFill="1" applyBorder="1" applyAlignment="1">
      <alignment horizontal="center"/>
    </xf>
  </cellXfs>
  <cellStyles count="55634">
    <cellStyle name="Comma 2" xfId="9" xr:uid="{49A6C707-9CDB-4C2B-8294-99AB62E48644}"/>
    <cellStyle name="Comma 2 10" xfId="6521" xr:uid="{B35C82C4-620B-4A5F-981B-AC5AFF9F4F4E}"/>
    <cellStyle name="Comma 2 10 2" xfId="8235" xr:uid="{C005788A-F869-464D-B00B-E3C077ED1C82}"/>
    <cellStyle name="Comma 2 10 2 2" xfId="11657" xr:uid="{19D13FB4-4056-4B4C-A1FE-204B81EC84DC}"/>
    <cellStyle name="Comma 2 10 2 2 2" xfId="25347" xr:uid="{DE35F136-1433-4CA4-974A-98F6FA4261DC}"/>
    <cellStyle name="Comma 2 10 2 2 2 2" xfId="39039" xr:uid="{5E7DC186-AF15-4E4F-845D-D84987FAC80D}"/>
    <cellStyle name="Comma 2 10 2 2 2 3" xfId="53923" xr:uid="{87180A9C-D7F2-47D9-86B8-2F9965D2213D}"/>
    <cellStyle name="Comma 2 10 2 2 3" xfId="18503" xr:uid="{88D6F523-1918-404D-9496-7EE5D539E227}"/>
    <cellStyle name="Comma 2 10 2 2 4" xfId="32193" xr:uid="{1E544F5C-F435-4A3F-8C8D-8094EB0C1CDD}"/>
    <cellStyle name="Comma 2 10 2 2 5" xfId="47077" xr:uid="{7D339B16-5F0E-4063-B0DA-21FB791E1E2C}"/>
    <cellStyle name="Comma 2 10 2 3" xfId="21925" xr:uid="{47A002D0-8D25-4BD4-94BB-A7640DF91A3C}"/>
    <cellStyle name="Comma 2 10 2 3 2" xfId="35617" xr:uid="{F12178CF-9E0A-4531-821B-DEAC7D93406D}"/>
    <cellStyle name="Comma 2 10 2 3 3" xfId="50501" xr:uid="{13434D29-094A-4CEF-9B21-583FA3FADC8A}"/>
    <cellStyle name="Comma 2 10 2 4" xfId="15081" xr:uid="{A4BDAAD2-2D27-4CFC-95A6-EF747426489F}"/>
    <cellStyle name="Comma 2 10 2 5" xfId="28771" xr:uid="{D81C339E-1E9F-4D31-B2A7-F35CEAC000BD}"/>
    <cellStyle name="Comma 2 10 2 6" xfId="43655" xr:uid="{7D3BFE46-83BA-46A5-B857-8E8AD32AB25F}"/>
    <cellStyle name="Comma 2 10 3" xfId="9945" xr:uid="{496F94E9-5CA6-44B7-8BDD-8FE9E9129079}"/>
    <cellStyle name="Comma 2 10 3 2" xfId="23635" xr:uid="{9E1916B2-8AC9-46DB-90B4-37F23470AA75}"/>
    <cellStyle name="Comma 2 10 3 2 2" xfId="37327" xr:uid="{0E38B405-3CE4-4117-B976-5FAB7D30DFB7}"/>
    <cellStyle name="Comma 2 10 3 2 3" xfId="52211" xr:uid="{7FBA2B28-5EEB-4C09-82CE-E92021C9663E}"/>
    <cellStyle name="Comma 2 10 3 3" xfId="16791" xr:uid="{5E505C9C-8D1F-4FD8-9846-7CC62C8BC906}"/>
    <cellStyle name="Comma 2 10 3 4" xfId="30481" xr:uid="{36D69AC5-3163-4341-8D9C-5CF922F38473}"/>
    <cellStyle name="Comma 2 10 3 5" xfId="45365" xr:uid="{D52D1A4C-0473-43E6-A4D1-82CAD9AB61B6}"/>
    <cellStyle name="Comma 2 10 4" xfId="20213" xr:uid="{F6A2E16D-9705-4FB0-A24D-8160AE4CC9FE}"/>
    <cellStyle name="Comma 2 10 4 2" xfId="33905" xr:uid="{B0375D0E-8DF2-40A7-BC24-609639C6D191}"/>
    <cellStyle name="Comma 2 10 4 3" xfId="48789" xr:uid="{22AD3055-CB06-4643-9B08-AF9B3E7ABAAD}"/>
    <cellStyle name="Comma 2 10 5" xfId="13369" xr:uid="{65408701-8E8B-4D13-9CB2-F358F1BC8EB4}"/>
    <cellStyle name="Comma 2 10 6" xfId="27059" xr:uid="{EC8598DE-D955-4DB1-8D87-68A67E1F2B73}"/>
    <cellStyle name="Comma 2 10 7" xfId="41943" xr:uid="{D8FDDDE3-90BA-4410-B657-36744B577068}"/>
    <cellStyle name="Comma 2 11" xfId="8234" xr:uid="{8C185B04-3CA3-4D78-8E4F-FE569C30BF18}"/>
    <cellStyle name="Comma 2 11 2" xfId="11656" xr:uid="{00CD822F-2D86-473F-B6D1-C6064DEC9879}"/>
    <cellStyle name="Comma 2 11 2 2" xfId="25346" xr:uid="{61EDA0A2-5681-463D-A78A-904B53B97B0F}"/>
    <cellStyle name="Comma 2 11 2 2 2" xfId="39038" xr:uid="{C7BB1697-FD0C-45FE-93E0-290E54F1784A}"/>
    <cellStyle name="Comma 2 11 2 2 3" xfId="53922" xr:uid="{7930E759-077D-4C1E-ACEF-BE9C37EAA97E}"/>
    <cellStyle name="Comma 2 11 2 3" xfId="18502" xr:uid="{5CB907E3-D285-435A-BAAB-5801ED5A3097}"/>
    <cellStyle name="Comma 2 11 2 4" xfId="32192" xr:uid="{AC375172-A7FB-4F85-8C4F-C3DA310C9EDE}"/>
    <cellStyle name="Comma 2 11 2 5" xfId="47076" xr:uid="{B19A50A0-4284-41FA-A586-BC6239A48575}"/>
    <cellStyle name="Comma 2 11 3" xfId="21924" xr:uid="{306D54FD-B33D-45EE-8E78-2C552A76E762}"/>
    <cellStyle name="Comma 2 11 3 2" xfId="35616" xr:uid="{24AC4FF7-8DD1-4045-956B-1098098D0390}"/>
    <cellStyle name="Comma 2 11 3 3" xfId="50500" xr:uid="{5A2B0021-1889-4A84-AAD7-B190826107F1}"/>
    <cellStyle name="Comma 2 11 4" xfId="15080" xr:uid="{E1FE9D09-BF1A-4432-AE1C-C2B4E4E154F4}"/>
    <cellStyle name="Comma 2 11 5" xfId="28770" xr:uid="{D02C8336-B28A-4165-A816-15D8ECB629AC}"/>
    <cellStyle name="Comma 2 11 6" xfId="43654" xr:uid="{F3731019-D911-404C-8E7D-D6AD67690D5E}"/>
    <cellStyle name="Comma 2 12" xfId="9944" xr:uid="{B9B455A7-DA77-4B64-B713-B20FE0289026}"/>
    <cellStyle name="Comma 2 12 2" xfId="23634" xr:uid="{43191653-699F-4573-B87D-6A726448ECC0}"/>
    <cellStyle name="Comma 2 12 2 2" xfId="37326" xr:uid="{5587B644-A0E2-40F3-816C-7E842DF8A3DB}"/>
    <cellStyle name="Comma 2 12 2 3" xfId="52210" xr:uid="{91BE1822-31E2-490E-A9AC-0C59A6DD3C9B}"/>
    <cellStyle name="Comma 2 12 3" xfId="16790" xr:uid="{2C9F6E53-AE68-4306-99DE-D659ED1DD84C}"/>
    <cellStyle name="Comma 2 12 4" xfId="30480" xr:uid="{45B14A30-9AA0-4256-87CA-AA6574257091}"/>
    <cellStyle name="Comma 2 12 5" xfId="45364" xr:uid="{15E0E432-6703-4D4B-91E6-2EA4883289D8}"/>
    <cellStyle name="Comma 2 13" xfId="20212" xr:uid="{961418B7-DEDB-42BF-8AEA-82D299A55B60}"/>
    <cellStyle name="Comma 2 13 2" xfId="33904" xr:uid="{7FC480F5-E726-463D-B7DF-A0BDC93C0167}"/>
    <cellStyle name="Comma 2 13 3" xfId="48788" xr:uid="{2ED6389C-45C3-43C2-9972-C2C1CDC95AED}"/>
    <cellStyle name="Comma 2 14" xfId="13368" xr:uid="{926D8AFD-3F08-4D0C-8AEE-25E4DCF5CEE0}"/>
    <cellStyle name="Comma 2 14 2" xfId="40752" xr:uid="{8E66AC35-4FFB-407B-A94E-C8BC257D65E6}"/>
    <cellStyle name="Comma 2 15" xfId="27058" xr:uid="{4C4AC00E-528F-446D-AA45-0B09B46F958C}"/>
    <cellStyle name="Comma 2 16" xfId="41942" xr:uid="{FE6C94ED-E2A5-4798-9C0B-0A600A4E25A4}"/>
    <cellStyle name="Comma 2 17" xfId="6520" xr:uid="{C38B9616-E036-45C0-B5FA-4609A68E15F4}"/>
    <cellStyle name="Comma 2 18" xfId="5930" xr:uid="{8D7C778F-80B5-4FA0-A1E9-5E002DFE4AF5}"/>
    <cellStyle name="Comma 2 19" xfId="5338" xr:uid="{D33BA577-780B-4DF7-89F1-36BA9BA7F73F}"/>
    <cellStyle name="Comma 2 2" xfId="4432" xr:uid="{70B38727-D8C4-465F-B49B-914731B204C6}"/>
    <cellStyle name="Comma 2 2 10" xfId="8236" xr:uid="{939151FA-B1F8-4EDE-AADD-3F2B6EDB1A50}"/>
    <cellStyle name="Comma 2 2 10 2" xfId="11658" xr:uid="{2B5F6046-1250-4F15-B7B4-1304D444B61B}"/>
    <cellStyle name="Comma 2 2 10 2 2" xfId="25348" xr:uid="{5D80ED7C-7233-4D6E-8577-0B4AF0B26223}"/>
    <cellStyle name="Comma 2 2 10 2 2 2" xfId="39040" xr:uid="{0FA7BBB4-AB41-43B0-AF9B-CB3E8D43565A}"/>
    <cellStyle name="Comma 2 2 10 2 2 3" xfId="53924" xr:uid="{68B6A4EF-8CFF-43A8-982D-B65E19C35BF4}"/>
    <cellStyle name="Comma 2 2 10 2 3" xfId="18504" xr:uid="{4103DF3F-00E5-460C-9725-A30D78CB74D6}"/>
    <cellStyle name="Comma 2 2 10 2 4" xfId="32194" xr:uid="{D36FD3EC-7E22-4012-BF5B-694891C6C742}"/>
    <cellStyle name="Comma 2 2 10 2 5" xfId="47078" xr:uid="{2B22A666-AE6A-45D9-BA27-480AC28A0FCC}"/>
    <cellStyle name="Comma 2 2 10 3" xfId="21926" xr:uid="{3376BD5C-CF62-4541-B5ED-C511FFDCAFB6}"/>
    <cellStyle name="Comma 2 2 10 3 2" xfId="35618" xr:uid="{1EB4FB3E-2787-45B3-B350-A293BD15D541}"/>
    <cellStyle name="Comma 2 2 10 3 3" xfId="50502" xr:uid="{24BD1246-2DE6-468A-86F1-33F7FC6E1045}"/>
    <cellStyle name="Comma 2 2 10 4" xfId="15082" xr:uid="{C0A20D52-E661-4F0A-A24F-9D77A19FAF5D}"/>
    <cellStyle name="Comma 2 2 10 5" xfId="28772" xr:uid="{7607D4CC-DD52-4045-A7BC-DE7550484D6A}"/>
    <cellStyle name="Comma 2 2 10 6" xfId="43656" xr:uid="{37D71DE6-82F6-433A-A453-AB7C558A401F}"/>
    <cellStyle name="Comma 2 2 11" xfId="9946" xr:uid="{26E23CC3-0066-4B31-A0E5-C2D2A769485B}"/>
    <cellStyle name="Comma 2 2 11 2" xfId="23636" xr:uid="{453341CC-7B7C-4313-A6EA-71E75ED3781B}"/>
    <cellStyle name="Comma 2 2 11 2 2" xfId="37328" xr:uid="{7C5FFD68-4DD0-444D-A912-F1B48C38791E}"/>
    <cellStyle name="Comma 2 2 11 2 3" xfId="52212" xr:uid="{C48D7908-E47B-4D92-90A4-370E9D4BB887}"/>
    <cellStyle name="Comma 2 2 11 3" xfId="16792" xr:uid="{303FF3D6-11D2-4275-A8F0-AC582111B01C}"/>
    <cellStyle name="Comma 2 2 11 4" xfId="30482" xr:uid="{0EEE77B1-1C9E-4B07-866D-ED8B158A911F}"/>
    <cellStyle name="Comma 2 2 11 5" xfId="45366" xr:uid="{359F2E97-F930-4434-8F8B-4AB4EF95F8EF}"/>
    <cellStyle name="Comma 2 2 12" xfId="20214" xr:uid="{5054CF63-CF44-4FAC-9429-39E17A46B5A2}"/>
    <cellStyle name="Comma 2 2 12 2" xfId="33906" xr:uid="{26CC0ACE-64BE-4661-B773-DE1D7CEADFEF}"/>
    <cellStyle name="Comma 2 2 12 3" xfId="48790" xr:uid="{BF09101D-4898-40E6-AE48-D8AFF040DD54}"/>
    <cellStyle name="Comma 2 2 13" xfId="13370" xr:uid="{024CF751-46D5-49FC-9630-642EB6E6A086}"/>
    <cellStyle name="Comma 2 2 13 2" xfId="41340" xr:uid="{927B72C8-AA4E-4B10-969A-A8CE418E8B6E}"/>
    <cellStyle name="Comma 2 2 14" xfId="27060" xr:uid="{04D70117-F7DE-4B66-AAD3-76361316B8F5}"/>
    <cellStyle name="Comma 2 2 15" xfId="41944" xr:uid="{CB2BF993-B7EE-432C-8868-673695E58040}"/>
    <cellStyle name="Comma 2 2 16" xfId="6522" xr:uid="{130EFC31-301B-4D6D-BC1B-A2E81BB57AA5}"/>
    <cellStyle name="Comma 2 2 17" xfId="5958" xr:uid="{446F63D4-85D5-4645-80F4-DDCC778CD294}"/>
    <cellStyle name="Comma 2 2 18" xfId="5366" xr:uid="{12EF0FF7-BF01-497A-BC7A-14DB8EDDCDBF}"/>
    <cellStyle name="Comma 2 2 2" xfId="4757" xr:uid="{72570C94-A733-4F51-B5C1-D98F14838672}"/>
    <cellStyle name="Comma 2 2 2 10" xfId="20215" xr:uid="{044A4D5E-2EF0-498D-83FF-074C324E3906}"/>
    <cellStyle name="Comma 2 2 2 10 2" xfId="33907" xr:uid="{C10CC0FC-30E3-481F-AD99-0A93D8B85932}"/>
    <cellStyle name="Comma 2 2 2 10 3" xfId="48791" xr:uid="{FADE2C5F-AFB6-4C9B-B2E4-2C2BE2A77339}"/>
    <cellStyle name="Comma 2 2 2 11" xfId="13371" xr:uid="{2BDD1A27-8577-40D5-BBF8-C5B5EDEFA3D5}"/>
    <cellStyle name="Comma 2 2 2 11 2" xfId="41388" xr:uid="{AB25CE17-4432-4130-9FDA-9EFB9F554B3F}"/>
    <cellStyle name="Comma 2 2 2 12" xfId="27061" xr:uid="{3011C4F5-C5EE-45C5-B9B4-28FC96FBA73D}"/>
    <cellStyle name="Comma 2 2 2 13" xfId="41945" xr:uid="{F5B5E28E-83B6-49CE-BE6B-E0E42D1AB3A5}"/>
    <cellStyle name="Comma 2 2 2 14" xfId="6523" xr:uid="{084CF94E-A93A-4C42-B61D-434904E12ECF}"/>
    <cellStyle name="Comma 2 2 2 2" xfId="5328" xr:uid="{8E0BED66-2E7B-42D3-B97D-AD429D086F5D}"/>
    <cellStyle name="Comma 2 2 2 2 10" xfId="13372" xr:uid="{BBE822CB-CEDD-4646-9264-42AED508392F}"/>
    <cellStyle name="Comma 2 2 2 2 10 2" xfId="41934" xr:uid="{E725EFE5-E0E8-438B-BF63-67F9C55B8F41}"/>
    <cellStyle name="Comma 2 2 2 2 11" xfId="27062" xr:uid="{DE0056C3-5232-417E-99DD-B838BD3C8C07}"/>
    <cellStyle name="Comma 2 2 2 2 12" xfId="41946" xr:uid="{6CBDE1C3-C631-4A13-8841-B9305A8BAB77}"/>
    <cellStyle name="Comma 2 2 2 2 13" xfId="6524" xr:uid="{FCBA399E-A42B-44B1-AAF8-C207017A503A}"/>
    <cellStyle name="Comma 2 2 2 2 14" xfId="6517" xr:uid="{2C4730BD-E60C-4AA7-BFD4-90E8E7377457}"/>
    <cellStyle name="Comma 2 2 2 2 15" xfId="5925" xr:uid="{578B87D1-D239-481E-91D9-58A500C43FE2}"/>
    <cellStyle name="Comma 2 2 2 2 2" xfId="6525" xr:uid="{09625EFB-F1CB-4125-8AE4-6453E7292233}"/>
    <cellStyle name="Comma 2 2 2 2 2 10" xfId="41947" xr:uid="{A400B6D8-7637-4149-96C8-6C7A2B7E85EC}"/>
    <cellStyle name="Comma 2 2 2 2 2 2" xfId="6526" xr:uid="{E2D447F3-3702-4657-A9C4-58C55057F0B7}"/>
    <cellStyle name="Comma 2 2 2 2 2 2 2" xfId="6527" xr:uid="{3FD6532D-74F9-4966-BF4F-12F180D20746}"/>
    <cellStyle name="Comma 2 2 2 2 2 2 2 2" xfId="8241" xr:uid="{5E7F6CCD-75B8-482E-B6CD-D096E6550460}"/>
    <cellStyle name="Comma 2 2 2 2 2 2 2 2 2" xfId="11663" xr:uid="{7EDD02A1-D898-4C36-9C79-2E207F261AEC}"/>
    <cellStyle name="Comma 2 2 2 2 2 2 2 2 2 2" xfId="25353" xr:uid="{1710485D-FBD4-4BF3-BFC8-CA82A2E83263}"/>
    <cellStyle name="Comma 2 2 2 2 2 2 2 2 2 2 2" xfId="39045" xr:uid="{12D44016-366D-4A07-9EA9-99B27DD0193F}"/>
    <cellStyle name="Comma 2 2 2 2 2 2 2 2 2 2 3" xfId="53929" xr:uid="{78C43522-5222-4F8C-B80D-B7D6FB5D6505}"/>
    <cellStyle name="Comma 2 2 2 2 2 2 2 2 2 3" xfId="18509" xr:uid="{9FB907F0-D59D-47A4-8ACE-94A7B2FC21C6}"/>
    <cellStyle name="Comma 2 2 2 2 2 2 2 2 2 4" xfId="32199" xr:uid="{98A25BF3-C05C-4DB0-AD83-F5AC98343143}"/>
    <cellStyle name="Comma 2 2 2 2 2 2 2 2 2 5" xfId="47083" xr:uid="{1600D66C-0DD5-442D-AB48-2CB318934846}"/>
    <cellStyle name="Comma 2 2 2 2 2 2 2 2 3" xfId="21931" xr:uid="{0007D315-796A-4A51-BC13-634F34621BF5}"/>
    <cellStyle name="Comma 2 2 2 2 2 2 2 2 3 2" xfId="35623" xr:uid="{2CF0DDA3-2468-43D9-BC6E-E5DCF7149D59}"/>
    <cellStyle name="Comma 2 2 2 2 2 2 2 2 3 3" xfId="50507" xr:uid="{0EC8DD87-5974-4750-90CB-A5CE6DC19816}"/>
    <cellStyle name="Comma 2 2 2 2 2 2 2 2 4" xfId="15087" xr:uid="{7EAEDE4F-3066-4559-B87E-59973588EFED}"/>
    <cellStyle name="Comma 2 2 2 2 2 2 2 2 5" xfId="28777" xr:uid="{59F3B71F-69A9-4F23-A6E9-3C43BE67A9F1}"/>
    <cellStyle name="Comma 2 2 2 2 2 2 2 2 6" xfId="43661" xr:uid="{02F5A810-E04E-4330-85C8-AC35857BC242}"/>
    <cellStyle name="Comma 2 2 2 2 2 2 2 3" xfId="9951" xr:uid="{232C98C4-D052-49C2-82C0-1BFD9D26AA02}"/>
    <cellStyle name="Comma 2 2 2 2 2 2 2 3 2" xfId="23641" xr:uid="{1C73D35F-57B9-409D-A7EC-FD9BDA4740FA}"/>
    <cellStyle name="Comma 2 2 2 2 2 2 2 3 2 2" xfId="37333" xr:uid="{6F0BCA90-1008-47A7-B247-905B49877755}"/>
    <cellStyle name="Comma 2 2 2 2 2 2 2 3 2 3" xfId="52217" xr:uid="{C88A238D-352D-4649-AD03-94A8B7C7D663}"/>
    <cellStyle name="Comma 2 2 2 2 2 2 2 3 3" xfId="16797" xr:uid="{BD9DBAD2-F09A-4AC6-90DC-DFFBC0CF2A09}"/>
    <cellStyle name="Comma 2 2 2 2 2 2 2 3 4" xfId="30487" xr:uid="{4402B1D1-A234-4AC6-9381-A549BD383C4E}"/>
    <cellStyle name="Comma 2 2 2 2 2 2 2 3 5" xfId="45371" xr:uid="{FF4CE48E-9989-45A0-BEDC-97E44EC92C6B}"/>
    <cellStyle name="Comma 2 2 2 2 2 2 2 4" xfId="20219" xr:uid="{68538AB4-4CC7-42E5-9F5E-898979FE6E5D}"/>
    <cellStyle name="Comma 2 2 2 2 2 2 2 4 2" xfId="33911" xr:uid="{691EFD52-770D-4CA7-ACD0-89C9FE946B75}"/>
    <cellStyle name="Comma 2 2 2 2 2 2 2 4 3" xfId="48795" xr:uid="{F0C2E63C-7E2C-4668-BA40-2B229754CD36}"/>
    <cellStyle name="Comma 2 2 2 2 2 2 2 5" xfId="13375" xr:uid="{B3E44475-798B-4DFD-9DA2-2F917740CE23}"/>
    <cellStyle name="Comma 2 2 2 2 2 2 2 6" xfId="27065" xr:uid="{2B75DFCF-942F-4AF4-B730-1D8EF875E1E5}"/>
    <cellStyle name="Comma 2 2 2 2 2 2 2 7" xfId="41949" xr:uid="{2EAFB4C5-F467-4A9F-A4A6-581654931879}"/>
    <cellStyle name="Comma 2 2 2 2 2 2 3" xfId="8240" xr:uid="{70D355C6-7352-4AED-B714-0CE19A6AE305}"/>
    <cellStyle name="Comma 2 2 2 2 2 2 3 2" xfId="11662" xr:uid="{ED209B7E-8E76-4DD9-8AF1-5B34FD6A8DB6}"/>
    <cellStyle name="Comma 2 2 2 2 2 2 3 2 2" xfId="25352" xr:uid="{D1C1ADB3-046C-4F46-944E-7B6D0EE4F85D}"/>
    <cellStyle name="Comma 2 2 2 2 2 2 3 2 2 2" xfId="39044" xr:uid="{ACADE00D-D952-49A2-8244-1F8DFE8D298F}"/>
    <cellStyle name="Comma 2 2 2 2 2 2 3 2 2 3" xfId="53928" xr:uid="{83D33275-15D0-4805-91F5-324EDAE8211A}"/>
    <cellStyle name="Comma 2 2 2 2 2 2 3 2 3" xfId="18508" xr:uid="{F0C8CB33-3AD4-4B38-B2FA-706CB2EB0385}"/>
    <cellStyle name="Comma 2 2 2 2 2 2 3 2 4" xfId="32198" xr:uid="{B41A3AA5-F324-4D8E-BBC3-CC4569E0DD70}"/>
    <cellStyle name="Comma 2 2 2 2 2 2 3 2 5" xfId="47082" xr:uid="{FF5020FD-E905-4F4B-8B5B-8DB8E668D98C}"/>
    <cellStyle name="Comma 2 2 2 2 2 2 3 3" xfId="21930" xr:uid="{09678751-52FF-4150-995D-D234A93AED4A}"/>
    <cellStyle name="Comma 2 2 2 2 2 2 3 3 2" xfId="35622" xr:uid="{38B39776-F638-4746-9D10-B04EEE2E2D05}"/>
    <cellStyle name="Comma 2 2 2 2 2 2 3 3 3" xfId="50506" xr:uid="{C27F1C61-EDF1-4F3B-9C1A-7F1E7A466F72}"/>
    <cellStyle name="Comma 2 2 2 2 2 2 3 4" xfId="15086" xr:uid="{2CB7E190-7027-405A-8C42-5F9A0D1809BF}"/>
    <cellStyle name="Comma 2 2 2 2 2 2 3 5" xfId="28776" xr:uid="{E06EF715-E339-4DB5-A2CE-9179F414456B}"/>
    <cellStyle name="Comma 2 2 2 2 2 2 3 6" xfId="43660" xr:uid="{4AF63179-2BFD-4EF2-9E46-501D8D52A7AB}"/>
    <cellStyle name="Comma 2 2 2 2 2 2 4" xfId="9950" xr:uid="{87AAF621-A1CC-4A8D-8DBD-2F857D04AA5E}"/>
    <cellStyle name="Comma 2 2 2 2 2 2 4 2" xfId="23640" xr:uid="{9ED3390C-4C9F-4EAB-B2F1-E85556804282}"/>
    <cellStyle name="Comma 2 2 2 2 2 2 4 2 2" xfId="37332" xr:uid="{B2A0077A-00DB-4086-A4C2-81E547D640EC}"/>
    <cellStyle name="Comma 2 2 2 2 2 2 4 2 3" xfId="52216" xr:uid="{5AEED4F7-955B-4644-87C2-DBB38D6F30EE}"/>
    <cellStyle name="Comma 2 2 2 2 2 2 4 3" xfId="16796" xr:uid="{9A60E2A7-51EE-424A-8A96-1389F500D188}"/>
    <cellStyle name="Comma 2 2 2 2 2 2 4 4" xfId="30486" xr:uid="{9E7AE008-6683-4C66-B75B-531CA8949077}"/>
    <cellStyle name="Comma 2 2 2 2 2 2 4 5" xfId="45370" xr:uid="{A1179778-5941-4590-862D-A63495C617D5}"/>
    <cellStyle name="Comma 2 2 2 2 2 2 5" xfId="20218" xr:uid="{CB45BB31-7F6C-4A70-A1E9-028D3872279C}"/>
    <cellStyle name="Comma 2 2 2 2 2 2 5 2" xfId="33910" xr:uid="{66DE5A9B-1F30-482F-AB13-8DE3A62FAA84}"/>
    <cellStyle name="Comma 2 2 2 2 2 2 5 3" xfId="48794" xr:uid="{6966B386-3729-4361-A57B-60BA2E9A1636}"/>
    <cellStyle name="Comma 2 2 2 2 2 2 6" xfId="13374" xr:uid="{7B2951E6-A6C8-46F9-BD46-449478AFB8E0}"/>
    <cellStyle name="Comma 2 2 2 2 2 2 7" xfId="27064" xr:uid="{49D1DA87-4391-4CEB-8D13-D0076A188BF5}"/>
    <cellStyle name="Comma 2 2 2 2 2 2 8" xfId="41948" xr:uid="{9B249073-60C1-45BF-B2DA-5C3157961AFB}"/>
    <cellStyle name="Comma 2 2 2 2 2 3" xfId="6528" xr:uid="{2EF3D5FC-F45A-4E49-8122-E2E87A10E8B9}"/>
    <cellStyle name="Comma 2 2 2 2 2 3 2" xfId="8242" xr:uid="{F9C3308D-6515-4D78-867F-3049B13BE1CD}"/>
    <cellStyle name="Comma 2 2 2 2 2 3 2 2" xfId="11664" xr:uid="{7E1925E7-C555-4FC4-9BAE-16FEBDB4E6C2}"/>
    <cellStyle name="Comma 2 2 2 2 2 3 2 2 2" xfId="25354" xr:uid="{4F83B372-5F36-4EB9-9CE2-C45DD103237F}"/>
    <cellStyle name="Comma 2 2 2 2 2 3 2 2 2 2" xfId="39046" xr:uid="{A2607186-12B2-4894-93ED-513CA8647E30}"/>
    <cellStyle name="Comma 2 2 2 2 2 3 2 2 2 3" xfId="53930" xr:uid="{95C64C70-85A6-43F2-BB48-0A04FDACD03E}"/>
    <cellStyle name="Comma 2 2 2 2 2 3 2 2 3" xfId="18510" xr:uid="{C5B400DE-DCB0-4C32-810B-4C6669FD65C7}"/>
    <cellStyle name="Comma 2 2 2 2 2 3 2 2 4" xfId="32200" xr:uid="{059677E9-C2CC-4E20-86FE-7614F238AE7E}"/>
    <cellStyle name="Comma 2 2 2 2 2 3 2 2 5" xfId="47084" xr:uid="{E256BA8B-A0EA-47F3-A4A7-3227A54F977D}"/>
    <cellStyle name="Comma 2 2 2 2 2 3 2 3" xfId="21932" xr:uid="{20FFEB33-E568-418B-A6F7-3763F3EB09E4}"/>
    <cellStyle name="Comma 2 2 2 2 2 3 2 3 2" xfId="35624" xr:uid="{39AE8526-DB04-46D4-BEEC-11C5AC2081DF}"/>
    <cellStyle name="Comma 2 2 2 2 2 3 2 3 3" xfId="50508" xr:uid="{49A5F159-0B2D-4826-9ED1-157CDBBA3858}"/>
    <cellStyle name="Comma 2 2 2 2 2 3 2 4" xfId="15088" xr:uid="{4A73E02D-0F04-4E6F-AA0B-A91DFFC44C21}"/>
    <cellStyle name="Comma 2 2 2 2 2 3 2 5" xfId="28778" xr:uid="{6E9E8AA1-EF9A-42C8-BA29-84EF6342D161}"/>
    <cellStyle name="Comma 2 2 2 2 2 3 2 6" xfId="43662" xr:uid="{25F4EBEE-6B77-49FE-AB8B-4FCCF1B99711}"/>
    <cellStyle name="Comma 2 2 2 2 2 3 3" xfId="9952" xr:uid="{D92CAC61-31DA-43A1-B4A9-22D3B3AD96DE}"/>
    <cellStyle name="Comma 2 2 2 2 2 3 3 2" xfId="23642" xr:uid="{441A13C8-B112-40C1-8976-B1027408DFEB}"/>
    <cellStyle name="Comma 2 2 2 2 2 3 3 2 2" xfId="37334" xr:uid="{DBD374B6-91F5-4783-9203-575AD31FC532}"/>
    <cellStyle name="Comma 2 2 2 2 2 3 3 2 3" xfId="52218" xr:uid="{91565050-2339-4D81-9326-7667C4CC50F4}"/>
    <cellStyle name="Comma 2 2 2 2 2 3 3 3" xfId="16798" xr:uid="{2BBD75C9-E531-4BEF-8B5C-8661DFBF5D38}"/>
    <cellStyle name="Comma 2 2 2 2 2 3 3 4" xfId="30488" xr:uid="{DE568F58-684F-4BE9-8917-4A01B130871B}"/>
    <cellStyle name="Comma 2 2 2 2 2 3 3 5" xfId="45372" xr:uid="{521B9BDC-CC6E-433E-8F22-C11A87200274}"/>
    <cellStyle name="Comma 2 2 2 2 2 3 4" xfId="20220" xr:uid="{76BEA10C-5657-4071-A314-B8F305C41DC5}"/>
    <cellStyle name="Comma 2 2 2 2 2 3 4 2" xfId="33912" xr:uid="{2D3ED962-3203-4012-A5A4-7C4DD1EA72DD}"/>
    <cellStyle name="Comma 2 2 2 2 2 3 4 3" xfId="48796" xr:uid="{9B5AF37A-D54D-47BA-98F2-4C65034A4597}"/>
    <cellStyle name="Comma 2 2 2 2 2 3 5" xfId="13376" xr:uid="{1F2DCEC2-A8B2-475A-9524-012FB3D5A97D}"/>
    <cellStyle name="Comma 2 2 2 2 2 3 6" xfId="27066" xr:uid="{337BAC9D-8389-4C7B-BAAE-84577E94D97E}"/>
    <cellStyle name="Comma 2 2 2 2 2 3 7" xfId="41950" xr:uid="{951977E4-2B5F-42C1-B9B2-BC17E3F661D0}"/>
    <cellStyle name="Comma 2 2 2 2 2 4" xfId="6529" xr:uid="{C0EAC29E-3D1F-4C1D-AFF7-1072DDFFDDFF}"/>
    <cellStyle name="Comma 2 2 2 2 2 4 2" xfId="8243" xr:uid="{F1C8AF4E-B75A-46C2-BC16-78CA83200790}"/>
    <cellStyle name="Comma 2 2 2 2 2 4 2 2" xfId="11665" xr:uid="{9EBA274F-B054-4A9A-B2F8-79B109075442}"/>
    <cellStyle name="Comma 2 2 2 2 2 4 2 2 2" xfId="25355" xr:uid="{DD282164-7CF8-4AFD-8AE9-12A3511AEC73}"/>
    <cellStyle name="Comma 2 2 2 2 2 4 2 2 2 2" xfId="39047" xr:uid="{E4F0CF48-5DE1-4081-9256-333BD5AF6EF6}"/>
    <cellStyle name="Comma 2 2 2 2 2 4 2 2 2 3" xfId="53931" xr:uid="{59D26166-40FD-4EDF-9A85-F91CD5683ED9}"/>
    <cellStyle name="Comma 2 2 2 2 2 4 2 2 3" xfId="18511" xr:uid="{C088FF35-4E06-44CE-ACAA-0C5CA2F46EF4}"/>
    <cellStyle name="Comma 2 2 2 2 2 4 2 2 4" xfId="32201" xr:uid="{0D4AF3B9-E3AF-47BB-AE4A-2A964624DA53}"/>
    <cellStyle name="Comma 2 2 2 2 2 4 2 2 5" xfId="47085" xr:uid="{FF85909A-F00C-41B2-AAB9-840D2828905C}"/>
    <cellStyle name="Comma 2 2 2 2 2 4 2 3" xfId="21933" xr:uid="{D341FE37-B761-4FA7-B6B1-2603A18DEEC0}"/>
    <cellStyle name="Comma 2 2 2 2 2 4 2 3 2" xfId="35625" xr:uid="{FA7C2DE5-095D-471A-AC41-FA36F64CF752}"/>
    <cellStyle name="Comma 2 2 2 2 2 4 2 3 3" xfId="50509" xr:uid="{8F021446-FE31-42CB-A306-3217AD46B6F9}"/>
    <cellStyle name="Comma 2 2 2 2 2 4 2 4" xfId="15089" xr:uid="{40C7D53B-4BD5-4C78-9FBA-7B67EBD76E85}"/>
    <cellStyle name="Comma 2 2 2 2 2 4 2 5" xfId="28779" xr:uid="{F57E24DE-BB78-421C-B782-BBC7A635E7B7}"/>
    <cellStyle name="Comma 2 2 2 2 2 4 2 6" xfId="43663" xr:uid="{513F2E4D-8096-477D-9A86-623E015345FF}"/>
    <cellStyle name="Comma 2 2 2 2 2 4 3" xfId="9953" xr:uid="{234A5D23-CCB5-4279-AE50-F3E8E0D3375A}"/>
    <cellStyle name="Comma 2 2 2 2 2 4 3 2" xfId="23643" xr:uid="{0EF4041B-B5BA-44DF-8FE6-7333C97BBDAE}"/>
    <cellStyle name="Comma 2 2 2 2 2 4 3 2 2" xfId="37335" xr:uid="{DD577853-970E-4DE7-8493-3BB52A93B350}"/>
    <cellStyle name="Comma 2 2 2 2 2 4 3 2 3" xfId="52219" xr:uid="{D8B1EFA7-C03E-4E20-A216-629C34DC3432}"/>
    <cellStyle name="Comma 2 2 2 2 2 4 3 3" xfId="16799" xr:uid="{113F0F6D-8E1D-4B4F-A5C4-4331B1955EFD}"/>
    <cellStyle name="Comma 2 2 2 2 2 4 3 4" xfId="30489" xr:uid="{184C3910-6FFD-4714-A450-4D7877915D16}"/>
    <cellStyle name="Comma 2 2 2 2 2 4 3 5" xfId="45373" xr:uid="{A5B8043A-5C37-4E77-92C8-60465D2C8C44}"/>
    <cellStyle name="Comma 2 2 2 2 2 4 4" xfId="20221" xr:uid="{D4F178F3-3BC3-4369-AF3A-EA320AA9C316}"/>
    <cellStyle name="Comma 2 2 2 2 2 4 4 2" xfId="33913" xr:uid="{A16A6AEC-03E8-4FFA-9125-3D1F19241300}"/>
    <cellStyle name="Comma 2 2 2 2 2 4 4 3" xfId="48797" xr:uid="{DD8AD6D7-EA5E-4327-92B6-4174DE3DB094}"/>
    <cellStyle name="Comma 2 2 2 2 2 4 5" xfId="13377" xr:uid="{B315A00E-6A87-4D05-A7BD-DE582E0ADB78}"/>
    <cellStyle name="Comma 2 2 2 2 2 4 6" xfId="27067" xr:uid="{E61BA137-CD00-4DB6-A6ED-675A1620BA49}"/>
    <cellStyle name="Comma 2 2 2 2 2 4 7" xfId="41951" xr:uid="{0FC0F6B4-CCD5-40C2-9F3E-8729043F6B5A}"/>
    <cellStyle name="Comma 2 2 2 2 2 5" xfId="8239" xr:uid="{09DD4F7A-A441-4C6A-B036-8B17DAC7CE72}"/>
    <cellStyle name="Comma 2 2 2 2 2 5 2" xfId="11661" xr:uid="{3A9FDEB6-D709-46DE-90FF-9DB65DF9F5D1}"/>
    <cellStyle name="Comma 2 2 2 2 2 5 2 2" xfId="25351" xr:uid="{63A19D9F-C57F-4C5D-B297-A1C3206E16B7}"/>
    <cellStyle name="Comma 2 2 2 2 2 5 2 2 2" xfId="39043" xr:uid="{CCF6B36D-051A-4CB3-A44B-33D845E7E831}"/>
    <cellStyle name="Comma 2 2 2 2 2 5 2 2 3" xfId="53927" xr:uid="{9ADF0F28-814B-48C9-8650-5D603148D73E}"/>
    <cellStyle name="Comma 2 2 2 2 2 5 2 3" xfId="18507" xr:uid="{8836D7D9-6C59-41E4-B513-C3DA3185D12D}"/>
    <cellStyle name="Comma 2 2 2 2 2 5 2 4" xfId="32197" xr:uid="{4BFAAF4E-735B-4D8D-9C0D-637622D1D5A7}"/>
    <cellStyle name="Comma 2 2 2 2 2 5 2 5" xfId="47081" xr:uid="{A5C17D28-FF5C-4565-BE65-06FC17FC0D85}"/>
    <cellStyle name="Comma 2 2 2 2 2 5 3" xfId="21929" xr:uid="{7731A11E-2257-4DFD-ABD4-8EAB15DC9B1C}"/>
    <cellStyle name="Comma 2 2 2 2 2 5 3 2" xfId="35621" xr:uid="{8909DB52-6E93-4C86-83E0-A67F92A49271}"/>
    <cellStyle name="Comma 2 2 2 2 2 5 3 3" xfId="50505" xr:uid="{D3413098-0C0B-4E0C-8888-B0CA9D3AD2F3}"/>
    <cellStyle name="Comma 2 2 2 2 2 5 4" xfId="15085" xr:uid="{D9C754CF-030B-44F3-936C-AEA6B578709A}"/>
    <cellStyle name="Comma 2 2 2 2 2 5 5" xfId="28775" xr:uid="{A48E8FF1-3F4F-4966-B788-C9CC3CE5E015}"/>
    <cellStyle name="Comma 2 2 2 2 2 5 6" xfId="43659" xr:uid="{072F4C4E-ED5E-4E7E-98CC-0D5488D75D02}"/>
    <cellStyle name="Comma 2 2 2 2 2 6" xfId="9949" xr:uid="{32CDAD57-DC3E-482C-8005-0DFE01528CA5}"/>
    <cellStyle name="Comma 2 2 2 2 2 6 2" xfId="23639" xr:uid="{38E36D50-40FE-46B7-843D-9BCA5FFF08DD}"/>
    <cellStyle name="Comma 2 2 2 2 2 6 2 2" xfId="37331" xr:uid="{32D26204-B938-4ECC-8467-ABBF578CB839}"/>
    <cellStyle name="Comma 2 2 2 2 2 6 2 3" xfId="52215" xr:uid="{4AFD07A2-4870-4E1E-AD85-D81FAA3A874E}"/>
    <cellStyle name="Comma 2 2 2 2 2 6 3" xfId="16795" xr:uid="{DEA4AC87-9A33-4CEF-A491-D72286D7C1D9}"/>
    <cellStyle name="Comma 2 2 2 2 2 6 4" xfId="30485" xr:uid="{5C47B5CB-BEA3-4A5B-AC0B-A421AD0040B6}"/>
    <cellStyle name="Comma 2 2 2 2 2 6 5" xfId="45369" xr:uid="{7C2EC430-5988-4293-8A7C-D1964B942F9E}"/>
    <cellStyle name="Comma 2 2 2 2 2 7" xfId="20217" xr:uid="{C04DDA4C-E3D6-4805-9AE7-3EF33765D4ED}"/>
    <cellStyle name="Comma 2 2 2 2 2 7 2" xfId="33909" xr:uid="{55CD129F-62DE-4064-82C9-D818D06DACFC}"/>
    <cellStyle name="Comma 2 2 2 2 2 7 3" xfId="48793" xr:uid="{6ABD6EE7-B720-4AA7-B1A6-217AA03EF222}"/>
    <cellStyle name="Comma 2 2 2 2 2 8" xfId="13373" xr:uid="{501AF59A-D3EF-441B-8B35-12C9C9D2722C}"/>
    <cellStyle name="Comma 2 2 2 2 2 9" xfId="27063" xr:uid="{3EC83A64-1EE7-4016-BCF6-3033C126E8C5}"/>
    <cellStyle name="Comma 2 2 2 2 3" xfId="6530" xr:uid="{EC9C396A-BA45-4B08-8B8A-86C78DF4FE1F}"/>
    <cellStyle name="Comma 2 2 2 2 3 10" xfId="41952" xr:uid="{EFF6DF87-DAC2-4FC5-AD02-20A2A8D649F0}"/>
    <cellStyle name="Comma 2 2 2 2 3 2" xfId="6531" xr:uid="{494A3615-2A40-4FFD-82D5-7D5D6684980C}"/>
    <cellStyle name="Comma 2 2 2 2 3 2 2" xfId="6532" xr:uid="{F3EC3065-C641-4274-8A94-2CECC75D7472}"/>
    <cellStyle name="Comma 2 2 2 2 3 2 2 2" xfId="8246" xr:uid="{1DD98693-96EB-4A7B-9BAE-896DA8972D1F}"/>
    <cellStyle name="Comma 2 2 2 2 3 2 2 2 2" xfId="11668" xr:uid="{BD232254-5C2D-448E-A4E0-DF247B39F4A4}"/>
    <cellStyle name="Comma 2 2 2 2 3 2 2 2 2 2" xfId="25358" xr:uid="{9F0B6967-CF77-4DCD-94E7-0B6C024D43A4}"/>
    <cellStyle name="Comma 2 2 2 2 3 2 2 2 2 2 2" xfId="39050" xr:uid="{BD4ABE98-AB10-48FF-AF8F-E1B586D60858}"/>
    <cellStyle name="Comma 2 2 2 2 3 2 2 2 2 2 3" xfId="53934" xr:uid="{FE82CBEB-2047-432B-9C2C-FBEE43F83CBD}"/>
    <cellStyle name="Comma 2 2 2 2 3 2 2 2 2 3" xfId="18514" xr:uid="{083C08DD-1E00-4206-B4D9-AEAC10E16495}"/>
    <cellStyle name="Comma 2 2 2 2 3 2 2 2 2 4" xfId="32204" xr:uid="{3C180E7F-DD0F-4D43-BC6F-7739F80101BB}"/>
    <cellStyle name="Comma 2 2 2 2 3 2 2 2 2 5" xfId="47088" xr:uid="{3B52EAE4-3F46-4255-AB15-13D191D6C16A}"/>
    <cellStyle name="Comma 2 2 2 2 3 2 2 2 3" xfId="21936" xr:uid="{341DDDE8-941E-42C7-857E-AA0D1EA7714D}"/>
    <cellStyle name="Comma 2 2 2 2 3 2 2 2 3 2" xfId="35628" xr:uid="{6AEA9391-6EB1-47AB-84BD-3F9169483B3F}"/>
    <cellStyle name="Comma 2 2 2 2 3 2 2 2 3 3" xfId="50512" xr:uid="{13D0ED9A-DC46-49FF-87ED-A375C2C055D2}"/>
    <cellStyle name="Comma 2 2 2 2 3 2 2 2 4" xfId="15092" xr:uid="{3D4B1B69-7604-4241-9206-CAE97F855E9E}"/>
    <cellStyle name="Comma 2 2 2 2 3 2 2 2 5" xfId="28782" xr:uid="{B0C7A43C-3839-445A-B9DD-3D07949F6C38}"/>
    <cellStyle name="Comma 2 2 2 2 3 2 2 2 6" xfId="43666" xr:uid="{292B8C4B-CC85-4336-AE26-3AFA90648C04}"/>
    <cellStyle name="Comma 2 2 2 2 3 2 2 3" xfId="9956" xr:uid="{9295D6CA-52B2-4E46-AB99-BCF4DE825091}"/>
    <cellStyle name="Comma 2 2 2 2 3 2 2 3 2" xfId="23646" xr:uid="{B07C9CE5-5B6B-4C7E-A7D1-4E4A6FDBEF0D}"/>
    <cellStyle name="Comma 2 2 2 2 3 2 2 3 2 2" xfId="37338" xr:uid="{5AC1C654-4F26-4FF7-8149-EF3D3BD57511}"/>
    <cellStyle name="Comma 2 2 2 2 3 2 2 3 2 3" xfId="52222" xr:uid="{9C4BAFDF-9EA3-475B-BE39-F7546208A19F}"/>
    <cellStyle name="Comma 2 2 2 2 3 2 2 3 3" xfId="16802" xr:uid="{742D0728-6010-42C1-8FE8-14F461E4CCDC}"/>
    <cellStyle name="Comma 2 2 2 2 3 2 2 3 4" xfId="30492" xr:uid="{3C919F0C-EF76-45F9-887F-8D8BBFDCC322}"/>
    <cellStyle name="Comma 2 2 2 2 3 2 2 3 5" xfId="45376" xr:uid="{B473C529-79FF-4DA5-9C1F-9E5DA26216BD}"/>
    <cellStyle name="Comma 2 2 2 2 3 2 2 4" xfId="20224" xr:uid="{3946A07A-A0B3-464B-BF14-60F6C943AEF4}"/>
    <cellStyle name="Comma 2 2 2 2 3 2 2 4 2" xfId="33916" xr:uid="{7A966012-6EA1-45E0-BB92-18BB6CB65590}"/>
    <cellStyle name="Comma 2 2 2 2 3 2 2 4 3" xfId="48800" xr:uid="{BDADD4B6-0C3F-46A3-AA4A-17304E6EDC16}"/>
    <cellStyle name="Comma 2 2 2 2 3 2 2 5" xfId="13380" xr:uid="{5CFD71FD-754C-4D5D-A55F-146353BF69F4}"/>
    <cellStyle name="Comma 2 2 2 2 3 2 2 6" xfId="27070" xr:uid="{10C6BB50-9A67-4DEE-ADEA-0278C77EC8D6}"/>
    <cellStyle name="Comma 2 2 2 2 3 2 2 7" xfId="41954" xr:uid="{B75CBE74-0DDF-4A63-8BC4-A3BB80E74DF2}"/>
    <cellStyle name="Comma 2 2 2 2 3 2 3" xfId="8245" xr:uid="{38320406-7AF5-4FA0-AB11-A6AA9C90D598}"/>
    <cellStyle name="Comma 2 2 2 2 3 2 3 2" xfId="11667" xr:uid="{F136650E-BE03-4224-A3E9-B62214F89443}"/>
    <cellStyle name="Comma 2 2 2 2 3 2 3 2 2" xfId="25357" xr:uid="{FC2D79F1-2F5D-4639-96DD-9CEE85511E56}"/>
    <cellStyle name="Comma 2 2 2 2 3 2 3 2 2 2" xfId="39049" xr:uid="{58323654-2CEA-47D6-B5C8-AD2E49C85E4F}"/>
    <cellStyle name="Comma 2 2 2 2 3 2 3 2 2 3" xfId="53933" xr:uid="{754B5FE0-F809-43BD-8CD0-C0E053EEA777}"/>
    <cellStyle name="Comma 2 2 2 2 3 2 3 2 3" xfId="18513" xr:uid="{81E3A22B-6567-4668-8264-8B7F4F429739}"/>
    <cellStyle name="Comma 2 2 2 2 3 2 3 2 4" xfId="32203" xr:uid="{8C4503F8-7FB1-47B3-9EAD-87F9B89A41C1}"/>
    <cellStyle name="Comma 2 2 2 2 3 2 3 2 5" xfId="47087" xr:uid="{D6CD684D-8CD7-4AE8-A724-98CEFE88D67C}"/>
    <cellStyle name="Comma 2 2 2 2 3 2 3 3" xfId="21935" xr:uid="{AED190C6-FC46-4A1F-851F-5633FD178928}"/>
    <cellStyle name="Comma 2 2 2 2 3 2 3 3 2" xfId="35627" xr:uid="{89C3BAE5-2D58-4030-97C8-791B21D557B4}"/>
    <cellStyle name="Comma 2 2 2 2 3 2 3 3 3" xfId="50511" xr:uid="{12A41160-8DA9-4800-9914-63F4D44D607C}"/>
    <cellStyle name="Comma 2 2 2 2 3 2 3 4" xfId="15091" xr:uid="{2E0D432A-1159-4CCA-823C-6415EAD6F5CD}"/>
    <cellStyle name="Comma 2 2 2 2 3 2 3 5" xfId="28781" xr:uid="{DE7E116F-BC01-4652-BC2F-C667E14348D1}"/>
    <cellStyle name="Comma 2 2 2 2 3 2 3 6" xfId="43665" xr:uid="{44696DFE-6033-4281-8083-5F8A73292F54}"/>
    <cellStyle name="Comma 2 2 2 2 3 2 4" xfId="9955" xr:uid="{35B82BF9-229B-4BE6-9415-35E074D0E33C}"/>
    <cellStyle name="Comma 2 2 2 2 3 2 4 2" xfId="23645" xr:uid="{5815D324-F6F9-4D89-94DA-B6A68B67EF7D}"/>
    <cellStyle name="Comma 2 2 2 2 3 2 4 2 2" xfId="37337" xr:uid="{422C5E11-3727-4019-A0FD-ECAAB328B5DC}"/>
    <cellStyle name="Comma 2 2 2 2 3 2 4 2 3" xfId="52221" xr:uid="{B7D134CB-FEA5-4C20-8270-453AB6128599}"/>
    <cellStyle name="Comma 2 2 2 2 3 2 4 3" xfId="16801" xr:uid="{1FFB3872-8614-4FF4-AD34-E3698E18A9B4}"/>
    <cellStyle name="Comma 2 2 2 2 3 2 4 4" xfId="30491" xr:uid="{8394C8A0-9DCC-46ED-8D63-15FC316ABF21}"/>
    <cellStyle name="Comma 2 2 2 2 3 2 4 5" xfId="45375" xr:uid="{393AFC3A-5562-4870-86FA-1D2687AAD1ED}"/>
    <cellStyle name="Comma 2 2 2 2 3 2 5" xfId="20223" xr:uid="{AF871C2B-9DC6-40DE-A236-863DA8487633}"/>
    <cellStyle name="Comma 2 2 2 2 3 2 5 2" xfId="33915" xr:uid="{10F32121-4BD6-4CE4-966E-6094584A6ED2}"/>
    <cellStyle name="Comma 2 2 2 2 3 2 5 3" xfId="48799" xr:uid="{156262C7-3B2D-4126-AAA6-87EAD67FEBC7}"/>
    <cellStyle name="Comma 2 2 2 2 3 2 6" xfId="13379" xr:uid="{1FDC6933-70BD-4D92-89CB-283BA04ED5D5}"/>
    <cellStyle name="Comma 2 2 2 2 3 2 7" xfId="27069" xr:uid="{7AA07E5B-25F0-4F49-A4B6-D7CB41C2EA0A}"/>
    <cellStyle name="Comma 2 2 2 2 3 2 8" xfId="41953" xr:uid="{59C072A4-6ABE-4553-B23E-2E2BF2A5EA88}"/>
    <cellStyle name="Comma 2 2 2 2 3 3" xfId="6533" xr:uid="{A095269E-DCB3-4182-8456-3CBC6037C627}"/>
    <cellStyle name="Comma 2 2 2 2 3 3 2" xfId="8247" xr:uid="{5E0D4477-F0C7-477F-9FC5-3F8175514C7E}"/>
    <cellStyle name="Comma 2 2 2 2 3 3 2 2" xfId="11669" xr:uid="{F715FCE4-0002-4849-B345-1BD704411ED9}"/>
    <cellStyle name="Comma 2 2 2 2 3 3 2 2 2" xfId="25359" xr:uid="{3E945A4F-DF1C-480C-8B2C-A93827C610A4}"/>
    <cellStyle name="Comma 2 2 2 2 3 3 2 2 2 2" xfId="39051" xr:uid="{081068F2-E3F5-4F8E-943C-5F8D6876E60F}"/>
    <cellStyle name="Comma 2 2 2 2 3 3 2 2 2 3" xfId="53935" xr:uid="{BBA8151A-4CDA-4A73-9AEF-9F6A48A2DC1B}"/>
    <cellStyle name="Comma 2 2 2 2 3 3 2 2 3" xfId="18515" xr:uid="{04E9582F-ADEB-4776-9C0C-BBF96CD81412}"/>
    <cellStyle name="Comma 2 2 2 2 3 3 2 2 4" xfId="32205" xr:uid="{214B5F3E-967D-43E7-95DD-30620859B7BC}"/>
    <cellStyle name="Comma 2 2 2 2 3 3 2 2 5" xfId="47089" xr:uid="{8DDA127B-C037-4D98-A6A2-6BE1ACCDAD76}"/>
    <cellStyle name="Comma 2 2 2 2 3 3 2 3" xfId="21937" xr:uid="{D9CA181F-E8B5-428F-8E12-66EE9C515636}"/>
    <cellStyle name="Comma 2 2 2 2 3 3 2 3 2" xfId="35629" xr:uid="{A4F9A3C3-F859-40BD-AE26-12FE0385AAD9}"/>
    <cellStyle name="Comma 2 2 2 2 3 3 2 3 3" xfId="50513" xr:uid="{E4612F3D-AE63-4A13-868D-C9357F0B515D}"/>
    <cellStyle name="Comma 2 2 2 2 3 3 2 4" xfId="15093" xr:uid="{DA252EA3-BDF6-4F7C-BB76-9FED1C0ADA14}"/>
    <cellStyle name="Comma 2 2 2 2 3 3 2 5" xfId="28783" xr:uid="{9A082420-1623-42D3-B246-86FE009E746E}"/>
    <cellStyle name="Comma 2 2 2 2 3 3 2 6" xfId="43667" xr:uid="{3011B935-C064-4B8F-ABAF-653F9D6A70B9}"/>
    <cellStyle name="Comma 2 2 2 2 3 3 3" xfId="9957" xr:uid="{34782917-97D3-4FC7-9C4E-C4894CB9312B}"/>
    <cellStyle name="Comma 2 2 2 2 3 3 3 2" xfId="23647" xr:uid="{F4E28441-6BD5-4830-B15E-EF2B1268CD7C}"/>
    <cellStyle name="Comma 2 2 2 2 3 3 3 2 2" xfId="37339" xr:uid="{1A662D66-FBA8-4E54-AB86-D3E45024FD5C}"/>
    <cellStyle name="Comma 2 2 2 2 3 3 3 2 3" xfId="52223" xr:uid="{1F3ACD22-AA7F-445A-872A-5AE299F6F56C}"/>
    <cellStyle name="Comma 2 2 2 2 3 3 3 3" xfId="16803" xr:uid="{C64F75E3-F706-413D-8F19-F646E0C5001A}"/>
    <cellStyle name="Comma 2 2 2 2 3 3 3 4" xfId="30493" xr:uid="{A0D5C381-4A96-4639-BF70-6EC1F875050F}"/>
    <cellStyle name="Comma 2 2 2 2 3 3 3 5" xfId="45377" xr:uid="{2071F078-E6D7-481D-A1B6-7F40CB135C81}"/>
    <cellStyle name="Comma 2 2 2 2 3 3 4" xfId="20225" xr:uid="{69BC4887-5E5D-4B49-8055-8166E922E774}"/>
    <cellStyle name="Comma 2 2 2 2 3 3 4 2" xfId="33917" xr:uid="{A2710295-4EC9-4F78-A777-1F912D6F2325}"/>
    <cellStyle name="Comma 2 2 2 2 3 3 4 3" xfId="48801" xr:uid="{C19DD951-DE8F-4180-8788-D17F97130AB5}"/>
    <cellStyle name="Comma 2 2 2 2 3 3 5" xfId="13381" xr:uid="{9F20F976-7A83-4635-A9F5-0EBE6524D858}"/>
    <cellStyle name="Comma 2 2 2 2 3 3 6" xfId="27071" xr:uid="{8D486526-E65C-42CA-B21D-E231A6E8298F}"/>
    <cellStyle name="Comma 2 2 2 2 3 3 7" xfId="41955" xr:uid="{FDE787AF-E36F-465D-A998-96DCFC80B811}"/>
    <cellStyle name="Comma 2 2 2 2 3 4" xfId="6534" xr:uid="{06F35545-6F53-494F-8FAA-F3BC02EF2177}"/>
    <cellStyle name="Comma 2 2 2 2 3 4 2" xfId="8248" xr:uid="{D175AB9A-8387-4A13-9080-40CCB5DCCAD0}"/>
    <cellStyle name="Comma 2 2 2 2 3 4 2 2" xfId="11670" xr:uid="{A85C1AB1-40D9-478C-8F14-5591BECE3752}"/>
    <cellStyle name="Comma 2 2 2 2 3 4 2 2 2" xfId="25360" xr:uid="{ED2FFDC8-164E-444E-9FE9-A7CC7FACFEB5}"/>
    <cellStyle name="Comma 2 2 2 2 3 4 2 2 2 2" xfId="39052" xr:uid="{388A7A54-D688-41F7-B8DF-0C6AB66FA969}"/>
    <cellStyle name="Comma 2 2 2 2 3 4 2 2 2 3" xfId="53936" xr:uid="{D0753BA0-2BD4-4C74-AC35-B239A4550F71}"/>
    <cellStyle name="Comma 2 2 2 2 3 4 2 2 3" xfId="18516" xr:uid="{288DCAA1-B7D5-4C55-BA60-65BEF418469F}"/>
    <cellStyle name="Comma 2 2 2 2 3 4 2 2 4" xfId="32206" xr:uid="{B7DECD05-AE69-403E-91A9-04A7536E66E3}"/>
    <cellStyle name="Comma 2 2 2 2 3 4 2 2 5" xfId="47090" xr:uid="{EBEE7C91-7EDC-426D-B07C-B180F554A59B}"/>
    <cellStyle name="Comma 2 2 2 2 3 4 2 3" xfId="21938" xr:uid="{D35DA165-BC92-4F12-BCC0-5A0BBB1D2DFD}"/>
    <cellStyle name="Comma 2 2 2 2 3 4 2 3 2" xfId="35630" xr:uid="{373D7FC2-12FB-4169-A75C-3CF824AD9630}"/>
    <cellStyle name="Comma 2 2 2 2 3 4 2 3 3" xfId="50514" xr:uid="{7FACBBFA-85BB-4C4A-9545-912D64DE5498}"/>
    <cellStyle name="Comma 2 2 2 2 3 4 2 4" xfId="15094" xr:uid="{A2052726-5D3B-4BFD-B6CE-941BC402F8B8}"/>
    <cellStyle name="Comma 2 2 2 2 3 4 2 5" xfId="28784" xr:uid="{135FF1A1-36E1-4131-9455-05E9FD31D7BF}"/>
    <cellStyle name="Comma 2 2 2 2 3 4 2 6" xfId="43668" xr:uid="{C0A99760-73FF-467B-A498-150385D76113}"/>
    <cellStyle name="Comma 2 2 2 2 3 4 3" xfId="9958" xr:uid="{A13D28D5-ABD7-4DD7-A84D-6A427D1FC2FD}"/>
    <cellStyle name="Comma 2 2 2 2 3 4 3 2" xfId="23648" xr:uid="{363156EC-CDAE-4879-9132-9ADED37F3220}"/>
    <cellStyle name="Comma 2 2 2 2 3 4 3 2 2" xfId="37340" xr:uid="{E690C957-5C26-4D38-85D7-B6387608845A}"/>
    <cellStyle name="Comma 2 2 2 2 3 4 3 2 3" xfId="52224" xr:uid="{329F430E-4872-4D21-AF72-9186DA816686}"/>
    <cellStyle name="Comma 2 2 2 2 3 4 3 3" xfId="16804" xr:uid="{F432307D-736E-4ADB-89BE-061ECDD91BAD}"/>
    <cellStyle name="Comma 2 2 2 2 3 4 3 4" xfId="30494" xr:uid="{0324EF9A-36FA-4126-AE7B-29051E1569A7}"/>
    <cellStyle name="Comma 2 2 2 2 3 4 3 5" xfId="45378" xr:uid="{29C1DAC8-3118-409E-91CC-F4A9F2F844D5}"/>
    <cellStyle name="Comma 2 2 2 2 3 4 4" xfId="20226" xr:uid="{FA0F3F87-B15E-4116-ABC2-0A06AFA97D13}"/>
    <cellStyle name="Comma 2 2 2 2 3 4 4 2" xfId="33918" xr:uid="{1A3D18E9-8F44-4CD8-B712-818065FFFEC9}"/>
    <cellStyle name="Comma 2 2 2 2 3 4 4 3" xfId="48802" xr:uid="{79A32174-9A98-4C62-9B57-EB01A8812449}"/>
    <cellStyle name="Comma 2 2 2 2 3 4 5" xfId="13382" xr:uid="{2E2950AE-B61E-40D5-80D3-6EE77C6385C1}"/>
    <cellStyle name="Comma 2 2 2 2 3 4 6" xfId="27072" xr:uid="{901A528E-4839-48FF-A8AD-5C6B9DE4207E}"/>
    <cellStyle name="Comma 2 2 2 2 3 4 7" xfId="41956" xr:uid="{2B75B27C-894E-4341-86DE-854F92053C74}"/>
    <cellStyle name="Comma 2 2 2 2 3 5" xfId="8244" xr:uid="{6CDFE056-DB17-48A4-A4E7-9CD3921728CF}"/>
    <cellStyle name="Comma 2 2 2 2 3 5 2" xfId="11666" xr:uid="{56B124BE-97B1-4C7D-ADCD-232C059D87CF}"/>
    <cellStyle name="Comma 2 2 2 2 3 5 2 2" xfId="25356" xr:uid="{7B9813E2-75D1-4A85-B8C3-F25F37F0C196}"/>
    <cellStyle name="Comma 2 2 2 2 3 5 2 2 2" xfId="39048" xr:uid="{B6177F26-3A06-4671-A39D-9CE6400B27C5}"/>
    <cellStyle name="Comma 2 2 2 2 3 5 2 2 3" xfId="53932" xr:uid="{06F7023B-078C-4242-B74F-5E288F18709D}"/>
    <cellStyle name="Comma 2 2 2 2 3 5 2 3" xfId="18512" xr:uid="{63A6204B-4981-4BE8-8E43-1F577288A57A}"/>
    <cellStyle name="Comma 2 2 2 2 3 5 2 4" xfId="32202" xr:uid="{A244827D-2799-47DB-95A8-7E65F6364C1C}"/>
    <cellStyle name="Comma 2 2 2 2 3 5 2 5" xfId="47086" xr:uid="{74B9E93F-8D6C-419A-957C-928E7F642260}"/>
    <cellStyle name="Comma 2 2 2 2 3 5 3" xfId="21934" xr:uid="{B41A3CDF-57B4-4C2F-BD54-4FFB36F14575}"/>
    <cellStyle name="Comma 2 2 2 2 3 5 3 2" xfId="35626" xr:uid="{90556F5C-653B-4D21-9D11-6C974F0217A9}"/>
    <cellStyle name="Comma 2 2 2 2 3 5 3 3" xfId="50510" xr:uid="{03637279-8D6A-4544-88B3-3A00AB03ABC8}"/>
    <cellStyle name="Comma 2 2 2 2 3 5 4" xfId="15090" xr:uid="{8A842375-381D-4891-A761-00F4A3FC6F16}"/>
    <cellStyle name="Comma 2 2 2 2 3 5 5" xfId="28780" xr:uid="{D4A384D4-8BBC-43B6-B3EA-AD5C4D26DB61}"/>
    <cellStyle name="Comma 2 2 2 2 3 5 6" xfId="43664" xr:uid="{E59CFD72-4979-47AC-B95B-82A2B3801C5B}"/>
    <cellStyle name="Comma 2 2 2 2 3 6" xfId="9954" xr:uid="{29FEE917-45BF-416B-99E3-B2AC2476B4F0}"/>
    <cellStyle name="Comma 2 2 2 2 3 6 2" xfId="23644" xr:uid="{A4961EA4-6E3F-4701-8CE6-CFA627EAC31B}"/>
    <cellStyle name="Comma 2 2 2 2 3 6 2 2" xfId="37336" xr:uid="{DC0D37B7-AC86-440F-A2A1-BBEE9368C04A}"/>
    <cellStyle name="Comma 2 2 2 2 3 6 2 3" xfId="52220" xr:uid="{6048B683-C58E-4A68-9065-77F30B6FEF0A}"/>
    <cellStyle name="Comma 2 2 2 2 3 6 3" xfId="16800" xr:uid="{71D93500-F85A-4FC1-8D91-5B71C393195A}"/>
    <cellStyle name="Comma 2 2 2 2 3 6 4" xfId="30490" xr:uid="{544E2034-3BE0-4252-B2F5-6AF99427C635}"/>
    <cellStyle name="Comma 2 2 2 2 3 6 5" xfId="45374" xr:uid="{11BD00A6-6164-4170-BEF8-440B816A1703}"/>
    <cellStyle name="Comma 2 2 2 2 3 7" xfId="20222" xr:uid="{0A9D239E-047E-4B85-81C3-6C8BC5E66EB0}"/>
    <cellStyle name="Comma 2 2 2 2 3 7 2" xfId="33914" xr:uid="{9CA72ACE-8F4B-44AE-A181-477E844DD7E3}"/>
    <cellStyle name="Comma 2 2 2 2 3 7 3" xfId="48798" xr:uid="{CC7D0FA9-93EE-4704-B67E-8F11F6686BF1}"/>
    <cellStyle name="Comma 2 2 2 2 3 8" xfId="13378" xr:uid="{28DA70A0-D7A9-408A-8886-2027EFBD3C39}"/>
    <cellStyle name="Comma 2 2 2 2 3 9" xfId="27068" xr:uid="{7A5CBFCD-AD22-45AF-985E-4772E7173846}"/>
    <cellStyle name="Comma 2 2 2 2 4" xfId="6535" xr:uid="{EAC6E8A4-1A9D-459C-9554-DBBF51B8A9B0}"/>
    <cellStyle name="Comma 2 2 2 2 4 2" xfId="6536" xr:uid="{75CC5333-6A12-4A48-B18F-E6763377F03D}"/>
    <cellStyle name="Comma 2 2 2 2 4 2 2" xfId="8250" xr:uid="{98DE3E9F-26E7-4D49-A0E9-9CCCB27A06E6}"/>
    <cellStyle name="Comma 2 2 2 2 4 2 2 2" xfId="11672" xr:uid="{9BDD036B-80AC-4562-93A7-F20BC0AFBDE0}"/>
    <cellStyle name="Comma 2 2 2 2 4 2 2 2 2" xfId="25362" xr:uid="{46C0E1B6-9477-4FFC-B41B-1154D9BA1568}"/>
    <cellStyle name="Comma 2 2 2 2 4 2 2 2 2 2" xfId="39054" xr:uid="{6F2C75BF-C30B-47DF-9634-5295150CCB67}"/>
    <cellStyle name="Comma 2 2 2 2 4 2 2 2 2 3" xfId="53938" xr:uid="{5A38BEB9-DE46-4F56-8BB3-ECB783168FE6}"/>
    <cellStyle name="Comma 2 2 2 2 4 2 2 2 3" xfId="18518" xr:uid="{300F5511-84C0-4D5C-8F18-951C1B5AED81}"/>
    <cellStyle name="Comma 2 2 2 2 4 2 2 2 4" xfId="32208" xr:uid="{2B032AC4-35E4-4C45-914B-9796D8A5CAA0}"/>
    <cellStyle name="Comma 2 2 2 2 4 2 2 2 5" xfId="47092" xr:uid="{978F2E18-623D-4B5D-875B-2B1E6C980775}"/>
    <cellStyle name="Comma 2 2 2 2 4 2 2 3" xfId="21940" xr:uid="{A6CF119D-D703-4CB3-B951-19D5B6BD9C4A}"/>
    <cellStyle name="Comma 2 2 2 2 4 2 2 3 2" xfId="35632" xr:uid="{1B753E57-2AB8-473B-BC7E-5297EB0D9B7C}"/>
    <cellStyle name="Comma 2 2 2 2 4 2 2 3 3" xfId="50516" xr:uid="{9BB341DD-A556-48F4-A89B-C0BF2BCB58C3}"/>
    <cellStyle name="Comma 2 2 2 2 4 2 2 4" xfId="15096" xr:uid="{B1D61EC4-A61B-4737-A676-7C9AA1707037}"/>
    <cellStyle name="Comma 2 2 2 2 4 2 2 5" xfId="28786" xr:uid="{D4875622-5071-4E23-83D2-E4E575CC7C81}"/>
    <cellStyle name="Comma 2 2 2 2 4 2 2 6" xfId="43670" xr:uid="{493D5EE1-D077-444E-93B8-ABD09EB7CAF1}"/>
    <cellStyle name="Comma 2 2 2 2 4 2 3" xfId="9960" xr:uid="{4DB988A5-E03C-43EB-9384-3610739242F9}"/>
    <cellStyle name="Comma 2 2 2 2 4 2 3 2" xfId="23650" xr:uid="{2CF05DB1-F111-4D77-A638-9804B45F1F99}"/>
    <cellStyle name="Comma 2 2 2 2 4 2 3 2 2" xfId="37342" xr:uid="{98A99F72-BCD2-49A4-A3E3-C94DC44D682E}"/>
    <cellStyle name="Comma 2 2 2 2 4 2 3 2 3" xfId="52226" xr:uid="{994E002E-47E8-49DA-8BA1-EA33CE5C55CA}"/>
    <cellStyle name="Comma 2 2 2 2 4 2 3 3" xfId="16806" xr:uid="{0AC64B80-0E30-4194-90D7-FF634400545C}"/>
    <cellStyle name="Comma 2 2 2 2 4 2 3 4" xfId="30496" xr:uid="{328177AB-2495-4A63-B46D-CEE4BC801D5B}"/>
    <cellStyle name="Comma 2 2 2 2 4 2 3 5" xfId="45380" xr:uid="{BEEDA5B2-10D5-4ACA-A33E-8BFA2B05D646}"/>
    <cellStyle name="Comma 2 2 2 2 4 2 4" xfId="20228" xr:uid="{2B5EC9C3-A529-4F49-B061-05C7E3DB75D9}"/>
    <cellStyle name="Comma 2 2 2 2 4 2 4 2" xfId="33920" xr:uid="{0D1FB98C-4FFF-4374-8839-C48D88AED355}"/>
    <cellStyle name="Comma 2 2 2 2 4 2 4 3" xfId="48804" xr:uid="{D0C687E3-E5E6-48B6-B585-B678C618B20E}"/>
    <cellStyle name="Comma 2 2 2 2 4 2 5" xfId="13384" xr:uid="{43F8D091-7CD3-4105-8AAF-F7F189ECDF69}"/>
    <cellStyle name="Comma 2 2 2 2 4 2 6" xfId="27074" xr:uid="{96CF2237-3B05-4041-B8CF-D86177F2E735}"/>
    <cellStyle name="Comma 2 2 2 2 4 2 7" xfId="41958" xr:uid="{3220751B-91ED-46C3-9423-7B26BDEACAB4}"/>
    <cellStyle name="Comma 2 2 2 2 4 3" xfId="8249" xr:uid="{C911BA05-BAB0-4ABB-82C0-79BD1412D3CF}"/>
    <cellStyle name="Comma 2 2 2 2 4 3 2" xfId="11671" xr:uid="{E9501784-4771-4167-B618-3C6A025E3F0A}"/>
    <cellStyle name="Comma 2 2 2 2 4 3 2 2" xfId="25361" xr:uid="{433D3906-42C0-488B-A2AB-3DC668CBBF48}"/>
    <cellStyle name="Comma 2 2 2 2 4 3 2 2 2" xfId="39053" xr:uid="{EF472464-4488-4EBC-AE13-F85D686EB96B}"/>
    <cellStyle name="Comma 2 2 2 2 4 3 2 2 3" xfId="53937" xr:uid="{1FD7F109-45D4-484C-AD62-B3C30F0A67C9}"/>
    <cellStyle name="Comma 2 2 2 2 4 3 2 3" xfId="18517" xr:uid="{0E9CA228-8836-40AD-B91A-F63FDAA22B64}"/>
    <cellStyle name="Comma 2 2 2 2 4 3 2 4" xfId="32207" xr:uid="{3E3CF1A7-90C2-4776-8A27-C54890881E2B}"/>
    <cellStyle name="Comma 2 2 2 2 4 3 2 5" xfId="47091" xr:uid="{133DE7DD-3424-4C83-BD72-5887FA0D3C0D}"/>
    <cellStyle name="Comma 2 2 2 2 4 3 3" xfId="21939" xr:uid="{14BC8A62-5C8A-42B8-A299-2A1E4975D44A}"/>
    <cellStyle name="Comma 2 2 2 2 4 3 3 2" xfId="35631" xr:uid="{5EAE0EA7-30D5-410B-ADE6-B97D969DEC22}"/>
    <cellStyle name="Comma 2 2 2 2 4 3 3 3" xfId="50515" xr:uid="{61080561-1F93-446D-88E8-312BF6CFC71E}"/>
    <cellStyle name="Comma 2 2 2 2 4 3 4" xfId="15095" xr:uid="{0D94FA9C-8C9C-4B62-B7B7-ACEB1F55A56B}"/>
    <cellStyle name="Comma 2 2 2 2 4 3 5" xfId="28785" xr:uid="{40CB8BEF-735D-4CBE-9DF1-1B8DAD9272CF}"/>
    <cellStyle name="Comma 2 2 2 2 4 3 6" xfId="43669" xr:uid="{FC855F3B-0F92-4BB4-9A37-5DD3128D8938}"/>
    <cellStyle name="Comma 2 2 2 2 4 4" xfId="9959" xr:uid="{C2D4D350-0426-4D76-AD37-F70436341935}"/>
    <cellStyle name="Comma 2 2 2 2 4 4 2" xfId="23649" xr:uid="{7295C89C-CD70-49CB-B46C-FD5A0F44FCA4}"/>
    <cellStyle name="Comma 2 2 2 2 4 4 2 2" xfId="37341" xr:uid="{340EE941-921B-4816-B695-ACB756FD2CE0}"/>
    <cellStyle name="Comma 2 2 2 2 4 4 2 3" xfId="52225" xr:uid="{37B7F057-B8AA-4872-A75A-6BB315586CF1}"/>
    <cellStyle name="Comma 2 2 2 2 4 4 3" xfId="16805" xr:uid="{670E4264-23C2-46AA-AB83-5CD67FEE11F8}"/>
    <cellStyle name="Comma 2 2 2 2 4 4 4" xfId="30495" xr:uid="{53EBC139-9E64-4719-A0F2-E61A01BB2878}"/>
    <cellStyle name="Comma 2 2 2 2 4 4 5" xfId="45379" xr:uid="{DF04ACE4-5894-4FA1-859E-FD45DEF4DDA0}"/>
    <cellStyle name="Comma 2 2 2 2 4 5" xfId="20227" xr:uid="{3202B338-8A5A-4521-AAD9-C068A655DBDF}"/>
    <cellStyle name="Comma 2 2 2 2 4 5 2" xfId="33919" xr:uid="{5F534F81-16BD-4FF1-9E01-11805DDC3F4A}"/>
    <cellStyle name="Comma 2 2 2 2 4 5 3" xfId="48803" xr:uid="{76A0E084-C137-4B4C-A619-B9DEF5E1CB55}"/>
    <cellStyle name="Comma 2 2 2 2 4 6" xfId="13383" xr:uid="{55679A1E-B06D-4F86-89E0-A44B53B9F548}"/>
    <cellStyle name="Comma 2 2 2 2 4 7" xfId="27073" xr:uid="{9521448B-7D1F-46BE-96DC-4E5793FFC383}"/>
    <cellStyle name="Comma 2 2 2 2 4 8" xfId="41957" xr:uid="{857D4AF6-56A2-4149-8C23-AAFA8BC2DB3C}"/>
    <cellStyle name="Comma 2 2 2 2 5" xfId="6537" xr:uid="{99142EC6-3D57-4E31-9FE4-55F622E7E322}"/>
    <cellStyle name="Comma 2 2 2 2 5 2" xfId="8251" xr:uid="{17C437B8-D751-4CF7-8E8C-C6EEA3ED698B}"/>
    <cellStyle name="Comma 2 2 2 2 5 2 2" xfId="11673" xr:uid="{2F644B9A-225B-433C-98C2-8A98AF166115}"/>
    <cellStyle name="Comma 2 2 2 2 5 2 2 2" xfId="25363" xr:uid="{02C5C612-C959-4EEC-B467-E5A0BF8EAC75}"/>
    <cellStyle name="Comma 2 2 2 2 5 2 2 2 2" xfId="39055" xr:uid="{54C2D4B0-4327-4D82-9A41-A9AEC33203BA}"/>
    <cellStyle name="Comma 2 2 2 2 5 2 2 2 3" xfId="53939" xr:uid="{0FD4022B-69D8-4607-AC25-3AC06DD6975F}"/>
    <cellStyle name="Comma 2 2 2 2 5 2 2 3" xfId="18519" xr:uid="{227B2A45-EECA-4A70-A03B-E31AF54F3897}"/>
    <cellStyle name="Comma 2 2 2 2 5 2 2 4" xfId="32209" xr:uid="{51950E5A-7C26-4B50-8646-78A19E407FF5}"/>
    <cellStyle name="Comma 2 2 2 2 5 2 2 5" xfId="47093" xr:uid="{0D410B12-4D60-48BB-8704-E910B39644E8}"/>
    <cellStyle name="Comma 2 2 2 2 5 2 3" xfId="21941" xr:uid="{09D26343-EB96-4A97-AAAC-ED5A6F194FE7}"/>
    <cellStyle name="Comma 2 2 2 2 5 2 3 2" xfId="35633" xr:uid="{3B6FDC57-BA16-4E44-B5FB-13A2CBFF05FA}"/>
    <cellStyle name="Comma 2 2 2 2 5 2 3 3" xfId="50517" xr:uid="{758247F0-831B-48DB-9D2C-4A38FDF2C102}"/>
    <cellStyle name="Comma 2 2 2 2 5 2 4" xfId="15097" xr:uid="{17FF1A6B-45D8-4EA6-B7F9-D169E416BE77}"/>
    <cellStyle name="Comma 2 2 2 2 5 2 5" xfId="28787" xr:uid="{0F4B9EBE-8EBB-43F7-944F-EE3F260D246B}"/>
    <cellStyle name="Comma 2 2 2 2 5 2 6" xfId="43671" xr:uid="{6F53711F-7A88-4BEA-BEC4-E2EC1CCC0FA8}"/>
    <cellStyle name="Comma 2 2 2 2 5 3" xfId="9961" xr:uid="{B86EBC58-C544-499D-B8C4-0B1D23F9B81F}"/>
    <cellStyle name="Comma 2 2 2 2 5 3 2" xfId="23651" xr:uid="{6CC38043-C5E0-4920-B7B9-73766E26D70A}"/>
    <cellStyle name="Comma 2 2 2 2 5 3 2 2" xfId="37343" xr:uid="{B51112E8-C35E-4880-A50B-284D893A2C7B}"/>
    <cellStyle name="Comma 2 2 2 2 5 3 2 3" xfId="52227" xr:uid="{D3B532AD-34DC-4FF8-86CA-EA21D9A371E0}"/>
    <cellStyle name="Comma 2 2 2 2 5 3 3" xfId="16807" xr:uid="{EC35E6DC-E391-4DFD-B78A-1C66725D5094}"/>
    <cellStyle name="Comma 2 2 2 2 5 3 4" xfId="30497" xr:uid="{CFD4B9E4-9FB1-40AB-AEC6-C85C891E0534}"/>
    <cellStyle name="Comma 2 2 2 2 5 3 5" xfId="45381" xr:uid="{B63C3839-536D-4603-A008-039FAACD6745}"/>
    <cellStyle name="Comma 2 2 2 2 5 4" xfId="20229" xr:uid="{322D7540-2D00-4F08-A3BF-19F59DC86EFB}"/>
    <cellStyle name="Comma 2 2 2 2 5 4 2" xfId="33921" xr:uid="{3F39BCCC-17D2-497A-866F-512C5A20C1D3}"/>
    <cellStyle name="Comma 2 2 2 2 5 4 3" xfId="48805" xr:uid="{3D6FE82C-CFF0-4328-B308-840B1AAFA608}"/>
    <cellStyle name="Comma 2 2 2 2 5 5" xfId="13385" xr:uid="{B923D216-60D9-47A6-8260-D5F0B9564544}"/>
    <cellStyle name="Comma 2 2 2 2 5 6" xfId="27075" xr:uid="{6B8AA7E4-DC0B-4086-A800-2122F94E7621}"/>
    <cellStyle name="Comma 2 2 2 2 5 7" xfId="41959" xr:uid="{65FA327F-D6E3-4069-823C-59A7F1393E04}"/>
    <cellStyle name="Comma 2 2 2 2 6" xfId="6538" xr:uid="{5982D258-2253-472C-A1AD-61ECB8FADB3A}"/>
    <cellStyle name="Comma 2 2 2 2 6 2" xfId="8252" xr:uid="{43511CE2-06BC-4FB8-B4A2-92CA6B10F72E}"/>
    <cellStyle name="Comma 2 2 2 2 6 2 2" xfId="11674" xr:uid="{2DE5F0FA-311F-40BF-8A94-4CD6898AEFF5}"/>
    <cellStyle name="Comma 2 2 2 2 6 2 2 2" xfId="25364" xr:uid="{E844D6DA-2D88-4914-8A2A-3B445DC59FCA}"/>
    <cellStyle name="Comma 2 2 2 2 6 2 2 2 2" xfId="39056" xr:uid="{5B34C4CB-3C2B-4557-9622-FD7ABB79A727}"/>
    <cellStyle name="Comma 2 2 2 2 6 2 2 2 3" xfId="53940" xr:uid="{7D30BE02-68A9-478A-9D48-C4F8727B2E41}"/>
    <cellStyle name="Comma 2 2 2 2 6 2 2 3" xfId="18520" xr:uid="{11D0F5E7-4B30-4652-863A-74AF530C4F96}"/>
    <cellStyle name="Comma 2 2 2 2 6 2 2 4" xfId="32210" xr:uid="{BB277FDB-6497-4DD7-88BE-657AAF8D66BB}"/>
    <cellStyle name="Comma 2 2 2 2 6 2 2 5" xfId="47094" xr:uid="{784C1409-EB66-4F2E-9DD1-72A49832ED80}"/>
    <cellStyle name="Comma 2 2 2 2 6 2 3" xfId="21942" xr:uid="{05AEDAE0-4D99-4711-B4F0-4B8A9361A4F8}"/>
    <cellStyle name="Comma 2 2 2 2 6 2 3 2" xfId="35634" xr:uid="{7469450B-0683-4DB0-BDD3-EE360E924F30}"/>
    <cellStyle name="Comma 2 2 2 2 6 2 3 3" xfId="50518" xr:uid="{831C8BCB-0F92-4CFE-85A6-599381B7152E}"/>
    <cellStyle name="Comma 2 2 2 2 6 2 4" xfId="15098" xr:uid="{0AF2416F-FACE-44C7-83A5-FD523CFCC1F1}"/>
    <cellStyle name="Comma 2 2 2 2 6 2 5" xfId="28788" xr:uid="{CA2F5192-42BE-4B99-AF2A-2A793E34A8D0}"/>
    <cellStyle name="Comma 2 2 2 2 6 2 6" xfId="43672" xr:uid="{1D3B419B-AF2A-4436-9CE1-B48932EB5EC8}"/>
    <cellStyle name="Comma 2 2 2 2 6 3" xfId="9962" xr:uid="{3695ADCB-40A5-4DFA-BDCE-05E65C54C132}"/>
    <cellStyle name="Comma 2 2 2 2 6 3 2" xfId="23652" xr:uid="{D2DDC95A-7080-4FB0-8E05-AE6E41BD48FD}"/>
    <cellStyle name="Comma 2 2 2 2 6 3 2 2" xfId="37344" xr:uid="{A38DF0FE-FF57-48FD-BFBD-C366183CD996}"/>
    <cellStyle name="Comma 2 2 2 2 6 3 2 3" xfId="52228" xr:uid="{89A1CCD3-7D17-49D8-BC76-FA41EA3285F6}"/>
    <cellStyle name="Comma 2 2 2 2 6 3 3" xfId="16808" xr:uid="{3985709E-7561-4D30-8C44-A398DE84F49F}"/>
    <cellStyle name="Comma 2 2 2 2 6 3 4" xfId="30498" xr:uid="{CC053836-9136-4680-ACBF-60A9D9A8F3B1}"/>
    <cellStyle name="Comma 2 2 2 2 6 3 5" xfId="45382" xr:uid="{85C75E39-7ADA-4EE1-B667-FE2C7E215198}"/>
    <cellStyle name="Comma 2 2 2 2 6 4" xfId="20230" xr:uid="{06715065-DFA8-4E06-952D-BD26DBA595B9}"/>
    <cellStyle name="Comma 2 2 2 2 6 4 2" xfId="33922" xr:uid="{0E9D4324-4C4D-4B88-97A8-9F53802B3B34}"/>
    <cellStyle name="Comma 2 2 2 2 6 4 3" xfId="48806" xr:uid="{A20C3625-6E24-4083-B905-1AFF7D4278DA}"/>
    <cellStyle name="Comma 2 2 2 2 6 5" xfId="13386" xr:uid="{A5588CF6-51EE-495E-A5D3-74799F009F90}"/>
    <cellStyle name="Comma 2 2 2 2 6 6" xfId="27076" xr:uid="{4E6C1095-D6AA-4F5D-8E66-6E7E2284F8C8}"/>
    <cellStyle name="Comma 2 2 2 2 6 7" xfId="41960" xr:uid="{0FE68B26-FBBB-47B6-B55F-9FFF09FC6936}"/>
    <cellStyle name="Comma 2 2 2 2 7" xfId="8238" xr:uid="{80CD43EC-3830-49F3-9CE7-B3B62B9F19CC}"/>
    <cellStyle name="Comma 2 2 2 2 7 2" xfId="11660" xr:uid="{AF1914C1-4BF0-4E6C-BC9B-CA19A2FABAC1}"/>
    <cellStyle name="Comma 2 2 2 2 7 2 2" xfId="25350" xr:uid="{8DE897A2-8434-4728-B556-62025C091D6D}"/>
    <cellStyle name="Comma 2 2 2 2 7 2 2 2" xfId="39042" xr:uid="{4713D150-FF40-4282-9200-BA201E54D556}"/>
    <cellStyle name="Comma 2 2 2 2 7 2 2 3" xfId="53926" xr:uid="{137FDC77-C798-440E-818E-7451292CDD8A}"/>
    <cellStyle name="Comma 2 2 2 2 7 2 3" xfId="18506" xr:uid="{CAF37F38-88B5-4BF0-BEF7-BA77941F4DCD}"/>
    <cellStyle name="Comma 2 2 2 2 7 2 4" xfId="32196" xr:uid="{2D0E15A7-50B7-43B7-BD9A-5D2B2D7DC49F}"/>
    <cellStyle name="Comma 2 2 2 2 7 2 5" xfId="47080" xr:uid="{F57A59E8-5236-4947-97B3-B6592CA6532A}"/>
    <cellStyle name="Comma 2 2 2 2 7 3" xfId="21928" xr:uid="{9D9E0F27-565E-4028-98B4-A73FDA9C8DBF}"/>
    <cellStyle name="Comma 2 2 2 2 7 3 2" xfId="35620" xr:uid="{827E6697-B2A4-49D8-893A-F4F5A8570F2C}"/>
    <cellStyle name="Comma 2 2 2 2 7 3 3" xfId="50504" xr:uid="{15BEA2B8-9C1A-4629-A27C-0A4D31D5BABA}"/>
    <cellStyle name="Comma 2 2 2 2 7 4" xfId="15084" xr:uid="{0CD40FAD-A7BE-4A5F-87DC-E66B0BAB88F7}"/>
    <cellStyle name="Comma 2 2 2 2 7 5" xfId="28774" xr:uid="{87FBE485-07C5-42CC-9810-846E4CE6C75B}"/>
    <cellStyle name="Comma 2 2 2 2 7 6" xfId="43658" xr:uid="{4C724F8D-6AFB-4498-95B9-19C291163E24}"/>
    <cellStyle name="Comma 2 2 2 2 8" xfId="9948" xr:uid="{9A91212E-90CC-4221-9579-EF186A44DF01}"/>
    <cellStyle name="Comma 2 2 2 2 8 2" xfId="23638" xr:uid="{5F689C50-B615-4E42-8513-0C4FB8F705F0}"/>
    <cellStyle name="Comma 2 2 2 2 8 2 2" xfId="37330" xr:uid="{B4952D23-96BA-403B-B3AC-187BC2344A8E}"/>
    <cellStyle name="Comma 2 2 2 2 8 2 3" xfId="52214" xr:uid="{3D05F70F-29CC-494B-A3C5-AC5743B5ACE9}"/>
    <cellStyle name="Comma 2 2 2 2 8 3" xfId="16794" xr:uid="{6344D1AC-4E08-4DAC-BAA9-B59AB8F00BCC}"/>
    <cellStyle name="Comma 2 2 2 2 8 4" xfId="30484" xr:uid="{059066E5-1C4B-4232-AC9A-FCCEADB733F3}"/>
    <cellStyle name="Comma 2 2 2 2 8 5" xfId="45368" xr:uid="{6257A311-A8BC-43CA-89DA-AAE40A0B2B30}"/>
    <cellStyle name="Comma 2 2 2 2 9" xfId="20216" xr:uid="{BA4E4F39-32E3-417B-BF58-5C1DE93B985D}"/>
    <cellStyle name="Comma 2 2 2 2 9 2" xfId="33908" xr:uid="{4525BD7B-1F49-4C81-9ED5-9224601F54EE}"/>
    <cellStyle name="Comma 2 2 2 2 9 3" xfId="48792" xr:uid="{D65428CE-C65D-4E80-8D3C-E57EEC5713CA}"/>
    <cellStyle name="Comma 2 2 2 3" xfId="6539" xr:uid="{BE47FDBB-937A-43B4-9C53-43DDB94FED79}"/>
    <cellStyle name="Comma 2 2 2 3 10" xfId="41961" xr:uid="{9EDAC7BC-A519-4492-9571-CA4781C0CDEC}"/>
    <cellStyle name="Comma 2 2 2 3 2" xfId="6540" xr:uid="{9F6626F6-AC39-48D0-B409-EEBBC6D67049}"/>
    <cellStyle name="Comma 2 2 2 3 2 2" xfId="6541" xr:uid="{080C5CEE-6AD7-4AA8-AE54-F725E3C8CADB}"/>
    <cellStyle name="Comma 2 2 2 3 2 2 2" xfId="8255" xr:uid="{9CDC2949-032A-4EF6-A92F-60D56C2E4128}"/>
    <cellStyle name="Comma 2 2 2 3 2 2 2 2" xfId="11677" xr:uid="{170DCF76-8F4C-4248-B1AF-C45C2A96AF9F}"/>
    <cellStyle name="Comma 2 2 2 3 2 2 2 2 2" xfId="25367" xr:uid="{B76EC999-42C5-4B24-9D6B-A0D055C7E4F6}"/>
    <cellStyle name="Comma 2 2 2 3 2 2 2 2 2 2" xfId="39059" xr:uid="{EF9621BD-96F3-4ACD-897C-3AE4F632FE32}"/>
    <cellStyle name="Comma 2 2 2 3 2 2 2 2 2 3" xfId="53943" xr:uid="{50265888-DA8B-4A2B-BB33-FA65CF6654E7}"/>
    <cellStyle name="Comma 2 2 2 3 2 2 2 2 3" xfId="18523" xr:uid="{084A3A3D-4BD5-419D-A239-FAA61723DF01}"/>
    <cellStyle name="Comma 2 2 2 3 2 2 2 2 4" xfId="32213" xr:uid="{32FA41C1-AED3-4DAD-AB58-E854DED360DE}"/>
    <cellStyle name="Comma 2 2 2 3 2 2 2 2 5" xfId="47097" xr:uid="{6A861E9C-D6F5-4EFA-8C96-45F54764126B}"/>
    <cellStyle name="Comma 2 2 2 3 2 2 2 3" xfId="21945" xr:uid="{B72A6A6B-125D-4942-8B74-EB658E1CCB00}"/>
    <cellStyle name="Comma 2 2 2 3 2 2 2 3 2" xfId="35637" xr:uid="{E6246B92-60CF-4AA7-98B0-28993B6EFB3E}"/>
    <cellStyle name="Comma 2 2 2 3 2 2 2 3 3" xfId="50521" xr:uid="{C23B91C1-EC28-471C-92B5-782A1689E4D3}"/>
    <cellStyle name="Comma 2 2 2 3 2 2 2 4" xfId="15101" xr:uid="{30C6FE8F-8AFE-44B2-A376-1B549722E8FD}"/>
    <cellStyle name="Comma 2 2 2 3 2 2 2 5" xfId="28791" xr:uid="{6B8A51BB-58DB-4A31-8D9A-5538884D365D}"/>
    <cellStyle name="Comma 2 2 2 3 2 2 2 6" xfId="43675" xr:uid="{7EE527F6-2656-4621-92D5-BCD9AB4CC9EB}"/>
    <cellStyle name="Comma 2 2 2 3 2 2 3" xfId="9965" xr:uid="{34D6F043-4228-48A2-ABF0-74B36628507F}"/>
    <cellStyle name="Comma 2 2 2 3 2 2 3 2" xfId="23655" xr:uid="{4B2DD4C5-FCCD-46BE-94BC-25B5969E19C6}"/>
    <cellStyle name="Comma 2 2 2 3 2 2 3 2 2" xfId="37347" xr:uid="{5215B627-84C6-44B6-8993-452972B96FEE}"/>
    <cellStyle name="Comma 2 2 2 3 2 2 3 2 3" xfId="52231" xr:uid="{7F16C437-8DD4-4166-BBAF-19DB26ACA9C0}"/>
    <cellStyle name="Comma 2 2 2 3 2 2 3 3" xfId="16811" xr:uid="{B3FD3CC7-AE41-4BE1-8757-0DE0C4F6FE2D}"/>
    <cellStyle name="Comma 2 2 2 3 2 2 3 4" xfId="30501" xr:uid="{64C5681E-9E41-4849-BCC1-8A7921A90BBC}"/>
    <cellStyle name="Comma 2 2 2 3 2 2 3 5" xfId="45385" xr:uid="{7A96F4F2-043D-4110-8EEE-BCD35EBC4095}"/>
    <cellStyle name="Comma 2 2 2 3 2 2 4" xfId="20233" xr:uid="{119955AC-2C3F-416C-BC77-A7A18AC9F424}"/>
    <cellStyle name="Comma 2 2 2 3 2 2 4 2" xfId="33925" xr:uid="{F1DE085F-F84A-4729-A70F-97E11003EA02}"/>
    <cellStyle name="Comma 2 2 2 3 2 2 4 3" xfId="48809" xr:uid="{0B4B8988-1D7B-4766-999C-8E6B3B949353}"/>
    <cellStyle name="Comma 2 2 2 3 2 2 5" xfId="13389" xr:uid="{2915BBC4-E384-4DAF-9D9A-83891F0F6C95}"/>
    <cellStyle name="Comma 2 2 2 3 2 2 6" xfId="27079" xr:uid="{698A9C75-5198-4969-9FEA-A1536DDCC51D}"/>
    <cellStyle name="Comma 2 2 2 3 2 2 7" xfId="41963" xr:uid="{4F7F6CFF-F351-4AD9-B3F9-F80687D51E09}"/>
    <cellStyle name="Comma 2 2 2 3 2 3" xfId="8254" xr:uid="{3F91F28A-8D52-45A7-8839-F562D1C3BF4F}"/>
    <cellStyle name="Comma 2 2 2 3 2 3 2" xfId="11676" xr:uid="{CA52EA2E-4921-44EF-94FC-8925D787A230}"/>
    <cellStyle name="Comma 2 2 2 3 2 3 2 2" xfId="25366" xr:uid="{0DA589DC-A60B-41AD-99F4-0508B11378BB}"/>
    <cellStyle name="Comma 2 2 2 3 2 3 2 2 2" xfId="39058" xr:uid="{814A375D-668B-4056-96C6-9FDC1B4DF190}"/>
    <cellStyle name="Comma 2 2 2 3 2 3 2 2 3" xfId="53942" xr:uid="{5BA6C5D4-D8C3-418B-8501-CEAB062AF12C}"/>
    <cellStyle name="Comma 2 2 2 3 2 3 2 3" xfId="18522" xr:uid="{C50CF410-3EA9-4A3E-A3DC-9BB2E9D74BCD}"/>
    <cellStyle name="Comma 2 2 2 3 2 3 2 4" xfId="32212" xr:uid="{28C3CB71-8825-4CE6-B14A-0E9CB77F87E5}"/>
    <cellStyle name="Comma 2 2 2 3 2 3 2 5" xfId="47096" xr:uid="{34AED0DE-566E-4AE9-9BDA-155064A5F5C1}"/>
    <cellStyle name="Comma 2 2 2 3 2 3 3" xfId="21944" xr:uid="{92A64B35-DD6B-4F40-9B14-12588DC26FA9}"/>
    <cellStyle name="Comma 2 2 2 3 2 3 3 2" xfId="35636" xr:uid="{137CD3E1-6038-4D0C-94A2-3C264090FB36}"/>
    <cellStyle name="Comma 2 2 2 3 2 3 3 3" xfId="50520" xr:uid="{73794FE4-A10D-4C5F-99C0-E691154C672D}"/>
    <cellStyle name="Comma 2 2 2 3 2 3 4" xfId="15100" xr:uid="{C63B2BDA-DB27-4CA4-AE17-3F1BFA3AD026}"/>
    <cellStyle name="Comma 2 2 2 3 2 3 5" xfId="28790" xr:uid="{669C712F-35C0-4BE4-A2E3-3504921B5915}"/>
    <cellStyle name="Comma 2 2 2 3 2 3 6" xfId="43674" xr:uid="{BEAE638A-7B4A-45AD-972D-11F0AE0BCA4E}"/>
    <cellStyle name="Comma 2 2 2 3 2 4" xfId="9964" xr:uid="{7CCC168E-6961-4776-89C9-5DAE619DB99B}"/>
    <cellStyle name="Comma 2 2 2 3 2 4 2" xfId="23654" xr:uid="{60DCC034-3B5B-468C-9D54-13982FF37B57}"/>
    <cellStyle name="Comma 2 2 2 3 2 4 2 2" xfId="37346" xr:uid="{7F185291-2333-4251-ACD4-D06D8409F338}"/>
    <cellStyle name="Comma 2 2 2 3 2 4 2 3" xfId="52230" xr:uid="{3223ED77-0375-4E79-9942-441636D84FAD}"/>
    <cellStyle name="Comma 2 2 2 3 2 4 3" xfId="16810" xr:uid="{1F1AEF9C-7154-4C20-A18B-C45F0E0CAF0F}"/>
    <cellStyle name="Comma 2 2 2 3 2 4 4" xfId="30500" xr:uid="{59E88409-68FA-420A-8D0A-8EABD018C005}"/>
    <cellStyle name="Comma 2 2 2 3 2 4 5" xfId="45384" xr:uid="{C5D62E69-2E27-4AF8-8BBE-CF2F2326EF7A}"/>
    <cellStyle name="Comma 2 2 2 3 2 5" xfId="20232" xr:uid="{2AC8EB07-595B-4FAE-A2F2-9B9771BE753A}"/>
    <cellStyle name="Comma 2 2 2 3 2 5 2" xfId="33924" xr:uid="{9CDFC5AA-9B41-4ABE-8C52-52D25FFA5349}"/>
    <cellStyle name="Comma 2 2 2 3 2 5 3" xfId="48808" xr:uid="{941337B4-2327-446E-A9D2-CC2FC5C500B8}"/>
    <cellStyle name="Comma 2 2 2 3 2 6" xfId="13388" xr:uid="{0ED743C3-939D-4B29-9D40-077102212ACA}"/>
    <cellStyle name="Comma 2 2 2 3 2 7" xfId="27078" xr:uid="{8C90D2F1-6308-4DC8-AE73-8949025CBC67}"/>
    <cellStyle name="Comma 2 2 2 3 2 8" xfId="41962" xr:uid="{6626D73E-8866-403D-B414-BCA0509A5531}"/>
    <cellStyle name="Comma 2 2 2 3 3" xfId="6542" xr:uid="{C7909858-BAA3-408B-B894-B05699E7CB58}"/>
    <cellStyle name="Comma 2 2 2 3 3 2" xfId="8256" xr:uid="{721A8D15-5F14-42C5-B95A-6627319F0F6F}"/>
    <cellStyle name="Comma 2 2 2 3 3 2 2" xfId="11678" xr:uid="{D91B8DE7-0B45-43A1-A638-942B3E127091}"/>
    <cellStyle name="Comma 2 2 2 3 3 2 2 2" xfId="25368" xr:uid="{15136E7C-4F35-4DCB-8F0E-D2E93236D068}"/>
    <cellStyle name="Comma 2 2 2 3 3 2 2 2 2" xfId="39060" xr:uid="{90C71E74-9913-4C0C-A056-1E0F17AEA688}"/>
    <cellStyle name="Comma 2 2 2 3 3 2 2 2 3" xfId="53944" xr:uid="{A0B989C7-0834-4CAB-9EC9-375AFFE9B97D}"/>
    <cellStyle name="Comma 2 2 2 3 3 2 2 3" xfId="18524" xr:uid="{494A39BA-E400-43C9-879B-2C9237C44DCC}"/>
    <cellStyle name="Comma 2 2 2 3 3 2 2 4" xfId="32214" xr:uid="{B8B74B3B-7972-4924-8F01-4F2360EECFCD}"/>
    <cellStyle name="Comma 2 2 2 3 3 2 2 5" xfId="47098" xr:uid="{323ECCB0-257E-4360-A0AF-A5E266D2E40E}"/>
    <cellStyle name="Comma 2 2 2 3 3 2 3" xfId="21946" xr:uid="{54066FB0-D1E8-43AF-A416-D04C2299AAA6}"/>
    <cellStyle name="Comma 2 2 2 3 3 2 3 2" xfId="35638" xr:uid="{37FA5AD1-C05A-4DC6-9D5A-4E279E7963C6}"/>
    <cellStyle name="Comma 2 2 2 3 3 2 3 3" xfId="50522" xr:uid="{DFD6C4D6-2294-4A0A-8678-EC70747C3FCD}"/>
    <cellStyle name="Comma 2 2 2 3 3 2 4" xfId="15102" xr:uid="{E95C6D31-A695-4F96-8A69-00ADAA75F416}"/>
    <cellStyle name="Comma 2 2 2 3 3 2 5" xfId="28792" xr:uid="{4F087F3F-D73D-462A-80CF-A7159F74C1D9}"/>
    <cellStyle name="Comma 2 2 2 3 3 2 6" xfId="43676" xr:uid="{8D00E93D-274D-495F-8D65-02D0F658D719}"/>
    <cellStyle name="Comma 2 2 2 3 3 3" xfId="9966" xr:uid="{E5A79C81-023B-4A1C-8649-3632D4DA8344}"/>
    <cellStyle name="Comma 2 2 2 3 3 3 2" xfId="23656" xr:uid="{CA5DA88B-983A-4892-B015-7727812A7CC8}"/>
    <cellStyle name="Comma 2 2 2 3 3 3 2 2" xfId="37348" xr:uid="{DC141A47-8670-478E-959C-E1B07C2AE8E1}"/>
    <cellStyle name="Comma 2 2 2 3 3 3 2 3" xfId="52232" xr:uid="{C6C671F8-6816-47C2-83D0-2C3E62D80B0C}"/>
    <cellStyle name="Comma 2 2 2 3 3 3 3" xfId="16812" xr:uid="{18A77AA1-3E07-4986-9909-7D92543DCD5F}"/>
    <cellStyle name="Comma 2 2 2 3 3 3 4" xfId="30502" xr:uid="{7AD6487F-105F-4EF5-9B42-064F02D33881}"/>
    <cellStyle name="Comma 2 2 2 3 3 3 5" xfId="45386" xr:uid="{40C46579-96C5-4E9B-A792-4019A7239B2F}"/>
    <cellStyle name="Comma 2 2 2 3 3 4" xfId="20234" xr:uid="{E229C480-E45B-40A7-B5BC-182B8C30EF37}"/>
    <cellStyle name="Comma 2 2 2 3 3 4 2" xfId="33926" xr:uid="{F2158DA1-75AA-4C32-8CE3-772D6D691E22}"/>
    <cellStyle name="Comma 2 2 2 3 3 4 3" xfId="48810" xr:uid="{40D077E7-7433-4BC7-813A-EF097517E453}"/>
    <cellStyle name="Comma 2 2 2 3 3 5" xfId="13390" xr:uid="{F17FF815-644F-416E-96E6-9287496CFDDE}"/>
    <cellStyle name="Comma 2 2 2 3 3 6" xfId="27080" xr:uid="{EFF21046-8751-418D-8596-C322F9A544E1}"/>
    <cellStyle name="Comma 2 2 2 3 3 7" xfId="41964" xr:uid="{598DC250-4F94-4FEE-84C3-AF9FC0F418E5}"/>
    <cellStyle name="Comma 2 2 2 3 4" xfId="6543" xr:uid="{53552C89-69ED-4A13-9F8E-674DD02C2825}"/>
    <cellStyle name="Comma 2 2 2 3 4 2" xfId="8257" xr:uid="{E410F211-9783-4015-A764-627D343B9F5A}"/>
    <cellStyle name="Comma 2 2 2 3 4 2 2" xfId="11679" xr:uid="{0D79BBD4-0DE0-4401-9D5E-A1FE7D7C9BC5}"/>
    <cellStyle name="Comma 2 2 2 3 4 2 2 2" xfId="25369" xr:uid="{E2B27B31-F9EA-49E6-8436-C362534A9F0C}"/>
    <cellStyle name="Comma 2 2 2 3 4 2 2 2 2" xfId="39061" xr:uid="{6E357A8B-6CE3-4099-B761-026343D37EF6}"/>
    <cellStyle name="Comma 2 2 2 3 4 2 2 2 3" xfId="53945" xr:uid="{E6C300C1-3A5A-472A-907C-8D2BFD1FF5D2}"/>
    <cellStyle name="Comma 2 2 2 3 4 2 2 3" xfId="18525" xr:uid="{F1660DAA-CB32-4489-A4C1-22FD60582B89}"/>
    <cellStyle name="Comma 2 2 2 3 4 2 2 4" xfId="32215" xr:uid="{7A196FAA-8756-4B72-81E6-91BF2BB2667E}"/>
    <cellStyle name="Comma 2 2 2 3 4 2 2 5" xfId="47099" xr:uid="{CFAB5EFB-7EFA-4F60-B5BC-E71D52C591EC}"/>
    <cellStyle name="Comma 2 2 2 3 4 2 3" xfId="21947" xr:uid="{7B42B665-1CCA-49C3-B50D-9F0D0879A86D}"/>
    <cellStyle name="Comma 2 2 2 3 4 2 3 2" xfId="35639" xr:uid="{39868A8F-AEA4-4102-A746-362A0E2C123D}"/>
    <cellStyle name="Comma 2 2 2 3 4 2 3 3" xfId="50523" xr:uid="{BB4C958D-708C-4ADD-982A-97D63E0D15A0}"/>
    <cellStyle name="Comma 2 2 2 3 4 2 4" xfId="15103" xr:uid="{7B207536-3791-4BC5-ACDA-207B4FE50C5C}"/>
    <cellStyle name="Comma 2 2 2 3 4 2 5" xfId="28793" xr:uid="{29B8848C-AED9-4C1E-AD3E-BFDE6F30A410}"/>
    <cellStyle name="Comma 2 2 2 3 4 2 6" xfId="43677" xr:uid="{20D41DCF-30A8-4682-B132-A371D177DD71}"/>
    <cellStyle name="Comma 2 2 2 3 4 3" xfId="9967" xr:uid="{F231E67F-BC22-4C90-B131-9FDE193BD552}"/>
    <cellStyle name="Comma 2 2 2 3 4 3 2" xfId="23657" xr:uid="{7D45DDA0-2CBE-4D64-8B18-D8344ABD30FE}"/>
    <cellStyle name="Comma 2 2 2 3 4 3 2 2" xfId="37349" xr:uid="{653E48FF-EE07-4207-852B-86F40CF8C55B}"/>
    <cellStyle name="Comma 2 2 2 3 4 3 2 3" xfId="52233" xr:uid="{CA26DF37-EE21-41B4-A732-0F2629CA11F2}"/>
    <cellStyle name="Comma 2 2 2 3 4 3 3" xfId="16813" xr:uid="{D101708D-BA46-4239-B1E7-69E346C60306}"/>
    <cellStyle name="Comma 2 2 2 3 4 3 4" xfId="30503" xr:uid="{D8CE7028-D95C-4161-8A9D-E9EC178A41B4}"/>
    <cellStyle name="Comma 2 2 2 3 4 3 5" xfId="45387" xr:uid="{799D6C3F-F8BE-49B2-AA1A-BD40118D7A80}"/>
    <cellStyle name="Comma 2 2 2 3 4 4" xfId="20235" xr:uid="{A8C7B760-15CB-427E-8992-0716F88244E6}"/>
    <cellStyle name="Comma 2 2 2 3 4 4 2" xfId="33927" xr:uid="{92108BAC-EFD1-447C-BFCB-7CED7475E245}"/>
    <cellStyle name="Comma 2 2 2 3 4 4 3" xfId="48811" xr:uid="{43854F53-A84B-477F-AEC9-714680C7CA90}"/>
    <cellStyle name="Comma 2 2 2 3 4 5" xfId="13391" xr:uid="{E9C53283-4397-4443-ADBA-E0457392B57B}"/>
    <cellStyle name="Comma 2 2 2 3 4 6" xfId="27081" xr:uid="{C1859137-C1AD-466E-A4F2-9189EC6CEFD5}"/>
    <cellStyle name="Comma 2 2 2 3 4 7" xfId="41965" xr:uid="{C3BCBDAB-24AB-4160-B2D4-4C4FF95A7F69}"/>
    <cellStyle name="Comma 2 2 2 3 5" xfId="8253" xr:uid="{E09459B3-3A87-441A-8474-40E701FFE9A5}"/>
    <cellStyle name="Comma 2 2 2 3 5 2" xfId="11675" xr:uid="{51A8BB96-140F-4AC3-AF0C-E4B088A3ED1E}"/>
    <cellStyle name="Comma 2 2 2 3 5 2 2" xfId="25365" xr:uid="{75555791-B29F-47D5-B82E-A82FDB667F60}"/>
    <cellStyle name="Comma 2 2 2 3 5 2 2 2" xfId="39057" xr:uid="{68CF15D7-B8C5-46E9-9FEF-C9A104B590B7}"/>
    <cellStyle name="Comma 2 2 2 3 5 2 2 3" xfId="53941" xr:uid="{D7BBC4F4-2BA5-4575-94C9-E49BC328EFAA}"/>
    <cellStyle name="Comma 2 2 2 3 5 2 3" xfId="18521" xr:uid="{E7E8B572-443A-43BE-99BD-F15B5F2DA3FA}"/>
    <cellStyle name="Comma 2 2 2 3 5 2 4" xfId="32211" xr:uid="{22F810BA-352A-4169-96AE-8D91B95EA306}"/>
    <cellStyle name="Comma 2 2 2 3 5 2 5" xfId="47095" xr:uid="{6B09FFB8-4681-4EE7-9DEF-4C40D5951002}"/>
    <cellStyle name="Comma 2 2 2 3 5 3" xfId="21943" xr:uid="{82121C36-5E08-43C8-8119-BDDEFE1D377C}"/>
    <cellStyle name="Comma 2 2 2 3 5 3 2" xfId="35635" xr:uid="{237DF507-29C2-4120-8E4C-56B6FA5AF2D0}"/>
    <cellStyle name="Comma 2 2 2 3 5 3 3" xfId="50519" xr:uid="{C03FDC65-617F-43F7-BC98-23F9CE6A6B27}"/>
    <cellStyle name="Comma 2 2 2 3 5 4" xfId="15099" xr:uid="{19BFF9FA-EF32-4465-A880-ABD4229198CB}"/>
    <cellStyle name="Comma 2 2 2 3 5 5" xfId="28789" xr:uid="{B6C77D60-218B-490F-ADB1-3904E2242539}"/>
    <cellStyle name="Comma 2 2 2 3 5 6" xfId="43673" xr:uid="{7C5017F1-622B-491A-9E40-639402126E8E}"/>
    <cellStyle name="Comma 2 2 2 3 6" xfId="9963" xr:uid="{81D349DF-5935-4ED8-BC22-F927E9AEA78A}"/>
    <cellStyle name="Comma 2 2 2 3 6 2" xfId="23653" xr:uid="{A9814066-4D9D-4738-94D0-345BB79CB8D0}"/>
    <cellStyle name="Comma 2 2 2 3 6 2 2" xfId="37345" xr:uid="{6FFFF680-FE37-4B14-99C1-2A54B2EEE924}"/>
    <cellStyle name="Comma 2 2 2 3 6 2 3" xfId="52229" xr:uid="{4040F130-2DFE-4301-8348-9D0B35542D56}"/>
    <cellStyle name="Comma 2 2 2 3 6 3" xfId="16809" xr:uid="{B2ECCF62-EE43-43B2-8285-0AF106C64F53}"/>
    <cellStyle name="Comma 2 2 2 3 6 4" xfId="30499" xr:uid="{005C5992-C4D4-432F-ACC0-AA3B5996FE8D}"/>
    <cellStyle name="Comma 2 2 2 3 6 5" xfId="45383" xr:uid="{886114A8-CB07-48D5-8864-8E19FE66A4D1}"/>
    <cellStyle name="Comma 2 2 2 3 7" xfId="20231" xr:uid="{17EDC187-3715-477F-A588-76AEC062D045}"/>
    <cellStyle name="Comma 2 2 2 3 7 2" xfId="33923" xr:uid="{AC10F09B-E220-4B11-8C29-0D1AB48F1591}"/>
    <cellStyle name="Comma 2 2 2 3 7 3" xfId="48807" xr:uid="{701CE3AB-BCD1-4D42-8C6C-4AE82BB0CFDF}"/>
    <cellStyle name="Comma 2 2 2 3 8" xfId="13387" xr:uid="{FCF8DF9A-B799-4D79-B89D-8A564E7D9999}"/>
    <cellStyle name="Comma 2 2 2 3 9" xfId="27077" xr:uid="{4F9E1AD0-4DE2-42C5-BEE4-A10B06A78222}"/>
    <cellStyle name="Comma 2 2 2 4" xfId="6544" xr:uid="{8CEF12E5-FDFA-49CA-A2D6-4ED6AD3B6E92}"/>
    <cellStyle name="Comma 2 2 2 4 10" xfId="41966" xr:uid="{2C9010ED-CB11-4836-8875-7E35DF22FC26}"/>
    <cellStyle name="Comma 2 2 2 4 2" xfId="6545" xr:uid="{46353BD5-254E-4FE4-BA2C-753298AE67F9}"/>
    <cellStyle name="Comma 2 2 2 4 2 2" xfId="6546" xr:uid="{8B1236F3-7FC9-4333-8909-B5847D996120}"/>
    <cellStyle name="Comma 2 2 2 4 2 2 2" xfId="8260" xr:uid="{76FF3B5D-5711-4F90-B825-07BBE12F156F}"/>
    <cellStyle name="Comma 2 2 2 4 2 2 2 2" xfId="11682" xr:uid="{45B823AF-1C97-42DC-AAE1-011D289503B6}"/>
    <cellStyle name="Comma 2 2 2 4 2 2 2 2 2" xfId="25372" xr:uid="{F79FB09D-4434-4A05-B7BC-124295CDE050}"/>
    <cellStyle name="Comma 2 2 2 4 2 2 2 2 2 2" xfId="39064" xr:uid="{459BAC4F-5368-406F-9072-D6AFBCE51B6D}"/>
    <cellStyle name="Comma 2 2 2 4 2 2 2 2 2 3" xfId="53948" xr:uid="{C8AD386A-DC5C-4610-8832-F23DD6946511}"/>
    <cellStyle name="Comma 2 2 2 4 2 2 2 2 3" xfId="18528" xr:uid="{C7B266C7-FA2E-43A9-9AC9-25DE27C91412}"/>
    <cellStyle name="Comma 2 2 2 4 2 2 2 2 4" xfId="32218" xr:uid="{878A65CD-CFCC-4512-B777-C29302676454}"/>
    <cellStyle name="Comma 2 2 2 4 2 2 2 2 5" xfId="47102" xr:uid="{30840670-41F8-4170-BD5B-271C5A4B02C6}"/>
    <cellStyle name="Comma 2 2 2 4 2 2 2 3" xfId="21950" xr:uid="{EDE45B55-C28C-4979-9149-BA3E2911B484}"/>
    <cellStyle name="Comma 2 2 2 4 2 2 2 3 2" xfId="35642" xr:uid="{64F77E24-7363-4813-8512-84E5741E1286}"/>
    <cellStyle name="Comma 2 2 2 4 2 2 2 3 3" xfId="50526" xr:uid="{9E973033-95D9-4582-BA41-635CD4B7E478}"/>
    <cellStyle name="Comma 2 2 2 4 2 2 2 4" xfId="15106" xr:uid="{45A88E00-CAD6-45F9-ADAD-1F43B43C6127}"/>
    <cellStyle name="Comma 2 2 2 4 2 2 2 5" xfId="28796" xr:uid="{7707D4E1-4E01-4B39-8BFE-57ACEEEB0240}"/>
    <cellStyle name="Comma 2 2 2 4 2 2 2 6" xfId="43680" xr:uid="{3C1CFD5B-D16F-4AD9-B0F8-C1C7CF183231}"/>
    <cellStyle name="Comma 2 2 2 4 2 2 3" xfId="9970" xr:uid="{1DA1F731-F7C1-426E-9485-B9131B4DBA2B}"/>
    <cellStyle name="Comma 2 2 2 4 2 2 3 2" xfId="23660" xr:uid="{4657A1FE-00C3-491B-8353-561552067AFF}"/>
    <cellStyle name="Comma 2 2 2 4 2 2 3 2 2" xfId="37352" xr:uid="{DFF5458F-7944-41C4-A6D1-DBB955E24542}"/>
    <cellStyle name="Comma 2 2 2 4 2 2 3 2 3" xfId="52236" xr:uid="{8DB52693-7CA1-4186-BDE4-666D9DAC47D1}"/>
    <cellStyle name="Comma 2 2 2 4 2 2 3 3" xfId="16816" xr:uid="{AC87EBA9-0CF6-4099-B12D-1EF17DBF41F9}"/>
    <cellStyle name="Comma 2 2 2 4 2 2 3 4" xfId="30506" xr:uid="{452C4438-84ED-4E56-AAC1-DC3BF5DC98A4}"/>
    <cellStyle name="Comma 2 2 2 4 2 2 3 5" xfId="45390" xr:uid="{B422973D-D58C-4F20-817A-9A30D3154C81}"/>
    <cellStyle name="Comma 2 2 2 4 2 2 4" xfId="20238" xr:uid="{37C07DF4-572B-48E4-8C51-0C893AFEB861}"/>
    <cellStyle name="Comma 2 2 2 4 2 2 4 2" xfId="33930" xr:uid="{46837640-4631-4CFB-A588-9C06ED44540D}"/>
    <cellStyle name="Comma 2 2 2 4 2 2 4 3" xfId="48814" xr:uid="{47277B18-6835-474F-A293-73D7EE12590D}"/>
    <cellStyle name="Comma 2 2 2 4 2 2 5" xfId="13394" xr:uid="{070FE906-782D-45F4-8472-A9EFE52AEDD0}"/>
    <cellStyle name="Comma 2 2 2 4 2 2 6" xfId="27084" xr:uid="{3BE16BF3-E9D3-43A1-8E5F-FAD04979F53E}"/>
    <cellStyle name="Comma 2 2 2 4 2 2 7" xfId="41968" xr:uid="{82315975-E5B1-49BF-924F-C38DB38F36EB}"/>
    <cellStyle name="Comma 2 2 2 4 2 3" xfId="8259" xr:uid="{9260E888-E1D6-4C43-9BBB-B0477E4B8881}"/>
    <cellStyle name="Comma 2 2 2 4 2 3 2" xfId="11681" xr:uid="{B0C546D3-A585-439A-A0C1-0DBF50722BD4}"/>
    <cellStyle name="Comma 2 2 2 4 2 3 2 2" xfId="25371" xr:uid="{D560FD4F-094F-40E1-BE67-48D6E0BB3723}"/>
    <cellStyle name="Comma 2 2 2 4 2 3 2 2 2" xfId="39063" xr:uid="{7C186F5B-A65C-4909-BA1B-5A052A2B322A}"/>
    <cellStyle name="Comma 2 2 2 4 2 3 2 2 3" xfId="53947" xr:uid="{A2990EB7-E56E-427D-8B54-0BCA1AF53543}"/>
    <cellStyle name="Comma 2 2 2 4 2 3 2 3" xfId="18527" xr:uid="{AE7D17E1-2CB7-46DD-AFC0-3E0386382877}"/>
    <cellStyle name="Comma 2 2 2 4 2 3 2 4" xfId="32217" xr:uid="{7C0B8BB7-01D0-4AD7-9474-CD59E980C72E}"/>
    <cellStyle name="Comma 2 2 2 4 2 3 2 5" xfId="47101" xr:uid="{DEB4CD49-CF81-4DB8-9607-F2720172A23A}"/>
    <cellStyle name="Comma 2 2 2 4 2 3 3" xfId="21949" xr:uid="{41120108-F546-402B-8769-9A4ABAE55199}"/>
    <cellStyle name="Comma 2 2 2 4 2 3 3 2" xfId="35641" xr:uid="{00F507A7-2E2A-427B-815A-9385CB4B9820}"/>
    <cellStyle name="Comma 2 2 2 4 2 3 3 3" xfId="50525" xr:uid="{562DEBEB-1012-402C-B6FC-62BCD7257001}"/>
    <cellStyle name="Comma 2 2 2 4 2 3 4" xfId="15105" xr:uid="{46DB14A4-2E77-436E-A324-48628EB3C270}"/>
    <cellStyle name="Comma 2 2 2 4 2 3 5" xfId="28795" xr:uid="{5C156EF7-5B52-486D-90C8-2CBBD7CDCA80}"/>
    <cellStyle name="Comma 2 2 2 4 2 3 6" xfId="43679" xr:uid="{968DD4B4-3C84-41D9-8327-095E7CA1E5AC}"/>
    <cellStyle name="Comma 2 2 2 4 2 4" xfId="9969" xr:uid="{212BC454-47A6-4F2B-AEB6-7481C4165BCE}"/>
    <cellStyle name="Comma 2 2 2 4 2 4 2" xfId="23659" xr:uid="{54DBEC07-664E-4E07-B9D9-8CB839BD82AC}"/>
    <cellStyle name="Comma 2 2 2 4 2 4 2 2" xfId="37351" xr:uid="{8B82914F-B52B-4F79-AF22-CDF3AD97682D}"/>
    <cellStyle name="Comma 2 2 2 4 2 4 2 3" xfId="52235" xr:uid="{DB0F0C05-36A2-41B1-8D81-3BC531D8C609}"/>
    <cellStyle name="Comma 2 2 2 4 2 4 3" xfId="16815" xr:uid="{14ED0163-1A69-4B73-AFF0-7CD0D4D51EB8}"/>
    <cellStyle name="Comma 2 2 2 4 2 4 4" xfId="30505" xr:uid="{E10F90DC-B527-49DC-B1BF-9502BBEEA98B}"/>
    <cellStyle name="Comma 2 2 2 4 2 4 5" xfId="45389" xr:uid="{1B58F035-5B45-4DF4-A6AB-5FF7B5F8F7AC}"/>
    <cellStyle name="Comma 2 2 2 4 2 5" xfId="20237" xr:uid="{E660ED05-8394-42FC-AF92-5BE05B007CD4}"/>
    <cellStyle name="Comma 2 2 2 4 2 5 2" xfId="33929" xr:uid="{89AB1D5E-475A-40C5-90EC-267EABE399B9}"/>
    <cellStyle name="Comma 2 2 2 4 2 5 3" xfId="48813" xr:uid="{D5A50526-C791-4D6B-9BE5-4C676790BFD2}"/>
    <cellStyle name="Comma 2 2 2 4 2 6" xfId="13393" xr:uid="{3D5DEB73-3142-440B-BC3D-02A8D4DFADF7}"/>
    <cellStyle name="Comma 2 2 2 4 2 7" xfId="27083" xr:uid="{B55E8D42-F592-4127-AF38-B71212CB17BC}"/>
    <cellStyle name="Comma 2 2 2 4 2 8" xfId="41967" xr:uid="{4EB40392-F956-4FC9-B0DC-7431EF8A461A}"/>
    <cellStyle name="Comma 2 2 2 4 3" xfId="6547" xr:uid="{3A7EADC2-7275-4BE9-8BAD-30E8759F8E73}"/>
    <cellStyle name="Comma 2 2 2 4 3 2" xfId="8261" xr:uid="{BCA5680F-F5F3-483D-ABC2-C3D9798F90A5}"/>
    <cellStyle name="Comma 2 2 2 4 3 2 2" xfId="11683" xr:uid="{A16679CB-A4C3-47BA-A314-106E51808275}"/>
    <cellStyle name="Comma 2 2 2 4 3 2 2 2" xfId="25373" xr:uid="{7EB7B711-3D06-4FCF-9869-53F959642538}"/>
    <cellStyle name="Comma 2 2 2 4 3 2 2 2 2" xfId="39065" xr:uid="{F095800D-5D0A-4FB2-9975-7CC4B1F41E23}"/>
    <cellStyle name="Comma 2 2 2 4 3 2 2 2 3" xfId="53949" xr:uid="{8CE02F9D-260D-40D5-AA52-287D9B25D1AB}"/>
    <cellStyle name="Comma 2 2 2 4 3 2 2 3" xfId="18529" xr:uid="{ABE7F3D8-96F3-4EA1-B8D9-D19FD78070F0}"/>
    <cellStyle name="Comma 2 2 2 4 3 2 2 4" xfId="32219" xr:uid="{E4DB9356-A768-44DF-89FE-F1E64D23BB4D}"/>
    <cellStyle name="Comma 2 2 2 4 3 2 2 5" xfId="47103" xr:uid="{EBC79183-4739-4CEB-959E-613D3CF9BE84}"/>
    <cellStyle name="Comma 2 2 2 4 3 2 3" xfId="21951" xr:uid="{C1A6908F-C039-4662-A309-DFD5C4B8CC82}"/>
    <cellStyle name="Comma 2 2 2 4 3 2 3 2" xfId="35643" xr:uid="{4264DFE0-2843-419B-95A3-9E9B777997AB}"/>
    <cellStyle name="Comma 2 2 2 4 3 2 3 3" xfId="50527" xr:uid="{37CACE6F-BA7C-4DC3-9E1E-44E02CC24F17}"/>
    <cellStyle name="Comma 2 2 2 4 3 2 4" xfId="15107" xr:uid="{B6669D79-65C7-4F8D-86D9-4C315852BC8D}"/>
    <cellStyle name="Comma 2 2 2 4 3 2 5" xfId="28797" xr:uid="{CFE3E5AA-44FF-427E-9F98-3437E57D69D8}"/>
    <cellStyle name="Comma 2 2 2 4 3 2 6" xfId="43681" xr:uid="{6512F851-0071-4C0A-AC88-8472484D5998}"/>
    <cellStyle name="Comma 2 2 2 4 3 3" xfId="9971" xr:uid="{E1B5A9FF-4F8D-4F1D-95CB-78DE18814370}"/>
    <cellStyle name="Comma 2 2 2 4 3 3 2" xfId="23661" xr:uid="{4D1E19AE-617B-42BF-91EE-DDA9A1A6B68D}"/>
    <cellStyle name="Comma 2 2 2 4 3 3 2 2" xfId="37353" xr:uid="{8BA6BCFF-4A44-4C87-8538-884D79603850}"/>
    <cellStyle name="Comma 2 2 2 4 3 3 2 3" xfId="52237" xr:uid="{ECAC4BD6-18B4-4EBE-85DB-3248BB91372E}"/>
    <cellStyle name="Comma 2 2 2 4 3 3 3" xfId="16817" xr:uid="{8749741F-026F-4A4A-A59C-EE0E90AF2D12}"/>
    <cellStyle name="Comma 2 2 2 4 3 3 4" xfId="30507" xr:uid="{FE0FB179-E051-433D-A464-312837D7F893}"/>
    <cellStyle name="Comma 2 2 2 4 3 3 5" xfId="45391" xr:uid="{F01DEE98-0774-4957-BC50-356EC484DDE9}"/>
    <cellStyle name="Comma 2 2 2 4 3 4" xfId="20239" xr:uid="{775C32BB-2643-47A8-9F65-7049D9676D74}"/>
    <cellStyle name="Comma 2 2 2 4 3 4 2" xfId="33931" xr:uid="{E90E00ED-FB7B-4E5C-91D8-4B510AD2C0AE}"/>
    <cellStyle name="Comma 2 2 2 4 3 4 3" xfId="48815" xr:uid="{E4D04A3D-D4F7-4279-999C-C27C05E66625}"/>
    <cellStyle name="Comma 2 2 2 4 3 5" xfId="13395" xr:uid="{559E7EF9-DCD5-47FB-B237-C08D6D9D75A9}"/>
    <cellStyle name="Comma 2 2 2 4 3 6" xfId="27085" xr:uid="{415CA740-CBC7-4C16-9B78-BF28E5F37903}"/>
    <cellStyle name="Comma 2 2 2 4 3 7" xfId="41969" xr:uid="{BDB52BB6-FDF9-4022-9EA7-3B66CAD04D39}"/>
    <cellStyle name="Comma 2 2 2 4 4" xfId="6548" xr:uid="{0B3198CE-AE18-4412-B807-2219435375CF}"/>
    <cellStyle name="Comma 2 2 2 4 4 2" xfId="8262" xr:uid="{8DBA09CD-22B8-44DC-BEF2-F6FE49347F40}"/>
    <cellStyle name="Comma 2 2 2 4 4 2 2" xfId="11684" xr:uid="{B5537029-D9DB-45D9-9A10-4D1908A0054D}"/>
    <cellStyle name="Comma 2 2 2 4 4 2 2 2" xfId="25374" xr:uid="{45E1E8CD-1CEA-4728-AC14-2E364E3A3E3D}"/>
    <cellStyle name="Comma 2 2 2 4 4 2 2 2 2" xfId="39066" xr:uid="{DA3C75BC-1F65-48A4-B848-1723ED590D3B}"/>
    <cellStyle name="Comma 2 2 2 4 4 2 2 2 3" xfId="53950" xr:uid="{F7397D1B-8991-4320-8170-04A445E11A18}"/>
    <cellStyle name="Comma 2 2 2 4 4 2 2 3" xfId="18530" xr:uid="{28C68BB5-9578-44F7-A4F7-F0B0E1E74E9B}"/>
    <cellStyle name="Comma 2 2 2 4 4 2 2 4" xfId="32220" xr:uid="{7F22ABF5-5017-4F96-9F6B-61C9626622A6}"/>
    <cellStyle name="Comma 2 2 2 4 4 2 2 5" xfId="47104" xr:uid="{BA788FBF-B0BF-4FF3-80FD-F0AA776F47F0}"/>
    <cellStyle name="Comma 2 2 2 4 4 2 3" xfId="21952" xr:uid="{4C4EC83C-C730-4622-988A-BA9D7FFE9F8C}"/>
    <cellStyle name="Comma 2 2 2 4 4 2 3 2" xfId="35644" xr:uid="{EB2E529A-781F-4B13-81F8-EDE173C8BB8E}"/>
    <cellStyle name="Comma 2 2 2 4 4 2 3 3" xfId="50528" xr:uid="{4496EAD7-61D1-4E9B-BB25-290F77A83FB2}"/>
    <cellStyle name="Comma 2 2 2 4 4 2 4" xfId="15108" xr:uid="{F2E43678-C4D8-4E77-9BC4-2C08787582AC}"/>
    <cellStyle name="Comma 2 2 2 4 4 2 5" xfId="28798" xr:uid="{8834FABC-7CD4-40A1-A106-042621A3BF26}"/>
    <cellStyle name="Comma 2 2 2 4 4 2 6" xfId="43682" xr:uid="{A6F61A56-F8FA-4259-9E9E-EB54E1DD9027}"/>
    <cellStyle name="Comma 2 2 2 4 4 3" xfId="9972" xr:uid="{3A6E0504-3BDC-4173-8271-3714809C650B}"/>
    <cellStyle name="Comma 2 2 2 4 4 3 2" xfId="23662" xr:uid="{932C12E9-FF04-4EF4-B261-17A140379F1D}"/>
    <cellStyle name="Comma 2 2 2 4 4 3 2 2" xfId="37354" xr:uid="{31A2DB27-F751-44F3-8E9C-A93BB0F59009}"/>
    <cellStyle name="Comma 2 2 2 4 4 3 2 3" xfId="52238" xr:uid="{CA45C8B9-7C63-4B25-9636-3192A078208E}"/>
    <cellStyle name="Comma 2 2 2 4 4 3 3" xfId="16818" xr:uid="{C60A110A-ECDD-482E-817D-4F444FBB6A57}"/>
    <cellStyle name="Comma 2 2 2 4 4 3 4" xfId="30508" xr:uid="{6B4AF7CD-AC90-472E-8BD8-23A77CF442FA}"/>
    <cellStyle name="Comma 2 2 2 4 4 3 5" xfId="45392" xr:uid="{0D1C98B8-33F3-46C3-A67F-A28BDD786C0E}"/>
    <cellStyle name="Comma 2 2 2 4 4 4" xfId="20240" xr:uid="{8739703B-DFC2-4879-8F36-AD57E26F8B92}"/>
    <cellStyle name="Comma 2 2 2 4 4 4 2" xfId="33932" xr:uid="{AFB30B30-199B-49D2-845A-A15CB246310F}"/>
    <cellStyle name="Comma 2 2 2 4 4 4 3" xfId="48816" xr:uid="{3D4F0C84-DF03-4A49-A2D1-E49291731E3A}"/>
    <cellStyle name="Comma 2 2 2 4 4 5" xfId="13396" xr:uid="{CF79E212-DCF2-4F15-8131-D21EC7D34A4F}"/>
    <cellStyle name="Comma 2 2 2 4 4 6" xfId="27086" xr:uid="{AC0DC825-E1F3-4CB7-9336-D525AA52C20F}"/>
    <cellStyle name="Comma 2 2 2 4 4 7" xfId="41970" xr:uid="{ADFB2530-4F8D-4B8F-A817-24E6C016D681}"/>
    <cellStyle name="Comma 2 2 2 4 5" xfId="8258" xr:uid="{642DD7CB-E7DB-4F99-AF93-1167847BB30A}"/>
    <cellStyle name="Comma 2 2 2 4 5 2" xfId="11680" xr:uid="{AA71DAC5-17A9-4F87-9480-51DC3A817EC2}"/>
    <cellStyle name="Comma 2 2 2 4 5 2 2" xfId="25370" xr:uid="{5B62B982-7D3E-4B16-8480-C80B70C7297F}"/>
    <cellStyle name="Comma 2 2 2 4 5 2 2 2" xfId="39062" xr:uid="{0D504640-B1CC-4B5C-B8CF-FFCC651D4185}"/>
    <cellStyle name="Comma 2 2 2 4 5 2 2 3" xfId="53946" xr:uid="{1D5F6870-BBE9-44F8-B747-A83170FACE4B}"/>
    <cellStyle name="Comma 2 2 2 4 5 2 3" xfId="18526" xr:uid="{39388811-B23B-4201-AD46-82EC8E374855}"/>
    <cellStyle name="Comma 2 2 2 4 5 2 4" xfId="32216" xr:uid="{FC0FF4B2-CF7A-4226-A139-E586F7DB7D8D}"/>
    <cellStyle name="Comma 2 2 2 4 5 2 5" xfId="47100" xr:uid="{F87CFD6A-2A83-49C1-9773-F9294BC45AFA}"/>
    <cellStyle name="Comma 2 2 2 4 5 3" xfId="21948" xr:uid="{02AA4591-72B9-461E-B0DA-E2D73C28F41F}"/>
    <cellStyle name="Comma 2 2 2 4 5 3 2" xfId="35640" xr:uid="{DC0ED92A-634F-442E-9407-1C6DAA90A702}"/>
    <cellStyle name="Comma 2 2 2 4 5 3 3" xfId="50524" xr:uid="{DF81C2B6-57D7-436E-86BC-8CB4A05272D0}"/>
    <cellStyle name="Comma 2 2 2 4 5 4" xfId="15104" xr:uid="{A817C90E-CE93-45B1-9AF7-B0C2F0A949B7}"/>
    <cellStyle name="Comma 2 2 2 4 5 5" xfId="28794" xr:uid="{C4E85D87-2FFA-4838-9456-4D18A69E2739}"/>
    <cellStyle name="Comma 2 2 2 4 5 6" xfId="43678" xr:uid="{9C299E10-F105-428A-8D49-3AE38AF5AE78}"/>
    <cellStyle name="Comma 2 2 2 4 6" xfId="9968" xr:uid="{00BACBD1-2F6F-4A8C-B16F-A84F649A32B5}"/>
    <cellStyle name="Comma 2 2 2 4 6 2" xfId="23658" xr:uid="{12C3FEF4-A119-4CBA-A448-AD72AC43B9D3}"/>
    <cellStyle name="Comma 2 2 2 4 6 2 2" xfId="37350" xr:uid="{955683E2-F527-46B6-A49B-F2DEF7FC0AB4}"/>
    <cellStyle name="Comma 2 2 2 4 6 2 3" xfId="52234" xr:uid="{AE106C4E-EB32-416D-AAB1-B1A5DD364E7F}"/>
    <cellStyle name="Comma 2 2 2 4 6 3" xfId="16814" xr:uid="{134DBA3C-6631-49A2-AE83-813B1B29448F}"/>
    <cellStyle name="Comma 2 2 2 4 6 4" xfId="30504" xr:uid="{0B7973E7-687B-498D-9465-99A5B0897599}"/>
    <cellStyle name="Comma 2 2 2 4 6 5" xfId="45388" xr:uid="{399AD596-BA69-46D7-9E51-95849D308543}"/>
    <cellStyle name="Comma 2 2 2 4 7" xfId="20236" xr:uid="{FF7F1122-0576-4B5D-926E-9D8AB53F9A01}"/>
    <cellStyle name="Comma 2 2 2 4 7 2" xfId="33928" xr:uid="{8829CCC9-CF44-4277-952D-A5F1B9ED4153}"/>
    <cellStyle name="Comma 2 2 2 4 7 3" xfId="48812" xr:uid="{2753CE8A-ED75-4264-AB97-2CA140592CF2}"/>
    <cellStyle name="Comma 2 2 2 4 8" xfId="13392" xr:uid="{A9097FEC-3CF7-4FCA-973C-9E180406A982}"/>
    <cellStyle name="Comma 2 2 2 4 9" xfId="27082" xr:uid="{91113BA7-6742-45EC-9B9A-92D723697A85}"/>
    <cellStyle name="Comma 2 2 2 5" xfId="6549" xr:uid="{B1E778BE-D5F7-4E3B-A56F-96957EEEE0E6}"/>
    <cellStyle name="Comma 2 2 2 5 2" xfId="6550" xr:uid="{E187FCEC-E434-4DF4-8C7E-F7A43018C95E}"/>
    <cellStyle name="Comma 2 2 2 5 2 2" xfId="8264" xr:uid="{0438671D-9813-4CEF-AF28-FA1E84EB0188}"/>
    <cellStyle name="Comma 2 2 2 5 2 2 2" xfId="11686" xr:uid="{C1CBC8C6-232F-48A5-B2AA-E292CF363252}"/>
    <cellStyle name="Comma 2 2 2 5 2 2 2 2" xfId="25376" xr:uid="{1E603955-992C-437A-9866-BC4889F84B41}"/>
    <cellStyle name="Comma 2 2 2 5 2 2 2 2 2" xfId="39068" xr:uid="{FCBB4F4E-572D-4FD2-9B36-FD49E8FB9FE2}"/>
    <cellStyle name="Comma 2 2 2 5 2 2 2 2 3" xfId="53952" xr:uid="{16B45BA8-6C29-43B7-9678-A1A1B57EB212}"/>
    <cellStyle name="Comma 2 2 2 5 2 2 2 3" xfId="18532" xr:uid="{85912EC2-2FAC-4A1B-BF7F-C8668DEB9AE5}"/>
    <cellStyle name="Comma 2 2 2 5 2 2 2 4" xfId="32222" xr:uid="{E792A292-C1CF-4816-927F-2B5B994B5A57}"/>
    <cellStyle name="Comma 2 2 2 5 2 2 2 5" xfId="47106" xr:uid="{4B6A841E-3957-4664-9C9D-C83C1D22D316}"/>
    <cellStyle name="Comma 2 2 2 5 2 2 3" xfId="21954" xr:uid="{49801F71-89F9-455C-A705-CD5B15615391}"/>
    <cellStyle name="Comma 2 2 2 5 2 2 3 2" xfId="35646" xr:uid="{4B8E4AC2-33DF-46C8-B79F-A86963048975}"/>
    <cellStyle name="Comma 2 2 2 5 2 2 3 3" xfId="50530" xr:uid="{5AD105A0-38EE-4A20-AB31-64C3C5B7349F}"/>
    <cellStyle name="Comma 2 2 2 5 2 2 4" xfId="15110" xr:uid="{1BD55656-D978-4C1E-8D91-D7AD13A5DCF9}"/>
    <cellStyle name="Comma 2 2 2 5 2 2 5" xfId="28800" xr:uid="{7876B622-6677-4CDE-810F-E00537C982CD}"/>
    <cellStyle name="Comma 2 2 2 5 2 2 6" xfId="43684" xr:uid="{A839CFC9-F46B-49F1-9CBB-B71BC334071E}"/>
    <cellStyle name="Comma 2 2 2 5 2 3" xfId="9974" xr:uid="{5E34BF12-19C1-4E93-9E37-BD426562B547}"/>
    <cellStyle name="Comma 2 2 2 5 2 3 2" xfId="23664" xr:uid="{EC9AAA7E-374A-4EA9-B5E0-325A09D20860}"/>
    <cellStyle name="Comma 2 2 2 5 2 3 2 2" xfId="37356" xr:uid="{D552F538-D54D-4DF5-84BE-F406B8677F7A}"/>
    <cellStyle name="Comma 2 2 2 5 2 3 2 3" xfId="52240" xr:uid="{A9B8FB43-F1BE-409D-8401-3C63E7F2392A}"/>
    <cellStyle name="Comma 2 2 2 5 2 3 3" xfId="16820" xr:uid="{4C8E7595-EBB5-4653-BC0C-238EBFEDF3D0}"/>
    <cellStyle name="Comma 2 2 2 5 2 3 4" xfId="30510" xr:uid="{6713FBBE-4FA0-4F83-B69C-200E1796B60B}"/>
    <cellStyle name="Comma 2 2 2 5 2 3 5" xfId="45394" xr:uid="{2CF4EC3E-4CDF-45E8-94CB-1094F188C3D5}"/>
    <cellStyle name="Comma 2 2 2 5 2 4" xfId="20242" xr:uid="{4825865F-C9F0-44C7-B14C-8835B1180004}"/>
    <cellStyle name="Comma 2 2 2 5 2 4 2" xfId="33934" xr:uid="{61490045-D065-4CFA-9ADB-794E90EAF957}"/>
    <cellStyle name="Comma 2 2 2 5 2 4 3" xfId="48818" xr:uid="{4A38D982-65C8-4BF2-93A4-E310185B8087}"/>
    <cellStyle name="Comma 2 2 2 5 2 5" xfId="13398" xr:uid="{94F191EB-5EB9-42FF-AF33-715519C63F99}"/>
    <cellStyle name="Comma 2 2 2 5 2 6" xfId="27088" xr:uid="{574E9209-9A89-464C-A57C-8D3D12D45E3B}"/>
    <cellStyle name="Comma 2 2 2 5 2 7" xfId="41972" xr:uid="{1AEECD86-DCD6-4059-BC73-831338AFECE4}"/>
    <cellStyle name="Comma 2 2 2 5 3" xfId="8263" xr:uid="{0CCF3310-905F-488B-A4B3-BD111E004D48}"/>
    <cellStyle name="Comma 2 2 2 5 3 2" xfId="11685" xr:uid="{633A553F-F615-4854-97A0-028420FB3AEC}"/>
    <cellStyle name="Comma 2 2 2 5 3 2 2" xfId="25375" xr:uid="{657E53EA-7061-4CD1-8D86-7FD56710AB1B}"/>
    <cellStyle name="Comma 2 2 2 5 3 2 2 2" xfId="39067" xr:uid="{B6101513-770F-4197-A9DD-F42917E392B2}"/>
    <cellStyle name="Comma 2 2 2 5 3 2 2 3" xfId="53951" xr:uid="{8DBCC926-C974-42DB-A48A-E12EC938D274}"/>
    <cellStyle name="Comma 2 2 2 5 3 2 3" xfId="18531" xr:uid="{E2BAA6A7-C2E6-4350-AF8A-18B71E21D439}"/>
    <cellStyle name="Comma 2 2 2 5 3 2 4" xfId="32221" xr:uid="{9487E14A-A9B2-40AB-A9BF-03693CB920B6}"/>
    <cellStyle name="Comma 2 2 2 5 3 2 5" xfId="47105" xr:uid="{9E3B1A97-48A6-43A8-87F1-0F6CE915F47E}"/>
    <cellStyle name="Comma 2 2 2 5 3 3" xfId="21953" xr:uid="{6E4CB28B-D86B-400B-93E9-6AF9DA8EC1D4}"/>
    <cellStyle name="Comma 2 2 2 5 3 3 2" xfId="35645" xr:uid="{3ED8D884-7A58-456E-AED7-DD17C439441C}"/>
    <cellStyle name="Comma 2 2 2 5 3 3 3" xfId="50529" xr:uid="{986EB0F3-471E-4127-81D5-5831557ED80F}"/>
    <cellStyle name="Comma 2 2 2 5 3 4" xfId="15109" xr:uid="{4AB83B98-F122-4ADC-BA3C-4D3A1FA3CDB4}"/>
    <cellStyle name="Comma 2 2 2 5 3 5" xfId="28799" xr:uid="{8701376A-99AE-43B8-B0B5-0D544147B681}"/>
    <cellStyle name="Comma 2 2 2 5 3 6" xfId="43683" xr:uid="{B6C32D58-D493-4421-89D2-CF66863D3786}"/>
    <cellStyle name="Comma 2 2 2 5 4" xfId="9973" xr:uid="{3ACA6DB6-9E68-4DD2-9977-7DA81F2F4A1A}"/>
    <cellStyle name="Comma 2 2 2 5 4 2" xfId="23663" xr:uid="{BE41E156-95BA-4A2C-BA89-E8111308F926}"/>
    <cellStyle name="Comma 2 2 2 5 4 2 2" xfId="37355" xr:uid="{7F77A1A3-B416-4A27-BF86-1819D300B4C4}"/>
    <cellStyle name="Comma 2 2 2 5 4 2 3" xfId="52239" xr:uid="{9C81EFE8-AA7C-4C4A-B040-59D09C2AC84B}"/>
    <cellStyle name="Comma 2 2 2 5 4 3" xfId="16819" xr:uid="{7B804A8A-0C58-4F58-A29E-D7E0F8791C97}"/>
    <cellStyle name="Comma 2 2 2 5 4 4" xfId="30509" xr:uid="{285EF726-F572-4542-B981-E23C24825E5E}"/>
    <cellStyle name="Comma 2 2 2 5 4 5" xfId="45393" xr:uid="{61B554D7-EBD0-40EB-9E7E-194BC70AFE1F}"/>
    <cellStyle name="Comma 2 2 2 5 5" xfId="20241" xr:uid="{D6B1D612-FE07-48AA-94F3-048F13C3AB6D}"/>
    <cellStyle name="Comma 2 2 2 5 5 2" xfId="33933" xr:uid="{0AEE81EA-1BC8-4944-A3B4-FE35E72A7BC8}"/>
    <cellStyle name="Comma 2 2 2 5 5 3" xfId="48817" xr:uid="{DCDD2BF9-49B6-42DC-9688-0688D08F4080}"/>
    <cellStyle name="Comma 2 2 2 5 6" xfId="13397" xr:uid="{2906F96D-D244-4968-87C9-52DD2CE711FF}"/>
    <cellStyle name="Comma 2 2 2 5 7" xfId="27087" xr:uid="{A66E209B-64ED-42DF-8E3F-C70C26C5241F}"/>
    <cellStyle name="Comma 2 2 2 5 8" xfId="41971" xr:uid="{1905DA56-CDB8-4352-8943-F0395C2366AD}"/>
    <cellStyle name="Comma 2 2 2 6" xfId="6551" xr:uid="{A8096BEC-F25A-4816-9723-39D10538C662}"/>
    <cellStyle name="Comma 2 2 2 6 2" xfId="8265" xr:uid="{8DC28E16-C2D1-44C8-884C-B1C8F9CBC8CA}"/>
    <cellStyle name="Comma 2 2 2 6 2 2" xfId="11687" xr:uid="{2CFF6647-8E80-4A61-875E-6C36C942A995}"/>
    <cellStyle name="Comma 2 2 2 6 2 2 2" xfId="25377" xr:uid="{B73E9F23-94E0-4301-B37A-6F6CD8F6DC43}"/>
    <cellStyle name="Comma 2 2 2 6 2 2 2 2" xfId="39069" xr:uid="{CCBB6AE2-9BA3-4C88-BD33-3348C6FB43B8}"/>
    <cellStyle name="Comma 2 2 2 6 2 2 2 3" xfId="53953" xr:uid="{4CC97E50-4725-49DD-9F3F-B4D4C7422E21}"/>
    <cellStyle name="Comma 2 2 2 6 2 2 3" xfId="18533" xr:uid="{968A025F-5C44-43C6-A244-AB2592818CBE}"/>
    <cellStyle name="Comma 2 2 2 6 2 2 4" xfId="32223" xr:uid="{EA6A9AD5-1564-4BC3-A9FA-5C41A417C1DB}"/>
    <cellStyle name="Comma 2 2 2 6 2 2 5" xfId="47107" xr:uid="{89F752C7-6059-423F-A464-A6FDE44734F8}"/>
    <cellStyle name="Comma 2 2 2 6 2 3" xfId="21955" xr:uid="{5A72C57D-4ED6-43F0-AD03-696D068FFA47}"/>
    <cellStyle name="Comma 2 2 2 6 2 3 2" xfId="35647" xr:uid="{3DBD86D6-D518-4B98-ACE8-8F2886A877E0}"/>
    <cellStyle name="Comma 2 2 2 6 2 3 3" xfId="50531" xr:uid="{56EFE18F-A19A-45CC-B4FA-998151995B3B}"/>
    <cellStyle name="Comma 2 2 2 6 2 4" xfId="15111" xr:uid="{666D1757-FE30-469F-8EF3-32EA511CAAE3}"/>
    <cellStyle name="Comma 2 2 2 6 2 5" xfId="28801" xr:uid="{87C0266E-DE8D-402B-B877-556FA0DCB25B}"/>
    <cellStyle name="Comma 2 2 2 6 2 6" xfId="43685" xr:uid="{9D5B3EAA-7551-4B9B-8971-B8A90F85A574}"/>
    <cellStyle name="Comma 2 2 2 6 3" xfId="9975" xr:uid="{B1CC5094-0AAF-4C76-97A6-BF753BC435DC}"/>
    <cellStyle name="Comma 2 2 2 6 3 2" xfId="23665" xr:uid="{3FEBE718-870B-4A0B-B035-DF89CE94586E}"/>
    <cellStyle name="Comma 2 2 2 6 3 2 2" xfId="37357" xr:uid="{BA3EB439-7CB2-4587-AAFB-0C06CB945556}"/>
    <cellStyle name="Comma 2 2 2 6 3 2 3" xfId="52241" xr:uid="{0D41AA8C-61E6-4EB0-BFF0-D494C2E3D687}"/>
    <cellStyle name="Comma 2 2 2 6 3 3" xfId="16821" xr:uid="{9AE0EEC4-2784-4000-8315-4923ADB5C574}"/>
    <cellStyle name="Comma 2 2 2 6 3 4" xfId="30511" xr:uid="{A1FACD25-C035-463B-8372-C21A5D37BD81}"/>
    <cellStyle name="Comma 2 2 2 6 3 5" xfId="45395" xr:uid="{02D70CAF-8EB6-4182-8842-406DA3D2E381}"/>
    <cellStyle name="Comma 2 2 2 6 4" xfId="20243" xr:uid="{71A925E3-F867-4DBC-8B8E-5FDE3D1E2F35}"/>
    <cellStyle name="Comma 2 2 2 6 4 2" xfId="33935" xr:uid="{ECD0926D-C6A8-4440-B05B-EB81DCE9DF55}"/>
    <cellStyle name="Comma 2 2 2 6 4 3" xfId="48819" xr:uid="{80105871-D9F5-43E3-A868-CDB2E1F741D5}"/>
    <cellStyle name="Comma 2 2 2 6 5" xfId="13399" xr:uid="{BEF518F2-9B7F-473F-A37A-8112518EAAF0}"/>
    <cellStyle name="Comma 2 2 2 6 6" xfId="27089" xr:uid="{B8582C85-2590-49C7-9F6C-9E9CAD43869C}"/>
    <cellStyle name="Comma 2 2 2 6 7" xfId="41973" xr:uid="{2273A763-2E8D-497F-92B0-7ADA09EB8B27}"/>
    <cellStyle name="Comma 2 2 2 7" xfId="6552" xr:uid="{8BF82F4F-3423-40F1-83E9-91723BDFBB3F}"/>
    <cellStyle name="Comma 2 2 2 7 2" xfId="8266" xr:uid="{1BAA0405-FB1B-4D02-9DD4-705A1B8B8EE9}"/>
    <cellStyle name="Comma 2 2 2 7 2 2" xfId="11688" xr:uid="{02970EE7-9FF8-404D-A3B2-3596AB250B70}"/>
    <cellStyle name="Comma 2 2 2 7 2 2 2" xfId="25378" xr:uid="{E4003512-B062-4602-B447-66839525D029}"/>
    <cellStyle name="Comma 2 2 2 7 2 2 2 2" xfId="39070" xr:uid="{EAE4C909-3E97-493A-8F30-38171FC9E239}"/>
    <cellStyle name="Comma 2 2 2 7 2 2 2 3" xfId="53954" xr:uid="{94FDF3EA-B7D7-45CC-B2CA-0F4301ABD6D0}"/>
    <cellStyle name="Comma 2 2 2 7 2 2 3" xfId="18534" xr:uid="{5C8E101C-E29E-458E-AA0D-0BC49BAEE869}"/>
    <cellStyle name="Comma 2 2 2 7 2 2 4" xfId="32224" xr:uid="{9764D078-3753-40F3-80FD-F80052E9FF7B}"/>
    <cellStyle name="Comma 2 2 2 7 2 2 5" xfId="47108" xr:uid="{AABAC5EF-A756-4912-8D77-2CA9D1A049F1}"/>
    <cellStyle name="Comma 2 2 2 7 2 3" xfId="21956" xr:uid="{471AF980-FDD9-477D-8DF7-CCF5DE7AA966}"/>
    <cellStyle name="Comma 2 2 2 7 2 3 2" xfId="35648" xr:uid="{FD519444-0466-4BBA-92A3-DDE74B314E83}"/>
    <cellStyle name="Comma 2 2 2 7 2 3 3" xfId="50532" xr:uid="{48C5835B-2889-43B9-80F9-84260CA3C79F}"/>
    <cellStyle name="Comma 2 2 2 7 2 4" xfId="15112" xr:uid="{FFC5C9E2-5ECD-4C37-A705-294DC0EB33CF}"/>
    <cellStyle name="Comma 2 2 2 7 2 5" xfId="28802" xr:uid="{87D96DE3-38EE-4ED3-A087-3ACFF07E5F9B}"/>
    <cellStyle name="Comma 2 2 2 7 2 6" xfId="43686" xr:uid="{F34E5A62-5CE7-4B77-9ECF-1F075391F6B4}"/>
    <cellStyle name="Comma 2 2 2 7 3" xfId="9976" xr:uid="{DED4C60A-A9D8-4D19-994D-3D48A65F10EC}"/>
    <cellStyle name="Comma 2 2 2 7 3 2" xfId="23666" xr:uid="{A9ECB5D1-3D40-4000-8C79-3492DB74013D}"/>
    <cellStyle name="Comma 2 2 2 7 3 2 2" xfId="37358" xr:uid="{C268F600-B1D0-4F49-93F5-A82E9282C482}"/>
    <cellStyle name="Comma 2 2 2 7 3 2 3" xfId="52242" xr:uid="{11E67BC7-A348-4BC4-8D2F-9C8FCCC52741}"/>
    <cellStyle name="Comma 2 2 2 7 3 3" xfId="16822" xr:uid="{F2F26CD6-1F05-4F71-BE32-24ACD199B102}"/>
    <cellStyle name="Comma 2 2 2 7 3 4" xfId="30512" xr:uid="{3ECEA0A3-BA49-49B0-882C-1F95D419D073}"/>
    <cellStyle name="Comma 2 2 2 7 3 5" xfId="45396" xr:uid="{2062A83D-41DF-4127-B6C8-5E3992BBEC5B}"/>
    <cellStyle name="Comma 2 2 2 7 4" xfId="20244" xr:uid="{2D54089F-4679-4E55-8999-E621852D7471}"/>
    <cellStyle name="Comma 2 2 2 7 4 2" xfId="33936" xr:uid="{C6CAAF49-5E67-4F14-AC38-6781AD848F52}"/>
    <cellStyle name="Comma 2 2 2 7 4 3" xfId="48820" xr:uid="{1DB5390E-8E9C-455F-90CF-B78744DE2CFA}"/>
    <cellStyle name="Comma 2 2 2 7 5" xfId="13400" xr:uid="{62C68490-99D8-40EA-A7C8-E9CA192F3370}"/>
    <cellStyle name="Comma 2 2 2 7 6" xfId="27090" xr:uid="{4323AF04-A659-4E2C-8271-C47EADB6160B}"/>
    <cellStyle name="Comma 2 2 2 7 7" xfId="41974" xr:uid="{06E34B82-4FAA-4B32-9CB6-0B79575FB19E}"/>
    <cellStyle name="Comma 2 2 2 8" xfId="8237" xr:uid="{8E5186A7-CA1D-4C0B-83E2-3CD8CF96F869}"/>
    <cellStyle name="Comma 2 2 2 8 2" xfId="11659" xr:uid="{F914602C-A991-4D09-9BC0-9C4C8A4A2C03}"/>
    <cellStyle name="Comma 2 2 2 8 2 2" xfId="25349" xr:uid="{82EC571D-5858-4013-A83A-6F1EAE333A23}"/>
    <cellStyle name="Comma 2 2 2 8 2 2 2" xfId="39041" xr:uid="{35B68B0E-EE85-4FFC-A260-F260221AA66B}"/>
    <cellStyle name="Comma 2 2 2 8 2 2 3" xfId="53925" xr:uid="{25087D0E-8FC1-4932-AA9B-06A7FE389203}"/>
    <cellStyle name="Comma 2 2 2 8 2 3" xfId="18505" xr:uid="{62DA2331-2051-4982-B176-ACED268F11EE}"/>
    <cellStyle name="Comma 2 2 2 8 2 4" xfId="32195" xr:uid="{0927E8E8-888B-4AA7-92C2-015D4D93B5D9}"/>
    <cellStyle name="Comma 2 2 2 8 2 5" xfId="47079" xr:uid="{30F7BAE2-71AE-4D06-A3B8-E2560EE268F9}"/>
    <cellStyle name="Comma 2 2 2 8 3" xfId="21927" xr:uid="{AEFB0AB8-67A6-4E80-B588-C94A01FCE4D1}"/>
    <cellStyle name="Comma 2 2 2 8 3 2" xfId="35619" xr:uid="{A1299346-C962-469F-BAF8-0472F0EFE044}"/>
    <cellStyle name="Comma 2 2 2 8 3 3" xfId="50503" xr:uid="{FF520EAC-E4C4-46CE-9A81-03A7A7F14AC1}"/>
    <cellStyle name="Comma 2 2 2 8 4" xfId="15083" xr:uid="{84388631-FABA-4FC4-BF3E-1524DF8489DD}"/>
    <cellStyle name="Comma 2 2 2 8 5" xfId="28773" xr:uid="{71CF1CD3-CEDB-4455-AA22-63C21802B631}"/>
    <cellStyle name="Comma 2 2 2 8 6" xfId="43657" xr:uid="{A8DC9623-E9B8-4937-8C92-401931797F21}"/>
    <cellStyle name="Comma 2 2 2 9" xfId="9947" xr:uid="{9582117C-AFBF-44C3-A75F-F032D6A38FFA}"/>
    <cellStyle name="Comma 2 2 2 9 2" xfId="23637" xr:uid="{2494D3E4-5F5F-41DF-9E26-98826FACBC7B}"/>
    <cellStyle name="Comma 2 2 2 9 2 2" xfId="37329" xr:uid="{97930D00-7A4D-4073-8BAD-9B3447F33D2B}"/>
    <cellStyle name="Comma 2 2 2 9 2 3" xfId="52213" xr:uid="{FF1777B0-A795-4D50-8D9A-99A3A48C7673}"/>
    <cellStyle name="Comma 2 2 2 9 3" xfId="16793" xr:uid="{33DDADAD-8772-4AC1-9375-B3B902928317}"/>
    <cellStyle name="Comma 2 2 2 9 4" xfId="30483" xr:uid="{5E1CDA97-085C-49C2-A567-1CA032DCC3DE}"/>
    <cellStyle name="Comma 2 2 2 9 5" xfId="45367" xr:uid="{63A12B58-9D26-4399-BB93-8CC3A29BC2CC}"/>
    <cellStyle name="Comma 2 2 3" xfId="4593" xr:uid="{4A0C9C6B-5D7F-4B58-AFA0-51910AEB5C1A}"/>
    <cellStyle name="Comma 2 2 3 10" xfId="13401" xr:uid="{8CF80AEB-3114-4056-AB3D-DA1AFD2B108C}"/>
    <cellStyle name="Comma 2 2 3 10 2" xfId="41362" xr:uid="{1DB1D517-B4B6-4513-A348-82A7C7672D77}"/>
    <cellStyle name="Comma 2 2 3 11" xfId="27091" xr:uid="{D528D8AE-DF12-47D5-AC22-A6A8654BD5F1}"/>
    <cellStyle name="Comma 2 2 3 12" xfId="41975" xr:uid="{CA9AA081-37DC-4870-998E-5BDE81A338F1}"/>
    <cellStyle name="Comma 2 2 3 13" xfId="6553" xr:uid="{830451E0-51B1-462B-9585-F143117999AD}"/>
    <cellStyle name="Comma 2 2 3 2" xfId="6554" xr:uid="{7C348D5C-982C-45C5-A177-7C3994DFF561}"/>
    <cellStyle name="Comma 2 2 3 2 10" xfId="41976" xr:uid="{7F5BA9C9-6784-45F6-B34B-30E6284CCF93}"/>
    <cellStyle name="Comma 2 2 3 2 2" xfId="6555" xr:uid="{3515D53B-AEC3-46DD-8B1D-DDECD79DD5E2}"/>
    <cellStyle name="Comma 2 2 3 2 2 2" xfId="6556" xr:uid="{729A63DE-9D99-4855-B67B-D7489B795958}"/>
    <cellStyle name="Comma 2 2 3 2 2 2 2" xfId="8270" xr:uid="{12420C87-E4BB-4DD5-95DA-4F82802A8890}"/>
    <cellStyle name="Comma 2 2 3 2 2 2 2 2" xfId="11692" xr:uid="{81D60B51-E454-493E-94C1-D0E13F1F3E98}"/>
    <cellStyle name="Comma 2 2 3 2 2 2 2 2 2" xfId="25382" xr:uid="{B5B7E196-4B3F-44B3-AB83-852E3D6C3801}"/>
    <cellStyle name="Comma 2 2 3 2 2 2 2 2 2 2" xfId="39074" xr:uid="{28C4F406-BCAE-4CEC-9624-C2DAA49B60D7}"/>
    <cellStyle name="Comma 2 2 3 2 2 2 2 2 2 3" xfId="53958" xr:uid="{E479B54D-6699-4251-9C86-A7967EA2B4BE}"/>
    <cellStyle name="Comma 2 2 3 2 2 2 2 2 3" xfId="18538" xr:uid="{632FAE76-AD05-47E2-A633-DB2C1665A16E}"/>
    <cellStyle name="Comma 2 2 3 2 2 2 2 2 4" xfId="32228" xr:uid="{F838BD6F-D90F-4A41-B6E5-2DD608FA164D}"/>
    <cellStyle name="Comma 2 2 3 2 2 2 2 2 5" xfId="47112" xr:uid="{303A2A38-80E8-482E-8EAB-2A9E0D06F04D}"/>
    <cellStyle name="Comma 2 2 3 2 2 2 2 3" xfId="21960" xr:uid="{A6CE61ED-A14C-4B31-98ED-C371025A95DC}"/>
    <cellStyle name="Comma 2 2 3 2 2 2 2 3 2" xfId="35652" xr:uid="{82EEA261-2818-4735-8269-7970D7BCDF90}"/>
    <cellStyle name="Comma 2 2 3 2 2 2 2 3 3" xfId="50536" xr:uid="{52515386-E099-4DDF-9184-18E542C13AF0}"/>
    <cellStyle name="Comma 2 2 3 2 2 2 2 4" xfId="15116" xr:uid="{EAC92860-D83A-47AE-B864-7393BF388B5D}"/>
    <cellStyle name="Comma 2 2 3 2 2 2 2 5" xfId="28806" xr:uid="{86DD4591-3191-4E03-8532-F9927998B8D1}"/>
    <cellStyle name="Comma 2 2 3 2 2 2 2 6" xfId="43690" xr:uid="{029DC094-6641-4B83-A3C2-9CD73ACE7201}"/>
    <cellStyle name="Comma 2 2 3 2 2 2 3" xfId="9980" xr:uid="{58E074AF-5D2B-4719-8EFB-66E3E1C5A629}"/>
    <cellStyle name="Comma 2 2 3 2 2 2 3 2" xfId="23670" xr:uid="{42FD00C1-58C4-40C5-AC45-495A65690B40}"/>
    <cellStyle name="Comma 2 2 3 2 2 2 3 2 2" xfId="37362" xr:uid="{BB31CEC8-48BF-4252-AF49-A9328353C82D}"/>
    <cellStyle name="Comma 2 2 3 2 2 2 3 2 3" xfId="52246" xr:uid="{50BC0AFE-4C57-42C8-9A85-4B268C4FC404}"/>
    <cellStyle name="Comma 2 2 3 2 2 2 3 3" xfId="16826" xr:uid="{F7D2A708-FE85-4538-A292-A2F8F2821928}"/>
    <cellStyle name="Comma 2 2 3 2 2 2 3 4" xfId="30516" xr:uid="{F3E70975-BDA2-493C-A0E5-BB5D08AC1304}"/>
    <cellStyle name="Comma 2 2 3 2 2 2 3 5" xfId="45400" xr:uid="{EDAB93AA-458F-4E96-AA16-FD1C00A339ED}"/>
    <cellStyle name="Comma 2 2 3 2 2 2 4" xfId="20248" xr:uid="{29F49445-6E4D-42E9-BAC4-C62DAA34FFAB}"/>
    <cellStyle name="Comma 2 2 3 2 2 2 4 2" xfId="33940" xr:uid="{BA569E33-BC93-4349-B33D-CDBCFD3BFF76}"/>
    <cellStyle name="Comma 2 2 3 2 2 2 4 3" xfId="48824" xr:uid="{23D5BA88-AC9C-4BD8-97E7-3BC5082E0367}"/>
    <cellStyle name="Comma 2 2 3 2 2 2 5" xfId="13404" xr:uid="{D912594B-1DBB-42F4-9D87-2C69C0703B5F}"/>
    <cellStyle name="Comma 2 2 3 2 2 2 6" xfId="27094" xr:uid="{31F3B20E-E192-4473-969E-CE230CA63712}"/>
    <cellStyle name="Comma 2 2 3 2 2 2 7" xfId="41978" xr:uid="{720EA073-D4F1-47BD-BDCB-F348010DDA60}"/>
    <cellStyle name="Comma 2 2 3 2 2 3" xfId="8269" xr:uid="{F9D14457-65DB-4218-8DE8-4F652C030E76}"/>
    <cellStyle name="Comma 2 2 3 2 2 3 2" xfId="11691" xr:uid="{FB945324-0978-4C50-A07B-C383479E2A85}"/>
    <cellStyle name="Comma 2 2 3 2 2 3 2 2" xfId="25381" xr:uid="{0A53AAE5-174A-4603-9FF5-D67BA3607B96}"/>
    <cellStyle name="Comma 2 2 3 2 2 3 2 2 2" xfId="39073" xr:uid="{36BFC77F-501E-4974-AB50-D45D8462CB57}"/>
    <cellStyle name="Comma 2 2 3 2 2 3 2 2 3" xfId="53957" xr:uid="{199EFC42-0B93-4AB9-A26E-20B5796A9316}"/>
    <cellStyle name="Comma 2 2 3 2 2 3 2 3" xfId="18537" xr:uid="{9E544EF7-B41E-48D4-A3CB-2A7B931CB252}"/>
    <cellStyle name="Comma 2 2 3 2 2 3 2 4" xfId="32227" xr:uid="{2A845B9E-93A6-46E2-B639-6FAE2802F2D5}"/>
    <cellStyle name="Comma 2 2 3 2 2 3 2 5" xfId="47111" xr:uid="{87EE29F8-8182-45CA-8DBF-50B9190C3676}"/>
    <cellStyle name="Comma 2 2 3 2 2 3 3" xfId="21959" xr:uid="{FD0377C5-ADDA-4D18-890D-E321F4F72953}"/>
    <cellStyle name="Comma 2 2 3 2 2 3 3 2" xfId="35651" xr:uid="{080C7B6B-E311-4FFE-9B3D-C758A08EAA21}"/>
    <cellStyle name="Comma 2 2 3 2 2 3 3 3" xfId="50535" xr:uid="{7DAA7333-C841-4AFD-B606-55682B84A6FD}"/>
    <cellStyle name="Comma 2 2 3 2 2 3 4" xfId="15115" xr:uid="{5B41A438-8070-4B7F-9684-21D6FC792445}"/>
    <cellStyle name="Comma 2 2 3 2 2 3 5" xfId="28805" xr:uid="{69C47F81-CCAF-4924-B062-F246A7E0E2B4}"/>
    <cellStyle name="Comma 2 2 3 2 2 3 6" xfId="43689" xr:uid="{ECDABDCB-24BA-41B7-9398-3E4232DD464F}"/>
    <cellStyle name="Comma 2 2 3 2 2 4" xfId="9979" xr:uid="{40BAA622-5B40-431D-95CA-BCD1362330DD}"/>
    <cellStyle name="Comma 2 2 3 2 2 4 2" xfId="23669" xr:uid="{68C83B64-1387-4286-9F2E-7174FF1B3760}"/>
    <cellStyle name="Comma 2 2 3 2 2 4 2 2" xfId="37361" xr:uid="{289E0EF6-BFD1-4686-B401-C3DAFF37BAAE}"/>
    <cellStyle name="Comma 2 2 3 2 2 4 2 3" xfId="52245" xr:uid="{E49315D9-E1D3-4593-9650-2A061BC16EB1}"/>
    <cellStyle name="Comma 2 2 3 2 2 4 3" xfId="16825" xr:uid="{2C06F973-9EF4-4939-BCDB-969B3E536F5B}"/>
    <cellStyle name="Comma 2 2 3 2 2 4 4" xfId="30515" xr:uid="{8E8C5E59-6819-4484-82B4-757EEADFFDF2}"/>
    <cellStyle name="Comma 2 2 3 2 2 4 5" xfId="45399" xr:uid="{2C080ADC-AFEE-40AB-B085-16CA008BF82A}"/>
    <cellStyle name="Comma 2 2 3 2 2 5" xfId="20247" xr:uid="{166614C2-501C-45C3-991C-5A6C0845F0C6}"/>
    <cellStyle name="Comma 2 2 3 2 2 5 2" xfId="33939" xr:uid="{D42577B1-028B-440D-9E94-EEE83D954016}"/>
    <cellStyle name="Comma 2 2 3 2 2 5 3" xfId="48823" xr:uid="{6F1F5BC2-D3D5-4CE5-B693-F9148A1A366E}"/>
    <cellStyle name="Comma 2 2 3 2 2 6" xfId="13403" xr:uid="{3088031D-20BD-4985-B3D2-905E35899388}"/>
    <cellStyle name="Comma 2 2 3 2 2 7" xfId="27093" xr:uid="{BC85E007-B52F-4D09-9EAF-F511544F7491}"/>
    <cellStyle name="Comma 2 2 3 2 2 8" xfId="41977" xr:uid="{0CA533F3-2685-44BE-9C01-FBDF07A9C34B}"/>
    <cellStyle name="Comma 2 2 3 2 3" xfId="6557" xr:uid="{04E25AD2-85C3-476D-9516-3615F39A6367}"/>
    <cellStyle name="Comma 2 2 3 2 3 2" xfId="8271" xr:uid="{6766D2DA-434F-46BF-AA6B-6EEC5C390A4B}"/>
    <cellStyle name="Comma 2 2 3 2 3 2 2" xfId="11693" xr:uid="{1075FCCB-5AEA-4C06-B4E1-C57BDED18636}"/>
    <cellStyle name="Comma 2 2 3 2 3 2 2 2" xfId="25383" xr:uid="{B181E3A4-7CB9-426F-AFC7-B5371C26041F}"/>
    <cellStyle name="Comma 2 2 3 2 3 2 2 2 2" xfId="39075" xr:uid="{2A03656E-C86F-41E8-94E4-AD9A80948209}"/>
    <cellStyle name="Comma 2 2 3 2 3 2 2 2 3" xfId="53959" xr:uid="{F95DA9ED-39B9-4D8D-A757-5699821EE78F}"/>
    <cellStyle name="Comma 2 2 3 2 3 2 2 3" xfId="18539" xr:uid="{06F1E470-F48A-423B-B4D1-A3FD1AA5C174}"/>
    <cellStyle name="Comma 2 2 3 2 3 2 2 4" xfId="32229" xr:uid="{FCB666C8-A319-46AA-B829-8CCBD15FB739}"/>
    <cellStyle name="Comma 2 2 3 2 3 2 2 5" xfId="47113" xr:uid="{671F7B4D-EADD-4FA8-BDD5-DE578A2969BF}"/>
    <cellStyle name="Comma 2 2 3 2 3 2 3" xfId="21961" xr:uid="{BC769DE5-0A5E-4E12-88E9-B649200B0514}"/>
    <cellStyle name="Comma 2 2 3 2 3 2 3 2" xfId="35653" xr:uid="{A23032B2-7E76-4E81-962D-76613E0E44FE}"/>
    <cellStyle name="Comma 2 2 3 2 3 2 3 3" xfId="50537" xr:uid="{2EBD0AC8-391A-40B0-A33A-9DC954E1E244}"/>
    <cellStyle name="Comma 2 2 3 2 3 2 4" xfId="15117" xr:uid="{27CE7263-6149-46F9-A53D-74F8E6DD094D}"/>
    <cellStyle name="Comma 2 2 3 2 3 2 5" xfId="28807" xr:uid="{66555AD3-A64F-43D2-A9B7-C183B80484A8}"/>
    <cellStyle name="Comma 2 2 3 2 3 2 6" xfId="43691" xr:uid="{F8CD973F-E91D-4BDB-A7E3-8B0A62A003AC}"/>
    <cellStyle name="Comma 2 2 3 2 3 3" xfId="9981" xr:uid="{7B233F23-D581-4FAB-B1BC-4CF65EEEFFC2}"/>
    <cellStyle name="Comma 2 2 3 2 3 3 2" xfId="23671" xr:uid="{E97C797D-3492-4FC4-B0DB-D2CDD39FA9CD}"/>
    <cellStyle name="Comma 2 2 3 2 3 3 2 2" xfId="37363" xr:uid="{64E0D2E4-27CB-4551-9B20-886B4FEDBA37}"/>
    <cellStyle name="Comma 2 2 3 2 3 3 2 3" xfId="52247" xr:uid="{0D4FD1C6-64B2-47AF-859A-DE2F4C319F99}"/>
    <cellStyle name="Comma 2 2 3 2 3 3 3" xfId="16827" xr:uid="{D5DA62DE-BF1D-469D-BD10-AF60EA43ED8B}"/>
    <cellStyle name="Comma 2 2 3 2 3 3 4" xfId="30517" xr:uid="{5F9FAEE4-B4FA-4AFE-AEA0-9019E0EBA2ED}"/>
    <cellStyle name="Comma 2 2 3 2 3 3 5" xfId="45401" xr:uid="{9FB8B313-4901-4144-82B3-B5172D79EDE9}"/>
    <cellStyle name="Comma 2 2 3 2 3 4" xfId="20249" xr:uid="{B1947082-E53A-4A6E-B7F0-432155A0F77E}"/>
    <cellStyle name="Comma 2 2 3 2 3 4 2" xfId="33941" xr:uid="{9A7505A5-2F4D-4DC5-A1E5-710ECF093F90}"/>
    <cellStyle name="Comma 2 2 3 2 3 4 3" xfId="48825" xr:uid="{01C80271-668D-427A-AFE9-D8F2ED5F6E96}"/>
    <cellStyle name="Comma 2 2 3 2 3 5" xfId="13405" xr:uid="{B541731D-C8F2-46F1-B826-121E23E4B2B1}"/>
    <cellStyle name="Comma 2 2 3 2 3 6" xfId="27095" xr:uid="{37AFA5E9-105B-4638-A88B-435EFF54A34E}"/>
    <cellStyle name="Comma 2 2 3 2 3 7" xfId="41979" xr:uid="{69B120E4-6B5B-4F30-8AAE-17DD1629059F}"/>
    <cellStyle name="Comma 2 2 3 2 4" xfId="6558" xr:uid="{B44BE7E2-DFF5-4CAE-BE4B-4275B170EE17}"/>
    <cellStyle name="Comma 2 2 3 2 4 2" xfId="8272" xr:uid="{6FFFE8CB-699C-44CC-982D-D8A9364831DE}"/>
    <cellStyle name="Comma 2 2 3 2 4 2 2" xfId="11694" xr:uid="{0D844C62-25D3-4E14-A3BC-F924F1C3E0E2}"/>
    <cellStyle name="Comma 2 2 3 2 4 2 2 2" xfId="25384" xr:uid="{FC9DBB06-0107-4062-BC3F-FB44086B6D5E}"/>
    <cellStyle name="Comma 2 2 3 2 4 2 2 2 2" xfId="39076" xr:uid="{5ECA038D-A685-4C66-87EF-0694EAB7F569}"/>
    <cellStyle name="Comma 2 2 3 2 4 2 2 2 3" xfId="53960" xr:uid="{9DE6DEFA-48BD-46BC-9D8E-D5D3A5B40E09}"/>
    <cellStyle name="Comma 2 2 3 2 4 2 2 3" xfId="18540" xr:uid="{A4A75BC8-62B7-4472-8B68-F3AD6A0F1C0D}"/>
    <cellStyle name="Comma 2 2 3 2 4 2 2 4" xfId="32230" xr:uid="{74B53985-24DE-4A7D-B163-5DC743C861DE}"/>
    <cellStyle name="Comma 2 2 3 2 4 2 2 5" xfId="47114" xr:uid="{61E2FC08-EB38-481B-89B5-F630B9C5F76D}"/>
    <cellStyle name="Comma 2 2 3 2 4 2 3" xfId="21962" xr:uid="{55ED2351-A79C-49FB-BFD4-35C8826C795B}"/>
    <cellStyle name="Comma 2 2 3 2 4 2 3 2" xfId="35654" xr:uid="{46015033-31E8-4FC9-A41F-E548045CFD8A}"/>
    <cellStyle name="Comma 2 2 3 2 4 2 3 3" xfId="50538" xr:uid="{84D435E2-C4D6-48E6-915C-FA2466830CD0}"/>
    <cellStyle name="Comma 2 2 3 2 4 2 4" xfId="15118" xr:uid="{60D2E0ED-FA7B-4607-8CCD-CCF47662B012}"/>
    <cellStyle name="Comma 2 2 3 2 4 2 5" xfId="28808" xr:uid="{73DC9E24-5645-495D-A30A-B71AB0FD9261}"/>
    <cellStyle name="Comma 2 2 3 2 4 2 6" xfId="43692" xr:uid="{111AEF25-E500-418A-A301-E39A2E46EC9B}"/>
    <cellStyle name="Comma 2 2 3 2 4 3" xfId="9982" xr:uid="{710D17A9-8710-459B-979E-DF678F303B60}"/>
    <cellStyle name="Comma 2 2 3 2 4 3 2" xfId="23672" xr:uid="{8260CD01-F674-4B32-9828-3CBE28B346BC}"/>
    <cellStyle name="Comma 2 2 3 2 4 3 2 2" xfId="37364" xr:uid="{D1BEAD6A-1E98-42D2-A1A9-208673BB71E0}"/>
    <cellStyle name="Comma 2 2 3 2 4 3 2 3" xfId="52248" xr:uid="{74AC7E95-DE5C-440E-BE34-6046C2C08947}"/>
    <cellStyle name="Comma 2 2 3 2 4 3 3" xfId="16828" xr:uid="{453BCF50-33AD-47B9-ACA1-0C878AAD35E1}"/>
    <cellStyle name="Comma 2 2 3 2 4 3 4" xfId="30518" xr:uid="{ED9D6A41-44FC-4C6D-9DC8-4C09B509B99C}"/>
    <cellStyle name="Comma 2 2 3 2 4 3 5" xfId="45402" xr:uid="{52FB27D0-076F-4C3E-9932-A70C2DF48827}"/>
    <cellStyle name="Comma 2 2 3 2 4 4" xfId="20250" xr:uid="{6949EE00-AB55-4A85-AAEC-4220B960211F}"/>
    <cellStyle name="Comma 2 2 3 2 4 4 2" xfId="33942" xr:uid="{84D09CAE-3C77-4DE1-8554-5EBF90E45D30}"/>
    <cellStyle name="Comma 2 2 3 2 4 4 3" xfId="48826" xr:uid="{FFCB0EF1-0605-4960-A337-A78D5ACB2ED9}"/>
    <cellStyle name="Comma 2 2 3 2 4 5" xfId="13406" xr:uid="{4C005E42-EB82-4983-B106-49A244FDEFCB}"/>
    <cellStyle name="Comma 2 2 3 2 4 6" xfId="27096" xr:uid="{85001400-6E07-4E34-A9BE-956716931CE5}"/>
    <cellStyle name="Comma 2 2 3 2 4 7" xfId="41980" xr:uid="{104295B6-5E54-46BE-9B54-1B2DA2DBD453}"/>
    <cellStyle name="Comma 2 2 3 2 5" xfId="8268" xr:uid="{4DCFD4AF-EE99-4109-B889-52ACA06EA44A}"/>
    <cellStyle name="Comma 2 2 3 2 5 2" xfId="11690" xr:uid="{6A4DF75B-4433-4107-A2B7-B1443C58B5C1}"/>
    <cellStyle name="Comma 2 2 3 2 5 2 2" xfId="25380" xr:uid="{387F2476-B5D3-4001-BFDA-C452C05F9C6F}"/>
    <cellStyle name="Comma 2 2 3 2 5 2 2 2" xfId="39072" xr:uid="{23D93C99-C5A1-4288-8AEE-0CF162B02F89}"/>
    <cellStyle name="Comma 2 2 3 2 5 2 2 3" xfId="53956" xr:uid="{ED73F35B-1327-45A1-A72E-AF33E1468CD6}"/>
    <cellStyle name="Comma 2 2 3 2 5 2 3" xfId="18536" xr:uid="{BB8FDD47-CDB8-4E4F-B1F7-E1A55977E379}"/>
    <cellStyle name="Comma 2 2 3 2 5 2 4" xfId="32226" xr:uid="{8E0C4655-D18C-43C4-9B3C-8781F31F9608}"/>
    <cellStyle name="Comma 2 2 3 2 5 2 5" xfId="47110" xr:uid="{1C613ACC-7B6E-4415-A558-0E6E6B2E73BA}"/>
    <cellStyle name="Comma 2 2 3 2 5 3" xfId="21958" xr:uid="{1FA4EB25-6552-44EA-8018-6CACB6C77F12}"/>
    <cellStyle name="Comma 2 2 3 2 5 3 2" xfId="35650" xr:uid="{9225FDB8-DF94-443D-84DF-D30C536532BF}"/>
    <cellStyle name="Comma 2 2 3 2 5 3 3" xfId="50534" xr:uid="{455A124C-EFBB-47A4-8F88-BD5F2774820D}"/>
    <cellStyle name="Comma 2 2 3 2 5 4" xfId="15114" xr:uid="{FF0A20F8-8D10-416D-84A9-8ADCA2D94553}"/>
    <cellStyle name="Comma 2 2 3 2 5 5" xfId="28804" xr:uid="{FD59B6D5-F80C-4CBC-AF4F-43D8831F7A92}"/>
    <cellStyle name="Comma 2 2 3 2 5 6" xfId="43688" xr:uid="{AE799383-9C8D-4318-8D92-D40BB1D4B2F9}"/>
    <cellStyle name="Comma 2 2 3 2 6" xfId="9978" xr:uid="{538A6328-9992-4F4F-92FC-2A61EA283C40}"/>
    <cellStyle name="Comma 2 2 3 2 6 2" xfId="23668" xr:uid="{BCA331A9-6BEC-400A-91C9-A07E1F62AB14}"/>
    <cellStyle name="Comma 2 2 3 2 6 2 2" xfId="37360" xr:uid="{DB81E652-D688-4FFE-AC68-5ACEC36BB33F}"/>
    <cellStyle name="Comma 2 2 3 2 6 2 3" xfId="52244" xr:uid="{534B0985-AF92-46B7-B935-CED35E3E137B}"/>
    <cellStyle name="Comma 2 2 3 2 6 3" xfId="16824" xr:uid="{C80C7E4A-4E4F-4DEE-8FF9-6D05D5BF47CF}"/>
    <cellStyle name="Comma 2 2 3 2 6 4" xfId="30514" xr:uid="{6B423A04-ACA5-4C34-A44E-6A4C360D62AC}"/>
    <cellStyle name="Comma 2 2 3 2 6 5" xfId="45398" xr:uid="{84823A52-BCA5-4182-99F9-EC2559110351}"/>
    <cellStyle name="Comma 2 2 3 2 7" xfId="20246" xr:uid="{487AC111-271B-4362-97B9-3BE1A1BB2549}"/>
    <cellStyle name="Comma 2 2 3 2 7 2" xfId="33938" xr:uid="{3E2B66F3-D690-4315-BA2C-6A123853355E}"/>
    <cellStyle name="Comma 2 2 3 2 7 3" xfId="48822" xr:uid="{5473014B-8582-4AC8-9085-59F307F31636}"/>
    <cellStyle name="Comma 2 2 3 2 8" xfId="13402" xr:uid="{FA3F6068-68F2-44D2-8EC4-97363CA7C345}"/>
    <cellStyle name="Comma 2 2 3 2 9" xfId="27092" xr:uid="{F42E7C0B-4575-4432-945B-6CD5915361F9}"/>
    <cellStyle name="Comma 2 2 3 3" xfId="6559" xr:uid="{343DA3C6-DD51-478F-A9A8-3C655C276184}"/>
    <cellStyle name="Comma 2 2 3 3 10" xfId="41981" xr:uid="{38359CC4-E371-457D-BE08-0D61A622356E}"/>
    <cellStyle name="Comma 2 2 3 3 2" xfId="6560" xr:uid="{31A4E93C-E20E-4313-A3FD-7908E95AA4D6}"/>
    <cellStyle name="Comma 2 2 3 3 2 2" xfId="6561" xr:uid="{B43F602F-2834-4D88-ADAF-682AB2705709}"/>
    <cellStyle name="Comma 2 2 3 3 2 2 2" xfId="8275" xr:uid="{3AA84467-C89D-49BE-9100-494AB8A07785}"/>
    <cellStyle name="Comma 2 2 3 3 2 2 2 2" xfId="11697" xr:uid="{D8FBD499-7D4A-485A-A9AD-79618CFECA41}"/>
    <cellStyle name="Comma 2 2 3 3 2 2 2 2 2" xfId="25387" xr:uid="{7D12378E-CFCD-40C1-90B2-8D90BF47F16C}"/>
    <cellStyle name="Comma 2 2 3 3 2 2 2 2 2 2" xfId="39079" xr:uid="{ACBBA804-47DB-49CC-AAD0-AA2BD263F783}"/>
    <cellStyle name="Comma 2 2 3 3 2 2 2 2 2 3" xfId="53963" xr:uid="{B72EAB6F-1F65-4EED-B1FF-E7EDC73DED58}"/>
    <cellStyle name="Comma 2 2 3 3 2 2 2 2 3" xfId="18543" xr:uid="{BDF48635-BE38-40CF-917C-A12AABB6BF68}"/>
    <cellStyle name="Comma 2 2 3 3 2 2 2 2 4" xfId="32233" xr:uid="{18DC7160-2F2F-4141-BA37-90462B7A39D3}"/>
    <cellStyle name="Comma 2 2 3 3 2 2 2 2 5" xfId="47117" xr:uid="{88C06AD5-FB55-4993-A422-35591B367E10}"/>
    <cellStyle name="Comma 2 2 3 3 2 2 2 3" xfId="21965" xr:uid="{B6FA6A43-96BF-4B79-8A50-BEE2EC24BD2A}"/>
    <cellStyle name="Comma 2 2 3 3 2 2 2 3 2" xfId="35657" xr:uid="{74D19D4E-F625-48FA-ADFA-DDAD634EF926}"/>
    <cellStyle name="Comma 2 2 3 3 2 2 2 3 3" xfId="50541" xr:uid="{120285EC-D621-4A21-8D1B-2DAF2E8097E4}"/>
    <cellStyle name="Comma 2 2 3 3 2 2 2 4" xfId="15121" xr:uid="{97B20267-53C1-4CDF-80C8-8D8DB475052D}"/>
    <cellStyle name="Comma 2 2 3 3 2 2 2 5" xfId="28811" xr:uid="{BCE6647A-10AD-4515-8CAA-81A96E413E35}"/>
    <cellStyle name="Comma 2 2 3 3 2 2 2 6" xfId="43695" xr:uid="{76F67926-2E57-4E09-A0FA-7479C710C0D3}"/>
    <cellStyle name="Comma 2 2 3 3 2 2 3" xfId="9985" xr:uid="{405D501C-BFE9-427F-981D-3201849072DA}"/>
    <cellStyle name="Comma 2 2 3 3 2 2 3 2" xfId="23675" xr:uid="{97D5E323-076A-47B8-9EC0-7A7A040F80B2}"/>
    <cellStyle name="Comma 2 2 3 3 2 2 3 2 2" xfId="37367" xr:uid="{B9787EE6-3C8E-478E-A8E0-266FA3DDE1D8}"/>
    <cellStyle name="Comma 2 2 3 3 2 2 3 2 3" xfId="52251" xr:uid="{52BD2E98-27E0-428D-A764-40ED94F35AC9}"/>
    <cellStyle name="Comma 2 2 3 3 2 2 3 3" xfId="16831" xr:uid="{65D214DE-4A89-4903-AACB-03DE770698E5}"/>
    <cellStyle name="Comma 2 2 3 3 2 2 3 4" xfId="30521" xr:uid="{637F7EBB-3BF8-48D4-AD32-1F15A657E6A8}"/>
    <cellStyle name="Comma 2 2 3 3 2 2 3 5" xfId="45405" xr:uid="{FF7D9895-4922-4D2D-BF44-5EDF8795CF6B}"/>
    <cellStyle name="Comma 2 2 3 3 2 2 4" xfId="20253" xr:uid="{3A5A425A-782F-4595-8E7F-140A73B95083}"/>
    <cellStyle name="Comma 2 2 3 3 2 2 4 2" xfId="33945" xr:uid="{0B53C1F3-DC6C-499F-AEF3-8E79B1113512}"/>
    <cellStyle name="Comma 2 2 3 3 2 2 4 3" xfId="48829" xr:uid="{472622A9-46B7-4CC8-81CE-BF37CF6DC9A9}"/>
    <cellStyle name="Comma 2 2 3 3 2 2 5" xfId="13409" xr:uid="{C4AD597D-D16D-436B-A50C-B05012F1ED43}"/>
    <cellStyle name="Comma 2 2 3 3 2 2 6" xfId="27099" xr:uid="{C72B5B95-0037-4A59-9CB8-5DC1AA176520}"/>
    <cellStyle name="Comma 2 2 3 3 2 2 7" xfId="41983" xr:uid="{4D2744D2-A82A-4320-8854-A4D0D6AAF51E}"/>
    <cellStyle name="Comma 2 2 3 3 2 3" xfId="8274" xr:uid="{DBF48CA1-2DBC-470F-942A-1404A53A508A}"/>
    <cellStyle name="Comma 2 2 3 3 2 3 2" xfId="11696" xr:uid="{EEAD6480-ED11-475F-B8D5-FFA7251C1AE6}"/>
    <cellStyle name="Comma 2 2 3 3 2 3 2 2" xfId="25386" xr:uid="{E801040E-6297-4EF9-A026-F9E0693F1428}"/>
    <cellStyle name="Comma 2 2 3 3 2 3 2 2 2" xfId="39078" xr:uid="{E8FD2DFB-F1BC-4AF7-8A21-93B550F6F6EC}"/>
    <cellStyle name="Comma 2 2 3 3 2 3 2 2 3" xfId="53962" xr:uid="{F2D6F5EA-7B36-4E7A-A8F8-501ECBF51FBA}"/>
    <cellStyle name="Comma 2 2 3 3 2 3 2 3" xfId="18542" xr:uid="{120D7030-DC95-4FD8-BDF2-7C3A8212F8F6}"/>
    <cellStyle name="Comma 2 2 3 3 2 3 2 4" xfId="32232" xr:uid="{35BA7CF7-E3E3-4D3D-8F95-A4895F5A39D8}"/>
    <cellStyle name="Comma 2 2 3 3 2 3 2 5" xfId="47116" xr:uid="{75E6DA27-E888-4546-99EA-EDF38E902087}"/>
    <cellStyle name="Comma 2 2 3 3 2 3 3" xfId="21964" xr:uid="{AC12513C-3596-468D-AA49-0829B323EF78}"/>
    <cellStyle name="Comma 2 2 3 3 2 3 3 2" xfId="35656" xr:uid="{0CED9220-0650-4E09-A9C5-4B2E3234C7DA}"/>
    <cellStyle name="Comma 2 2 3 3 2 3 3 3" xfId="50540" xr:uid="{B250D926-2BD9-456C-B252-EC9EB4283CD5}"/>
    <cellStyle name="Comma 2 2 3 3 2 3 4" xfId="15120" xr:uid="{3BD6D1BB-44D1-4D3A-9E52-DDB2B8B5E70D}"/>
    <cellStyle name="Comma 2 2 3 3 2 3 5" xfId="28810" xr:uid="{9371D74B-0CA3-4D27-AE4E-7194D90AFEAA}"/>
    <cellStyle name="Comma 2 2 3 3 2 3 6" xfId="43694" xr:uid="{5199C0A0-4EBB-4FD5-AE7F-28FF1FDDDB2D}"/>
    <cellStyle name="Comma 2 2 3 3 2 4" xfId="9984" xr:uid="{B2A6EC15-D4B0-4028-B797-A39C5F061572}"/>
    <cellStyle name="Comma 2 2 3 3 2 4 2" xfId="23674" xr:uid="{4B9A587F-3B80-4A4F-B201-ECF1588127BD}"/>
    <cellStyle name="Comma 2 2 3 3 2 4 2 2" xfId="37366" xr:uid="{17955E4E-2B18-4EFA-8BDA-C8B74CC63B1E}"/>
    <cellStyle name="Comma 2 2 3 3 2 4 2 3" xfId="52250" xr:uid="{B0889447-FD11-4D0D-B7FA-8090AD890F6E}"/>
    <cellStyle name="Comma 2 2 3 3 2 4 3" xfId="16830" xr:uid="{87EE4198-7D53-43CB-9C27-42C361FA64C5}"/>
    <cellStyle name="Comma 2 2 3 3 2 4 4" xfId="30520" xr:uid="{5EA91545-3370-4BB4-94F3-139748A90CCC}"/>
    <cellStyle name="Comma 2 2 3 3 2 4 5" xfId="45404" xr:uid="{CA334E0F-722E-45F6-9999-D820A61B7D32}"/>
    <cellStyle name="Comma 2 2 3 3 2 5" xfId="20252" xr:uid="{CCE66221-F5C5-476D-97D9-7064AE8A3427}"/>
    <cellStyle name="Comma 2 2 3 3 2 5 2" xfId="33944" xr:uid="{618DDEAD-91DB-42AF-A11D-A87DF72008E4}"/>
    <cellStyle name="Comma 2 2 3 3 2 5 3" xfId="48828" xr:uid="{4A2DBCCB-511C-48E8-86F7-10FE4E55D956}"/>
    <cellStyle name="Comma 2 2 3 3 2 6" xfId="13408" xr:uid="{C0D0932C-62B7-427D-87F5-C7E4061CDBEC}"/>
    <cellStyle name="Comma 2 2 3 3 2 7" xfId="27098" xr:uid="{4F76A835-1C53-495E-B6B7-9082E92D4EEA}"/>
    <cellStyle name="Comma 2 2 3 3 2 8" xfId="41982" xr:uid="{763F1F8F-A3AC-496D-8738-81E6FE12779C}"/>
    <cellStyle name="Comma 2 2 3 3 3" xfId="6562" xr:uid="{CD40FE1B-2A20-4B37-99DB-5646C9B67ADD}"/>
    <cellStyle name="Comma 2 2 3 3 3 2" xfId="8276" xr:uid="{26A0B682-63AB-4037-A354-8C895821F7AE}"/>
    <cellStyle name="Comma 2 2 3 3 3 2 2" xfId="11698" xr:uid="{D9ADCE6D-D4E9-485F-B139-DF385B1468D4}"/>
    <cellStyle name="Comma 2 2 3 3 3 2 2 2" xfId="25388" xr:uid="{7D076507-DE0C-4E29-9213-671AAEDD500B}"/>
    <cellStyle name="Comma 2 2 3 3 3 2 2 2 2" xfId="39080" xr:uid="{CADB9F5B-F006-4C7F-AFF1-981A8A43ABE3}"/>
    <cellStyle name="Comma 2 2 3 3 3 2 2 2 3" xfId="53964" xr:uid="{BE605442-D04D-4129-87A2-C263BEFBD6DC}"/>
    <cellStyle name="Comma 2 2 3 3 3 2 2 3" xfId="18544" xr:uid="{48EAE5D6-833A-453E-9720-008A506BA4FB}"/>
    <cellStyle name="Comma 2 2 3 3 3 2 2 4" xfId="32234" xr:uid="{3406C7B0-24A2-4EB8-94C0-81D1C343DB47}"/>
    <cellStyle name="Comma 2 2 3 3 3 2 2 5" xfId="47118" xr:uid="{C65B8D12-8881-4193-9E89-74B8AD5EA9CA}"/>
    <cellStyle name="Comma 2 2 3 3 3 2 3" xfId="21966" xr:uid="{4D458D19-E066-4E06-83E5-10C960D78275}"/>
    <cellStyle name="Comma 2 2 3 3 3 2 3 2" xfId="35658" xr:uid="{31B75E7A-B6D2-48D8-90A2-8FD529FA8CFF}"/>
    <cellStyle name="Comma 2 2 3 3 3 2 3 3" xfId="50542" xr:uid="{3E44CCF5-3278-43D4-97F2-E7976496A00D}"/>
    <cellStyle name="Comma 2 2 3 3 3 2 4" xfId="15122" xr:uid="{1CFC8F2E-54CE-490F-A7EB-37B7F2ABFD4D}"/>
    <cellStyle name="Comma 2 2 3 3 3 2 5" xfId="28812" xr:uid="{D8A04767-F73D-4790-AC55-53D858CB4D7B}"/>
    <cellStyle name="Comma 2 2 3 3 3 2 6" xfId="43696" xr:uid="{D33A2578-C4D7-4B2F-864C-FFD7938781EE}"/>
    <cellStyle name="Comma 2 2 3 3 3 3" xfId="9986" xr:uid="{6800B566-E2BC-4A0A-B43F-093EC83500CB}"/>
    <cellStyle name="Comma 2 2 3 3 3 3 2" xfId="23676" xr:uid="{D83DA775-E5F4-4551-BB3C-52817460FD2D}"/>
    <cellStyle name="Comma 2 2 3 3 3 3 2 2" xfId="37368" xr:uid="{F274BC56-4252-42E8-BB75-E9C520AF7007}"/>
    <cellStyle name="Comma 2 2 3 3 3 3 2 3" xfId="52252" xr:uid="{A50C23B0-34EF-40CE-813C-F75293018DB3}"/>
    <cellStyle name="Comma 2 2 3 3 3 3 3" xfId="16832" xr:uid="{878D401F-C20D-4766-8D54-6BA5A337E389}"/>
    <cellStyle name="Comma 2 2 3 3 3 3 4" xfId="30522" xr:uid="{8CC87B12-AAD3-4C45-BF7F-67957040FCED}"/>
    <cellStyle name="Comma 2 2 3 3 3 3 5" xfId="45406" xr:uid="{49443368-E2A2-4734-B771-A1409FB7F856}"/>
    <cellStyle name="Comma 2 2 3 3 3 4" xfId="20254" xr:uid="{CB14208B-27D5-44BB-992E-111332C6A2A1}"/>
    <cellStyle name="Comma 2 2 3 3 3 4 2" xfId="33946" xr:uid="{32E1F001-9806-4AEF-B5FE-C5C53373C90D}"/>
    <cellStyle name="Comma 2 2 3 3 3 4 3" xfId="48830" xr:uid="{4F492EA5-7283-4C36-B442-66B53A583964}"/>
    <cellStyle name="Comma 2 2 3 3 3 5" xfId="13410" xr:uid="{BA59E416-D7DB-40AC-A7DB-A477540F5151}"/>
    <cellStyle name="Comma 2 2 3 3 3 6" xfId="27100" xr:uid="{716ADC97-A317-4ED7-A637-CBF9115365D7}"/>
    <cellStyle name="Comma 2 2 3 3 3 7" xfId="41984" xr:uid="{375E5118-86F4-460C-AD2A-318D42277D8C}"/>
    <cellStyle name="Comma 2 2 3 3 4" xfId="6563" xr:uid="{3A5AD645-862F-4411-9577-D00D51DD34E1}"/>
    <cellStyle name="Comma 2 2 3 3 4 2" xfId="8277" xr:uid="{9C98AC2F-EA10-4CB3-83DC-098D83472AD6}"/>
    <cellStyle name="Comma 2 2 3 3 4 2 2" xfId="11699" xr:uid="{FE5E72F3-2713-4DCA-9B4F-787E54F343E0}"/>
    <cellStyle name="Comma 2 2 3 3 4 2 2 2" xfId="25389" xr:uid="{F854A081-C036-45A8-BE1B-2E974648F2DD}"/>
    <cellStyle name="Comma 2 2 3 3 4 2 2 2 2" xfId="39081" xr:uid="{50811A37-2269-4ACB-9304-CF555C1A1725}"/>
    <cellStyle name="Comma 2 2 3 3 4 2 2 2 3" xfId="53965" xr:uid="{58732BFE-89CE-4231-9FFC-082228D3FB31}"/>
    <cellStyle name="Comma 2 2 3 3 4 2 2 3" xfId="18545" xr:uid="{93791296-2F3B-4D11-B1D4-645783EA8ABB}"/>
    <cellStyle name="Comma 2 2 3 3 4 2 2 4" xfId="32235" xr:uid="{4BCA14E1-5D4F-4DA7-A0ED-0597DA14AE6C}"/>
    <cellStyle name="Comma 2 2 3 3 4 2 2 5" xfId="47119" xr:uid="{28F6476F-A564-4D68-A812-155DBDB55FD9}"/>
    <cellStyle name="Comma 2 2 3 3 4 2 3" xfId="21967" xr:uid="{20C3DB78-1CF9-4104-9633-6D3962BB9393}"/>
    <cellStyle name="Comma 2 2 3 3 4 2 3 2" xfId="35659" xr:uid="{FC9C369F-386D-4355-8F50-64D2A6A5ADC3}"/>
    <cellStyle name="Comma 2 2 3 3 4 2 3 3" xfId="50543" xr:uid="{3982EE46-9417-45C0-AA09-CD78382D6D90}"/>
    <cellStyle name="Comma 2 2 3 3 4 2 4" xfId="15123" xr:uid="{8412B4C2-7B05-455B-81F9-8E2D3BF09730}"/>
    <cellStyle name="Comma 2 2 3 3 4 2 5" xfId="28813" xr:uid="{579DCA46-4E7E-458B-950A-15D1E6CD0798}"/>
    <cellStyle name="Comma 2 2 3 3 4 2 6" xfId="43697" xr:uid="{8BB43A43-C470-4CB9-BF7A-A66C4F50C73E}"/>
    <cellStyle name="Comma 2 2 3 3 4 3" xfId="9987" xr:uid="{2DBFD053-EB5D-48F4-8709-A1597A755F7D}"/>
    <cellStyle name="Comma 2 2 3 3 4 3 2" xfId="23677" xr:uid="{AD4507C7-0781-40D8-B51D-260ECCB918B6}"/>
    <cellStyle name="Comma 2 2 3 3 4 3 2 2" xfId="37369" xr:uid="{C9065A44-E438-4A31-93C3-826A272E2009}"/>
    <cellStyle name="Comma 2 2 3 3 4 3 2 3" xfId="52253" xr:uid="{0C32947C-79C2-4A09-90FB-CB9BB4F63AC1}"/>
    <cellStyle name="Comma 2 2 3 3 4 3 3" xfId="16833" xr:uid="{1DECAB00-0480-4109-AE1D-C4230B64338C}"/>
    <cellStyle name="Comma 2 2 3 3 4 3 4" xfId="30523" xr:uid="{3DF1C590-F51E-4963-8721-AC606BE384E5}"/>
    <cellStyle name="Comma 2 2 3 3 4 3 5" xfId="45407" xr:uid="{0F9B504D-4334-4BD7-AACB-BC76CC7FBBEA}"/>
    <cellStyle name="Comma 2 2 3 3 4 4" xfId="20255" xr:uid="{A695F884-F542-4774-8D46-62D066DA2DD4}"/>
    <cellStyle name="Comma 2 2 3 3 4 4 2" xfId="33947" xr:uid="{A438E5AA-21DC-4D5C-AAE9-4FFB2A71D009}"/>
    <cellStyle name="Comma 2 2 3 3 4 4 3" xfId="48831" xr:uid="{BEA78C26-F99C-4DD9-805F-E5C2B18463C6}"/>
    <cellStyle name="Comma 2 2 3 3 4 5" xfId="13411" xr:uid="{DE6E5868-A6A6-421E-A65B-D4EE407BD2AA}"/>
    <cellStyle name="Comma 2 2 3 3 4 6" xfId="27101" xr:uid="{5D5A8387-BD70-4D80-A241-64B5CF2E3E6E}"/>
    <cellStyle name="Comma 2 2 3 3 4 7" xfId="41985" xr:uid="{F6E228C7-B127-4B5A-8540-AFF45FD61D67}"/>
    <cellStyle name="Comma 2 2 3 3 5" xfId="8273" xr:uid="{7585D8F7-5C80-45E5-8972-313092114E0A}"/>
    <cellStyle name="Comma 2 2 3 3 5 2" xfId="11695" xr:uid="{B7DCB1A1-CFF4-45E9-83F9-3C14E7DFA791}"/>
    <cellStyle name="Comma 2 2 3 3 5 2 2" xfId="25385" xr:uid="{A9A13386-31D1-44EC-8008-256C731C3DA1}"/>
    <cellStyle name="Comma 2 2 3 3 5 2 2 2" xfId="39077" xr:uid="{CEF199FA-24A9-4790-A359-955A475F71A2}"/>
    <cellStyle name="Comma 2 2 3 3 5 2 2 3" xfId="53961" xr:uid="{6E8C089C-093E-4C73-9574-BA4EE488D83F}"/>
    <cellStyle name="Comma 2 2 3 3 5 2 3" xfId="18541" xr:uid="{6727DE2B-041D-449D-B402-764BD50B8F36}"/>
    <cellStyle name="Comma 2 2 3 3 5 2 4" xfId="32231" xr:uid="{43C49A14-28E4-4A04-84AF-68F5D54203D0}"/>
    <cellStyle name="Comma 2 2 3 3 5 2 5" xfId="47115" xr:uid="{4FBAADB4-7B32-4802-88AA-0F53ADAAC45B}"/>
    <cellStyle name="Comma 2 2 3 3 5 3" xfId="21963" xr:uid="{9002C67D-E953-49E8-BA29-7A3AB7AEE766}"/>
    <cellStyle name="Comma 2 2 3 3 5 3 2" xfId="35655" xr:uid="{22FABB52-496A-4933-B2C4-9856E5E55FCC}"/>
    <cellStyle name="Comma 2 2 3 3 5 3 3" xfId="50539" xr:uid="{D2D63D76-2736-472B-9AB2-9B11C1F10A13}"/>
    <cellStyle name="Comma 2 2 3 3 5 4" xfId="15119" xr:uid="{16981740-B32D-4B17-B9F2-AA911DA7AAEB}"/>
    <cellStyle name="Comma 2 2 3 3 5 5" xfId="28809" xr:uid="{B500E553-9DCE-4D90-8EC4-FE5FC0413AA6}"/>
    <cellStyle name="Comma 2 2 3 3 5 6" xfId="43693" xr:uid="{11774F61-63CB-43ED-820D-5A3A86973E33}"/>
    <cellStyle name="Comma 2 2 3 3 6" xfId="9983" xr:uid="{FCBEDF3E-CC72-476F-8B66-A8E1FA63E884}"/>
    <cellStyle name="Comma 2 2 3 3 6 2" xfId="23673" xr:uid="{15C30D72-6122-42A3-8FDA-EA543A91DE0F}"/>
    <cellStyle name="Comma 2 2 3 3 6 2 2" xfId="37365" xr:uid="{8FCDEEAA-51C1-4BC0-8A9C-4D0260439470}"/>
    <cellStyle name="Comma 2 2 3 3 6 2 3" xfId="52249" xr:uid="{F518ED58-9189-4486-A393-34D9D2AD1132}"/>
    <cellStyle name="Comma 2 2 3 3 6 3" xfId="16829" xr:uid="{98636176-7375-4E90-A637-51EF430A12FF}"/>
    <cellStyle name="Comma 2 2 3 3 6 4" xfId="30519" xr:uid="{385793E2-D546-476C-9473-435773F63EF5}"/>
    <cellStyle name="Comma 2 2 3 3 6 5" xfId="45403" xr:uid="{2A539BFB-F433-4A62-B5CC-F9AE34B0FBCD}"/>
    <cellStyle name="Comma 2 2 3 3 7" xfId="20251" xr:uid="{723D6FEE-44C3-4CDC-B019-2698730A8FA5}"/>
    <cellStyle name="Comma 2 2 3 3 7 2" xfId="33943" xr:uid="{8476615F-DBB8-4DC0-8DD6-DA4CAECB21C4}"/>
    <cellStyle name="Comma 2 2 3 3 7 3" xfId="48827" xr:uid="{01664C69-17C2-4E94-8976-FD3415A6C9B2}"/>
    <cellStyle name="Comma 2 2 3 3 8" xfId="13407" xr:uid="{126D3500-FBA9-4182-93B6-587FAD4B6C70}"/>
    <cellStyle name="Comma 2 2 3 3 9" xfId="27097" xr:uid="{3EE52E56-37BD-4ADE-93FF-70F01BD8D3D1}"/>
    <cellStyle name="Comma 2 2 3 4" xfId="6564" xr:uid="{A56A7741-6C3B-4E3A-B757-07A2E6FCD0AB}"/>
    <cellStyle name="Comma 2 2 3 4 2" xfId="6565" xr:uid="{97854879-FAC5-48AE-9BA3-6D765000D24C}"/>
    <cellStyle name="Comma 2 2 3 4 2 2" xfId="8279" xr:uid="{FD1D8CE9-35FD-4EB5-A8FB-A4EF81E4E0B3}"/>
    <cellStyle name="Comma 2 2 3 4 2 2 2" xfId="11701" xr:uid="{5E4FFD87-E94D-4F34-A936-E9835C5E8304}"/>
    <cellStyle name="Comma 2 2 3 4 2 2 2 2" xfId="25391" xr:uid="{202AD985-0D9A-4407-884C-92784F3B09BC}"/>
    <cellStyle name="Comma 2 2 3 4 2 2 2 2 2" xfId="39083" xr:uid="{3D877EC3-84D8-4911-8695-4C2AFF22B9A0}"/>
    <cellStyle name="Comma 2 2 3 4 2 2 2 2 3" xfId="53967" xr:uid="{70FC28C4-E27D-4967-AE10-B9406A430021}"/>
    <cellStyle name="Comma 2 2 3 4 2 2 2 3" xfId="18547" xr:uid="{B4C1A823-C6A9-4CD6-B65D-D25E01EF5730}"/>
    <cellStyle name="Comma 2 2 3 4 2 2 2 4" xfId="32237" xr:uid="{F124674D-7122-4FDD-9D22-D378A4CCC6D5}"/>
    <cellStyle name="Comma 2 2 3 4 2 2 2 5" xfId="47121" xr:uid="{C040208D-038F-4AB4-AFDF-66A1CACD7434}"/>
    <cellStyle name="Comma 2 2 3 4 2 2 3" xfId="21969" xr:uid="{7E904BF4-36DE-48C8-A13D-3A13EAABC43B}"/>
    <cellStyle name="Comma 2 2 3 4 2 2 3 2" xfId="35661" xr:uid="{D3A59554-4B10-4E84-A055-E66279158975}"/>
    <cellStyle name="Comma 2 2 3 4 2 2 3 3" xfId="50545" xr:uid="{580B3A9E-67EA-4660-986F-25306E21F60B}"/>
    <cellStyle name="Comma 2 2 3 4 2 2 4" xfId="15125" xr:uid="{4957D57E-A865-488F-95FC-3AF0603D2F3A}"/>
    <cellStyle name="Comma 2 2 3 4 2 2 5" xfId="28815" xr:uid="{40CB45A7-D727-4A91-92E1-9E782B3B61D7}"/>
    <cellStyle name="Comma 2 2 3 4 2 2 6" xfId="43699" xr:uid="{12A9AB43-E32E-4CA7-B9AC-76071972249C}"/>
    <cellStyle name="Comma 2 2 3 4 2 3" xfId="9989" xr:uid="{07E7EAD5-6C27-4E16-AE41-0F008B751CA2}"/>
    <cellStyle name="Comma 2 2 3 4 2 3 2" xfId="23679" xr:uid="{2AB5AC9A-BC6C-4A77-ACC2-41C777BB41FD}"/>
    <cellStyle name="Comma 2 2 3 4 2 3 2 2" xfId="37371" xr:uid="{8147ABC0-0535-4647-8D08-D6B072D8D9C2}"/>
    <cellStyle name="Comma 2 2 3 4 2 3 2 3" xfId="52255" xr:uid="{7B985B38-C7FC-4227-B4EA-FB2744960BBB}"/>
    <cellStyle name="Comma 2 2 3 4 2 3 3" xfId="16835" xr:uid="{AD221404-C79D-4D41-BB67-6FED559A2DEC}"/>
    <cellStyle name="Comma 2 2 3 4 2 3 4" xfId="30525" xr:uid="{ABAA5F7F-E257-4C1F-8419-D658B99A1688}"/>
    <cellStyle name="Comma 2 2 3 4 2 3 5" xfId="45409" xr:uid="{96425033-3CA3-4860-B694-98C23ADACF85}"/>
    <cellStyle name="Comma 2 2 3 4 2 4" xfId="20257" xr:uid="{A5FA6257-6D4D-474D-9120-217F2B70858A}"/>
    <cellStyle name="Comma 2 2 3 4 2 4 2" xfId="33949" xr:uid="{81BBBDDD-6C63-4982-96F4-E7BE18AB11ED}"/>
    <cellStyle name="Comma 2 2 3 4 2 4 3" xfId="48833" xr:uid="{186BE435-B4CD-457D-8C5C-7F835EBC2E54}"/>
    <cellStyle name="Comma 2 2 3 4 2 5" xfId="13413" xr:uid="{E1807B7C-3050-4CFB-9B16-1A4B946343C9}"/>
    <cellStyle name="Comma 2 2 3 4 2 6" xfId="27103" xr:uid="{A7567179-EB07-4269-BE22-1F666393259F}"/>
    <cellStyle name="Comma 2 2 3 4 2 7" xfId="41987" xr:uid="{77E282D9-22D1-4DF6-9321-AB07B58B5463}"/>
    <cellStyle name="Comma 2 2 3 4 3" xfId="8278" xr:uid="{2674CDD9-2179-45B9-A0F9-4C4F5FD48E8B}"/>
    <cellStyle name="Comma 2 2 3 4 3 2" xfId="11700" xr:uid="{BC0F462D-050C-472A-9CC3-AC8F0663F2B8}"/>
    <cellStyle name="Comma 2 2 3 4 3 2 2" xfId="25390" xr:uid="{C62CECBC-79DD-4050-A89B-18701E1911F7}"/>
    <cellStyle name="Comma 2 2 3 4 3 2 2 2" xfId="39082" xr:uid="{BBD7DA41-3942-4A53-BC6D-1FCD026496A8}"/>
    <cellStyle name="Comma 2 2 3 4 3 2 2 3" xfId="53966" xr:uid="{00162979-6C76-4CE4-BC04-061DA13872E4}"/>
    <cellStyle name="Comma 2 2 3 4 3 2 3" xfId="18546" xr:uid="{87B0A065-A30E-4FEB-9DFD-06D57D4A40C0}"/>
    <cellStyle name="Comma 2 2 3 4 3 2 4" xfId="32236" xr:uid="{42AF76AF-6CA4-45B0-B09A-349B5E5489AD}"/>
    <cellStyle name="Comma 2 2 3 4 3 2 5" xfId="47120" xr:uid="{A37FDD1D-0DCF-4B75-B421-9503ACC50A4C}"/>
    <cellStyle name="Comma 2 2 3 4 3 3" xfId="21968" xr:uid="{3E8BB7C1-DAD8-4196-A121-713B7C01815D}"/>
    <cellStyle name="Comma 2 2 3 4 3 3 2" xfId="35660" xr:uid="{2E747BED-A55D-4B4C-9DA0-53197180B9A5}"/>
    <cellStyle name="Comma 2 2 3 4 3 3 3" xfId="50544" xr:uid="{F3E27D3E-2FE0-4BCE-841B-48774151ABDB}"/>
    <cellStyle name="Comma 2 2 3 4 3 4" xfId="15124" xr:uid="{E87C5726-D5DC-4367-B4AD-B21229617CE8}"/>
    <cellStyle name="Comma 2 2 3 4 3 5" xfId="28814" xr:uid="{3FF9554C-0CB3-4F79-A407-97684CF7711E}"/>
    <cellStyle name="Comma 2 2 3 4 3 6" xfId="43698" xr:uid="{B54812FD-9636-42DE-9408-72AE0984BE17}"/>
    <cellStyle name="Comma 2 2 3 4 4" xfId="9988" xr:uid="{B2B7BB3E-9CC8-485E-9299-3EEDC2BC85D3}"/>
    <cellStyle name="Comma 2 2 3 4 4 2" xfId="23678" xr:uid="{E0855FD2-FD48-4A2A-8437-CE5152F75DF6}"/>
    <cellStyle name="Comma 2 2 3 4 4 2 2" xfId="37370" xr:uid="{DDFC10CC-D72B-48AF-95F1-6B395E3A254B}"/>
    <cellStyle name="Comma 2 2 3 4 4 2 3" xfId="52254" xr:uid="{BDB18A05-EA0E-4EA3-89C0-B5CE2845D8BD}"/>
    <cellStyle name="Comma 2 2 3 4 4 3" xfId="16834" xr:uid="{AEFE1853-8D37-4375-A479-A948D6A32DE7}"/>
    <cellStyle name="Comma 2 2 3 4 4 4" xfId="30524" xr:uid="{2F219AD0-EC22-415C-A862-D522E30A9B98}"/>
    <cellStyle name="Comma 2 2 3 4 4 5" xfId="45408" xr:uid="{C98D7C35-61B4-4404-87BF-46B3CE8CD96B}"/>
    <cellStyle name="Comma 2 2 3 4 5" xfId="20256" xr:uid="{56EF0559-51F6-4051-B00E-959BBC4B4658}"/>
    <cellStyle name="Comma 2 2 3 4 5 2" xfId="33948" xr:uid="{2CD98496-FB22-4AE5-AA1C-4922448AD899}"/>
    <cellStyle name="Comma 2 2 3 4 5 3" xfId="48832" xr:uid="{2B68F660-AAE4-4B95-AACF-69FCBFA1EDB3}"/>
    <cellStyle name="Comma 2 2 3 4 6" xfId="13412" xr:uid="{2C6714E2-BFE0-473F-BB7A-D87C51A92F76}"/>
    <cellStyle name="Comma 2 2 3 4 7" xfId="27102" xr:uid="{0ECC3351-F82D-4751-8DE9-7EB22B30A2DC}"/>
    <cellStyle name="Comma 2 2 3 4 8" xfId="41986" xr:uid="{0C56B22E-ACA2-4C96-B89C-91FA4A438429}"/>
    <cellStyle name="Comma 2 2 3 5" xfId="6566" xr:uid="{445E71DD-FA2F-46F3-973A-A1B757226B49}"/>
    <cellStyle name="Comma 2 2 3 5 2" xfId="8280" xr:uid="{8B926AA5-CAAC-4A0A-9937-A85A1F623604}"/>
    <cellStyle name="Comma 2 2 3 5 2 2" xfId="11702" xr:uid="{68A989F7-B238-4382-A98C-C49E5EC301D1}"/>
    <cellStyle name="Comma 2 2 3 5 2 2 2" xfId="25392" xr:uid="{84A869EB-661D-4B4C-8481-4389644FA4E0}"/>
    <cellStyle name="Comma 2 2 3 5 2 2 2 2" xfId="39084" xr:uid="{702F4E8B-1540-490F-B6EC-97121E6B1C70}"/>
    <cellStyle name="Comma 2 2 3 5 2 2 2 3" xfId="53968" xr:uid="{AB171C9D-1FE5-424F-B1C8-6D5536FC1434}"/>
    <cellStyle name="Comma 2 2 3 5 2 2 3" xfId="18548" xr:uid="{FC6D298D-714A-4D83-92DB-8ED5AD644ED6}"/>
    <cellStyle name="Comma 2 2 3 5 2 2 4" xfId="32238" xr:uid="{1D58DC9A-F4AC-4A41-9E27-8861E3D90622}"/>
    <cellStyle name="Comma 2 2 3 5 2 2 5" xfId="47122" xr:uid="{3098A899-BE6C-406C-AD55-A3424674AAC3}"/>
    <cellStyle name="Comma 2 2 3 5 2 3" xfId="21970" xr:uid="{292E03F3-2AF8-4B39-B4E9-D02C4687F009}"/>
    <cellStyle name="Comma 2 2 3 5 2 3 2" xfId="35662" xr:uid="{A61EA2CF-C81F-441B-8CDC-A15E8C5ED520}"/>
    <cellStyle name="Comma 2 2 3 5 2 3 3" xfId="50546" xr:uid="{160B9914-D8A3-4A70-818C-AA24A6665FE1}"/>
    <cellStyle name="Comma 2 2 3 5 2 4" xfId="15126" xr:uid="{90D5EDDB-5403-491A-B971-525DA6A6506E}"/>
    <cellStyle name="Comma 2 2 3 5 2 5" xfId="28816" xr:uid="{A23BA722-70D0-4585-B466-006EEAA774E6}"/>
    <cellStyle name="Comma 2 2 3 5 2 6" xfId="43700" xr:uid="{C6378756-9832-4240-AE16-80891419D61B}"/>
    <cellStyle name="Comma 2 2 3 5 3" xfId="9990" xr:uid="{1AB2169B-80DA-4CFC-9D52-84EA2C2C141B}"/>
    <cellStyle name="Comma 2 2 3 5 3 2" xfId="23680" xr:uid="{747CAAC9-85E3-4AAE-B353-BC9509414B70}"/>
    <cellStyle name="Comma 2 2 3 5 3 2 2" xfId="37372" xr:uid="{A4D1AA1D-EA76-442F-BA31-C599A842C134}"/>
    <cellStyle name="Comma 2 2 3 5 3 2 3" xfId="52256" xr:uid="{B11E2CCC-CA02-4B43-A788-D28AD4D055DB}"/>
    <cellStyle name="Comma 2 2 3 5 3 3" xfId="16836" xr:uid="{2D7D1369-0735-4F5D-ABDD-9EDCF142E6D0}"/>
    <cellStyle name="Comma 2 2 3 5 3 4" xfId="30526" xr:uid="{FF8984EE-3EFD-4485-B877-7D2FDABFD7B3}"/>
    <cellStyle name="Comma 2 2 3 5 3 5" xfId="45410" xr:uid="{ABFD2FA3-CF38-4031-8A05-CA1AA772BF2B}"/>
    <cellStyle name="Comma 2 2 3 5 4" xfId="20258" xr:uid="{69AABDA6-460F-4ADE-BA25-AC63E4B40280}"/>
    <cellStyle name="Comma 2 2 3 5 4 2" xfId="33950" xr:uid="{EF208502-9D1C-42ED-8C07-1BD5054550EE}"/>
    <cellStyle name="Comma 2 2 3 5 4 3" xfId="48834" xr:uid="{D53FF62A-CA90-4D32-BDA4-7EBEAAEB32A3}"/>
    <cellStyle name="Comma 2 2 3 5 5" xfId="13414" xr:uid="{02738E06-74A9-42B7-80ED-45FAF5FB0A64}"/>
    <cellStyle name="Comma 2 2 3 5 6" xfId="27104" xr:uid="{F040BD7D-C11C-4327-85DD-E5CA6E815A97}"/>
    <cellStyle name="Comma 2 2 3 5 7" xfId="41988" xr:uid="{305C2C6C-D264-4028-A834-98773AF49F25}"/>
    <cellStyle name="Comma 2 2 3 6" xfId="6567" xr:uid="{A2E070E9-5706-44E9-A68D-AF9D8DF83DF3}"/>
    <cellStyle name="Comma 2 2 3 6 2" xfId="8281" xr:uid="{4FBBAEED-251F-4329-9149-1B10817EFACF}"/>
    <cellStyle name="Comma 2 2 3 6 2 2" xfId="11703" xr:uid="{25F95833-50BB-4232-A616-5C226A2F8912}"/>
    <cellStyle name="Comma 2 2 3 6 2 2 2" xfId="25393" xr:uid="{6AD2C638-2649-4071-9385-CBB6A07F8D42}"/>
    <cellStyle name="Comma 2 2 3 6 2 2 2 2" xfId="39085" xr:uid="{CB22E77B-02DA-436B-9FCF-368B4FB2D3D0}"/>
    <cellStyle name="Comma 2 2 3 6 2 2 2 3" xfId="53969" xr:uid="{EF7CC4C4-FB10-4FE3-880F-3A9F230F0607}"/>
    <cellStyle name="Comma 2 2 3 6 2 2 3" xfId="18549" xr:uid="{4C842216-0564-4CA2-B4A8-A3A6745A62EA}"/>
    <cellStyle name="Comma 2 2 3 6 2 2 4" xfId="32239" xr:uid="{929E9172-11EB-4BCA-A7E7-B9907D87C95B}"/>
    <cellStyle name="Comma 2 2 3 6 2 2 5" xfId="47123" xr:uid="{5D1F0056-45EC-4901-9022-B4A831DAFB3E}"/>
    <cellStyle name="Comma 2 2 3 6 2 3" xfId="21971" xr:uid="{067418A7-46A8-4266-ADAA-0DC03B50D8FC}"/>
    <cellStyle name="Comma 2 2 3 6 2 3 2" xfId="35663" xr:uid="{1106D715-EE97-4FBD-AE32-574624D01C17}"/>
    <cellStyle name="Comma 2 2 3 6 2 3 3" xfId="50547" xr:uid="{B1B7245F-54A2-4612-9DC4-A2FEC3A3F96C}"/>
    <cellStyle name="Comma 2 2 3 6 2 4" xfId="15127" xr:uid="{8B168CDC-88FD-4B56-97EC-138CB5354B37}"/>
    <cellStyle name="Comma 2 2 3 6 2 5" xfId="28817" xr:uid="{9521F26B-8E1A-438E-8B0D-C4D02456D3DE}"/>
    <cellStyle name="Comma 2 2 3 6 2 6" xfId="43701" xr:uid="{C5855FEA-3133-4C9A-8625-BC6485DAA1CD}"/>
    <cellStyle name="Comma 2 2 3 6 3" xfId="9991" xr:uid="{04D292B7-4D93-4B17-B9B5-C6BB3EC23F25}"/>
    <cellStyle name="Comma 2 2 3 6 3 2" xfId="23681" xr:uid="{2994151F-BF8C-44DE-BE5C-FFFD344340F2}"/>
    <cellStyle name="Comma 2 2 3 6 3 2 2" xfId="37373" xr:uid="{B5CFFCD5-E467-4EB6-97C1-9617C33B128A}"/>
    <cellStyle name="Comma 2 2 3 6 3 2 3" xfId="52257" xr:uid="{4352D02C-DDFA-46D1-9F4F-70CEB58C8194}"/>
    <cellStyle name="Comma 2 2 3 6 3 3" xfId="16837" xr:uid="{7D6A6E71-738E-4EA6-894B-BC39FDC33EF2}"/>
    <cellStyle name="Comma 2 2 3 6 3 4" xfId="30527" xr:uid="{6651DC46-8777-490F-9A29-287AA39DC2E2}"/>
    <cellStyle name="Comma 2 2 3 6 3 5" xfId="45411" xr:uid="{B5541A88-0834-4BF1-9AB4-B539A4FA4318}"/>
    <cellStyle name="Comma 2 2 3 6 4" xfId="20259" xr:uid="{1D73F376-D4F7-46A0-8D35-A0220D9BD345}"/>
    <cellStyle name="Comma 2 2 3 6 4 2" xfId="33951" xr:uid="{75548D4A-74A3-48B4-831A-657B9587E12E}"/>
    <cellStyle name="Comma 2 2 3 6 4 3" xfId="48835" xr:uid="{BCAFD7E6-4134-4040-815E-135C05F0ECF5}"/>
    <cellStyle name="Comma 2 2 3 6 5" xfId="13415" xr:uid="{39B8A6C3-315B-4636-95E5-4530CE755984}"/>
    <cellStyle name="Comma 2 2 3 6 6" xfId="27105" xr:uid="{910C191A-4379-418A-A957-EED9EEC8A73A}"/>
    <cellStyle name="Comma 2 2 3 6 7" xfId="41989" xr:uid="{726146EC-7C8C-4D38-9216-47A90D994D6A}"/>
    <cellStyle name="Comma 2 2 3 7" xfId="8267" xr:uid="{023CC31A-713E-4A6C-BFDF-208644F8083F}"/>
    <cellStyle name="Comma 2 2 3 7 2" xfId="11689" xr:uid="{6461BA09-1C0C-4612-8651-DC4181EAD70C}"/>
    <cellStyle name="Comma 2 2 3 7 2 2" xfId="25379" xr:uid="{CA717752-DB15-4C03-9559-92047336B62B}"/>
    <cellStyle name="Comma 2 2 3 7 2 2 2" xfId="39071" xr:uid="{A74C35C8-087C-491B-A11E-721DBFBF3C03}"/>
    <cellStyle name="Comma 2 2 3 7 2 2 3" xfId="53955" xr:uid="{40350F2A-555C-49FD-9AA2-7E2B096F45B3}"/>
    <cellStyle name="Comma 2 2 3 7 2 3" xfId="18535" xr:uid="{6AE7EF24-35AE-4AD5-A7AF-9512D8CD2D38}"/>
    <cellStyle name="Comma 2 2 3 7 2 4" xfId="32225" xr:uid="{07DC316E-BBDF-4795-8D92-CD688FDE5B3B}"/>
    <cellStyle name="Comma 2 2 3 7 2 5" xfId="47109" xr:uid="{F489F656-7675-4228-9D08-7766C91F6DD9}"/>
    <cellStyle name="Comma 2 2 3 7 3" xfId="21957" xr:uid="{734F7974-D779-4C5A-BF73-B40E412DB86C}"/>
    <cellStyle name="Comma 2 2 3 7 3 2" xfId="35649" xr:uid="{F3CEA906-9D1A-4F92-8C6C-11065FB02A3F}"/>
    <cellStyle name="Comma 2 2 3 7 3 3" xfId="50533" xr:uid="{3A51BB3B-CAE6-4C49-8A61-415DDE2E657A}"/>
    <cellStyle name="Comma 2 2 3 7 4" xfId="15113" xr:uid="{9458E605-DE88-4308-ADF8-4C92268438AE}"/>
    <cellStyle name="Comma 2 2 3 7 5" xfId="28803" xr:uid="{E1C41A7D-2E29-4864-86CD-1A9A45E2B8C9}"/>
    <cellStyle name="Comma 2 2 3 7 6" xfId="43687" xr:uid="{62EC4B6D-E39A-49DF-B519-23956EAB8AAF}"/>
    <cellStyle name="Comma 2 2 3 8" xfId="9977" xr:uid="{4E1C9F7D-2A21-4B75-865F-0BF51577E2C5}"/>
    <cellStyle name="Comma 2 2 3 8 2" xfId="23667" xr:uid="{1F2B27A9-B96F-4750-AE84-D78F539A85C9}"/>
    <cellStyle name="Comma 2 2 3 8 2 2" xfId="37359" xr:uid="{49997B58-E3FA-4343-B2D9-53AFB61AB122}"/>
    <cellStyle name="Comma 2 2 3 8 2 3" xfId="52243" xr:uid="{1644DDEA-EC06-41EA-9E86-7E30ACF300EB}"/>
    <cellStyle name="Comma 2 2 3 8 3" xfId="16823" xr:uid="{3D4FDFFC-E331-44A5-834A-112096793EE7}"/>
    <cellStyle name="Comma 2 2 3 8 4" xfId="30513" xr:uid="{43A6F42D-8263-48ED-97C2-AC4C7452517B}"/>
    <cellStyle name="Comma 2 2 3 8 5" xfId="45397" xr:uid="{0D43BFC3-53FA-4646-B104-786875580027}"/>
    <cellStyle name="Comma 2 2 3 9" xfId="20245" xr:uid="{022A4AD0-D066-4D32-9F5D-B0E0FEBCDD3A}"/>
    <cellStyle name="Comma 2 2 3 9 2" xfId="33937" xr:uid="{623859AD-C963-48B4-A6C1-274D7DBF9C08}"/>
    <cellStyle name="Comma 2 2 3 9 3" xfId="48821" xr:uid="{9506F1D7-7354-428C-8C55-60F6DDF12539}"/>
    <cellStyle name="Comma 2 2 4" xfId="6568" xr:uid="{82216D7A-B740-4E59-8BC2-8A7C9EC52687}"/>
    <cellStyle name="Comma 2 2 4 10" xfId="13416" xr:uid="{6D5CEE65-C9D9-4E0E-A10A-781FA81AD315}"/>
    <cellStyle name="Comma 2 2 4 11" xfId="27106" xr:uid="{FDE82686-78B4-4738-B3E5-273D018B1A0C}"/>
    <cellStyle name="Comma 2 2 4 12" xfId="41990" xr:uid="{315B4E57-F029-4D29-9788-A44F6A3589FF}"/>
    <cellStyle name="Comma 2 2 4 2" xfId="6569" xr:uid="{76B7BACC-9C20-4DA1-9A10-0FBC1713F4F2}"/>
    <cellStyle name="Comma 2 2 4 2 10" xfId="41991" xr:uid="{D8DAF678-814B-4882-B56A-4284F95CFCFF}"/>
    <cellStyle name="Comma 2 2 4 2 2" xfId="6570" xr:uid="{10EBFCB0-520D-4B6D-ABB1-D36952D9C259}"/>
    <cellStyle name="Comma 2 2 4 2 2 2" xfId="6571" xr:uid="{C42170E8-CF54-4D0F-A6C4-4E65B0B6CE88}"/>
    <cellStyle name="Comma 2 2 4 2 2 2 2" xfId="8285" xr:uid="{F5570376-9303-4914-8E58-E5E00847F295}"/>
    <cellStyle name="Comma 2 2 4 2 2 2 2 2" xfId="11707" xr:uid="{4B41F7B8-F17C-4117-A67C-B9DCB66557E1}"/>
    <cellStyle name="Comma 2 2 4 2 2 2 2 2 2" xfId="25397" xr:uid="{F3D9AA9A-B82E-40E5-B16E-C45B6D59C128}"/>
    <cellStyle name="Comma 2 2 4 2 2 2 2 2 2 2" xfId="39089" xr:uid="{65AAA05B-00F8-4BA2-94A9-660AD65167F0}"/>
    <cellStyle name="Comma 2 2 4 2 2 2 2 2 2 3" xfId="53973" xr:uid="{8FCE3607-C407-4F9D-8929-A0D64F379CA5}"/>
    <cellStyle name="Comma 2 2 4 2 2 2 2 2 3" xfId="18553" xr:uid="{93702673-C57F-403B-BB99-278E0DD615C8}"/>
    <cellStyle name="Comma 2 2 4 2 2 2 2 2 4" xfId="32243" xr:uid="{06A36C1D-A218-410D-A0C1-074F42CA4623}"/>
    <cellStyle name="Comma 2 2 4 2 2 2 2 2 5" xfId="47127" xr:uid="{10916ADC-F47F-421F-9E4C-FF58E2171501}"/>
    <cellStyle name="Comma 2 2 4 2 2 2 2 3" xfId="21975" xr:uid="{2C4BD74D-FB12-4DA4-AD73-C8047513A814}"/>
    <cellStyle name="Comma 2 2 4 2 2 2 2 3 2" xfId="35667" xr:uid="{04CD1C3F-1F78-47E4-A9BF-1B4BD3B699C6}"/>
    <cellStyle name="Comma 2 2 4 2 2 2 2 3 3" xfId="50551" xr:uid="{C41857B7-1A82-4A82-8423-0615D61EE9AF}"/>
    <cellStyle name="Comma 2 2 4 2 2 2 2 4" xfId="15131" xr:uid="{3066D7F0-0CD9-4646-A505-FFFEC424658E}"/>
    <cellStyle name="Comma 2 2 4 2 2 2 2 5" xfId="28821" xr:uid="{877C8275-3379-473E-BE99-3ACDC017233D}"/>
    <cellStyle name="Comma 2 2 4 2 2 2 2 6" xfId="43705" xr:uid="{9522FDC7-7FD2-4E56-A50E-477B73E55866}"/>
    <cellStyle name="Comma 2 2 4 2 2 2 3" xfId="9995" xr:uid="{E29AE0B9-D260-4B42-B78C-B6D013037ED5}"/>
    <cellStyle name="Comma 2 2 4 2 2 2 3 2" xfId="23685" xr:uid="{81F0482D-ACAD-4A19-B1FC-F226A121EFEC}"/>
    <cellStyle name="Comma 2 2 4 2 2 2 3 2 2" xfId="37377" xr:uid="{08011382-5C1B-4223-8253-BE6683708A2B}"/>
    <cellStyle name="Comma 2 2 4 2 2 2 3 2 3" xfId="52261" xr:uid="{61912F06-2E76-4851-9FA4-B18DB04F6FA9}"/>
    <cellStyle name="Comma 2 2 4 2 2 2 3 3" xfId="16841" xr:uid="{AAFD62D5-C5C4-4351-B6DF-DDF72A2889E1}"/>
    <cellStyle name="Comma 2 2 4 2 2 2 3 4" xfId="30531" xr:uid="{D07FA71C-22E6-435C-BB12-A9B0C7236627}"/>
    <cellStyle name="Comma 2 2 4 2 2 2 3 5" xfId="45415" xr:uid="{845E473D-22F6-4E1E-B1E0-D045C60A913C}"/>
    <cellStyle name="Comma 2 2 4 2 2 2 4" xfId="20263" xr:uid="{A45FF2D7-B845-4B8C-9F43-0B9FA161480A}"/>
    <cellStyle name="Comma 2 2 4 2 2 2 4 2" xfId="33955" xr:uid="{C54F9ED3-7A81-4442-937C-B3019DCC6AAD}"/>
    <cellStyle name="Comma 2 2 4 2 2 2 4 3" xfId="48839" xr:uid="{F810BA2D-39B4-4011-AA7A-67DAE8378974}"/>
    <cellStyle name="Comma 2 2 4 2 2 2 5" xfId="13419" xr:uid="{AC99097A-FA2D-4646-BD52-76A2BF337EF9}"/>
    <cellStyle name="Comma 2 2 4 2 2 2 6" xfId="27109" xr:uid="{5DE85603-5CDA-49D4-9AA9-FAA0755D463B}"/>
    <cellStyle name="Comma 2 2 4 2 2 2 7" xfId="41993" xr:uid="{70EFC78B-713F-46C6-B857-11705E024CF4}"/>
    <cellStyle name="Comma 2 2 4 2 2 3" xfId="8284" xr:uid="{B51EAB01-EEF3-45C9-907C-45BFAEA77029}"/>
    <cellStyle name="Comma 2 2 4 2 2 3 2" xfId="11706" xr:uid="{237C26D3-FD87-4923-B630-96A99E54DA4E}"/>
    <cellStyle name="Comma 2 2 4 2 2 3 2 2" xfId="25396" xr:uid="{22074C81-A66E-4DA5-8E3F-53012BE2BFF7}"/>
    <cellStyle name="Comma 2 2 4 2 2 3 2 2 2" xfId="39088" xr:uid="{ED80A6AC-59DB-4B23-AC32-02DFDF728257}"/>
    <cellStyle name="Comma 2 2 4 2 2 3 2 2 3" xfId="53972" xr:uid="{83C009B7-5BA7-48AB-831B-D9BE84116B94}"/>
    <cellStyle name="Comma 2 2 4 2 2 3 2 3" xfId="18552" xr:uid="{BE7D8E25-F9F6-45FE-A7A1-875EFB62C516}"/>
    <cellStyle name="Comma 2 2 4 2 2 3 2 4" xfId="32242" xr:uid="{090E54A7-DFDE-4761-AE07-91CB782AB7D5}"/>
    <cellStyle name="Comma 2 2 4 2 2 3 2 5" xfId="47126" xr:uid="{D71CE2BD-41D2-47E8-997E-911890E96933}"/>
    <cellStyle name="Comma 2 2 4 2 2 3 3" xfId="21974" xr:uid="{BB02DF75-937B-474D-A302-6EF1668C8EA5}"/>
    <cellStyle name="Comma 2 2 4 2 2 3 3 2" xfId="35666" xr:uid="{F07C9A8C-228D-4427-B541-A1692B96E65A}"/>
    <cellStyle name="Comma 2 2 4 2 2 3 3 3" xfId="50550" xr:uid="{C2EBFAC6-B0D4-4B74-A814-DA9B0F3A08BB}"/>
    <cellStyle name="Comma 2 2 4 2 2 3 4" xfId="15130" xr:uid="{1AF0A68D-1AB1-4474-806F-884C5EE492E8}"/>
    <cellStyle name="Comma 2 2 4 2 2 3 5" xfId="28820" xr:uid="{20AD3887-5AD6-417D-9C8D-288490D757E3}"/>
    <cellStyle name="Comma 2 2 4 2 2 3 6" xfId="43704" xr:uid="{67724276-B68A-4ACF-9105-FB6058070488}"/>
    <cellStyle name="Comma 2 2 4 2 2 4" xfId="9994" xr:uid="{62CDAD9B-21A3-4E71-A27C-9AB60CD2F041}"/>
    <cellStyle name="Comma 2 2 4 2 2 4 2" xfId="23684" xr:uid="{E4A36348-6421-4D74-8B4C-93CF1F008CE3}"/>
    <cellStyle name="Comma 2 2 4 2 2 4 2 2" xfId="37376" xr:uid="{E48E7668-0E3D-47BA-B7CF-FD5150FB39F4}"/>
    <cellStyle name="Comma 2 2 4 2 2 4 2 3" xfId="52260" xr:uid="{9B65590A-0ABA-4954-A0E3-AAFE74E1F1F6}"/>
    <cellStyle name="Comma 2 2 4 2 2 4 3" xfId="16840" xr:uid="{6BCF0ADF-995F-4F22-AF98-B232BA00A347}"/>
    <cellStyle name="Comma 2 2 4 2 2 4 4" xfId="30530" xr:uid="{BC6F5183-5BBD-47C6-A1E2-0C1689572121}"/>
    <cellStyle name="Comma 2 2 4 2 2 4 5" xfId="45414" xr:uid="{3FAE2A2F-E706-4783-8464-12DF02DECAE7}"/>
    <cellStyle name="Comma 2 2 4 2 2 5" xfId="20262" xr:uid="{7C58842E-CAB4-47B1-A0AD-DEC152576604}"/>
    <cellStyle name="Comma 2 2 4 2 2 5 2" xfId="33954" xr:uid="{77F2F958-1460-4C62-AB58-07FF46837FB9}"/>
    <cellStyle name="Comma 2 2 4 2 2 5 3" xfId="48838" xr:uid="{C74AF6E7-B1A5-4727-AC0F-5ED1807A0E30}"/>
    <cellStyle name="Comma 2 2 4 2 2 6" xfId="13418" xr:uid="{4F88B975-8E2C-472B-9916-0BFEB9A2C785}"/>
    <cellStyle name="Comma 2 2 4 2 2 7" xfId="27108" xr:uid="{06C438A9-7D8B-4F0D-B19E-86E04BEF9BF5}"/>
    <cellStyle name="Comma 2 2 4 2 2 8" xfId="41992" xr:uid="{8DBB20EE-7233-405F-8BAB-D01FAC9F6890}"/>
    <cellStyle name="Comma 2 2 4 2 3" xfId="6572" xr:uid="{4BE18F9A-5592-41CB-AA93-2187953C1A79}"/>
    <cellStyle name="Comma 2 2 4 2 3 2" xfId="8286" xr:uid="{8CFB4500-7EB1-4F7A-9128-F1280E258CDE}"/>
    <cellStyle name="Comma 2 2 4 2 3 2 2" xfId="11708" xr:uid="{D641E8AF-799F-488E-86B8-BFFE6F172B68}"/>
    <cellStyle name="Comma 2 2 4 2 3 2 2 2" xfId="25398" xr:uid="{5A612D78-A3CF-4E8E-B21D-9B91FD33777B}"/>
    <cellStyle name="Comma 2 2 4 2 3 2 2 2 2" xfId="39090" xr:uid="{2294D2D1-1750-4DE6-A199-C681981B8979}"/>
    <cellStyle name="Comma 2 2 4 2 3 2 2 2 3" xfId="53974" xr:uid="{FCB97B22-46B8-4395-8E16-B61814227037}"/>
    <cellStyle name="Comma 2 2 4 2 3 2 2 3" xfId="18554" xr:uid="{A29EEA77-C26B-48FD-9779-BAADE1AEC1F2}"/>
    <cellStyle name="Comma 2 2 4 2 3 2 2 4" xfId="32244" xr:uid="{B0680B90-D61B-4B4D-8BAA-F8F54B7E458C}"/>
    <cellStyle name="Comma 2 2 4 2 3 2 2 5" xfId="47128" xr:uid="{8E020CA6-56DF-42EE-889B-408C3E745F44}"/>
    <cellStyle name="Comma 2 2 4 2 3 2 3" xfId="21976" xr:uid="{93EF3203-6B7C-4E54-8A8C-81239114A3D0}"/>
    <cellStyle name="Comma 2 2 4 2 3 2 3 2" xfId="35668" xr:uid="{139840AE-2233-4602-87E3-C46129D23656}"/>
    <cellStyle name="Comma 2 2 4 2 3 2 3 3" xfId="50552" xr:uid="{E9125149-6AD6-4525-897C-3E6C7A5A5872}"/>
    <cellStyle name="Comma 2 2 4 2 3 2 4" xfId="15132" xr:uid="{C21AC0CC-E10A-4348-B985-73DF6DB64B8B}"/>
    <cellStyle name="Comma 2 2 4 2 3 2 5" xfId="28822" xr:uid="{D2E38252-6368-497A-A09B-A8306A682A2B}"/>
    <cellStyle name="Comma 2 2 4 2 3 2 6" xfId="43706" xr:uid="{3E434F7F-332C-40CE-8198-71318CD6B46A}"/>
    <cellStyle name="Comma 2 2 4 2 3 3" xfId="9996" xr:uid="{D1821E51-47CE-4C54-9572-C11044AC9596}"/>
    <cellStyle name="Comma 2 2 4 2 3 3 2" xfId="23686" xr:uid="{8F293213-504C-4054-845F-0A024B396B2F}"/>
    <cellStyle name="Comma 2 2 4 2 3 3 2 2" xfId="37378" xr:uid="{829CFE95-D6DE-40BF-BC58-71FE3FC608FC}"/>
    <cellStyle name="Comma 2 2 4 2 3 3 2 3" xfId="52262" xr:uid="{FF1C07C2-5C7B-410F-82F1-A96F06F35B81}"/>
    <cellStyle name="Comma 2 2 4 2 3 3 3" xfId="16842" xr:uid="{F5E0610C-4932-44E7-B1AA-559B04431BB0}"/>
    <cellStyle name="Comma 2 2 4 2 3 3 4" xfId="30532" xr:uid="{9E7ACBC5-AC80-429C-B02B-2F4854C15B58}"/>
    <cellStyle name="Comma 2 2 4 2 3 3 5" xfId="45416" xr:uid="{F950C58A-298D-4FBD-B3BB-C1A1F19735BC}"/>
    <cellStyle name="Comma 2 2 4 2 3 4" xfId="20264" xr:uid="{2861CB5E-7731-496D-8828-4371B02F9541}"/>
    <cellStyle name="Comma 2 2 4 2 3 4 2" xfId="33956" xr:uid="{021A55C4-B476-463F-B645-AE8A1A3D44B9}"/>
    <cellStyle name="Comma 2 2 4 2 3 4 3" xfId="48840" xr:uid="{41E9FED7-D752-4F13-B8E1-D0FA108F1DD0}"/>
    <cellStyle name="Comma 2 2 4 2 3 5" xfId="13420" xr:uid="{0A645CB7-46D1-456B-A61A-F4C2137B7798}"/>
    <cellStyle name="Comma 2 2 4 2 3 6" xfId="27110" xr:uid="{FEE1AC85-F284-4EF9-A4D6-3DEB78A70BBA}"/>
    <cellStyle name="Comma 2 2 4 2 3 7" xfId="41994" xr:uid="{490F1AB7-68EA-4DC7-8C8D-257E5F196092}"/>
    <cellStyle name="Comma 2 2 4 2 4" xfId="6573" xr:uid="{8D07E62C-16AF-469A-B60D-518A36C35A24}"/>
    <cellStyle name="Comma 2 2 4 2 4 2" xfId="8287" xr:uid="{19DDE81B-24DF-4188-B875-CBF8F0EA267F}"/>
    <cellStyle name="Comma 2 2 4 2 4 2 2" xfId="11709" xr:uid="{81C18124-52B7-4D38-BE00-C19E758A64DB}"/>
    <cellStyle name="Comma 2 2 4 2 4 2 2 2" xfId="25399" xr:uid="{67F20431-9676-4099-B4A7-3C34D1923F2F}"/>
    <cellStyle name="Comma 2 2 4 2 4 2 2 2 2" xfId="39091" xr:uid="{0B19977C-0B97-49AC-8F94-A17378BCC069}"/>
    <cellStyle name="Comma 2 2 4 2 4 2 2 2 3" xfId="53975" xr:uid="{68A0EFAF-865B-480B-8508-E00F0BA7549A}"/>
    <cellStyle name="Comma 2 2 4 2 4 2 2 3" xfId="18555" xr:uid="{1033AE4E-6681-43E4-B6FA-8D55537CEFAC}"/>
    <cellStyle name="Comma 2 2 4 2 4 2 2 4" xfId="32245" xr:uid="{B7F7F7BC-D30B-4012-9506-857DF167371A}"/>
    <cellStyle name="Comma 2 2 4 2 4 2 2 5" xfId="47129" xr:uid="{A124525E-62C4-4D13-80D3-28E8D1554D35}"/>
    <cellStyle name="Comma 2 2 4 2 4 2 3" xfId="21977" xr:uid="{8B42B167-2AB8-42FE-BE70-4BD40311F0C9}"/>
    <cellStyle name="Comma 2 2 4 2 4 2 3 2" xfId="35669" xr:uid="{6D04F536-FA92-4BE4-B7E0-F5B001FC7541}"/>
    <cellStyle name="Comma 2 2 4 2 4 2 3 3" xfId="50553" xr:uid="{C85BD4C6-F3CC-4B89-B7A4-7DED7187C2FB}"/>
    <cellStyle name="Comma 2 2 4 2 4 2 4" xfId="15133" xr:uid="{734975C7-E098-4B4C-ACCE-B850F7BE8B1F}"/>
    <cellStyle name="Comma 2 2 4 2 4 2 5" xfId="28823" xr:uid="{525D7555-A26C-4F73-AB6B-B7783B93A167}"/>
    <cellStyle name="Comma 2 2 4 2 4 2 6" xfId="43707" xr:uid="{E63B2DD6-D634-4F78-9B42-0D6C01F63839}"/>
    <cellStyle name="Comma 2 2 4 2 4 3" xfId="9997" xr:uid="{AE2B8C12-A085-44B3-950E-F20D18935997}"/>
    <cellStyle name="Comma 2 2 4 2 4 3 2" xfId="23687" xr:uid="{A07321D2-4484-4BF8-AEFE-C890A28A27BB}"/>
    <cellStyle name="Comma 2 2 4 2 4 3 2 2" xfId="37379" xr:uid="{060D012D-99D1-461C-B0DD-EBAF249E11C9}"/>
    <cellStyle name="Comma 2 2 4 2 4 3 2 3" xfId="52263" xr:uid="{8BCC375A-F462-4416-9D13-F3D310E5C382}"/>
    <cellStyle name="Comma 2 2 4 2 4 3 3" xfId="16843" xr:uid="{BCEBAF63-2986-4DB0-98F9-C7B127C36A1B}"/>
    <cellStyle name="Comma 2 2 4 2 4 3 4" xfId="30533" xr:uid="{C185A236-76DC-4184-A64A-4942E5B46796}"/>
    <cellStyle name="Comma 2 2 4 2 4 3 5" xfId="45417" xr:uid="{538F6ED1-DEDD-4A5C-8992-729705E12D5D}"/>
    <cellStyle name="Comma 2 2 4 2 4 4" xfId="20265" xr:uid="{9B2879E9-1405-444E-BDA3-AC80F0AF4E60}"/>
    <cellStyle name="Comma 2 2 4 2 4 4 2" xfId="33957" xr:uid="{5D25513B-AF2D-4A7B-96E1-FD6108101A3C}"/>
    <cellStyle name="Comma 2 2 4 2 4 4 3" xfId="48841" xr:uid="{D9E7790A-C90B-42A2-8D59-C8066050B48F}"/>
    <cellStyle name="Comma 2 2 4 2 4 5" xfId="13421" xr:uid="{56AC153C-E2B7-4650-A100-B2FDA4140E15}"/>
    <cellStyle name="Comma 2 2 4 2 4 6" xfId="27111" xr:uid="{026B0D95-643B-4EFD-8074-803C15535EA9}"/>
    <cellStyle name="Comma 2 2 4 2 4 7" xfId="41995" xr:uid="{B580EA07-ECF0-45E0-9D9E-0CAABF3A9DA2}"/>
    <cellStyle name="Comma 2 2 4 2 5" xfId="8283" xr:uid="{0B56A14E-B389-4042-BC84-815C20895C41}"/>
    <cellStyle name="Comma 2 2 4 2 5 2" xfId="11705" xr:uid="{03FF1415-1A75-49B8-9178-A365B3C10BBB}"/>
    <cellStyle name="Comma 2 2 4 2 5 2 2" xfId="25395" xr:uid="{1B38EB1C-AE4C-428F-B1B3-50A54B5E5F7D}"/>
    <cellStyle name="Comma 2 2 4 2 5 2 2 2" xfId="39087" xr:uid="{564596B0-EC42-442F-AC1D-B4D09DEB489F}"/>
    <cellStyle name="Comma 2 2 4 2 5 2 2 3" xfId="53971" xr:uid="{921582CC-E2D2-44A6-8CF3-72226106DC6F}"/>
    <cellStyle name="Comma 2 2 4 2 5 2 3" xfId="18551" xr:uid="{AB131DC6-9429-4807-A5B2-0BF3BBDCA744}"/>
    <cellStyle name="Comma 2 2 4 2 5 2 4" xfId="32241" xr:uid="{0BB5042F-6D3D-4901-B34D-0B95801724E5}"/>
    <cellStyle name="Comma 2 2 4 2 5 2 5" xfId="47125" xr:uid="{3ABA6B71-3554-4A84-AD3E-D372919E3D5F}"/>
    <cellStyle name="Comma 2 2 4 2 5 3" xfId="21973" xr:uid="{EC914245-34A8-43E7-A7DA-A2CBA3D2050B}"/>
    <cellStyle name="Comma 2 2 4 2 5 3 2" xfId="35665" xr:uid="{F8EB9D1B-9634-43F8-8B23-5D566B27B2F2}"/>
    <cellStyle name="Comma 2 2 4 2 5 3 3" xfId="50549" xr:uid="{46E77FC7-CB9F-4617-8C21-74F8D70C4BF4}"/>
    <cellStyle name="Comma 2 2 4 2 5 4" xfId="15129" xr:uid="{5A022F7E-A878-4F5A-AEE4-BEDBBCBA5318}"/>
    <cellStyle name="Comma 2 2 4 2 5 5" xfId="28819" xr:uid="{2A5A1FFC-262C-4170-A852-DD35E0ADBAFD}"/>
    <cellStyle name="Comma 2 2 4 2 5 6" xfId="43703" xr:uid="{F774596F-8B46-4F49-A8E6-A8BDE7B4B5F5}"/>
    <cellStyle name="Comma 2 2 4 2 6" xfId="9993" xr:uid="{57473AC1-DCD9-4D2F-BA40-FB3D258C4803}"/>
    <cellStyle name="Comma 2 2 4 2 6 2" xfId="23683" xr:uid="{F3B3F539-6D4E-40C0-9FE6-360DDC06DEAD}"/>
    <cellStyle name="Comma 2 2 4 2 6 2 2" xfId="37375" xr:uid="{A39C0177-A3C1-4551-BED8-E39DEF868865}"/>
    <cellStyle name="Comma 2 2 4 2 6 2 3" xfId="52259" xr:uid="{82B39075-A305-4783-97BC-12DD96C39FD7}"/>
    <cellStyle name="Comma 2 2 4 2 6 3" xfId="16839" xr:uid="{14F8DBC4-215B-4410-B651-DAF4DED8524C}"/>
    <cellStyle name="Comma 2 2 4 2 6 4" xfId="30529" xr:uid="{5277DFF9-763E-4070-ACA0-EAD44342354B}"/>
    <cellStyle name="Comma 2 2 4 2 6 5" xfId="45413" xr:uid="{9FF6340A-BE43-4A7E-B5B5-E224C399B226}"/>
    <cellStyle name="Comma 2 2 4 2 7" xfId="20261" xr:uid="{6557C3E6-E676-4F66-9A3F-07A8AED74058}"/>
    <cellStyle name="Comma 2 2 4 2 7 2" xfId="33953" xr:uid="{C1CDB0C9-3B61-4A31-93E8-7EB8BBCAA090}"/>
    <cellStyle name="Comma 2 2 4 2 7 3" xfId="48837" xr:uid="{1772C4F0-54A4-405E-ADB1-E8E54525700F}"/>
    <cellStyle name="Comma 2 2 4 2 8" xfId="13417" xr:uid="{63522BD7-85B0-42E5-BD5E-87C58EDE89E0}"/>
    <cellStyle name="Comma 2 2 4 2 9" xfId="27107" xr:uid="{C3DBFABC-F694-47DC-974C-0AC96E494FB8}"/>
    <cellStyle name="Comma 2 2 4 3" xfId="6574" xr:uid="{8A83E493-D802-4E44-BEE3-3F7B03A9CDA4}"/>
    <cellStyle name="Comma 2 2 4 3 10" xfId="41996" xr:uid="{18BBF536-B5D1-4E18-98B1-F58D21B77E82}"/>
    <cellStyle name="Comma 2 2 4 3 2" xfId="6575" xr:uid="{26A39451-1F49-4A0B-A4B8-104AE82785A2}"/>
    <cellStyle name="Comma 2 2 4 3 2 2" xfId="6576" xr:uid="{7A4FD229-C0EE-4C3D-A055-F441C34A9BA0}"/>
    <cellStyle name="Comma 2 2 4 3 2 2 2" xfId="8290" xr:uid="{C1DC88C6-E0D6-4520-8A3B-BFB1FA7CD0AE}"/>
    <cellStyle name="Comma 2 2 4 3 2 2 2 2" xfId="11712" xr:uid="{7A45A106-BD80-4583-9831-E125E41F911A}"/>
    <cellStyle name="Comma 2 2 4 3 2 2 2 2 2" xfId="25402" xr:uid="{4E5C4CC4-A0F1-4A07-AADA-4FB814F8BD21}"/>
    <cellStyle name="Comma 2 2 4 3 2 2 2 2 2 2" xfId="39094" xr:uid="{968510FD-2A32-4D73-813B-BFF0A82172C1}"/>
    <cellStyle name="Comma 2 2 4 3 2 2 2 2 2 3" xfId="53978" xr:uid="{6CC50E6D-9D7A-438C-AED7-9E37EE57163B}"/>
    <cellStyle name="Comma 2 2 4 3 2 2 2 2 3" xfId="18558" xr:uid="{ACC0715E-76D1-4FD3-A23F-CD9F28C3364D}"/>
    <cellStyle name="Comma 2 2 4 3 2 2 2 2 4" xfId="32248" xr:uid="{B70681DD-CB07-42B9-8F6D-C0607A0C1853}"/>
    <cellStyle name="Comma 2 2 4 3 2 2 2 2 5" xfId="47132" xr:uid="{5129C7C3-4592-4617-8D07-33180C5F0DFC}"/>
    <cellStyle name="Comma 2 2 4 3 2 2 2 3" xfId="21980" xr:uid="{1F63297E-DE4A-44BE-8570-152E8C56CD29}"/>
    <cellStyle name="Comma 2 2 4 3 2 2 2 3 2" xfId="35672" xr:uid="{81244071-A710-453F-9CBD-4668B69C8C4A}"/>
    <cellStyle name="Comma 2 2 4 3 2 2 2 3 3" xfId="50556" xr:uid="{D399A7D9-CFE3-4179-BFAB-3C9B1BB8D4FF}"/>
    <cellStyle name="Comma 2 2 4 3 2 2 2 4" xfId="15136" xr:uid="{4EF00104-EDA3-40B1-9634-764EF39720F5}"/>
    <cellStyle name="Comma 2 2 4 3 2 2 2 5" xfId="28826" xr:uid="{D90E4481-EA7D-4925-AE1C-ED47F250E2A3}"/>
    <cellStyle name="Comma 2 2 4 3 2 2 2 6" xfId="43710" xr:uid="{DB33EA69-ACDA-4D9B-8EC3-3A9B60B13C38}"/>
    <cellStyle name="Comma 2 2 4 3 2 2 3" xfId="10000" xr:uid="{B544D749-33EE-40DC-9EF8-BCED1349D68F}"/>
    <cellStyle name="Comma 2 2 4 3 2 2 3 2" xfId="23690" xr:uid="{0595EB1D-0113-4BC3-8EC0-FD92016FAF8D}"/>
    <cellStyle name="Comma 2 2 4 3 2 2 3 2 2" xfId="37382" xr:uid="{2B1FBD6C-064E-4F1C-86B5-984AAC1E84EF}"/>
    <cellStyle name="Comma 2 2 4 3 2 2 3 2 3" xfId="52266" xr:uid="{2B2CCB99-1795-46D9-A5D8-8AC629A88769}"/>
    <cellStyle name="Comma 2 2 4 3 2 2 3 3" xfId="16846" xr:uid="{93A1BEFB-CFC2-4818-8309-2DA74FC61368}"/>
    <cellStyle name="Comma 2 2 4 3 2 2 3 4" xfId="30536" xr:uid="{76081F3D-67F6-453C-810A-67FEC9F97E0D}"/>
    <cellStyle name="Comma 2 2 4 3 2 2 3 5" xfId="45420" xr:uid="{7F177718-DFD7-4299-8F1E-AAF6BE585343}"/>
    <cellStyle name="Comma 2 2 4 3 2 2 4" xfId="20268" xr:uid="{41463139-320B-4A16-9132-58D9DC305090}"/>
    <cellStyle name="Comma 2 2 4 3 2 2 4 2" xfId="33960" xr:uid="{02B12B94-9EDB-4152-BEEB-3A9128FF5717}"/>
    <cellStyle name="Comma 2 2 4 3 2 2 4 3" xfId="48844" xr:uid="{88C2CBAA-D2AF-41A3-8F39-0EEECAEB67D0}"/>
    <cellStyle name="Comma 2 2 4 3 2 2 5" xfId="13424" xr:uid="{7AF1A7C0-2CC8-4F20-B07A-F68347499DF0}"/>
    <cellStyle name="Comma 2 2 4 3 2 2 6" xfId="27114" xr:uid="{B1322502-BBDB-4610-855B-16070EF1F250}"/>
    <cellStyle name="Comma 2 2 4 3 2 2 7" xfId="41998" xr:uid="{A8ACAB09-CBE7-4F3C-8E41-9F838A05914B}"/>
    <cellStyle name="Comma 2 2 4 3 2 3" xfId="8289" xr:uid="{E30C3726-586E-4F90-87F3-A0E5050B4AE5}"/>
    <cellStyle name="Comma 2 2 4 3 2 3 2" xfId="11711" xr:uid="{C45F9A2A-4B0C-4688-8588-02C0CDCD310A}"/>
    <cellStyle name="Comma 2 2 4 3 2 3 2 2" xfId="25401" xr:uid="{A46C27FB-680C-4076-82D5-FF19B203C1FD}"/>
    <cellStyle name="Comma 2 2 4 3 2 3 2 2 2" xfId="39093" xr:uid="{A668C0FB-9ACD-4AF4-95ED-CB7AD98FAC50}"/>
    <cellStyle name="Comma 2 2 4 3 2 3 2 2 3" xfId="53977" xr:uid="{0846B6FC-0707-4032-810A-21F6A46B572E}"/>
    <cellStyle name="Comma 2 2 4 3 2 3 2 3" xfId="18557" xr:uid="{12FD8A6B-238D-45A5-8BDC-EB147DD887BD}"/>
    <cellStyle name="Comma 2 2 4 3 2 3 2 4" xfId="32247" xr:uid="{C31F5695-141B-4570-9C8B-0830AF2C21F6}"/>
    <cellStyle name="Comma 2 2 4 3 2 3 2 5" xfId="47131" xr:uid="{51B53891-E875-4282-A59C-50DB75A455AB}"/>
    <cellStyle name="Comma 2 2 4 3 2 3 3" xfId="21979" xr:uid="{A26FD3AA-7A63-410A-9A12-C2E7565034CB}"/>
    <cellStyle name="Comma 2 2 4 3 2 3 3 2" xfId="35671" xr:uid="{4439AE56-4ABF-413F-A437-375CFC131673}"/>
    <cellStyle name="Comma 2 2 4 3 2 3 3 3" xfId="50555" xr:uid="{AD530975-ADA7-428A-981F-5A3ECAAB8B4C}"/>
    <cellStyle name="Comma 2 2 4 3 2 3 4" xfId="15135" xr:uid="{B6B59735-C62A-481C-B6E6-DCA374D893CE}"/>
    <cellStyle name="Comma 2 2 4 3 2 3 5" xfId="28825" xr:uid="{8C5BE9CF-EB33-4EC7-B7B3-02E2D7A363F5}"/>
    <cellStyle name="Comma 2 2 4 3 2 3 6" xfId="43709" xr:uid="{5CAF4183-B481-4259-A8E3-45C6792CFEB0}"/>
    <cellStyle name="Comma 2 2 4 3 2 4" xfId="9999" xr:uid="{EE36FB9C-66E6-4300-8E38-52A3A8E58BF3}"/>
    <cellStyle name="Comma 2 2 4 3 2 4 2" xfId="23689" xr:uid="{93B0BA80-61AB-4340-9C3C-3EBCB7452A6D}"/>
    <cellStyle name="Comma 2 2 4 3 2 4 2 2" xfId="37381" xr:uid="{029A59B4-C9DF-49F4-90E5-C64A3116BE9B}"/>
    <cellStyle name="Comma 2 2 4 3 2 4 2 3" xfId="52265" xr:uid="{5C1B12E6-D7B9-4C61-998C-6200B6712FFA}"/>
    <cellStyle name="Comma 2 2 4 3 2 4 3" xfId="16845" xr:uid="{DA289B24-1B81-4E01-B807-86A7A30727B8}"/>
    <cellStyle name="Comma 2 2 4 3 2 4 4" xfId="30535" xr:uid="{93AA96D9-841D-4A7C-8BA6-AA4B7ADF97CF}"/>
    <cellStyle name="Comma 2 2 4 3 2 4 5" xfId="45419" xr:uid="{31B41245-8628-45EB-B900-F450031FB1D1}"/>
    <cellStyle name="Comma 2 2 4 3 2 5" xfId="20267" xr:uid="{520C7CE7-16CC-4555-B3A1-3D393667D381}"/>
    <cellStyle name="Comma 2 2 4 3 2 5 2" xfId="33959" xr:uid="{FD094ADD-82E8-4682-9EEE-88FB56E570A7}"/>
    <cellStyle name="Comma 2 2 4 3 2 5 3" xfId="48843" xr:uid="{D51FCBD2-14A7-4B5B-BC0A-B3F855151922}"/>
    <cellStyle name="Comma 2 2 4 3 2 6" xfId="13423" xr:uid="{D5F0E906-4C2F-46C5-8B16-195D1C7EDB97}"/>
    <cellStyle name="Comma 2 2 4 3 2 7" xfId="27113" xr:uid="{F4C7AFD7-EA63-4B49-910C-2F6A7C6BAE0E}"/>
    <cellStyle name="Comma 2 2 4 3 2 8" xfId="41997" xr:uid="{A0D6D8E3-D813-4FA3-9E06-C33A2C343ECF}"/>
    <cellStyle name="Comma 2 2 4 3 3" xfId="6577" xr:uid="{B1FC3C70-B263-4E73-BAA1-35897EC57751}"/>
    <cellStyle name="Comma 2 2 4 3 3 2" xfId="8291" xr:uid="{DF4E1564-E3EF-4B59-BE29-924EA4BB63BB}"/>
    <cellStyle name="Comma 2 2 4 3 3 2 2" xfId="11713" xr:uid="{B7AC4274-2D3F-411B-9439-2F3141A82070}"/>
    <cellStyle name="Comma 2 2 4 3 3 2 2 2" xfId="25403" xr:uid="{83625957-AA30-481B-A302-0D612C2B7354}"/>
    <cellStyle name="Comma 2 2 4 3 3 2 2 2 2" xfId="39095" xr:uid="{3D44D8CC-442B-4933-841F-DD1E4B6567E1}"/>
    <cellStyle name="Comma 2 2 4 3 3 2 2 2 3" xfId="53979" xr:uid="{E01A1B51-142D-4FA0-A7B1-7DA49FEE1483}"/>
    <cellStyle name="Comma 2 2 4 3 3 2 2 3" xfId="18559" xr:uid="{84C67F2C-4DDF-4853-A140-74E82FBF35CC}"/>
    <cellStyle name="Comma 2 2 4 3 3 2 2 4" xfId="32249" xr:uid="{3737F5A5-FBFA-4E1E-B749-C2F53D53FB5E}"/>
    <cellStyle name="Comma 2 2 4 3 3 2 2 5" xfId="47133" xr:uid="{265E8C80-3A42-48FF-B795-80EC09200865}"/>
    <cellStyle name="Comma 2 2 4 3 3 2 3" xfId="21981" xr:uid="{6384C63A-3C20-4A3D-814A-C2AF4D189AF1}"/>
    <cellStyle name="Comma 2 2 4 3 3 2 3 2" xfId="35673" xr:uid="{607819BE-8206-4F5D-934A-B59BD9AF5424}"/>
    <cellStyle name="Comma 2 2 4 3 3 2 3 3" xfId="50557" xr:uid="{488E11EB-059F-4392-80F0-1BEA601CEFBE}"/>
    <cellStyle name="Comma 2 2 4 3 3 2 4" xfId="15137" xr:uid="{57E44F21-7383-4EED-8A15-1055C9E0D75A}"/>
    <cellStyle name="Comma 2 2 4 3 3 2 5" xfId="28827" xr:uid="{13EC2B29-7BF0-4C6C-A141-56E2C9000C24}"/>
    <cellStyle name="Comma 2 2 4 3 3 2 6" xfId="43711" xr:uid="{2593ED85-8EFC-4EE6-A597-3C12BD05FB3C}"/>
    <cellStyle name="Comma 2 2 4 3 3 3" xfId="10001" xr:uid="{061ACE5B-FF2E-416E-9B74-9F5C527D2953}"/>
    <cellStyle name="Comma 2 2 4 3 3 3 2" xfId="23691" xr:uid="{833376A0-10E2-48CF-A528-E69688648770}"/>
    <cellStyle name="Comma 2 2 4 3 3 3 2 2" xfId="37383" xr:uid="{D74ABE75-2387-4EBE-932F-E4F9915E21CE}"/>
    <cellStyle name="Comma 2 2 4 3 3 3 2 3" xfId="52267" xr:uid="{A8BA3C42-17CD-4493-A2B1-155D0673E903}"/>
    <cellStyle name="Comma 2 2 4 3 3 3 3" xfId="16847" xr:uid="{6567EA3F-08E9-469E-BCA0-37835334BBF0}"/>
    <cellStyle name="Comma 2 2 4 3 3 3 4" xfId="30537" xr:uid="{573CC62E-C741-4553-8A02-786FC26EB6D1}"/>
    <cellStyle name="Comma 2 2 4 3 3 3 5" xfId="45421" xr:uid="{6470DB61-8F09-45AD-962B-332BE77DB874}"/>
    <cellStyle name="Comma 2 2 4 3 3 4" xfId="20269" xr:uid="{FC4D3410-7EE0-454A-9CF3-4A4EF63717CE}"/>
    <cellStyle name="Comma 2 2 4 3 3 4 2" xfId="33961" xr:uid="{DD86BA5C-7317-41C1-9664-59F94112C5DB}"/>
    <cellStyle name="Comma 2 2 4 3 3 4 3" xfId="48845" xr:uid="{DA321CC6-FAF5-47BE-876B-C3190A437E6E}"/>
    <cellStyle name="Comma 2 2 4 3 3 5" xfId="13425" xr:uid="{78712D68-77C6-4BD6-AD69-63593FFB6AD5}"/>
    <cellStyle name="Comma 2 2 4 3 3 6" xfId="27115" xr:uid="{F21F5567-5633-4E9F-B42A-B49502879375}"/>
    <cellStyle name="Comma 2 2 4 3 3 7" xfId="41999" xr:uid="{B93EF22E-BEAC-4E5C-AC92-90168C2E4321}"/>
    <cellStyle name="Comma 2 2 4 3 4" xfId="6578" xr:uid="{072E8CDE-B794-47C7-8716-3F4356183F00}"/>
    <cellStyle name="Comma 2 2 4 3 4 2" xfId="8292" xr:uid="{DC46015C-5EC5-48E6-A863-E15F1202116A}"/>
    <cellStyle name="Comma 2 2 4 3 4 2 2" xfId="11714" xr:uid="{5A6A2425-2247-43DC-9FE9-6BF0A6DEB5C6}"/>
    <cellStyle name="Comma 2 2 4 3 4 2 2 2" xfId="25404" xr:uid="{9DB67F4B-43FE-47BF-A34C-9C52F6E2E7C7}"/>
    <cellStyle name="Comma 2 2 4 3 4 2 2 2 2" xfId="39096" xr:uid="{092B59D1-F4F9-4701-99C9-C86F43A225CB}"/>
    <cellStyle name="Comma 2 2 4 3 4 2 2 2 3" xfId="53980" xr:uid="{915C09B7-D8DB-43E8-8497-3FB8A7491BAF}"/>
    <cellStyle name="Comma 2 2 4 3 4 2 2 3" xfId="18560" xr:uid="{F7DAC82D-0FC1-413F-A406-5211C97B9470}"/>
    <cellStyle name="Comma 2 2 4 3 4 2 2 4" xfId="32250" xr:uid="{666DE22B-D2BD-47C4-A253-069FD81328DC}"/>
    <cellStyle name="Comma 2 2 4 3 4 2 2 5" xfId="47134" xr:uid="{8616103B-CF92-44C1-A82B-84480BDC968E}"/>
    <cellStyle name="Comma 2 2 4 3 4 2 3" xfId="21982" xr:uid="{7AE8BC72-458F-40BC-954C-E412EF640640}"/>
    <cellStyle name="Comma 2 2 4 3 4 2 3 2" xfId="35674" xr:uid="{290A9AF5-D121-416A-A0E9-E68DC3A032B2}"/>
    <cellStyle name="Comma 2 2 4 3 4 2 3 3" xfId="50558" xr:uid="{6AF23CCF-7CAE-40D9-9C44-FECDB857D02C}"/>
    <cellStyle name="Comma 2 2 4 3 4 2 4" xfId="15138" xr:uid="{F298B6C5-81D2-40A8-88CF-E4EB89120807}"/>
    <cellStyle name="Comma 2 2 4 3 4 2 5" xfId="28828" xr:uid="{F5A9628C-6D76-42E2-8098-3B84E88FE719}"/>
    <cellStyle name="Comma 2 2 4 3 4 2 6" xfId="43712" xr:uid="{ECD650AD-C1BE-4D12-9B68-BAAA3A081F3B}"/>
    <cellStyle name="Comma 2 2 4 3 4 3" xfId="10002" xr:uid="{D2376BBF-2C54-405A-9D43-60F55A19FD30}"/>
    <cellStyle name="Comma 2 2 4 3 4 3 2" xfId="23692" xr:uid="{667A2EE1-C0D4-44A0-B8A8-37E5DD36374D}"/>
    <cellStyle name="Comma 2 2 4 3 4 3 2 2" xfId="37384" xr:uid="{C85F8C96-19E4-4F50-895F-C4D29A44C57D}"/>
    <cellStyle name="Comma 2 2 4 3 4 3 2 3" xfId="52268" xr:uid="{C83E9E73-4451-4125-9576-B1D4C3BF5F59}"/>
    <cellStyle name="Comma 2 2 4 3 4 3 3" xfId="16848" xr:uid="{A5FB60F8-0BEE-4F9A-B65B-0BE6CA54E0E0}"/>
    <cellStyle name="Comma 2 2 4 3 4 3 4" xfId="30538" xr:uid="{B9BA2BBD-2EA5-4D84-9BAC-B1F11F4DCA4B}"/>
    <cellStyle name="Comma 2 2 4 3 4 3 5" xfId="45422" xr:uid="{04790F19-4461-496F-9AD2-F5D25C9E9E83}"/>
    <cellStyle name="Comma 2 2 4 3 4 4" xfId="20270" xr:uid="{C02DC764-A769-41AB-ACBB-2A473287D2B7}"/>
    <cellStyle name="Comma 2 2 4 3 4 4 2" xfId="33962" xr:uid="{BF281CA4-F20E-470A-9AD7-52CCED1DDF8D}"/>
    <cellStyle name="Comma 2 2 4 3 4 4 3" xfId="48846" xr:uid="{DB06681E-8076-44E2-B0E0-F834C831D61F}"/>
    <cellStyle name="Comma 2 2 4 3 4 5" xfId="13426" xr:uid="{D583BBE4-1683-4939-8685-5C77C5BA2D6E}"/>
    <cellStyle name="Comma 2 2 4 3 4 6" xfId="27116" xr:uid="{8613AABC-EF16-4117-9E7F-276E45DF8D19}"/>
    <cellStyle name="Comma 2 2 4 3 4 7" xfId="42000" xr:uid="{9DC19F33-C526-460E-946E-FF8ECF6460D3}"/>
    <cellStyle name="Comma 2 2 4 3 5" xfId="8288" xr:uid="{4E23FF20-6F94-4FEB-963F-A173F784BB8A}"/>
    <cellStyle name="Comma 2 2 4 3 5 2" xfId="11710" xr:uid="{7241A46F-0D15-41C9-A4BE-E121963BD12C}"/>
    <cellStyle name="Comma 2 2 4 3 5 2 2" xfId="25400" xr:uid="{0A495E42-A148-4F7C-BC41-ED7146EDE5FB}"/>
    <cellStyle name="Comma 2 2 4 3 5 2 2 2" xfId="39092" xr:uid="{9F1943B7-85B3-4C79-90FA-7074C424C651}"/>
    <cellStyle name="Comma 2 2 4 3 5 2 2 3" xfId="53976" xr:uid="{2DAF3ABA-01CB-4E45-ABA3-8FF85D2DCFC7}"/>
    <cellStyle name="Comma 2 2 4 3 5 2 3" xfId="18556" xr:uid="{6B048B25-0230-440D-BE31-02B09E71AD16}"/>
    <cellStyle name="Comma 2 2 4 3 5 2 4" xfId="32246" xr:uid="{5EDEBC34-7877-4EA2-948E-D261E9B13925}"/>
    <cellStyle name="Comma 2 2 4 3 5 2 5" xfId="47130" xr:uid="{E1867843-FD6B-403B-9458-2234BC84426C}"/>
    <cellStyle name="Comma 2 2 4 3 5 3" xfId="21978" xr:uid="{A9585816-0533-42E1-AA7F-190B306B8F5B}"/>
    <cellStyle name="Comma 2 2 4 3 5 3 2" xfId="35670" xr:uid="{9AF488C2-4FB0-400C-A31B-F40A694980CE}"/>
    <cellStyle name="Comma 2 2 4 3 5 3 3" xfId="50554" xr:uid="{0717A7D7-1762-4A31-84D3-0DF040BF980D}"/>
    <cellStyle name="Comma 2 2 4 3 5 4" xfId="15134" xr:uid="{1ADA2B02-474D-4B86-9BE3-9EAD23124144}"/>
    <cellStyle name="Comma 2 2 4 3 5 5" xfId="28824" xr:uid="{95223506-5A5C-40E9-AE47-5F4084B9F2F0}"/>
    <cellStyle name="Comma 2 2 4 3 5 6" xfId="43708" xr:uid="{57FC2046-0E28-4B72-B744-63DE3A6E8CDD}"/>
    <cellStyle name="Comma 2 2 4 3 6" xfId="9998" xr:uid="{0DC822CE-4FA2-4EC6-9A22-3F68CBF3E8B6}"/>
    <cellStyle name="Comma 2 2 4 3 6 2" xfId="23688" xr:uid="{B35754C8-4FD5-44FD-8C88-C29CA1227AF6}"/>
    <cellStyle name="Comma 2 2 4 3 6 2 2" xfId="37380" xr:uid="{907CB26E-DEF1-4959-8265-FDF3A6114645}"/>
    <cellStyle name="Comma 2 2 4 3 6 2 3" xfId="52264" xr:uid="{62CC4FAC-4E12-4823-92BB-E6584BAFAE91}"/>
    <cellStyle name="Comma 2 2 4 3 6 3" xfId="16844" xr:uid="{CB288462-D6F6-4A9D-A5C1-6F927F3CE26C}"/>
    <cellStyle name="Comma 2 2 4 3 6 4" xfId="30534" xr:uid="{4FC10707-107E-49EC-9BC3-54E214F33DB8}"/>
    <cellStyle name="Comma 2 2 4 3 6 5" xfId="45418" xr:uid="{5F1656A0-AC32-4CAE-9AD5-F093F28EFAC6}"/>
    <cellStyle name="Comma 2 2 4 3 7" xfId="20266" xr:uid="{02E071E5-0886-4F4A-AFD6-C98F720D9317}"/>
    <cellStyle name="Comma 2 2 4 3 7 2" xfId="33958" xr:uid="{9AD96DC2-071C-4BD7-8408-A4C1106CF95B}"/>
    <cellStyle name="Comma 2 2 4 3 7 3" xfId="48842" xr:uid="{C7C010E2-A904-4665-80D7-D65E3B02CCE8}"/>
    <cellStyle name="Comma 2 2 4 3 8" xfId="13422" xr:uid="{A902C350-21EA-4DD3-AB13-DCF966889548}"/>
    <cellStyle name="Comma 2 2 4 3 9" xfId="27112" xr:uid="{5EB96D2F-6134-434B-A684-8D569FFC104D}"/>
    <cellStyle name="Comma 2 2 4 4" xfId="6579" xr:uid="{6109BBFB-16F7-4E6A-B220-6F2394CFB9C6}"/>
    <cellStyle name="Comma 2 2 4 4 2" xfId="6580" xr:uid="{392653AF-8A66-4093-A69F-082125DFB157}"/>
    <cellStyle name="Comma 2 2 4 4 2 2" xfId="8294" xr:uid="{9B85A458-5204-461F-810F-57B537BE1FBD}"/>
    <cellStyle name="Comma 2 2 4 4 2 2 2" xfId="11716" xr:uid="{A1F85698-C2B4-40E8-AB88-AC509B4D638A}"/>
    <cellStyle name="Comma 2 2 4 4 2 2 2 2" xfId="25406" xr:uid="{8E6F66A4-0E12-484D-BEF8-AD23446BF49E}"/>
    <cellStyle name="Comma 2 2 4 4 2 2 2 2 2" xfId="39098" xr:uid="{A0EC1A20-22D2-422B-9088-E0A7B8D6FEA1}"/>
    <cellStyle name="Comma 2 2 4 4 2 2 2 2 3" xfId="53982" xr:uid="{71360BB0-DC6D-4035-9F65-2CC2CC60B15F}"/>
    <cellStyle name="Comma 2 2 4 4 2 2 2 3" xfId="18562" xr:uid="{2AF353DC-17D7-444C-B8F7-C6B8051444CB}"/>
    <cellStyle name="Comma 2 2 4 4 2 2 2 4" xfId="32252" xr:uid="{B29647F3-F024-4579-B511-6E34FCF6C287}"/>
    <cellStyle name="Comma 2 2 4 4 2 2 2 5" xfId="47136" xr:uid="{DA3588B5-C5AF-4560-98C3-7074FD9AE8D1}"/>
    <cellStyle name="Comma 2 2 4 4 2 2 3" xfId="21984" xr:uid="{50BEA5BD-8DDA-4A25-BC3B-D8E9A1537251}"/>
    <cellStyle name="Comma 2 2 4 4 2 2 3 2" xfId="35676" xr:uid="{52189197-7B18-4A0D-AA9C-F9FD489BAB6E}"/>
    <cellStyle name="Comma 2 2 4 4 2 2 3 3" xfId="50560" xr:uid="{771B8EB1-561F-4EDE-ABF1-46BE1BB6B560}"/>
    <cellStyle name="Comma 2 2 4 4 2 2 4" xfId="15140" xr:uid="{2B4E9361-7AE8-4881-A5CF-610DF2F2644E}"/>
    <cellStyle name="Comma 2 2 4 4 2 2 5" xfId="28830" xr:uid="{A61D0C75-A306-4EB2-9CCE-5E28B9B941CC}"/>
    <cellStyle name="Comma 2 2 4 4 2 2 6" xfId="43714" xr:uid="{E55B97B8-08B2-4FA0-8CF6-5483DBB9C49A}"/>
    <cellStyle name="Comma 2 2 4 4 2 3" xfId="10004" xr:uid="{129C4C31-C81F-4BF6-B1C2-1482C43A580B}"/>
    <cellStyle name="Comma 2 2 4 4 2 3 2" xfId="23694" xr:uid="{CDE8E636-AB0E-41AE-A997-EBC906704A7B}"/>
    <cellStyle name="Comma 2 2 4 4 2 3 2 2" xfId="37386" xr:uid="{71E774C6-3D50-4C0A-859F-647F98202320}"/>
    <cellStyle name="Comma 2 2 4 4 2 3 2 3" xfId="52270" xr:uid="{4024003A-DB8D-440C-813D-6A5EEFB9E0AE}"/>
    <cellStyle name="Comma 2 2 4 4 2 3 3" xfId="16850" xr:uid="{4EDA934B-243B-4798-A61D-486437475E9D}"/>
    <cellStyle name="Comma 2 2 4 4 2 3 4" xfId="30540" xr:uid="{14EA36CA-D220-42BD-ADDD-D6B53706052B}"/>
    <cellStyle name="Comma 2 2 4 4 2 3 5" xfId="45424" xr:uid="{B7AA12C9-CF33-4CF4-8F32-522F064FE385}"/>
    <cellStyle name="Comma 2 2 4 4 2 4" xfId="20272" xr:uid="{FBFF661E-B7E9-4A4B-BADB-07659B918BE0}"/>
    <cellStyle name="Comma 2 2 4 4 2 4 2" xfId="33964" xr:uid="{47A91E90-2BA4-41A7-9220-192F01595681}"/>
    <cellStyle name="Comma 2 2 4 4 2 4 3" xfId="48848" xr:uid="{2B0D0ECD-0309-4F75-A556-6103622022A0}"/>
    <cellStyle name="Comma 2 2 4 4 2 5" xfId="13428" xr:uid="{87616818-A35B-48B2-82C1-2F6F42CE20CD}"/>
    <cellStyle name="Comma 2 2 4 4 2 6" xfId="27118" xr:uid="{05572075-0D81-45AB-870A-ECA6626858DD}"/>
    <cellStyle name="Comma 2 2 4 4 2 7" xfId="42002" xr:uid="{1E99211E-B398-4765-ACCA-FDC3EAFC7735}"/>
    <cellStyle name="Comma 2 2 4 4 3" xfId="8293" xr:uid="{CDA25AC5-C7B6-445C-BFD5-22235B48E689}"/>
    <cellStyle name="Comma 2 2 4 4 3 2" xfId="11715" xr:uid="{5EDE30DC-CFC6-43E6-B22F-A9C6F8A53441}"/>
    <cellStyle name="Comma 2 2 4 4 3 2 2" xfId="25405" xr:uid="{A171A5A8-B251-41FB-AC0D-83B93F1FFA5E}"/>
    <cellStyle name="Comma 2 2 4 4 3 2 2 2" xfId="39097" xr:uid="{9384AE10-56A5-419D-9C48-4E259489827F}"/>
    <cellStyle name="Comma 2 2 4 4 3 2 2 3" xfId="53981" xr:uid="{0320CD1E-9A6E-49B2-825B-A40B837E5624}"/>
    <cellStyle name="Comma 2 2 4 4 3 2 3" xfId="18561" xr:uid="{0C20DBD7-B405-4BAB-8296-642F8CC4996F}"/>
    <cellStyle name="Comma 2 2 4 4 3 2 4" xfId="32251" xr:uid="{3EBED426-AE79-4996-A7F1-65C6ED8FAB17}"/>
    <cellStyle name="Comma 2 2 4 4 3 2 5" xfId="47135" xr:uid="{5636623F-63D7-43C9-A4F2-9325D533E147}"/>
    <cellStyle name="Comma 2 2 4 4 3 3" xfId="21983" xr:uid="{243A0F9D-CEE3-46BA-AB2B-0AB8FABBB2E2}"/>
    <cellStyle name="Comma 2 2 4 4 3 3 2" xfId="35675" xr:uid="{DDDF3A43-8656-415A-9C85-62FF7A7321D5}"/>
    <cellStyle name="Comma 2 2 4 4 3 3 3" xfId="50559" xr:uid="{BB6B99D4-746D-4329-8834-F34DF0FA1A47}"/>
    <cellStyle name="Comma 2 2 4 4 3 4" xfId="15139" xr:uid="{31ACF687-4FA4-4C20-AF1F-860AEA6A7CC7}"/>
    <cellStyle name="Comma 2 2 4 4 3 5" xfId="28829" xr:uid="{8E14FB95-0CCD-4D3D-9848-8A173FEE104E}"/>
    <cellStyle name="Comma 2 2 4 4 3 6" xfId="43713" xr:uid="{A666177A-2677-4E80-93D1-EB5540F184B2}"/>
    <cellStyle name="Comma 2 2 4 4 4" xfId="10003" xr:uid="{0D71EADF-D11A-4BA2-9A76-0548FB5E841C}"/>
    <cellStyle name="Comma 2 2 4 4 4 2" xfId="23693" xr:uid="{40BD2CA9-58B7-48D6-AC49-8D96336BDC3D}"/>
    <cellStyle name="Comma 2 2 4 4 4 2 2" xfId="37385" xr:uid="{51F8B31A-A1A7-4138-8C9F-B38819E648FF}"/>
    <cellStyle name="Comma 2 2 4 4 4 2 3" xfId="52269" xr:uid="{260A6564-40CC-40D0-9D1C-206B181CA3FA}"/>
    <cellStyle name="Comma 2 2 4 4 4 3" xfId="16849" xr:uid="{FA840793-604C-41A7-8A55-3BBC14B3169E}"/>
    <cellStyle name="Comma 2 2 4 4 4 4" xfId="30539" xr:uid="{31A88339-8807-412F-B155-64FAD7519C4F}"/>
    <cellStyle name="Comma 2 2 4 4 4 5" xfId="45423" xr:uid="{82DA92A2-2C2E-4601-9A85-AE235AFC717A}"/>
    <cellStyle name="Comma 2 2 4 4 5" xfId="20271" xr:uid="{7FE94977-6DE9-4524-A44F-D34F0353C271}"/>
    <cellStyle name="Comma 2 2 4 4 5 2" xfId="33963" xr:uid="{D791FA9E-0005-4573-A0D5-573300BFFFE4}"/>
    <cellStyle name="Comma 2 2 4 4 5 3" xfId="48847" xr:uid="{8B9367D7-4902-486E-87B1-93E024D64725}"/>
    <cellStyle name="Comma 2 2 4 4 6" xfId="13427" xr:uid="{A511624F-F724-4D8B-853A-8A067121A750}"/>
    <cellStyle name="Comma 2 2 4 4 7" xfId="27117" xr:uid="{C451D3A7-8B02-4789-891F-A2EDF299EE91}"/>
    <cellStyle name="Comma 2 2 4 4 8" xfId="42001" xr:uid="{0B603F22-F0CB-4365-8607-979614F93678}"/>
    <cellStyle name="Comma 2 2 4 5" xfId="6581" xr:uid="{86B0CA39-7C0E-40E0-AB94-C2E3661CAC0B}"/>
    <cellStyle name="Comma 2 2 4 5 2" xfId="8295" xr:uid="{60E77055-C4B4-470F-B369-41D719CB6BD7}"/>
    <cellStyle name="Comma 2 2 4 5 2 2" xfId="11717" xr:uid="{66C2E14E-CB00-4B47-8DD5-475BE4942792}"/>
    <cellStyle name="Comma 2 2 4 5 2 2 2" xfId="25407" xr:uid="{3BEC95D3-2368-4E00-9425-8926C2C69999}"/>
    <cellStyle name="Comma 2 2 4 5 2 2 2 2" xfId="39099" xr:uid="{DAE8E806-2A6B-4A61-939F-B69F2B6AFCF4}"/>
    <cellStyle name="Comma 2 2 4 5 2 2 2 3" xfId="53983" xr:uid="{2DD680E8-7182-4F2A-AB71-B679B563552F}"/>
    <cellStyle name="Comma 2 2 4 5 2 2 3" xfId="18563" xr:uid="{990B6351-73D2-4704-BCA1-870CF8D7A0A2}"/>
    <cellStyle name="Comma 2 2 4 5 2 2 4" xfId="32253" xr:uid="{D6477104-4915-4D05-AFAC-FB1C4883C0E4}"/>
    <cellStyle name="Comma 2 2 4 5 2 2 5" xfId="47137" xr:uid="{4FE5BE3F-C36F-4B6D-B75D-43FD8DC4EA42}"/>
    <cellStyle name="Comma 2 2 4 5 2 3" xfId="21985" xr:uid="{DE233E5C-EC1B-4B13-A551-A0D07E461DE9}"/>
    <cellStyle name="Comma 2 2 4 5 2 3 2" xfId="35677" xr:uid="{BAFC72C5-0FB3-4CE9-A5E5-BA6C35698F98}"/>
    <cellStyle name="Comma 2 2 4 5 2 3 3" xfId="50561" xr:uid="{C204561A-4566-44A6-B5C5-55F7878D52D6}"/>
    <cellStyle name="Comma 2 2 4 5 2 4" xfId="15141" xr:uid="{645A6CFB-7F27-4121-BEAF-C1E6A189CAED}"/>
    <cellStyle name="Comma 2 2 4 5 2 5" xfId="28831" xr:uid="{8CF120B0-13D4-4B56-A289-3D6BB146E996}"/>
    <cellStyle name="Comma 2 2 4 5 2 6" xfId="43715" xr:uid="{2E2CB9E3-361C-44AC-A26D-38924F6929A0}"/>
    <cellStyle name="Comma 2 2 4 5 3" xfId="10005" xr:uid="{CF3EBD9A-7F8D-46EF-84A1-7021EC3A37D2}"/>
    <cellStyle name="Comma 2 2 4 5 3 2" xfId="23695" xr:uid="{DBFB6021-319A-4453-9E6C-24A831085DA6}"/>
    <cellStyle name="Comma 2 2 4 5 3 2 2" xfId="37387" xr:uid="{F6CA301C-ABE2-455F-A9C2-FC59E658A5C5}"/>
    <cellStyle name="Comma 2 2 4 5 3 2 3" xfId="52271" xr:uid="{C59F1BD2-CF28-4014-A6C0-73CA05ED5364}"/>
    <cellStyle name="Comma 2 2 4 5 3 3" xfId="16851" xr:uid="{906554A6-D0FE-4A35-9A9B-D7519B94B016}"/>
    <cellStyle name="Comma 2 2 4 5 3 4" xfId="30541" xr:uid="{D4D75632-5ED1-4A71-B153-2CF047211DF7}"/>
    <cellStyle name="Comma 2 2 4 5 3 5" xfId="45425" xr:uid="{1224874F-1B02-4B8A-9372-C4A72CB7EEBD}"/>
    <cellStyle name="Comma 2 2 4 5 4" xfId="20273" xr:uid="{95F28DCE-80AF-4106-98A9-0F259D4C07C2}"/>
    <cellStyle name="Comma 2 2 4 5 4 2" xfId="33965" xr:uid="{36DAAA48-0399-4161-B2D8-23B5F1A855AD}"/>
    <cellStyle name="Comma 2 2 4 5 4 3" xfId="48849" xr:uid="{BB80FDB9-AD14-46D2-BEA8-7DE15CB3F48C}"/>
    <cellStyle name="Comma 2 2 4 5 5" xfId="13429" xr:uid="{4D15062A-040D-4143-930B-01DC9A182767}"/>
    <cellStyle name="Comma 2 2 4 5 6" xfId="27119" xr:uid="{748D0CFC-5394-4941-8CF7-261F53C31CDB}"/>
    <cellStyle name="Comma 2 2 4 5 7" xfId="42003" xr:uid="{ADF43019-874A-4443-B937-F1EB18BBEC3A}"/>
    <cellStyle name="Comma 2 2 4 6" xfId="6582" xr:uid="{5C9A12C4-DD96-4D55-A18D-3BD94528F553}"/>
    <cellStyle name="Comma 2 2 4 6 2" xfId="8296" xr:uid="{66EF6D96-5098-4F13-AD5D-AFF900DA5544}"/>
    <cellStyle name="Comma 2 2 4 6 2 2" xfId="11718" xr:uid="{04924B01-8F37-4439-BBEA-819C12E5E88D}"/>
    <cellStyle name="Comma 2 2 4 6 2 2 2" xfId="25408" xr:uid="{06C8007D-949F-4834-A2BD-A542B6B78540}"/>
    <cellStyle name="Comma 2 2 4 6 2 2 2 2" xfId="39100" xr:uid="{C6ECD59C-D10B-4D55-B2A0-10003547259C}"/>
    <cellStyle name="Comma 2 2 4 6 2 2 2 3" xfId="53984" xr:uid="{2F4C5969-8801-451E-8C6A-2FFD760FDAE9}"/>
    <cellStyle name="Comma 2 2 4 6 2 2 3" xfId="18564" xr:uid="{A44F1C69-7F26-4EE0-8FD9-9F94BA5A5935}"/>
    <cellStyle name="Comma 2 2 4 6 2 2 4" xfId="32254" xr:uid="{BD67C047-D998-4EC7-AA81-D6280BDBF0E8}"/>
    <cellStyle name="Comma 2 2 4 6 2 2 5" xfId="47138" xr:uid="{E35FFEC2-3D83-4726-9165-CF84FDBB883D}"/>
    <cellStyle name="Comma 2 2 4 6 2 3" xfId="21986" xr:uid="{34DD00EA-34CA-4549-8BFE-BA199D11965E}"/>
    <cellStyle name="Comma 2 2 4 6 2 3 2" xfId="35678" xr:uid="{D912BFE4-9ACB-4AA9-800B-F591F60ABD19}"/>
    <cellStyle name="Comma 2 2 4 6 2 3 3" xfId="50562" xr:uid="{816D5D26-BE7A-4976-AC0D-A7CD2BA55BBA}"/>
    <cellStyle name="Comma 2 2 4 6 2 4" xfId="15142" xr:uid="{CD2432BD-ECFB-4CAA-8E7F-5C3970D28EC0}"/>
    <cellStyle name="Comma 2 2 4 6 2 5" xfId="28832" xr:uid="{44004692-F5BC-4141-8B2A-4CB987010CCE}"/>
    <cellStyle name="Comma 2 2 4 6 2 6" xfId="43716" xr:uid="{446919EA-594B-45CD-AAA8-ABFE83C346B4}"/>
    <cellStyle name="Comma 2 2 4 6 3" xfId="10006" xr:uid="{B3F211CB-5F9C-4576-A278-99B542FC57A4}"/>
    <cellStyle name="Comma 2 2 4 6 3 2" xfId="23696" xr:uid="{B8097FC1-4672-439E-9B8F-04DCE1DDD949}"/>
    <cellStyle name="Comma 2 2 4 6 3 2 2" xfId="37388" xr:uid="{BBAEC4E6-D207-4FD7-8C64-8F7E7781E900}"/>
    <cellStyle name="Comma 2 2 4 6 3 2 3" xfId="52272" xr:uid="{75E734DA-D402-4791-A0D6-B1E9E32DD269}"/>
    <cellStyle name="Comma 2 2 4 6 3 3" xfId="16852" xr:uid="{EB792306-7FC4-4A2F-8F0E-0457A251B49D}"/>
    <cellStyle name="Comma 2 2 4 6 3 4" xfId="30542" xr:uid="{C96B9CE4-B1AE-4532-96D4-2545774BD2CE}"/>
    <cellStyle name="Comma 2 2 4 6 3 5" xfId="45426" xr:uid="{F18FD2C6-0B9A-4B66-B07D-E1A2FD849245}"/>
    <cellStyle name="Comma 2 2 4 6 4" xfId="20274" xr:uid="{B4C2D517-EBBB-4E21-979F-75E7349A28DC}"/>
    <cellStyle name="Comma 2 2 4 6 4 2" xfId="33966" xr:uid="{A8CAD48D-8F79-4CD8-96E2-25C6863DB978}"/>
    <cellStyle name="Comma 2 2 4 6 4 3" xfId="48850" xr:uid="{247E9A8F-1907-4A38-A747-AF4B54ADE06A}"/>
    <cellStyle name="Comma 2 2 4 6 5" xfId="13430" xr:uid="{BB0FD5FF-E6A2-4EBA-BCAF-AEDB260816BC}"/>
    <cellStyle name="Comma 2 2 4 6 6" xfId="27120" xr:uid="{F720838E-0A51-4D97-B7B7-14FA4B16D83D}"/>
    <cellStyle name="Comma 2 2 4 6 7" xfId="42004" xr:uid="{56DF0CED-CAA7-4B64-BFF8-A2CC3364C935}"/>
    <cellStyle name="Comma 2 2 4 7" xfId="8282" xr:uid="{7D208298-9CD0-47B4-8DA9-0E85EFE7DDF3}"/>
    <cellStyle name="Comma 2 2 4 7 2" xfId="11704" xr:uid="{215DCC88-DEFD-4D9F-AB76-DE0A70A6565D}"/>
    <cellStyle name="Comma 2 2 4 7 2 2" xfId="25394" xr:uid="{822FB77C-A99C-4DF0-99E0-B4B88D87FF58}"/>
    <cellStyle name="Comma 2 2 4 7 2 2 2" xfId="39086" xr:uid="{C09F325E-ABAA-459E-8D02-1A96F161DB69}"/>
    <cellStyle name="Comma 2 2 4 7 2 2 3" xfId="53970" xr:uid="{F834C024-853B-41B1-961D-C3B628B8B47F}"/>
    <cellStyle name="Comma 2 2 4 7 2 3" xfId="18550" xr:uid="{8B0DDAC7-D5E4-481E-BD1C-B795CA912287}"/>
    <cellStyle name="Comma 2 2 4 7 2 4" xfId="32240" xr:uid="{D233A58D-6D9F-4F94-8DF7-A0738CD40B74}"/>
    <cellStyle name="Comma 2 2 4 7 2 5" xfId="47124" xr:uid="{753F19B0-4C1A-42AD-B2FB-1D1F55A3E756}"/>
    <cellStyle name="Comma 2 2 4 7 3" xfId="21972" xr:uid="{13AABC88-76B1-45F6-99D3-8896FA5C2E9F}"/>
    <cellStyle name="Comma 2 2 4 7 3 2" xfId="35664" xr:uid="{C52B61B4-EAF0-4BCE-BEA0-833A469EDDCA}"/>
    <cellStyle name="Comma 2 2 4 7 3 3" xfId="50548" xr:uid="{8FF4F899-D4C1-4E88-9CC9-376AD047F121}"/>
    <cellStyle name="Comma 2 2 4 7 4" xfId="15128" xr:uid="{3ECBA66D-79C9-45F7-AD39-100683A78632}"/>
    <cellStyle name="Comma 2 2 4 7 5" xfId="28818" xr:uid="{D4207AA4-96CC-4330-803A-9501689D6D5E}"/>
    <cellStyle name="Comma 2 2 4 7 6" xfId="43702" xr:uid="{12AE6F7C-297C-4D21-BC53-090FA02352DA}"/>
    <cellStyle name="Comma 2 2 4 8" xfId="9992" xr:uid="{44FAEE5B-BEE1-4526-86E1-16C2570C76B0}"/>
    <cellStyle name="Comma 2 2 4 8 2" xfId="23682" xr:uid="{7609F084-AD5C-4204-BB6D-3D1A465C1AB5}"/>
    <cellStyle name="Comma 2 2 4 8 2 2" xfId="37374" xr:uid="{C742F69D-CC31-494A-A73C-799EAEB675EA}"/>
    <cellStyle name="Comma 2 2 4 8 2 3" xfId="52258" xr:uid="{72CE43A4-906F-4EF9-9BDB-BD53240FE9A2}"/>
    <cellStyle name="Comma 2 2 4 8 3" xfId="16838" xr:uid="{C30A012D-6F52-49CF-893A-1BE1F96B0B96}"/>
    <cellStyle name="Comma 2 2 4 8 4" xfId="30528" xr:uid="{632FF9A8-6BC4-405D-AC4F-17D4A7E989CD}"/>
    <cellStyle name="Comma 2 2 4 8 5" xfId="45412" xr:uid="{13CF203A-7262-4EE4-BD50-4B8EC283D279}"/>
    <cellStyle name="Comma 2 2 4 9" xfId="20260" xr:uid="{F3B62510-FA7E-4853-B29C-29670FF39BEE}"/>
    <cellStyle name="Comma 2 2 4 9 2" xfId="33952" xr:uid="{6F74B69E-C1A0-4CDF-8600-8796F01B0A27}"/>
    <cellStyle name="Comma 2 2 4 9 3" xfId="48836" xr:uid="{6D605973-39D6-4606-ADBE-8B73E5316E07}"/>
    <cellStyle name="Comma 2 2 5" xfId="6583" xr:uid="{88E3A170-97A1-4754-8CE2-23DA34AAAD17}"/>
    <cellStyle name="Comma 2 2 5 10" xfId="42005" xr:uid="{D633F82E-FC02-492B-8748-BFD4FE90B563}"/>
    <cellStyle name="Comma 2 2 5 2" xfId="6584" xr:uid="{C0A99F3C-2C37-4D1D-B7D2-22FA94B3DA9A}"/>
    <cellStyle name="Comma 2 2 5 2 2" xfId="6585" xr:uid="{9221FA68-43D2-40EF-8089-D34E03FC1CB1}"/>
    <cellStyle name="Comma 2 2 5 2 2 2" xfId="8299" xr:uid="{A6898A8A-DF4A-4425-B3F9-9C92B12870DD}"/>
    <cellStyle name="Comma 2 2 5 2 2 2 2" xfId="11721" xr:uid="{2421D69D-96DD-4465-B338-EB870147964A}"/>
    <cellStyle name="Comma 2 2 5 2 2 2 2 2" xfId="25411" xr:uid="{3A4DCF6B-9890-4DE9-B5C7-2F63255A6209}"/>
    <cellStyle name="Comma 2 2 5 2 2 2 2 2 2" xfId="39103" xr:uid="{4B616FE5-3406-4728-B8C3-92790DD5ECA4}"/>
    <cellStyle name="Comma 2 2 5 2 2 2 2 2 3" xfId="53987" xr:uid="{12C3909C-6082-488D-847D-0FAAD3A1C1C7}"/>
    <cellStyle name="Comma 2 2 5 2 2 2 2 3" xfId="18567" xr:uid="{0AB74231-57BE-4C23-8168-8BC587D50AA3}"/>
    <cellStyle name="Comma 2 2 5 2 2 2 2 4" xfId="32257" xr:uid="{87184830-9B47-49DE-8BC0-40FB38CD044A}"/>
    <cellStyle name="Comma 2 2 5 2 2 2 2 5" xfId="47141" xr:uid="{49C3DC17-F4BF-44AF-9FAB-4FD4327C2A2C}"/>
    <cellStyle name="Comma 2 2 5 2 2 2 3" xfId="21989" xr:uid="{0E601E21-0BE7-4EC8-B0A2-B8F6A620A22E}"/>
    <cellStyle name="Comma 2 2 5 2 2 2 3 2" xfId="35681" xr:uid="{CE3C729B-A9FE-4106-859C-5F86000E5A68}"/>
    <cellStyle name="Comma 2 2 5 2 2 2 3 3" xfId="50565" xr:uid="{D4865F90-2840-4AE7-A8D7-DF4013767BD7}"/>
    <cellStyle name="Comma 2 2 5 2 2 2 4" xfId="15145" xr:uid="{36713E69-AF3D-47DD-A48A-440F99ED8025}"/>
    <cellStyle name="Comma 2 2 5 2 2 2 5" xfId="28835" xr:uid="{9CEC90C0-0381-4A52-84F6-1C6682E6EDAC}"/>
    <cellStyle name="Comma 2 2 5 2 2 2 6" xfId="43719" xr:uid="{52E5CAC9-0F12-4FFB-AF5D-FC5316FAA3AD}"/>
    <cellStyle name="Comma 2 2 5 2 2 3" xfId="10009" xr:uid="{5DA14733-AD27-42EF-9E2B-9B8619FB2C49}"/>
    <cellStyle name="Comma 2 2 5 2 2 3 2" xfId="23699" xr:uid="{D17A2EC5-5F3A-46DB-8760-83847ADBC630}"/>
    <cellStyle name="Comma 2 2 5 2 2 3 2 2" xfId="37391" xr:uid="{B08A76D3-625E-44DE-A359-2C5B55EC392B}"/>
    <cellStyle name="Comma 2 2 5 2 2 3 2 3" xfId="52275" xr:uid="{EFD721A4-001B-4318-8DC5-7B8F2446AECB}"/>
    <cellStyle name="Comma 2 2 5 2 2 3 3" xfId="16855" xr:uid="{569D70E4-7934-4C74-9F89-3A210373F4DD}"/>
    <cellStyle name="Comma 2 2 5 2 2 3 4" xfId="30545" xr:uid="{EAE2426D-EB5A-4EA7-96D0-EFB572AE7C51}"/>
    <cellStyle name="Comma 2 2 5 2 2 3 5" xfId="45429" xr:uid="{2EA70649-E92F-4F7A-90D1-E8C8B885543E}"/>
    <cellStyle name="Comma 2 2 5 2 2 4" xfId="20277" xr:uid="{16C5B5B1-820D-47EF-93F5-406923B70639}"/>
    <cellStyle name="Comma 2 2 5 2 2 4 2" xfId="33969" xr:uid="{3D102E35-23D8-4186-8369-4C1F9773CB3B}"/>
    <cellStyle name="Comma 2 2 5 2 2 4 3" xfId="48853" xr:uid="{A69C2AF2-4D04-4CB4-A18E-A0FA139AAE52}"/>
    <cellStyle name="Comma 2 2 5 2 2 5" xfId="13433" xr:uid="{87B0071D-E4B0-4E02-AD8E-C5BB450AE625}"/>
    <cellStyle name="Comma 2 2 5 2 2 6" xfId="27123" xr:uid="{A268AB92-403F-4E32-A8C1-D1CF12032A09}"/>
    <cellStyle name="Comma 2 2 5 2 2 7" xfId="42007" xr:uid="{5836D7DF-42EA-42A6-95CA-96CACE843F0E}"/>
    <cellStyle name="Comma 2 2 5 2 3" xfId="8298" xr:uid="{4D8C38D5-11BF-45C4-9964-02CCD7AFA774}"/>
    <cellStyle name="Comma 2 2 5 2 3 2" xfId="11720" xr:uid="{B15D8CBB-3C50-489F-BCC9-0801D36F1685}"/>
    <cellStyle name="Comma 2 2 5 2 3 2 2" xfId="25410" xr:uid="{2338B785-6605-4337-A9DC-7351B939DA94}"/>
    <cellStyle name="Comma 2 2 5 2 3 2 2 2" xfId="39102" xr:uid="{997DC5D1-227C-41C2-8EEA-4D878A657280}"/>
    <cellStyle name="Comma 2 2 5 2 3 2 2 3" xfId="53986" xr:uid="{EECEC6BA-7ABB-495C-86ED-EC788631C38D}"/>
    <cellStyle name="Comma 2 2 5 2 3 2 3" xfId="18566" xr:uid="{6B8B0981-0752-4677-86E5-1A480EF97C18}"/>
    <cellStyle name="Comma 2 2 5 2 3 2 4" xfId="32256" xr:uid="{4496996B-96B4-455F-9568-6C036CAE59E7}"/>
    <cellStyle name="Comma 2 2 5 2 3 2 5" xfId="47140" xr:uid="{A639E5B0-72BA-407B-AA89-7F05BA2F6B1F}"/>
    <cellStyle name="Comma 2 2 5 2 3 3" xfId="21988" xr:uid="{0818A0A9-9F0F-47E0-8DC7-4B19F41EBC81}"/>
    <cellStyle name="Comma 2 2 5 2 3 3 2" xfId="35680" xr:uid="{F00B0DFD-C516-499C-8C5B-5BE9F90ECFFA}"/>
    <cellStyle name="Comma 2 2 5 2 3 3 3" xfId="50564" xr:uid="{E799E876-5522-4B97-B134-F8E3470D5439}"/>
    <cellStyle name="Comma 2 2 5 2 3 4" xfId="15144" xr:uid="{62F85841-8380-4917-9795-9B5EED5D7E12}"/>
    <cellStyle name="Comma 2 2 5 2 3 5" xfId="28834" xr:uid="{C17446F1-33F2-4913-A281-98E26C0C0C98}"/>
    <cellStyle name="Comma 2 2 5 2 3 6" xfId="43718" xr:uid="{833EA24D-96EC-4AB4-BE0C-43E557C63596}"/>
    <cellStyle name="Comma 2 2 5 2 4" xfId="10008" xr:uid="{72AFEE9A-A9F8-4579-91B2-4BBEA0E0AD50}"/>
    <cellStyle name="Comma 2 2 5 2 4 2" xfId="23698" xr:uid="{222543EC-5CE2-410E-BDF8-08C551B686AC}"/>
    <cellStyle name="Comma 2 2 5 2 4 2 2" xfId="37390" xr:uid="{718E704E-3723-4B23-ACC2-28CBF1D6AAC0}"/>
    <cellStyle name="Comma 2 2 5 2 4 2 3" xfId="52274" xr:uid="{15753895-C5D4-4733-BF8D-965FF65EA6CB}"/>
    <cellStyle name="Comma 2 2 5 2 4 3" xfId="16854" xr:uid="{F00F9E2D-8234-4A42-AB14-CE1C39B575C1}"/>
    <cellStyle name="Comma 2 2 5 2 4 4" xfId="30544" xr:uid="{D5630365-CE60-4B7E-AD87-56829E9A76F0}"/>
    <cellStyle name="Comma 2 2 5 2 4 5" xfId="45428" xr:uid="{767C4DB0-6E9B-4089-AF71-2466A1D756F6}"/>
    <cellStyle name="Comma 2 2 5 2 5" xfId="20276" xr:uid="{A541FCB9-4DBD-4FC9-8872-4AFB9777793F}"/>
    <cellStyle name="Comma 2 2 5 2 5 2" xfId="33968" xr:uid="{7835DE99-396A-4A26-9B06-A6E0BBCD62C5}"/>
    <cellStyle name="Comma 2 2 5 2 5 3" xfId="48852" xr:uid="{FE25D1FB-C95E-4B18-AE73-35BF780923FF}"/>
    <cellStyle name="Comma 2 2 5 2 6" xfId="13432" xr:uid="{4999B0B6-EA85-4B55-893B-E2623AB665E9}"/>
    <cellStyle name="Comma 2 2 5 2 7" xfId="27122" xr:uid="{53B64784-C387-4D24-8A2B-1ACD3180326E}"/>
    <cellStyle name="Comma 2 2 5 2 8" xfId="42006" xr:uid="{3726938A-29E6-4ABA-8D34-CE1A0CE3C0AF}"/>
    <cellStyle name="Comma 2 2 5 3" xfId="6586" xr:uid="{DB32006A-3DD1-49A5-BF32-964A0FC1D51F}"/>
    <cellStyle name="Comma 2 2 5 3 2" xfId="8300" xr:uid="{0A1FECFB-19D6-4153-BF81-784449185AE5}"/>
    <cellStyle name="Comma 2 2 5 3 2 2" xfId="11722" xr:uid="{C03964E2-9A41-410E-9828-FD6090E934E0}"/>
    <cellStyle name="Comma 2 2 5 3 2 2 2" xfId="25412" xr:uid="{F46F8020-9B03-4467-9064-6491F41DC07B}"/>
    <cellStyle name="Comma 2 2 5 3 2 2 2 2" xfId="39104" xr:uid="{136CDEA5-1D0D-49D2-9FDC-3DFCF81B171A}"/>
    <cellStyle name="Comma 2 2 5 3 2 2 2 3" xfId="53988" xr:uid="{8CAF594A-D3E8-4308-80E4-F8818FD09DDB}"/>
    <cellStyle name="Comma 2 2 5 3 2 2 3" xfId="18568" xr:uid="{B412D0C3-3D3B-4FE6-AC22-91139DBA2DAB}"/>
    <cellStyle name="Comma 2 2 5 3 2 2 4" xfId="32258" xr:uid="{5B1370DB-B5FC-4995-9A3C-26431232BCDD}"/>
    <cellStyle name="Comma 2 2 5 3 2 2 5" xfId="47142" xr:uid="{AD7C8010-E3A9-45A7-B488-883EA20F1381}"/>
    <cellStyle name="Comma 2 2 5 3 2 3" xfId="21990" xr:uid="{5051FC88-99F0-4A29-8B84-053D71D4CF8E}"/>
    <cellStyle name="Comma 2 2 5 3 2 3 2" xfId="35682" xr:uid="{962BF773-E7BC-4F76-9573-82A975AF0F23}"/>
    <cellStyle name="Comma 2 2 5 3 2 3 3" xfId="50566" xr:uid="{49C4E7D0-0180-4367-B4D9-2A2741BAE218}"/>
    <cellStyle name="Comma 2 2 5 3 2 4" xfId="15146" xr:uid="{B487761F-AC64-4456-AAA4-43FBB0F73ACA}"/>
    <cellStyle name="Comma 2 2 5 3 2 5" xfId="28836" xr:uid="{18C938BF-27F6-4FE2-A3C4-4E2B79A201AD}"/>
    <cellStyle name="Comma 2 2 5 3 2 6" xfId="43720" xr:uid="{D89CBE60-25A5-48CB-9587-27F5C1FE4A26}"/>
    <cellStyle name="Comma 2 2 5 3 3" xfId="10010" xr:uid="{91893D98-C20D-475F-B649-5E5CACDB34E6}"/>
    <cellStyle name="Comma 2 2 5 3 3 2" xfId="23700" xr:uid="{821730BF-E55D-4938-8D48-6FF47E8710D1}"/>
    <cellStyle name="Comma 2 2 5 3 3 2 2" xfId="37392" xr:uid="{C9214709-9288-49A7-B142-96CA48DA7D70}"/>
    <cellStyle name="Comma 2 2 5 3 3 2 3" xfId="52276" xr:uid="{DFD5EB1C-474B-487E-B1ED-4D3F18024DC6}"/>
    <cellStyle name="Comma 2 2 5 3 3 3" xfId="16856" xr:uid="{2F5D5615-BBFC-49E8-ACD8-9E1DB7F03D4F}"/>
    <cellStyle name="Comma 2 2 5 3 3 4" xfId="30546" xr:uid="{2FCD5309-F48C-4CFE-B978-F1D71BEB8F29}"/>
    <cellStyle name="Comma 2 2 5 3 3 5" xfId="45430" xr:uid="{F39F4CF7-83F9-4969-BEAD-DB30CCC21A7C}"/>
    <cellStyle name="Comma 2 2 5 3 4" xfId="20278" xr:uid="{F405B820-D38F-4F11-B62F-0EB3A46142E9}"/>
    <cellStyle name="Comma 2 2 5 3 4 2" xfId="33970" xr:uid="{7F098599-83E4-499B-8858-436071D38723}"/>
    <cellStyle name="Comma 2 2 5 3 4 3" xfId="48854" xr:uid="{FDBB0898-9172-4740-8792-1D430F2D3279}"/>
    <cellStyle name="Comma 2 2 5 3 5" xfId="13434" xr:uid="{42E5DBA3-BB10-443C-BE53-8012DCF4135E}"/>
    <cellStyle name="Comma 2 2 5 3 6" xfId="27124" xr:uid="{9143F3FD-0244-450B-BB25-89BD79BD8484}"/>
    <cellStyle name="Comma 2 2 5 3 7" xfId="42008" xr:uid="{A30FB0F6-9565-4ED2-A927-494C10D17818}"/>
    <cellStyle name="Comma 2 2 5 4" xfId="6587" xr:uid="{C3352004-D111-4231-B674-F8AE21F270F3}"/>
    <cellStyle name="Comma 2 2 5 4 2" xfId="8301" xr:uid="{66CB14FF-5304-4835-ACF1-18150644C750}"/>
    <cellStyle name="Comma 2 2 5 4 2 2" xfId="11723" xr:uid="{D045E525-E179-4765-95B2-8E20380F1DB6}"/>
    <cellStyle name="Comma 2 2 5 4 2 2 2" xfId="25413" xr:uid="{2E506035-3441-4309-980D-7932EC63A7F6}"/>
    <cellStyle name="Comma 2 2 5 4 2 2 2 2" xfId="39105" xr:uid="{B31AA8F2-0140-4784-A490-BA52B798FEBF}"/>
    <cellStyle name="Comma 2 2 5 4 2 2 2 3" xfId="53989" xr:uid="{C0A1846B-82B6-400D-82AB-96F06E23F7A8}"/>
    <cellStyle name="Comma 2 2 5 4 2 2 3" xfId="18569" xr:uid="{08411F9D-9690-4E84-8486-B912FCD37334}"/>
    <cellStyle name="Comma 2 2 5 4 2 2 4" xfId="32259" xr:uid="{0B29CBEC-BE17-4EA4-876D-E68B43B83A79}"/>
    <cellStyle name="Comma 2 2 5 4 2 2 5" xfId="47143" xr:uid="{3660B7A7-76E3-4084-A6FC-C925319DB630}"/>
    <cellStyle name="Comma 2 2 5 4 2 3" xfId="21991" xr:uid="{6DD1F345-75D7-45EF-98E0-BE7927334BB7}"/>
    <cellStyle name="Comma 2 2 5 4 2 3 2" xfId="35683" xr:uid="{18661ABD-8896-4922-8003-B3A7240B478F}"/>
    <cellStyle name="Comma 2 2 5 4 2 3 3" xfId="50567" xr:uid="{EC75E88D-8A0E-4406-9197-D97E5C63F729}"/>
    <cellStyle name="Comma 2 2 5 4 2 4" xfId="15147" xr:uid="{E73C9DA7-F596-470D-9D37-6BFA64E42D17}"/>
    <cellStyle name="Comma 2 2 5 4 2 5" xfId="28837" xr:uid="{BF0442F5-7970-441D-8D48-499C5A954BAD}"/>
    <cellStyle name="Comma 2 2 5 4 2 6" xfId="43721" xr:uid="{211A9D01-18D0-4E67-8E7A-5A6638E3CFC9}"/>
    <cellStyle name="Comma 2 2 5 4 3" xfId="10011" xr:uid="{C253D6CB-CD5D-4989-B33C-62B8AFF3D5C4}"/>
    <cellStyle name="Comma 2 2 5 4 3 2" xfId="23701" xr:uid="{CEAB7AD2-EDE6-4BD9-A3EA-695276E9B266}"/>
    <cellStyle name="Comma 2 2 5 4 3 2 2" xfId="37393" xr:uid="{CAAD4A8E-485E-4925-A00A-1CBF1AF55669}"/>
    <cellStyle name="Comma 2 2 5 4 3 2 3" xfId="52277" xr:uid="{5F4436CD-882B-48AB-886B-C55954E58F16}"/>
    <cellStyle name="Comma 2 2 5 4 3 3" xfId="16857" xr:uid="{9F08BF89-65F8-4199-9A77-F7BF92B22F40}"/>
    <cellStyle name="Comma 2 2 5 4 3 4" xfId="30547" xr:uid="{016D5E05-B312-41C6-9701-FE7895D94E28}"/>
    <cellStyle name="Comma 2 2 5 4 3 5" xfId="45431" xr:uid="{F685926A-301B-4446-9EBD-F7949403394E}"/>
    <cellStyle name="Comma 2 2 5 4 4" xfId="20279" xr:uid="{147B267E-5C47-4710-8783-81C88F2C271D}"/>
    <cellStyle name="Comma 2 2 5 4 4 2" xfId="33971" xr:uid="{77B2936D-59A8-4218-AD26-BE096F3F350E}"/>
    <cellStyle name="Comma 2 2 5 4 4 3" xfId="48855" xr:uid="{CA098103-0267-4288-8CC3-B0F82113FCA3}"/>
    <cellStyle name="Comma 2 2 5 4 5" xfId="13435" xr:uid="{54A559A2-A3F3-4730-9F45-3BB17EDFF160}"/>
    <cellStyle name="Comma 2 2 5 4 6" xfId="27125" xr:uid="{8A4A482D-6B1F-4E81-BDDB-685D4BB54173}"/>
    <cellStyle name="Comma 2 2 5 4 7" xfId="42009" xr:uid="{72FBCCCB-D811-498C-9065-E1E64871C363}"/>
    <cellStyle name="Comma 2 2 5 5" xfId="8297" xr:uid="{CA008810-E860-4E38-A06C-FDCA3E540528}"/>
    <cellStyle name="Comma 2 2 5 5 2" xfId="11719" xr:uid="{11239446-34FB-46FB-BDC3-D51B70E37253}"/>
    <cellStyle name="Comma 2 2 5 5 2 2" xfId="25409" xr:uid="{1CAAD7AC-CAC7-4646-8E11-EA4FF491CFCE}"/>
    <cellStyle name="Comma 2 2 5 5 2 2 2" xfId="39101" xr:uid="{57882614-ADE4-4D75-9807-D79C2CBC900D}"/>
    <cellStyle name="Comma 2 2 5 5 2 2 3" xfId="53985" xr:uid="{363A3BCF-5F40-419F-8A0F-816D57AD2790}"/>
    <cellStyle name="Comma 2 2 5 5 2 3" xfId="18565" xr:uid="{611EA45E-E3D8-48EC-B762-34B484388124}"/>
    <cellStyle name="Comma 2 2 5 5 2 4" xfId="32255" xr:uid="{FB00FD96-EAB8-4E2B-A771-5C469AD489E9}"/>
    <cellStyle name="Comma 2 2 5 5 2 5" xfId="47139" xr:uid="{C5F63BCB-D0B4-4E8B-8647-4AF37BBC8C00}"/>
    <cellStyle name="Comma 2 2 5 5 3" xfId="21987" xr:uid="{0F492D1A-1025-4DAA-862E-27B3DF4DF372}"/>
    <cellStyle name="Comma 2 2 5 5 3 2" xfId="35679" xr:uid="{54608C98-DFBF-467E-81C0-1E023BDE12E1}"/>
    <cellStyle name="Comma 2 2 5 5 3 3" xfId="50563" xr:uid="{A56F97C8-6034-4B05-9906-A56491B98849}"/>
    <cellStyle name="Comma 2 2 5 5 4" xfId="15143" xr:uid="{49BF614C-2C2A-44EC-B287-600A4FCC2FDD}"/>
    <cellStyle name="Comma 2 2 5 5 5" xfId="28833" xr:uid="{3348E307-0B6C-4974-A3E2-2FB8378F14C4}"/>
    <cellStyle name="Comma 2 2 5 5 6" xfId="43717" xr:uid="{B9C76481-9E1E-47C0-9168-47B0166C49B4}"/>
    <cellStyle name="Comma 2 2 5 6" xfId="10007" xr:uid="{2F829D98-35CC-4D49-81E5-792CFF03A868}"/>
    <cellStyle name="Comma 2 2 5 6 2" xfId="23697" xr:uid="{29334B5C-A521-4317-AFE6-98DD32473D6E}"/>
    <cellStyle name="Comma 2 2 5 6 2 2" xfId="37389" xr:uid="{1B9C0FBB-2D0A-414E-B776-7767BCD6221E}"/>
    <cellStyle name="Comma 2 2 5 6 2 3" xfId="52273" xr:uid="{4971AC4D-595E-4BC8-8BCB-158595882EC8}"/>
    <cellStyle name="Comma 2 2 5 6 3" xfId="16853" xr:uid="{4C83424F-9864-4255-8271-9085378FC9C2}"/>
    <cellStyle name="Comma 2 2 5 6 4" xfId="30543" xr:uid="{721C704E-F3FF-4328-AC9C-643BF37619F9}"/>
    <cellStyle name="Comma 2 2 5 6 5" xfId="45427" xr:uid="{B65DAEB6-CBB1-42AA-8D1F-F8F8CD4BF6C3}"/>
    <cellStyle name="Comma 2 2 5 7" xfId="20275" xr:uid="{EC09E1C3-2730-4C57-94BD-D4C89DDD5951}"/>
    <cellStyle name="Comma 2 2 5 7 2" xfId="33967" xr:uid="{31BBA844-FA86-47CF-BB19-11EBA16A6B98}"/>
    <cellStyle name="Comma 2 2 5 7 3" xfId="48851" xr:uid="{27404A1C-501C-43C1-8BA5-672BD84BDF5A}"/>
    <cellStyle name="Comma 2 2 5 8" xfId="13431" xr:uid="{E440A2A6-4DA4-42AF-B146-1B8BBEFD5186}"/>
    <cellStyle name="Comma 2 2 5 9" xfId="27121" xr:uid="{295B6873-0B62-44F3-8134-993641A3FD0E}"/>
    <cellStyle name="Comma 2 2 6" xfId="6588" xr:uid="{BD93442F-F74C-4E79-840B-A2D2DDD0FCAB}"/>
    <cellStyle name="Comma 2 2 6 10" xfId="42010" xr:uid="{68DFFB40-BD70-44CD-B8E6-D407B4721360}"/>
    <cellStyle name="Comma 2 2 6 2" xfId="6589" xr:uid="{A56D84CA-D534-43E3-B775-4113C8C7D7D4}"/>
    <cellStyle name="Comma 2 2 6 2 2" xfId="6590" xr:uid="{CD70A70C-B2CF-4909-A289-48BD10968084}"/>
    <cellStyle name="Comma 2 2 6 2 2 2" xfId="8304" xr:uid="{89AC34D8-ED99-4038-AA71-BD502176255E}"/>
    <cellStyle name="Comma 2 2 6 2 2 2 2" xfId="11726" xr:uid="{20B407D4-3419-4364-8254-06F386EC4C60}"/>
    <cellStyle name="Comma 2 2 6 2 2 2 2 2" xfId="25416" xr:uid="{C7F2E475-B392-48BB-B841-AFF08997B56D}"/>
    <cellStyle name="Comma 2 2 6 2 2 2 2 2 2" xfId="39108" xr:uid="{FAA39587-D692-48A6-9700-1BCE135DA2E8}"/>
    <cellStyle name="Comma 2 2 6 2 2 2 2 2 3" xfId="53992" xr:uid="{1B1EAE99-ECB2-4C66-8F7F-AE72478F3D5D}"/>
    <cellStyle name="Comma 2 2 6 2 2 2 2 3" xfId="18572" xr:uid="{83B267AD-8D4F-4FCE-A1C6-6F288FA2541C}"/>
    <cellStyle name="Comma 2 2 6 2 2 2 2 4" xfId="32262" xr:uid="{BC7A7567-FFD2-4BA5-ADE8-CBC8104ABEDE}"/>
    <cellStyle name="Comma 2 2 6 2 2 2 2 5" xfId="47146" xr:uid="{C814762D-9E7F-4204-A242-74F11D7AC5EC}"/>
    <cellStyle name="Comma 2 2 6 2 2 2 3" xfId="21994" xr:uid="{6119F86B-EB18-40C7-A8E1-1D11EBAE21EF}"/>
    <cellStyle name="Comma 2 2 6 2 2 2 3 2" xfId="35686" xr:uid="{DB3CE609-B920-425D-9311-C2314D52A0A0}"/>
    <cellStyle name="Comma 2 2 6 2 2 2 3 3" xfId="50570" xr:uid="{D4DE31C0-0ECA-40B9-A5C2-1A6DCEF468E9}"/>
    <cellStyle name="Comma 2 2 6 2 2 2 4" xfId="15150" xr:uid="{02EA1999-2B14-4980-A577-54A96D7B3CDB}"/>
    <cellStyle name="Comma 2 2 6 2 2 2 5" xfId="28840" xr:uid="{80071E1D-E4D3-45F3-A702-37D12BF7E32D}"/>
    <cellStyle name="Comma 2 2 6 2 2 2 6" xfId="43724" xr:uid="{CD87DE26-190E-4110-9D50-FB78133BA80C}"/>
    <cellStyle name="Comma 2 2 6 2 2 3" xfId="10014" xr:uid="{69B672F2-A2FE-45C7-B72E-44C9ECA3EDD0}"/>
    <cellStyle name="Comma 2 2 6 2 2 3 2" xfId="23704" xr:uid="{BC25F90A-7D8F-4DF5-BF5E-CDFDE4F75CD4}"/>
    <cellStyle name="Comma 2 2 6 2 2 3 2 2" xfId="37396" xr:uid="{8950ED8D-C603-436C-9C63-4BC170FD4F45}"/>
    <cellStyle name="Comma 2 2 6 2 2 3 2 3" xfId="52280" xr:uid="{7AB666AD-95F9-49B1-8CA4-869154E67BF3}"/>
    <cellStyle name="Comma 2 2 6 2 2 3 3" xfId="16860" xr:uid="{E936F558-E267-4FDA-9851-FF3F4B4C8207}"/>
    <cellStyle name="Comma 2 2 6 2 2 3 4" xfId="30550" xr:uid="{4105085D-BBA6-4B9D-8EE8-E65C4E036A70}"/>
    <cellStyle name="Comma 2 2 6 2 2 3 5" xfId="45434" xr:uid="{15891B2B-FB48-46A9-B1EB-13865C1C61A9}"/>
    <cellStyle name="Comma 2 2 6 2 2 4" xfId="20282" xr:uid="{9DD1A08A-76C1-4C73-B524-AAB249EE36C8}"/>
    <cellStyle name="Comma 2 2 6 2 2 4 2" xfId="33974" xr:uid="{4F233E79-09D4-43F0-A1B4-8E7106194234}"/>
    <cellStyle name="Comma 2 2 6 2 2 4 3" xfId="48858" xr:uid="{10DC7655-EF68-4983-959F-FC4FD0439128}"/>
    <cellStyle name="Comma 2 2 6 2 2 5" xfId="13438" xr:uid="{04C6AD5E-E262-42BA-B4A6-41EBE3E251BC}"/>
    <cellStyle name="Comma 2 2 6 2 2 6" xfId="27128" xr:uid="{4774FD7F-E58E-488A-8361-B79867D795C5}"/>
    <cellStyle name="Comma 2 2 6 2 2 7" xfId="42012" xr:uid="{F753A8F6-C01D-4B81-A513-3CAB338D5800}"/>
    <cellStyle name="Comma 2 2 6 2 3" xfId="8303" xr:uid="{60891DDC-6A12-4287-B3A3-2912C34AA8A9}"/>
    <cellStyle name="Comma 2 2 6 2 3 2" xfId="11725" xr:uid="{E10BBA28-72A4-45C5-81C5-A18A7A81FCC0}"/>
    <cellStyle name="Comma 2 2 6 2 3 2 2" xfId="25415" xr:uid="{E322B6A7-97EA-4770-859F-2564EA10F7EB}"/>
    <cellStyle name="Comma 2 2 6 2 3 2 2 2" xfId="39107" xr:uid="{DA77C210-63CA-4979-B0E3-6505DBD59242}"/>
    <cellStyle name="Comma 2 2 6 2 3 2 2 3" xfId="53991" xr:uid="{E4FD4DD8-6EC5-4BFD-80B1-38A8F349908C}"/>
    <cellStyle name="Comma 2 2 6 2 3 2 3" xfId="18571" xr:uid="{C13B451D-227F-4FDF-AD85-6CDEC3507D34}"/>
    <cellStyle name="Comma 2 2 6 2 3 2 4" xfId="32261" xr:uid="{158E0867-6702-47F4-B5AC-056403266BE8}"/>
    <cellStyle name="Comma 2 2 6 2 3 2 5" xfId="47145" xr:uid="{6BEB532E-30FF-4808-82D0-C4C406E02154}"/>
    <cellStyle name="Comma 2 2 6 2 3 3" xfId="21993" xr:uid="{D5F75840-A7B6-413C-A202-F173B74B5161}"/>
    <cellStyle name="Comma 2 2 6 2 3 3 2" xfId="35685" xr:uid="{2AD87B0D-CF99-499A-AF22-3E1B5459DC3C}"/>
    <cellStyle name="Comma 2 2 6 2 3 3 3" xfId="50569" xr:uid="{3CF4A168-AAC5-44AC-9592-BA85AE218450}"/>
    <cellStyle name="Comma 2 2 6 2 3 4" xfId="15149" xr:uid="{4FF93614-D95A-466A-8FC5-32CBED760453}"/>
    <cellStyle name="Comma 2 2 6 2 3 5" xfId="28839" xr:uid="{1FEDEEC7-ED5A-4B01-9D3B-4788DE318AC5}"/>
    <cellStyle name="Comma 2 2 6 2 3 6" xfId="43723" xr:uid="{3F9200C9-4D02-4E4A-B141-441F8057FA18}"/>
    <cellStyle name="Comma 2 2 6 2 4" xfId="10013" xr:uid="{7B21AD4E-DB4E-4E5A-9040-B6A2B4232209}"/>
    <cellStyle name="Comma 2 2 6 2 4 2" xfId="23703" xr:uid="{3551909D-8BD9-4C79-B8F4-4EA298AC03F1}"/>
    <cellStyle name="Comma 2 2 6 2 4 2 2" xfId="37395" xr:uid="{1CE66DA5-555F-457F-857F-9B4582DC98F7}"/>
    <cellStyle name="Comma 2 2 6 2 4 2 3" xfId="52279" xr:uid="{824559B0-8679-420A-8F10-DCD106765727}"/>
    <cellStyle name="Comma 2 2 6 2 4 3" xfId="16859" xr:uid="{DF9FBE10-3D79-42E0-9FFE-D76ED9CDCA00}"/>
    <cellStyle name="Comma 2 2 6 2 4 4" xfId="30549" xr:uid="{4A72E646-957E-418D-9EA1-C9B0BC553748}"/>
    <cellStyle name="Comma 2 2 6 2 4 5" xfId="45433" xr:uid="{2A7BCE9A-774C-477C-B3A0-2AC7958F36F3}"/>
    <cellStyle name="Comma 2 2 6 2 5" xfId="20281" xr:uid="{75E96BDE-D625-4363-B811-58F2760E12CC}"/>
    <cellStyle name="Comma 2 2 6 2 5 2" xfId="33973" xr:uid="{F8F95288-4589-4DE0-8D54-E2444467DB2C}"/>
    <cellStyle name="Comma 2 2 6 2 5 3" xfId="48857" xr:uid="{486E743F-D2FD-4944-AACD-913FE28F7776}"/>
    <cellStyle name="Comma 2 2 6 2 6" xfId="13437" xr:uid="{975BD9A3-D148-4CF2-8C56-0235476A9335}"/>
    <cellStyle name="Comma 2 2 6 2 7" xfId="27127" xr:uid="{ABC84BCA-FA6D-410C-94B1-6A604F49EAF1}"/>
    <cellStyle name="Comma 2 2 6 2 8" xfId="42011" xr:uid="{ED1F8D2F-6AE9-48CE-98AA-84DF8E9EB976}"/>
    <cellStyle name="Comma 2 2 6 3" xfId="6591" xr:uid="{529EF3C1-C1D6-44D6-8492-D14BDBF8F78F}"/>
    <cellStyle name="Comma 2 2 6 3 2" xfId="8305" xr:uid="{59F1F90F-2ADB-49F1-90EF-008E6F89FDF5}"/>
    <cellStyle name="Comma 2 2 6 3 2 2" xfId="11727" xr:uid="{D7BD6693-4FF4-4C0F-9D08-AC163C6A48D1}"/>
    <cellStyle name="Comma 2 2 6 3 2 2 2" xfId="25417" xr:uid="{4D910E2F-5076-4FEB-893D-231A29FB13E7}"/>
    <cellStyle name="Comma 2 2 6 3 2 2 2 2" xfId="39109" xr:uid="{BB135873-4FDC-4CAD-86C2-B00A17AF147D}"/>
    <cellStyle name="Comma 2 2 6 3 2 2 2 3" xfId="53993" xr:uid="{D393169F-583A-4960-98E2-E2E8C530E2F9}"/>
    <cellStyle name="Comma 2 2 6 3 2 2 3" xfId="18573" xr:uid="{594C8E0F-2B91-4BEE-9D55-38090A9F02D4}"/>
    <cellStyle name="Comma 2 2 6 3 2 2 4" xfId="32263" xr:uid="{1E1FE419-0036-44D7-B13D-FC79CDF9A0BD}"/>
    <cellStyle name="Comma 2 2 6 3 2 2 5" xfId="47147" xr:uid="{FEE27A70-06DD-4A7F-AC7C-81F1D09B6969}"/>
    <cellStyle name="Comma 2 2 6 3 2 3" xfId="21995" xr:uid="{35F614B1-C0B0-4911-9A14-A8E6011BC01E}"/>
    <cellStyle name="Comma 2 2 6 3 2 3 2" xfId="35687" xr:uid="{EA40450D-C3EE-400F-A5F5-C1E1F0CF63EB}"/>
    <cellStyle name="Comma 2 2 6 3 2 3 3" xfId="50571" xr:uid="{E54C266B-335D-43DC-8A6E-9823C9E13AFF}"/>
    <cellStyle name="Comma 2 2 6 3 2 4" xfId="15151" xr:uid="{86ABF936-3A1B-4BBF-8D99-AFCA57D1C493}"/>
    <cellStyle name="Comma 2 2 6 3 2 5" xfId="28841" xr:uid="{BD18B1D9-AE8E-4077-83A2-12518615B06C}"/>
    <cellStyle name="Comma 2 2 6 3 2 6" xfId="43725" xr:uid="{D77B2C5E-97A9-469C-BD65-09A68AD58982}"/>
    <cellStyle name="Comma 2 2 6 3 3" xfId="10015" xr:uid="{7F833B00-C056-420C-AEF0-CA2E3B581E0B}"/>
    <cellStyle name="Comma 2 2 6 3 3 2" xfId="23705" xr:uid="{11D12F0C-F2DA-4C26-BB6F-C33A4085367B}"/>
    <cellStyle name="Comma 2 2 6 3 3 2 2" xfId="37397" xr:uid="{B3B4B059-0EF4-4D3E-9890-2E279AF58FB1}"/>
    <cellStyle name="Comma 2 2 6 3 3 2 3" xfId="52281" xr:uid="{1F7265D4-26E8-4EC6-81AB-F6F845F58CF0}"/>
    <cellStyle name="Comma 2 2 6 3 3 3" xfId="16861" xr:uid="{8D8A3EDD-9AF9-4278-9BEB-027E8BDF199D}"/>
    <cellStyle name="Comma 2 2 6 3 3 4" xfId="30551" xr:uid="{AB377E60-97E6-417A-82D0-E0FAC6BE7C5C}"/>
    <cellStyle name="Comma 2 2 6 3 3 5" xfId="45435" xr:uid="{00EA4D86-067B-449B-BEFE-41DA32E96B06}"/>
    <cellStyle name="Comma 2 2 6 3 4" xfId="20283" xr:uid="{766D0E2B-B9A5-413C-95A2-193040042F0A}"/>
    <cellStyle name="Comma 2 2 6 3 4 2" xfId="33975" xr:uid="{E872F942-1E70-464E-A8FC-7716A523CB2A}"/>
    <cellStyle name="Comma 2 2 6 3 4 3" xfId="48859" xr:uid="{81FED225-E2F9-48EA-B4BC-E538C05383A7}"/>
    <cellStyle name="Comma 2 2 6 3 5" xfId="13439" xr:uid="{2E1422ED-2330-4BD6-B0AB-93927971F3CC}"/>
    <cellStyle name="Comma 2 2 6 3 6" xfId="27129" xr:uid="{ECF5F981-32B2-486F-80A2-CC4617D26D18}"/>
    <cellStyle name="Comma 2 2 6 3 7" xfId="42013" xr:uid="{1A8EBBC1-A302-4B5F-937F-80EF87F30EC6}"/>
    <cellStyle name="Comma 2 2 6 4" xfId="6592" xr:uid="{82F4DA71-25EB-4D26-8E89-43D460481AC2}"/>
    <cellStyle name="Comma 2 2 6 4 2" xfId="8306" xr:uid="{7BE4410E-5008-4D77-8850-62DF79F34DF3}"/>
    <cellStyle name="Comma 2 2 6 4 2 2" xfId="11728" xr:uid="{9CEC34D2-E73F-458D-8400-C051420BF96A}"/>
    <cellStyle name="Comma 2 2 6 4 2 2 2" xfId="25418" xr:uid="{7262C51D-5579-4480-BC89-F4724DC144AC}"/>
    <cellStyle name="Comma 2 2 6 4 2 2 2 2" xfId="39110" xr:uid="{A32E2518-143D-49EE-92A5-61BA99C21B59}"/>
    <cellStyle name="Comma 2 2 6 4 2 2 2 3" xfId="53994" xr:uid="{49E0C149-FF03-4230-A0B8-3B63E2107080}"/>
    <cellStyle name="Comma 2 2 6 4 2 2 3" xfId="18574" xr:uid="{D9B543A9-AB7E-4088-8A84-5E00AFE9DC7B}"/>
    <cellStyle name="Comma 2 2 6 4 2 2 4" xfId="32264" xr:uid="{F2C2231C-07A5-4AA1-BA65-674290B135F2}"/>
    <cellStyle name="Comma 2 2 6 4 2 2 5" xfId="47148" xr:uid="{B3962C27-E951-4781-AA25-EC125D812B59}"/>
    <cellStyle name="Comma 2 2 6 4 2 3" xfId="21996" xr:uid="{B77C76EE-3221-495B-BDB6-FB4AEA720EA6}"/>
    <cellStyle name="Comma 2 2 6 4 2 3 2" xfId="35688" xr:uid="{CED2F392-A4E8-4E61-957D-E091965042CD}"/>
    <cellStyle name="Comma 2 2 6 4 2 3 3" xfId="50572" xr:uid="{536CF048-4563-4FC3-9F5C-1271C0148A46}"/>
    <cellStyle name="Comma 2 2 6 4 2 4" xfId="15152" xr:uid="{73B6FCC1-330C-47F7-B911-F6FB9C45DB2B}"/>
    <cellStyle name="Comma 2 2 6 4 2 5" xfId="28842" xr:uid="{C26049EC-234B-461D-BC15-B8376EBBCCF3}"/>
    <cellStyle name="Comma 2 2 6 4 2 6" xfId="43726" xr:uid="{E7683123-AE02-4553-832A-956115751F77}"/>
    <cellStyle name="Comma 2 2 6 4 3" xfId="10016" xr:uid="{2D1C9D1E-05D1-4FE9-AFB2-B9EABEF4052C}"/>
    <cellStyle name="Comma 2 2 6 4 3 2" xfId="23706" xr:uid="{24BCA086-7093-40F5-ACFD-D2957D6F2849}"/>
    <cellStyle name="Comma 2 2 6 4 3 2 2" xfId="37398" xr:uid="{AF8D2BD5-921C-4F41-9F9C-B1DBDEF91A2B}"/>
    <cellStyle name="Comma 2 2 6 4 3 2 3" xfId="52282" xr:uid="{A2BBD062-FA00-4AA1-9932-661A216E2382}"/>
    <cellStyle name="Comma 2 2 6 4 3 3" xfId="16862" xr:uid="{239035DF-D8EB-4545-9EC1-E108C7B09D98}"/>
    <cellStyle name="Comma 2 2 6 4 3 4" xfId="30552" xr:uid="{5260CC50-4591-4780-825F-1C4345BBA4CD}"/>
    <cellStyle name="Comma 2 2 6 4 3 5" xfId="45436" xr:uid="{14011528-5CA6-4626-A3B2-EC0E277C8714}"/>
    <cellStyle name="Comma 2 2 6 4 4" xfId="20284" xr:uid="{0F356A75-58DB-4733-84EA-07CBA28395ED}"/>
    <cellStyle name="Comma 2 2 6 4 4 2" xfId="33976" xr:uid="{23641E70-3351-426C-A87C-178C3B0417AA}"/>
    <cellStyle name="Comma 2 2 6 4 4 3" xfId="48860" xr:uid="{A14B05FF-0E0F-4E67-8D6A-5806369B2B46}"/>
    <cellStyle name="Comma 2 2 6 4 5" xfId="13440" xr:uid="{845D7A11-FE2B-4EED-884B-816ACE7BE3CB}"/>
    <cellStyle name="Comma 2 2 6 4 6" xfId="27130" xr:uid="{625A2B20-1BCB-464B-8148-ECE111F99CD3}"/>
    <cellStyle name="Comma 2 2 6 4 7" xfId="42014" xr:uid="{1AEAC30F-197C-4D96-8C70-63A54B6523AD}"/>
    <cellStyle name="Comma 2 2 6 5" xfId="8302" xr:uid="{505B578A-5E15-4EA8-B567-555E83AC23C8}"/>
    <cellStyle name="Comma 2 2 6 5 2" xfId="11724" xr:uid="{84678EBE-4054-479F-AE3A-31A45E03856F}"/>
    <cellStyle name="Comma 2 2 6 5 2 2" xfId="25414" xr:uid="{28B9A42B-CE16-4EE7-BD5C-D83053D7A2DE}"/>
    <cellStyle name="Comma 2 2 6 5 2 2 2" xfId="39106" xr:uid="{2A3ED685-CAA2-4BB2-930F-E7B42849398E}"/>
    <cellStyle name="Comma 2 2 6 5 2 2 3" xfId="53990" xr:uid="{625CC368-9363-4CBA-9F3C-08BECBA648E9}"/>
    <cellStyle name="Comma 2 2 6 5 2 3" xfId="18570" xr:uid="{DA0B24B3-FED1-4EF7-ACDB-6EEA2E29E8F5}"/>
    <cellStyle name="Comma 2 2 6 5 2 4" xfId="32260" xr:uid="{96D6AA93-611D-46D1-8AB2-D7A9A561A1C7}"/>
    <cellStyle name="Comma 2 2 6 5 2 5" xfId="47144" xr:uid="{6B3D1023-B43F-412F-BD09-D15661136310}"/>
    <cellStyle name="Comma 2 2 6 5 3" xfId="21992" xr:uid="{8F1C296E-2CA2-46CF-880A-23E2099F1C31}"/>
    <cellStyle name="Comma 2 2 6 5 3 2" xfId="35684" xr:uid="{FDE3FBBB-EE3A-4476-9E04-267C2E7A0BA8}"/>
    <cellStyle name="Comma 2 2 6 5 3 3" xfId="50568" xr:uid="{FD72E105-40AB-4B7F-9209-49AF81D9C3F8}"/>
    <cellStyle name="Comma 2 2 6 5 4" xfId="15148" xr:uid="{7897BC09-DD1D-4B92-AE2E-C75DE78A8AD7}"/>
    <cellStyle name="Comma 2 2 6 5 5" xfId="28838" xr:uid="{C220077E-10B9-48C7-A50B-38B8F80EE2A7}"/>
    <cellStyle name="Comma 2 2 6 5 6" xfId="43722" xr:uid="{E7D3B039-13EA-416E-8DFF-54C6A9172F42}"/>
    <cellStyle name="Comma 2 2 6 6" xfId="10012" xr:uid="{4B8BB7D2-33F3-49AC-B6D5-E29BAD1E2905}"/>
    <cellStyle name="Comma 2 2 6 6 2" xfId="23702" xr:uid="{8D033D8C-9C6E-4147-AE72-5D6D10967698}"/>
    <cellStyle name="Comma 2 2 6 6 2 2" xfId="37394" xr:uid="{F8121A1B-9F56-4212-A302-0F408B2F7EAB}"/>
    <cellStyle name="Comma 2 2 6 6 2 3" xfId="52278" xr:uid="{BF6549BC-AD90-4FA6-8F77-08DEB455A254}"/>
    <cellStyle name="Comma 2 2 6 6 3" xfId="16858" xr:uid="{9A04D7CC-989C-48D8-B708-6CA1B3C063CE}"/>
    <cellStyle name="Comma 2 2 6 6 4" xfId="30548" xr:uid="{815F871B-C7A0-459D-929D-B400F076D1D7}"/>
    <cellStyle name="Comma 2 2 6 6 5" xfId="45432" xr:uid="{6276DC84-9745-4CF2-AA9E-5BDF92BF4673}"/>
    <cellStyle name="Comma 2 2 6 7" xfId="20280" xr:uid="{2A1BC5D7-2F7A-4A59-84B2-B156CA86028E}"/>
    <cellStyle name="Comma 2 2 6 7 2" xfId="33972" xr:uid="{0E4028A2-0984-4C40-AA8B-77AB00274098}"/>
    <cellStyle name="Comma 2 2 6 7 3" xfId="48856" xr:uid="{EC17CB24-7A24-4677-9D7D-D652096518DA}"/>
    <cellStyle name="Comma 2 2 6 8" xfId="13436" xr:uid="{5EDE7D54-9AD8-4204-9020-CCA85D8FE372}"/>
    <cellStyle name="Comma 2 2 6 9" xfId="27126" xr:uid="{89E3DE57-7BFD-4C02-9857-C66C3FEC668B}"/>
    <cellStyle name="Comma 2 2 7" xfId="6593" xr:uid="{C53FF829-8C4E-4999-85CC-EB791B04C005}"/>
    <cellStyle name="Comma 2 2 7 2" xfId="6594" xr:uid="{F97236C2-E563-48EF-B616-A27DBC6378FD}"/>
    <cellStyle name="Comma 2 2 7 2 2" xfId="8308" xr:uid="{98FFC898-596F-425D-B52A-55D9E2EFDCDC}"/>
    <cellStyle name="Comma 2 2 7 2 2 2" xfId="11730" xr:uid="{7C4A9A6B-A154-451C-B433-70D425649D79}"/>
    <cellStyle name="Comma 2 2 7 2 2 2 2" xfId="25420" xr:uid="{96C03DE7-0CAA-4DD3-8CED-C7EE2FF0B28C}"/>
    <cellStyle name="Comma 2 2 7 2 2 2 2 2" xfId="39112" xr:uid="{323FBA46-0305-4C5A-84E0-08BA719D716F}"/>
    <cellStyle name="Comma 2 2 7 2 2 2 2 3" xfId="53996" xr:uid="{B34C667F-BA79-4315-AA51-E4FC358A2FB3}"/>
    <cellStyle name="Comma 2 2 7 2 2 2 3" xfId="18576" xr:uid="{B20C3DEF-B37F-4DF2-BADF-7750C29F33BE}"/>
    <cellStyle name="Comma 2 2 7 2 2 2 4" xfId="32266" xr:uid="{7F4BFB91-8221-48AB-8250-EB8DF920912B}"/>
    <cellStyle name="Comma 2 2 7 2 2 2 5" xfId="47150" xr:uid="{97FC84EF-A360-4E2E-BBD4-6D5FA738110E}"/>
    <cellStyle name="Comma 2 2 7 2 2 3" xfId="21998" xr:uid="{FFF55975-BF67-48A9-B71A-A224DAF4F81C}"/>
    <cellStyle name="Comma 2 2 7 2 2 3 2" xfId="35690" xr:uid="{45503AD3-B7BD-4316-ABDE-988952E75080}"/>
    <cellStyle name="Comma 2 2 7 2 2 3 3" xfId="50574" xr:uid="{4D9DA861-EECB-4C1E-8CC9-524CB0BB96B6}"/>
    <cellStyle name="Comma 2 2 7 2 2 4" xfId="15154" xr:uid="{CCB6C11B-1DF9-476B-9C81-ABA0224F48D1}"/>
    <cellStyle name="Comma 2 2 7 2 2 5" xfId="28844" xr:uid="{931C7D97-D28F-4030-ABF8-072B9CB86C89}"/>
    <cellStyle name="Comma 2 2 7 2 2 6" xfId="43728" xr:uid="{FC828B5D-4A6B-40CD-969A-B3C636A64BCC}"/>
    <cellStyle name="Comma 2 2 7 2 3" xfId="10018" xr:uid="{31AE9D48-376B-41A2-990E-8270C4B2A894}"/>
    <cellStyle name="Comma 2 2 7 2 3 2" xfId="23708" xr:uid="{915CF5EC-FE5A-4077-BADC-E73C95252B8B}"/>
    <cellStyle name="Comma 2 2 7 2 3 2 2" xfId="37400" xr:uid="{9B7533E2-AF14-4D53-84A1-9C921341E13D}"/>
    <cellStyle name="Comma 2 2 7 2 3 2 3" xfId="52284" xr:uid="{E8881CCD-466C-4CBB-AF87-97B36293383A}"/>
    <cellStyle name="Comma 2 2 7 2 3 3" xfId="16864" xr:uid="{28EBB225-CC2F-4F42-89AA-98B76C5C942B}"/>
    <cellStyle name="Comma 2 2 7 2 3 4" xfId="30554" xr:uid="{465404E4-2D8E-4C1A-BEB9-D30E823801B4}"/>
    <cellStyle name="Comma 2 2 7 2 3 5" xfId="45438" xr:uid="{4B851CC7-F8A8-4E12-BCD8-F220962FDAF6}"/>
    <cellStyle name="Comma 2 2 7 2 4" xfId="20286" xr:uid="{6BACD453-D141-49D5-AD57-E2DCCBF0D979}"/>
    <cellStyle name="Comma 2 2 7 2 4 2" xfId="33978" xr:uid="{CBD846C9-6AC9-4547-A29F-323B1B453370}"/>
    <cellStyle name="Comma 2 2 7 2 4 3" xfId="48862" xr:uid="{335441B6-0F2C-4FEE-A16A-269F3CEB014D}"/>
    <cellStyle name="Comma 2 2 7 2 5" xfId="13442" xr:uid="{2EBD9D02-C68E-4DD1-AC9B-6DC6643D51E9}"/>
    <cellStyle name="Comma 2 2 7 2 6" xfId="27132" xr:uid="{829DAAE6-7D1A-414F-8799-4F503176F0DA}"/>
    <cellStyle name="Comma 2 2 7 2 7" xfId="42016" xr:uid="{5B9AA476-23AB-4A91-BF37-21EA8F3789B0}"/>
    <cellStyle name="Comma 2 2 7 3" xfId="8307" xr:uid="{2D92DB93-C179-43F8-AB71-1174C1C54C20}"/>
    <cellStyle name="Comma 2 2 7 3 2" xfId="11729" xr:uid="{E2005422-85AD-4B2F-9460-BCB375AB842B}"/>
    <cellStyle name="Comma 2 2 7 3 2 2" xfId="25419" xr:uid="{CDAE7B23-A7A2-46E9-893C-C352BFE8CA50}"/>
    <cellStyle name="Comma 2 2 7 3 2 2 2" xfId="39111" xr:uid="{72F761AD-3619-434C-9CAA-47B1FD31D32F}"/>
    <cellStyle name="Comma 2 2 7 3 2 2 3" xfId="53995" xr:uid="{3C03FD39-BF1C-4E03-8AE7-14439EFDCF05}"/>
    <cellStyle name="Comma 2 2 7 3 2 3" xfId="18575" xr:uid="{0BA864FD-AEF9-4CE8-A3FD-1BA11D081C8C}"/>
    <cellStyle name="Comma 2 2 7 3 2 4" xfId="32265" xr:uid="{DF6E7802-8594-429D-9376-117C6EC4A8EA}"/>
    <cellStyle name="Comma 2 2 7 3 2 5" xfId="47149" xr:uid="{8E038BBB-009B-4A9F-83A8-7D9B6EA2FA96}"/>
    <cellStyle name="Comma 2 2 7 3 3" xfId="21997" xr:uid="{4C846319-B900-4996-9D41-7354C1883EF5}"/>
    <cellStyle name="Comma 2 2 7 3 3 2" xfId="35689" xr:uid="{C3EFFBDF-C66E-4907-859D-8643C384B0AA}"/>
    <cellStyle name="Comma 2 2 7 3 3 3" xfId="50573" xr:uid="{62D350C9-492C-45C8-BAB0-702F7DA28CB8}"/>
    <cellStyle name="Comma 2 2 7 3 4" xfId="15153" xr:uid="{CC284118-59BC-43D7-A7BB-168BC18E10FD}"/>
    <cellStyle name="Comma 2 2 7 3 5" xfId="28843" xr:uid="{4101707A-CAB0-48B2-9C7C-5132C3215FA8}"/>
    <cellStyle name="Comma 2 2 7 3 6" xfId="43727" xr:uid="{E7479872-B964-4A78-9B53-B64181CE6E60}"/>
    <cellStyle name="Comma 2 2 7 4" xfId="10017" xr:uid="{D10271E9-0CA4-4C82-8085-E55E809EDEE4}"/>
    <cellStyle name="Comma 2 2 7 4 2" xfId="23707" xr:uid="{E40CE341-8A44-44AC-A93F-94317E7B51C1}"/>
    <cellStyle name="Comma 2 2 7 4 2 2" xfId="37399" xr:uid="{647C85E1-787E-4807-9DB6-299FB98C6EF7}"/>
    <cellStyle name="Comma 2 2 7 4 2 3" xfId="52283" xr:uid="{AF600BCF-AD23-470C-A33E-463914845B9B}"/>
    <cellStyle name="Comma 2 2 7 4 3" xfId="16863" xr:uid="{0481197A-008C-4B91-903B-FAF2EE28E352}"/>
    <cellStyle name="Comma 2 2 7 4 4" xfId="30553" xr:uid="{01A7A682-8BA2-4ECB-99AC-A10F54295AA6}"/>
    <cellStyle name="Comma 2 2 7 4 5" xfId="45437" xr:uid="{79BE8E36-724C-4284-97D4-0778F99CD495}"/>
    <cellStyle name="Comma 2 2 7 5" xfId="20285" xr:uid="{5504E7B4-EC38-41ED-AC93-313A5B5CFE70}"/>
    <cellStyle name="Comma 2 2 7 5 2" xfId="33977" xr:uid="{F0CFCD2D-4400-45FE-8B00-10E3D9BDE49A}"/>
    <cellStyle name="Comma 2 2 7 5 3" xfId="48861" xr:uid="{04233854-AF81-4DFE-BA38-F0EFE817CA2C}"/>
    <cellStyle name="Comma 2 2 7 6" xfId="13441" xr:uid="{BC98EE85-D08D-4B26-A5BA-59A7F5742BCB}"/>
    <cellStyle name="Comma 2 2 7 7" xfId="27131" xr:uid="{9C168B61-9DB0-45B7-B969-46C74E283BCA}"/>
    <cellStyle name="Comma 2 2 7 8" xfId="42015" xr:uid="{1C9649E3-3034-4759-928C-736D1774560C}"/>
    <cellStyle name="Comma 2 2 8" xfId="6595" xr:uid="{FF915D8C-4266-4D6C-81A3-94658B857A6F}"/>
    <cellStyle name="Comma 2 2 8 2" xfId="8309" xr:uid="{A4B663EC-A1BF-49DD-A93D-0C53F4C9D8DA}"/>
    <cellStyle name="Comma 2 2 8 2 2" xfId="11731" xr:uid="{41E175A6-BF92-4661-9FD2-79A667D26D0A}"/>
    <cellStyle name="Comma 2 2 8 2 2 2" xfId="25421" xr:uid="{1A17CC89-7362-4677-AAEB-31493149798E}"/>
    <cellStyle name="Comma 2 2 8 2 2 2 2" xfId="39113" xr:uid="{1AE92557-64D0-4359-8772-32E5CD6E3151}"/>
    <cellStyle name="Comma 2 2 8 2 2 2 3" xfId="53997" xr:uid="{86623A81-F560-42CD-8119-DD146CCC0C2B}"/>
    <cellStyle name="Comma 2 2 8 2 2 3" xfId="18577" xr:uid="{0D705DB1-8A47-40A6-9DA6-A9450B473DE6}"/>
    <cellStyle name="Comma 2 2 8 2 2 4" xfId="32267" xr:uid="{DA3D3900-0C79-4851-96F8-3D17D14CD7FA}"/>
    <cellStyle name="Comma 2 2 8 2 2 5" xfId="47151" xr:uid="{7C7BB3FD-A539-4296-8361-9A2443565C15}"/>
    <cellStyle name="Comma 2 2 8 2 3" xfId="21999" xr:uid="{2B816B96-423F-4CB3-9E35-421C751D6A6E}"/>
    <cellStyle name="Comma 2 2 8 2 3 2" xfId="35691" xr:uid="{46B73865-C7E0-4B59-8148-D786CE66EE0E}"/>
    <cellStyle name="Comma 2 2 8 2 3 3" xfId="50575" xr:uid="{F9114FDE-FFD3-4907-AC9D-81E8F3F7894F}"/>
    <cellStyle name="Comma 2 2 8 2 4" xfId="15155" xr:uid="{FB1178C7-FC51-4F95-8DCE-1B747A37A4EC}"/>
    <cellStyle name="Comma 2 2 8 2 5" xfId="28845" xr:uid="{1F32D415-C77B-4B0B-A317-C0EC61201FFF}"/>
    <cellStyle name="Comma 2 2 8 2 6" xfId="43729" xr:uid="{C15E8E4E-D698-4BB5-98F8-98F8FE4ABBD9}"/>
    <cellStyle name="Comma 2 2 8 3" xfId="10019" xr:uid="{5DF66E68-8485-4C28-A5D3-755BC5207EF6}"/>
    <cellStyle name="Comma 2 2 8 3 2" xfId="23709" xr:uid="{F1234C4F-D9CC-4F73-B094-B2057F97D604}"/>
    <cellStyle name="Comma 2 2 8 3 2 2" xfId="37401" xr:uid="{1CA99430-77A2-49D6-A277-FCEAC5031531}"/>
    <cellStyle name="Comma 2 2 8 3 2 3" xfId="52285" xr:uid="{8D1B41D9-8B68-4A2D-9726-210B6CBB21DB}"/>
    <cellStyle name="Comma 2 2 8 3 3" xfId="16865" xr:uid="{6385100A-F13F-4259-B6E2-1F9563466AB5}"/>
    <cellStyle name="Comma 2 2 8 3 4" xfId="30555" xr:uid="{14FF7E71-F722-48A8-BB19-B65D4746D048}"/>
    <cellStyle name="Comma 2 2 8 3 5" xfId="45439" xr:uid="{092F4B78-7FA1-4D84-9AFD-BDAE918932DC}"/>
    <cellStyle name="Comma 2 2 8 4" xfId="20287" xr:uid="{BD15503D-D5EB-423B-8457-436530FC2FAE}"/>
    <cellStyle name="Comma 2 2 8 4 2" xfId="33979" xr:uid="{793EC72A-17D3-4277-A83B-90101E4802F8}"/>
    <cellStyle name="Comma 2 2 8 4 3" xfId="48863" xr:uid="{B0057B34-D78A-4DD1-B381-5B05BBE9F7E6}"/>
    <cellStyle name="Comma 2 2 8 5" xfId="13443" xr:uid="{7876E83C-8B9E-482A-ABAF-C812DEF2850C}"/>
    <cellStyle name="Comma 2 2 8 6" xfId="27133" xr:uid="{A25D9306-B374-4D4E-8D0B-A8C156196E9E}"/>
    <cellStyle name="Comma 2 2 8 7" xfId="42017" xr:uid="{90E6EFE4-9DAA-4654-8A98-B659FE55EEAF}"/>
    <cellStyle name="Comma 2 2 9" xfId="6596" xr:uid="{F3DF2546-09CC-4E71-9572-A92F813FA596}"/>
    <cellStyle name="Comma 2 2 9 2" xfId="8310" xr:uid="{39D1F50B-814A-4CED-9FE9-C650468466E1}"/>
    <cellStyle name="Comma 2 2 9 2 2" xfId="11732" xr:uid="{F70C076D-1251-4F26-A88C-5143099407AC}"/>
    <cellStyle name="Comma 2 2 9 2 2 2" xfId="25422" xr:uid="{0C4C57E9-494E-4ADA-B08E-6C40B93FA51B}"/>
    <cellStyle name="Comma 2 2 9 2 2 2 2" xfId="39114" xr:uid="{5E69475D-DACC-4532-9FC4-2CF104293895}"/>
    <cellStyle name="Comma 2 2 9 2 2 2 3" xfId="53998" xr:uid="{2DC6A5EE-69FE-4348-9C01-ECB12FEDF859}"/>
    <cellStyle name="Comma 2 2 9 2 2 3" xfId="18578" xr:uid="{6FF50588-A20E-4202-BC5C-5BF666D04584}"/>
    <cellStyle name="Comma 2 2 9 2 2 4" xfId="32268" xr:uid="{0E387217-2454-4599-99D7-4587E4A9E82D}"/>
    <cellStyle name="Comma 2 2 9 2 2 5" xfId="47152" xr:uid="{C43CB1CC-10CC-4E22-BF4A-22A5C9373546}"/>
    <cellStyle name="Comma 2 2 9 2 3" xfId="22000" xr:uid="{DB694B61-500F-48D6-B503-95A42912182D}"/>
    <cellStyle name="Comma 2 2 9 2 3 2" xfId="35692" xr:uid="{DAB37A71-F1D5-42EC-AEF5-914558BBCD12}"/>
    <cellStyle name="Comma 2 2 9 2 3 3" xfId="50576" xr:uid="{C8121F2C-BDC8-4057-84B6-24BA3539A4FC}"/>
    <cellStyle name="Comma 2 2 9 2 4" xfId="15156" xr:uid="{CCDA39C3-F572-406C-8E28-E3E2D63F7E54}"/>
    <cellStyle name="Comma 2 2 9 2 5" xfId="28846" xr:uid="{B5B73750-09E3-491B-9143-81F74D21B62D}"/>
    <cellStyle name="Comma 2 2 9 2 6" xfId="43730" xr:uid="{653755F6-04F7-48B7-9484-AD32DE825B13}"/>
    <cellStyle name="Comma 2 2 9 3" xfId="10020" xr:uid="{E169E686-107A-4E26-99D8-220FD765D36F}"/>
    <cellStyle name="Comma 2 2 9 3 2" xfId="23710" xr:uid="{F9889319-AFCB-4486-B663-D0450CDD9BBD}"/>
    <cellStyle name="Comma 2 2 9 3 2 2" xfId="37402" xr:uid="{CE6782B7-A9A7-4D79-8411-291910F0589F}"/>
    <cellStyle name="Comma 2 2 9 3 2 3" xfId="52286" xr:uid="{320D39FB-3DE4-4AC5-87EC-C2604819045E}"/>
    <cellStyle name="Comma 2 2 9 3 3" xfId="16866" xr:uid="{71666CC5-94E9-45FC-8776-C2A510D3B379}"/>
    <cellStyle name="Comma 2 2 9 3 4" xfId="30556" xr:uid="{3DCD5692-E385-43A1-A7FA-556A08B543E8}"/>
    <cellStyle name="Comma 2 2 9 3 5" xfId="45440" xr:uid="{C526938E-4529-40FB-9556-E408A6F92EA0}"/>
    <cellStyle name="Comma 2 2 9 4" xfId="20288" xr:uid="{B3E0B0B9-E022-4BDF-B96A-4F3897B9CE85}"/>
    <cellStyle name="Comma 2 2 9 4 2" xfId="33980" xr:uid="{ABB90381-3D68-45C0-BE8B-5AC58091B011}"/>
    <cellStyle name="Comma 2 2 9 4 3" xfId="48864" xr:uid="{45644218-6774-482D-828A-70675AB71660}"/>
    <cellStyle name="Comma 2 2 9 5" xfId="13444" xr:uid="{30F69376-9290-474B-B266-45BEC8F93B14}"/>
    <cellStyle name="Comma 2 2 9 6" xfId="27134" xr:uid="{25EBCAF9-9A75-45CD-8A23-943843C3DF6E}"/>
    <cellStyle name="Comma 2 2 9 7" xfId="42018" xr:uid="{77CD6C99-9F4F-484E-BEC7-7BBD54AE875D}"/>
    <cellStyle name="Comma 2 3" xfId="6597" xr:uid="{F6D5B1F2-CF52-43B8-B0A9-00868465AD78}"/>
    <cellStyle name="Comma 2 3 10" xfId="20289" xr:uid="{4547C46A-F5AB-4696-9F8F-F50A8FE17B2C}"/>
    <cellStyle name="Comma 2 3 10 2" xfId="33981" xr:uid="{79A561A1-DB95-4B0A-AC1D-50153B53686D}"/>
    <cellStyle name="Comma 2 3 10 3" xfId="48865" xr:uid="{303EFDAC-4299-45EF-92F7-F161D676AD62}"/>
    <cellStyle name="Comma 2 3 11" xfId="13445" xr:uid="{A1A6D40A-C8A4-4312-A83D-D3C5BAA1441E}"/>
    <cellStyle name="Comma 2 3 12" xfId="27135" xr:uid="{1CE9C0CC-B3DF-49BD-9B85-05A4B56BA892}"/>
    <cellStyle name="Comma 2 3 13" xfId="42019" xr:uid="{47649C22-2AF6-4DFC-BF65-0E7E0ACFE66B}"/>
    <cellStyle name="Comma 2 3 2" xfId="6598" xr:uid="{6D74298D-DBC7-4F96-ABD7-84767F98614B}"/>
    <cellStyle name="Comma 2 3 2 10" xfId="13446" xr:uid="{EA0CBFA1-F1B6-488E-8D1C-470A1C133C0C}"/>
    <cellStyle name="Comma 2 3 2 11" xfId="27136" xr:uid="{7C1FFF3B-3814-4290-9B6F-19D146E42024}"/>
    <cellStyle name="Comma 2 3 2 12" xfId="42020" xr:uid="{C11B4504-A34D-4088-91F2-18FB512C4006}"/>
    <cellStyle name="Comma 2 3 2 2" xfId="6599" xr:uid="{D75E3E07-6921-4EB5-AA93-A218445970B9}"/>
    <cellStyle name="Comma 2 3 2 2 10" xfId="42021" xr:uid="{39FF83E2-3997-470E-B136-CACA9EB54D5E}"/>
    <cellStyle name="Comma 2 3 2 2 2" xfId="6600" xr:uid="{24181852-C5AD-4AC3-A4BE-FA818CF67197}"/>
    <cellStyle name="Comma 2 3 2 2 2 2" xfId="6601" xr:uid="{ACA10E0C-30AA-4683-B375-7D11A1950B93}"/>
    <cellStyle name="Comma 2 3 2 2 2 2 2" xfId="8315" xr:uid="{A09F8BA3-E90D-4B35-94D7-91FDE7501462}"/>
    <cellStyle name="Comma 2 3 2 2 2 2 2 2" xfId="11737" xr:uid="{6B8605B4-E19F-4AE8-A57F-4612FB8BD363}"/>
    <cellStyle name="Comma 2 3 2 2 2 2 2 2 2" xfId="25427" xr:uid="{423CF099-86E9-473D-AEB6-562CBE3466D6}"/>
    <cellStyle name="Comma 2 3 2 2 2 2 2 2 2 2" xfId="39119" xr:uid="{58A44681-A3E9-4D49-8899-DC2735D200D2}"/>
    <cellStyle name="Comma 2 3 2 2 2 2 2 2 2 3" xfId="54003" xr:uid="{39DF1DF1-FA26-4741-A0B9-16EEFD0A37A0}"/>
    <cellStyle name="Comma 2 3 2 2 2 2 2 2 3" xfId="18583" xr:uid="{F4EFBE9E-16F6-4154-AB6C-95E5C19C447B}"/>
    <cellStyle name="Comma 2 3 2 2 2 2 2 2 4" xfId="32273" xr:uid="{3C2D19FB-B4AA-4312-A412-FAD9EACB6467}"/>
    <cellStyle name="Comma 2 3 2 2 2 2 2 2 5" xfId="47157" xr:uid="{B9645F83-C8FA-44DE-9A1E-54980705C83C}"/>
    <cellStyle name="Comma 2 3 2 2 2 2 2 3" xfId="22005" xr:uid="{DD40A244-3959-440C-8DB6-B357B132E4C3}"/>
    <cellStyle name="Comma 2 3 2 2 2 2 2 3 2" xfId="35697" xr:uid="{FCDD89D5-837E-489E-8231-2CCBA19F1936}"/>
    <cellStyle name="Comma 2 3 2 2 2 2 2 3 3" xfId="50581" xr:uid="{FDBF7AD6-8E85-4330-8956-8C375197434A}"/>
    <cellStyle name="Comma 2 3 2 2 2 2 2 4" xfId="15161" xr:uid="{E8F3CCF8-C4BF-407B-B0A6-8A96DC07F5EC}"/>
    <cellStyle name="Comma 2 3 2 2 2 2 2 5" xfId="28851" xr:uid="{67973E8C-5AA0-49F9-824C-6E86DDDE8DD5}"/>
    <cellStyle name="Comma 2 3 2 2 2 2 2 6" xfId="43735" xr:uid="{042F2C55-5D46-4E27-A3B6-6BC21EB8DEF6}"/>
    <cellStyle name="Comma 2 3 2 2 2 2 3" xfId="10025" xr:uid="{18F0AA2A-60BD-496D-B374-B7903BB37122}"/>
    <cellStyle name="Comma 2 3 2 2 2 2 3 2" xfId="23715" xr:uid="{6527EC76-6A09-4518-A7F8-8256E4B954C0}"/>
    <cellStyle name="Comma 2 3 2 2 2 2 3 2 2" xfId="37407" xr:uid="{C1E51E75-017F-43CC-BF7C-5E91BAFB9393}"/>
    <cellStyle name="Comma 2 3 2 2 2 2 3 2 3" xfId="52291" xr:uid="{B2524B8F-59BB-4660-B45F-B10BACEC187B}"/>
    <cellStyle name="Comma 2 3 2 2 2 2 3 3" xfId="16871" xr:uid="{F7CED8E4-0DE9-4B16-98BB-26C49D769C40}"/>
    <cellStyle name="Comma 2 3 2 2 2 2 3 4" xfId="30561" xr:uid="{BF00E030-20D8-405C-849C-AF75CF0216F8}"/>
    <cellStyle name="Comma 2 3 2 2 2 2 3 5" xfId="45445" xr:uid="{A1028198-0390-449B-AF04-D57476356E94}"/>
    <cellStyle name="Comma 2 3 2 2 2 2 4" xfId="20293" xr:uid="{049825DF-F2D7-4B3A-B35C-41EDF08003F4}"/>
    <cellStyle name="Comma 2 3 2 2 2 2 4 2" xfId="33985" xr:uid="{A1DEF7A9-8390-46FB-A0E3-56A4EF1AAEDD}"/>
    <cellStyle name="Comma 2 3 2 2 2 2 4 3" xfId="48869" xr:uid="{34E01330-2926-4CDF-9701-F23A6EDF9963}"/>
    <cellStyle name="Comma 2 3 2 2 2 2 5" xfId="13449" xr:uid="{56459B4A-B540-455C-856C-E917A3021D60}"/>
    <cellStyle name="Comma 2 3 2 2 2 2 6" xfId="27139" xr:uid="{F202D9BE-8751-4C13-A12F-FC72AE231B7F}"/>
    <cellStyle name="Comma 2 3 2 2 2 2 7" xfId="42023" xr:uid="{D320B59C-D678-4089-810B-FF3ED2409512}"/>
    <cellStyle name="Comma 2 3 2 2 2 3" xfId="8314" xr:uid="{256CF9BF-951D-4FF1-99A0-A19219C52027}"/>
    <cellStyle name="Comma 2 3 2 2 2 3 2" xfId="11736" xr:uid="{0E7D82E1-1AC2-4C39-A900-E8B5C3F4E66F}"/>
    <cellStyle name="Comma 2 3 2 2 2 3 2 2" xfId="25426" xr:uid="{7EA626C2-2B61-47F0-B4B7-BB27C144DE17}"/>
    <cellStyle name="Comma 2 3 2 2 2 3 2 2 2" xfId="39118" xr:uid="{0A8AE81B-726A-4EDB-AACF-CBB6897A2862}"/>
    <cellStyle name="Comma 2 3 2 2 2 3 2 2 3" xfId="54002" xr:uid="{8749287C-5BCA-4CD3-8E08-6FCE2FE5B65C}"/>
    <cellStyle name="Comma 2 3 2 2 2 3 2 3" xfId="18582" xr:uid="{80C7B7E7-8AE9-416D-88CD-EB27E00A710D}"/>
    <cellStyle name="Comma 2 3 2 2 2 3 2 4" xfId="32272" xr:uid="{22EB317F-049D-4A0C-BF96-8D66BFFD9CAD}"/>
    <cellStyle name="Comma 2 3 2 2 2 3 2 5" xfId="47156" xr:uid="{2B965DEA-F6CA-471C-A281-A58D8066C5E8}"/>
    <cellStyle name="Comma 2 3 2 2 2 3 3" xfId="22004" xr:uid="{41D811A2-E54F-4195-AE9C-18BC302D66FE}"/>
    <cellStyle name="Comma 2 3 2 2 2 3 3 2" xfId="35696" xr:uid="{FB302DBE-DADE-482E-BF57-F6D19CC952B0}"/>
    <cellStyle name="Comma 2 3 2 2 2 3 3 3" xfId="50580" xr:uid="{68358E4A-B56E-4917-9C79-F6C91C1A1FC8}"/>
    <cellStyle name="Comma 2 3 2 2 2 3 4" xfId="15160" xr:uid="{7D88440A-59C8-4B05-B77B-12370A61BE75}"/>
    <cellStyle name="Comma 2 3 2 2 2 3 5" xfId="28850" xr:uid="{2F888C01-BD39-4D08-B369-742F7538722D}"/>
    <cellStyle name="Comma 2 3 2 2 2 3 6" xfId="43734" xr:uid="{5D5BCF0A-A4B3-4062-B6C2-44538DC3CD00}"/>
    <cellStyle name="Comma 2 3 2 2 2 4" xfId="10024" xr:uid="{CEF0BACB-6B59-4AD4-9721-023A0F1AC307}"/>
    <cellStyle name="Comma 2 3 2 2 2 4 2" xfId="23714" xr:uid="{199F566C-27B1-4781-B36C-E8670EE6F229}"/>
    <cellStyle name="Comma 2 3 2 2 2 4 2 2" xfId="37406" xr:uid="{A28C7448-21C3-4907-9C19-04DD067478F7}"/>
    <cellStyle name="Comma 2 3 2 2 2 4 2 3" xfId="52290" xr:uid="{4CDB9517-5E5D-43BA-84BA-C62D652089AA}"/>
    <cellStyle name="Comma 2 3 2 2 2 4 3" xfId="16870" xr:uid="{95B73B9E-B132-407A-9106-7619B280FF8B}"/>
    <cellStyle name="Comma 2 3 2 2 2 4 4" xfId="30560" xr:uid="{5CC6C52C-F0E5-4E50-808E-30BF75BBBF24}"/>
    <cellStyle name="Comma 2 3 2 2 2 4 5" xfId="45444" xr:uid="{F62A0356-5234-42E5-98E6-84A51293E69E}"/>
    <cellStyle name="Comma 2 3 2 2 2 5" xfId="20292" xr:uid="{15A8FBA6-D42A-429E-AAF0-3BAB402F384C}"/>
    <cellStyle name="Comma 2 3 2 2 2 5 2" xfId="33984" xr:uid="{091AD0C9-AE9A-40AC-AD19-EA6A149D3F5F}"/>
    <cellStyle name="Comma 2 3 2 2 2 5 3" xfId="48868" xr:uid="{5F2A8152-A0FE-4FEC-96E3-BE2F90C2F117}"/>
    <cellStyle name="Comma 2 3 2 2 2 6" xfId="13448" xr:uid="{83CC5A87-6994-4227-A344-F21698F175EE}"/>
    <cellStyle name="Comma 2 3 2 2 2 7" xfId="27138" xr:uid="{98FD555E-18EB-46CF-811D-1A0C34B05880}"/>
    <cellStyle name="Comma 2 3 2 2 2 8" xfId="42022" xr:uid="{96842567-E551-4FB1-9B03-DC16CBE86055}"/>
    <cellStyle name="Comma 2 3 2 2 3" xfId="6602" xr:uid="{D7B88A02-8FF7-44B6-BEBC-1248CD0598AD}"/>
    <cellStyle name="Comma 2 3 2 2 3 2" xfId="8316" xr:uid="{6CDF8E7D-3C65-432D-A6D3-9A8C57F3C592}"/>
    <cellStyle name="Comma 2 3 2 2 3 2 2" xfId="11738" xr:uid="{04F31A76-99E1-49FB-94F0-5B5ADBB3D720}"/>
    <cellStyle name="Comma 2 3 2 2 3 2 2 2" xfId="25428" xr:uid="{21958784-1F2E-446B-A4EB-B1BBD5A7E1E2}"/>
    <cellStyle name="Comma 2 3 2 2 3 2 2 2 2" xfId="39120" xr:uid="{11FA3CFE-9D25-4385-98FF-802A29DBEE2B}"/>
    <cellStyle name="Comma 2 3 2 2 3 2 2 2 3" xfId="54004" xr:uid="{B7E5A7B5-B05E-45F8-BD4F-45543013AE59}"/>
    <cellStyle name="Comma 2 3 2 2 3 2 2 3" xfId="18584" xr:uid="{F8DB9E85-E796-48B5-9477-6473F8F7F82E}"/>
    <cellStyle name="Comma 2 3 2 2 3 2 2 4" xfId="32274" xr:uid="{24174D81-0B9C-4DB4-B675-1CBEE052229C}"/>
    <cellStyle name="Comma 2 3 2 2 3 2 2 5" xfId="47158" xr:uid="{3F3F85A6-E68F-4A62-9F02-ADEA8431C42B}"/>
    <cellStyle name="Comma 2 3 2 2 3 2 3" xfId="22006" xr:uid="{307CA717-C5AA-44C0-8198-D0CAC0B00E1F}"/>
    <cellStyle name="Comma 2 3 2 2 3 2 3 2" xfId="35698" xr:uid="{C2F69508-0756-4615-A52B-C348B63395D8}"/>
    <cellStyle name="Comma 2 3 2 2 3 2 3 3" xfId="50582" xr:uid="{DD12613F-14A1-488B-9AD8-2F472149D8F2}"/>
    <cellStyle name="Comma 2 3 2 2 3 2 4" xfId="15162" xr:uid="{7250682D-F4C6-4688-AF95-FEFCABA73C69}"/>
    <cellStyle name="Comma 2 3 2 2 3 2 5" xfId="28852" xr:uid="{6F095145-D8A9-402E-A706-DAD3E9220296}"/>
    <cellStyle name="Comma 2 3 2 2 3 2 6" xfId="43736" xr:uid="{66F7F5C8-F78E-4806-9AE4-EAA8170CDC46}"/>
    <cellStyle name="Comma 2 3 2 2 3 3" xfId="10026" xr:uid="{1A1FF344-477A-4120-A7FC-CA1F1F39C6F6}"/>
    <cellStyle name="Comma 2 3 2 2 3 3 2" xfId="23716" xr:uid="{2FC1767A-5509-4957-80D4-6C53524ADAEC}"/>
    <cellStyle name="Comma 2 3 2 2 3 3 2 2" xfId="37408" xr:uid="{C3F5D57D-F13F-4262-BB51-ABC17195996A}"/>
    <cellStyle name="Comma 2 3 2 2 3 3 2 3" xfId="52292" xr:uid="{9ADBD730-C8A7-45EA-82B7-80FB28FEC48C}"/>
    <cellStyle name="Comma 2 3 2 2 3 3 3" xfId="16872" xr:uid="{C7DEF9EA-A1DF-462A-892B-9D660C3E89B5}"/>
    <cellStyle name="Comma 2 3 2 2 3 3 4" xfId="30562" xr:uid="{DDAE85C5-08F1-4AD5-AC50-8F2E2E74DCF2}"/>
    <cellStyle name="Comma 2 3 2 2 3 3 5" xfId="45446" xr:uid="{10808B44-D918-4B9D-8C10-2020CB09429A}"/>
    <cellStyle name="Comma 2 3 2 2 3 4" xfId="20294" xr:uid="{12261A14-9DDC-45A2-90A2-992C1105715C}"/>
    <cellStyle name="Comma 2 3 2 2 3 4 2" xfId="33986" xr:uid="{E2EA34D6-AF6D-4A52-956E-64B03603A5E7}"/>
    <cellStyle name="Comma 2 3 2 2 3 4 3" xfId="48870" xr:uid="{32F0BE7B-7636-4CAF-9D8F-B769CE83FF40}"/>
    <cellStyle name="Comma 2 3 2 2 3 5" xfId="13450" xr:uid="{C1124A48-C974-4D64-A565-01C5BDEF4500}"/>
    <cellStyle name="Comma 2 3 2 2 3 6" xfId="27140" xr:uid="{E4E32C1D-9E67-4E63-9CD7-E7139DDDBF6C}"/>
    <cellStyle name="Comma 2 3 2 2 3 7" xfId="42024" xr:uid="{74667591-D8DF-4838-9D76-A24DAE70C045}"/>
    <cellStyle name="Comma 2 3 2 2 4" xfId="6603" xr:uid="{B57924C0-61AC-448C-B555-2DCAF4B223DB}"/>
    <cellStyle name="Comma 2 3 2 2 4 2" xfId="8317" xr:uid="{67BCFE41-D02F-43C0-A8EE-584D15AAAF7E}"/>
    <cellStyle name="Comma 2 3 2 2 4 2 2" xfId="11739" xr:uid="{508C491C-20C1-4761-B805-695B32821F6F}"/>
    <cellStyle name="Comma 2 3 2 2 4 2 2 2" xfId="25429" xr:uid="{240B91D5-BB68-4870-91F2-2B00D6CF4A95}"/>
    <cellStyle name="Comma 2 3 2 2 4 2 2 2 2" xfId="39121" xr:uid="{5819A8E4-DAF9-4A42-8196-A3D0532757E1}"/>
    <cellStyle name="Comma 2 3 2 2 4 2 2 2 3" xfId="54005" xr:uid="{A39921AC-65BE-42A1-B3A1-D80FA0D302EB}"/>
    <cellStyle name="Comma 2 3 2 2 4 2 2 3" xfId="18585" xr:uid="{61CD0226-C859-43B1-8192-7BA5C0E04647}"/>
    <cellStyle name="Comma 2 3 2 2 4 2 2 4" xfId="32275" xr:uid="{8600162D-7686-405F-A632-105359D5A96C}"/>
    <cellStyle name="Comma 2 3 2 2 4 2 2 5" xfId="47159" xr:uid="{804DA01E-B299-4687-8840-20CCCAA88636}"/>
    <cellStyle name="Comma 2 3 2 2 4 2 3" xfId="22007" xr:uid="{B4E19EEC-620C-450C-AB42-2E6AF54CEAD3}"/>
    <cellStyle name="Comma 2 3 2 2 4 2 3 2" xfId="35699" xr:uid="{FCCD2DC6-CD10-4661-9B13-8888E8E0EAA0}"/>
    <cellStyle name="Comma 2 3 2 2 4 2 3 3" xfId="50583" xr:uid="{B8512F6C-E1AC-453E-B799-9DD933A80853}"/>
    <cellStyle name="Comma 2 3 2 2 4 2 4" xfId="15163" xr:uid="{425919E5-511D-4B69-92A7-D8317A68D095}"/>
    <cellStyle name="Comma 2 3 2 2 4 2 5" xfId="28853" xr:uid="{F44F37F2-89B5-494D-8DF6-3FCBB864E3A3}"/>
    <cellStyle name="Comma 2 3 2 2 4 2 6" xfId="43737" xr:uid="{07AD4994-7DEF-4A5B-AE82-C7701D42F987}"/>
    <cellStyle name="Comma 2 3 2 2 4 3" xfId="10027" xr:uid="{FE147902-3F8C-44CC-8571-6B6AD1163084}"/>
    <cellStyle name="Comma 2 3 2 2 4 3 2" xfId="23717" xr:uid="{47EA6DBF-A15B-494A-A159-61B6F3067AAD}"/>
    <cellStyle name="Comma 2 3 2 2 4 3 2 2" xfId="37409" xr:uid="{CD0E5249-E1E3-4105-998D-66D03A86FE59}"/>
    <cellStyle name="Comma 2 3 2 2 4 3 2 3" xfId="52293" xr:uid="{58660E0B-5873-4799-A44B-9275E8625DF7}"/>
    <cellStyle name="Comma 2 3 2 2 4 3 3" xfId="16873" xr:uid="{B09525B4-0D6D-47BE-A01D-E8A176FBABE0}"/>
    <cellStyle name="Comma 2 3 2 2 4 3 4" xfId="30563" xr:uid="{FB1A0531-36DD-4B1C-9702-41712FB0F427}"/>
    <cellStyle name="Comma 2 3 2 2 4 3 5" xfId="45447" xr:uid="{E013E107-EFC6-46AC-9ADC-1639EB32CBF0}"/>
    <cellStyle name="Comma 2 3 2 2 4 4" xfId="20295" xr:uid="{887F9F41-6200-4057-8800-32A5745F13AE}"/>
    <cellStyle name="Comma 2 3 2 2 4 4 2" xfId="33987" xr:uid="{4F9C4882-E481-43C6-9A18-C6E3B134D75B}"/>
    <cellStyle name="Comma 2 3 2 2 4 4 3" xfId="48871" xr:uid="{88B868F9-0B1A-4B53-990A-144AEFA799DC}"/>
    <cellStyle name="Comma 2 3 2 2 4 5" xfId="13451" xr:uid="{25289517-796D-46BC-A16C-568DD48DABF8}"/>
    <cellStyle name="Comma 2 3 2 2 4 6" xfId="27141" xr:uid="{EB866D23-96A0-4F20-A83A-2EDF31EED1B4}"/>
    <cellStyle name="Comma 2 3 2 2 4 7" xfId="42025" xr:uid="{7C30D240-576C-4285-B50D-7E203756AA26}"/>
    <cellStyle name="Comma 2 3 2 2 5" xfId="8313" xr:uid="{7AFB7401-0060-4EA0-BAA2-9D1D4B4C5F8D}"/>
    <cellStyle name="Comma 2 3 2 2 5 2" xfId="11735" xr:uid="{2AA6B37B-0BB4-4AE6-9606-52C69FCEA2BD}"/>
    <cellStyle name="Comma 2 3 2 2 5 2 2" xfId="25425" xr:uid="{71DA0A59-24EB-4BA7-86CF-FFE2B01C9882}"/>
    <cellStyle name="Comma 2 3 2 2 5 2 2 2" xfId="39117" xr:uid="{5C2AD8B2-A42B-4E5F-9B00-49086F6AB8B1}"/>
    <cellStyle name="Comma 2 3 2 2 5 2 2 3" xfId="54001" xr:uid="{1B4B5474-A0F0-48C9-9731-CD8B1B71356D}"/>
    <cellStyle name="Comma 2 3 2 2 5 2 3" xfId="18581" xr:uid="{DDD4B4DD-1A94-4606-A337-0B233A7CCDEC}"/>
    <cellStyle name="Comma 2 3 2 2 5 2 4" xfId="32271" xr:uid="{496CFCE6-528D-4FC8-91FC-E06AC3B9B25E}"/>
    <cellStyle name="Comma 2 3 2 2 5 2 5" xfId="47155" xr:uid="{6ECDDF46-4112-4599-AF62-369A94D54E9C}"/>
    <cellStyle name="Comma 2 3 2 2 5 3" xfId="22003" xr:uid="{9E330F3F-EC40-4C5D-991B-F53F0EFE7CDB}"/>
    <cellStyle name="Comma 2 3 2 2 5 3 2" xfId="35695" xr:uid="{A8690277-D3EC-4861-84B7-603138393B0A}"/>
    <cellStyle name="Comma 2 3 2 2 5 3 3" xfId="50579" xr:uid="{C0431079-CCF5-4E4D-B1E7-68B19D9F93D8}"/>
    <cellStyle name="Comma 2 3 2 2 5 4" xfId="15159" xr:uid="{F97BFB0D-0EFC-4883-A573-07371BCC675B}"/>
    <cellStyle name="Comma 2 3 2 2 5 5" xfId="28849" xr:uid="{344B077D-76DA-432D-B53B-6B85E14CDEDB}"/>
    <cellStyle name="Comma 2 3 2 2 5 6" xfId="43733" xr:uid="{C3984271-E644-45D9-8964-0142AF065DCB}"/>
    <cellStyle name="Comma 2 3 2 2 6" xfId="10023" xr:uid="{CEDD3CFA-206F-4329-9D81-DF3E5A900BF7}"/>
    <cellStyle name="Comma 2 3 2 2 6 2" xfId="23713" xr:uid="{02506C74-F7E4-4B37-B550-8A96E30E6286}"/>
    <cellStyle name="Comma 2 3 2 2 6 2 2" xfId="37405" xr:uid="{15950A0F-06BF-4A6F-A3CB-8BE802378B43}"/>
    <cellStyle name="Comma 2 3 2 2 6 2 3" xfId="52289" xr:uid="{F7FB3342-DAE1-44E1-8A17-AB5838C6F2E5}"/>
    <cellStyle name="Comma 2 3 2 2 6 3" xfId="16869" xr:uid="{04B2B0E7-194B-4794-AD30-7E32130C762A}"/>
    <cellStyle name="Comma 2 3 2 2 6 4" xfId="30559" xr:uid="{BEC9954E-7374-45B2-BBAB-1F80D7B60CD1}"/>
    <cellStyle name="Comma 2 3 2 2 6 5" xfId="45443" xr:uid="{95A1B3C6-FC2C-478B-8113-27CDBA603B93}"/>
    <cellStyle name="Comma 2 3 2 2 7" xfId="20291" xr:uid="{56466090-D689-44C7-AA63-00E23EAC06CE}"/>
    <cellStyle name="Comma 2 3 2 2 7 2" xfId="33983" xr:uid="{DFB9A74F-726E-4145-9B9E-3537E4C6F01C}"/>
    <cellStyle name="Comma 2 3 2 2 7 3" xfId="48867" xr:uid="{814DB82A-FE9B-47B0-85BF-05F264DE0365}"/>
    <cellStyle name="Comma 2 3 2 2 8" xfId="13447" xr:uid="{F9E143D2-90C5-4C54-B48C-C0D56D06B1EC}"/>
    <cellStyle name="Comma 2 3 2 2 9" xfId="27137" xr:uid="{49EC0747-316D-42F6-913F-174841595B64}"/>
    <cellStyle name="Comma 2 3 2 3" xfId="6604" xr:uid="{1A5C30FA-9C87-4379-AE3E-516BE41DBA81}"/>
    <cellStyle name="Comma 2 3 2 3 10" xfId="42026" xr:uid="{AF8D2F0B-3C04-487D-8324-41793F4A004B}"/>
    <cellStyle name="Comma 2 3 2 3 2" xfId="6605" xr:uid="{6D76DFCB-4369-49BE-9100-854790DCB632}"/>
    <cellStyle name="Comma 2 3 2 3 2 2" xfId="6606" xr:uid="{3A0738C1-5038-44A1-9361-47AF678B26D7}"/>
    <cellStyle name="Comma 2 3 2 3 2 2 2" xfId="8320" xr:uid="{94CAE96D-E9A9-4D15-80B8-0BA6B7875FEB}"/>
    <cellStyle name="Comma 2 3 2 3 2 2 2 2" xfId="11742" xr:uid="{1B41E6F3-EF6E-46A1-B042-7E50A8E4CE4D}"/>
    <cellStyle name="Comma 2 3 2 3 2 2 2 2 2" xfId="25432" xr:uid="{AAE6B027-6C0A-4B81-9CB9-C3123E3C7495}"/>
    <cellStyle name="Comma 2 3 2 3 2 2 2 2 2 2" xfId="39124" xr:uid="{C7649074-B894-4795-B940-C5932100FC61}"/>
    <cellStyle name="Comma 2 3 2 3 2 2 2 2 2 3" xfId="54008" xr:uid="{8FE5CFD2-A08B-4568-9ABA-8F8054366DF6}"/>
    <cellStyle name="Comma 2 3 2 3 2 2 2 2 3" xfId="18588" xr:uid="{3D8477E7-9CEA-4198-815B-B9F8ECF3CE5E}"/>
    <cellStyle name="Comma 2 3 2 3 2 2 2 2 4" xfId="32278" xr:uid="{4A2FF1E9-5ACF-49A2-979C-A8F5F94ED0F8}"/>
    <cellStyle name="Comma 2 3 2 3 2 2 2 2 5" xfId="47162" xr:uid="{1962C430-B816-454A-96A3-9AC52F80881E}"/>
    <cellStyle name="Comma 2 3 2 3 2 2 2 3" xfId="22010" xr:uid="{DEB435A0-50DE-4FBF-BEA9-291850CEF303}"/>
    <cellStyle name="Comma 2 3 2 3 2 2 2 3 2" xfId="35702" xr:uid="{302E146A-7FC5-405C-9FEB-B417B8203CD7}"/>
    <cellStyle name="Comma 2 3 2 3 2 2 2 3 3" xfId="50586" xr:uid="{7E8DE6AA-550E-4B2E-8376-7FBC65D873A9}"/>
    <cellStyle name="Comma 2 3 2 3 2 2 2 4" xfId="15166" xr:uid="{6A44F64C-263F-4B7E-8CB9-805FD308D69B}"/>
    <cellStyle name="Comma 2 3 2 3 2 2 2 5" xfId="28856" xr:uid="{00A38A1C-7CE6-4302-AF3B-D8F9484FAD49}"/>
    <cellStyle name="Comma 2 3 2 3 2 2 2 6" xfId="43740" xr:uid="{55325297-D975-4A3B-BF03-EF695AB5B335}"/>
    <cellStyle name="Comma 2 3 2 3 2 2 3" xfId="10030" xr:uid="{10BC4EDF-9E82-45B5-880A-305C7402DF37}"/>
    <cellStyle name="Comma 2 3 2 3 2 2 3 2" xfId="23720" xr:uid="{19D36FA5-16B7-45E0-820D-C58EDDA66222}"/>
    <cellStyle name="Comma 2 3 2 3 2 2 3 2 2" xfId="37412" xr:uid="{5B888741-896B-4150-B5A9-66C5B444C96E}"/>
    <cellStyle name="Comma 2 3 2 3 2 2 3 2 3" xfId="52296" xr:uid="{87442026-5CBA-4402-8819-6D8EE0BAFDB9}"/>
    <cellStyle name="Comma 2 3 2 3 2 2 3 3" xfId="16876" xr:uid="{901B6F43-F0EB-4E98-ACE5-C7E4E517D238}"/>
    <cellStyle name="Comma 2 3 2 3 2 2 3 4" xfId="30566" xr:uid="{8D953ECE-2421-4719-8F77-071E70BEC682}"/>
    <cellStyle name="Comma 2 3 2 3 2 2 3 5" xfId="45450" xr:uid="{5E71F8D5-CBD5-493D-8E96-9BD7FB3C14BE}"/>
    <cellStyle name="Comma 2 3 2 3 2 2 4" xfId="20298" xr:uid="{B0C60B68-4701-4437-8BDE-426E803FE01A}"/>
    <cellStyle name="Comma 2 3 2 3 2 2 4 2" xfId="33990" xr:uid="{8807CA31-E15C-4136-9BF6-A34D90D17B39}"/>
    <cellStyle name="Comma 2 3 2 3 2 2 4 3" xfId="48874" xr:uid="{8DC40C1A-B47F-49F4-AF80-7EF576328585}"/>
    <cellStyle name="Comma 2 3 2 3 2 2 5" xfId="13454" xr:uid="{FF5E8679-FF2C-43F3-B4B1-1677A4461420}"/>
    <cellStyle name="Comma 2 3 2 3 2 2 6" xfId="27144" xr:uid="{DE6D1AE9-B5C8-42C5-8588-5FD4D7AFC3EB}"/>
    <cellStyle name="Comma 2 3 2 3 2 2 7" xfId="42028" xr:uid="{2DC27D60-E782-4649-B3A5-AA72A29C0286}"/>
    <cellStyle name="Comma 2 3 2 3 2 3" xfId="8319" xr:uid="{0DE94358-85F1-45CA-8117-93A2671F897D}"/>
    <cellStyle name="Comma 2 3 2 3 2 3 2" xfId="11741" xr:uid="{E5336B38-545C-4CED-96FC-5D48F908780D}"/>
    <cellStyle name="Comma 2 3 2 3 2 3 2 2" xfId="25431" xr:uid="{0D729838-A1CE-4C8C-BBBC-8F2359B4062C}"/>
    <cellStyle name="Comma 2 3 2 3 2 3 2 2 2" xfId="39123" xr:uid="{5823B258-23B1-4A7F-8FA1-FC5CA170E990}"/>
    <cellStyle name="Comma 2 3 2 3 2 3 2 2 3" xfId="54007" xr:uid="{4E9E6959-E842-432F-B473-42A94F260BCB}"/>
    <cellStyle name="Comma 2 3 2 3 2 3 2 3" xfId="18587" xr:uid="{39C0F6B8-8AAD-443B-B1B9-837BFE777A38}"/>
    <cellStyle name="Comma 2 3 2 3 2 3 2 4" xfId="32277" xr:uid="{2EC750F9-8B2E-4D58-B0DF-81F44884AE0D}"/>
    <cellStyle name="Comma 2 3 2 3 2 3 2 5" xfId="47161" xr:uid="{81092692-24D9-4470-8FFB-1F632DB46AEE}"/>
    <cellStyle name="Comma 2 3 2 3 2 3 3" xfId="22009" xr:uid="{6BD86199-91E9-4CA4-9CF8-D7D66AF10425}"/>
    <cellStyle name="Comma 2 3 2 3 2 3 3 2" xfId="35701" xr:uid="{374EADC4-8DA9-4AAD-8941-296B4DD3CB70}"/>
    <cellStyle name="Comma 2 3 2 3 2 3 3 3" xfId="50585" xr:uid="{8A150338-F9F2-4505-997A-43B419764A8E}"/>
    <cellStyle name="Comma 2 3 2 3 2 3 4" xfId="15165" xr:uid="{C5A9E7C5-0C1D-4645-80A3-006C8C5E6D71}"/>
    <cellStyle name="Comma 2 3 2 3 2 3 5" xfId="28855" xr:uid="{E1EEB026-F2FA-4C7D-A77C-958E851A2977}"/>
    <cellStyle name="Comma 2 3 2 3 2 3 6" xfId="43739" xr:uid="{ABFE556B-13D2-4D58-850F-B54621E9EA4B}"/>
    <cellStyle name="Comma 2 3 2 3 2 4" xfId="10029" xr:uid="{157D8974-45D3-4EF4-9719-6D5A3BD9B1A8}"/>
    <cellStyle name="Comma 2 3 2 3 2 4 2" xfId="23719" xr:uid="{5D3E3A28-6E25-4140-A7C8-342D65003D1C}"/>
    <cellStyle name="Comma 2 3 2 3 2 4 2 2" xfId="37411" xr:uid="{E3D9C8B5-1700-4FA8-A377-F4493F7B33B5}"/>
    <cellStyle name="Comma 2 3 2 3 2 4 2 3" xfId="52295" xr:uid="{05D9A103-BEC1-4BD1-A2A0-87B8C521B9C6}"/>
    <cellStyle name="Comma 2 3 2 3 2 4 3" xfId="16875" xr:uid="{C4ACA58C-F820-4846-B22B-312A3F824D67}"/>
    <cellStyle name="Comma 2 3 2 3 2 4 4" xfId="30565" xr:uid="{D31144F8-860F-419B-A8F1-6602825CF10A}"/>
    <cellStyle name="Comma 2 3 2 3 2 4 5" xfId="45449" xr:uid="{A7015CC8-88C6-4BAE-95BE-EDF319AEACDD}"/>
    <cellStyle name="Comma 2 3 2 3 2 5" xfId="20297" xr:uid="{6984E196-3463-4CA2-8D9A-3417CC580B97}"/>
    <cellStyle name="Comma 2 3 2 3 2 5 2" xfId="33989" xr:uid="{8CE6A1D9-61D2-40C2-9D4B-A5525FC487AF}"/>
    <cellStyle name="Comma 2 3 2 3 2 5 3" xfId="48873" xr:uid="{D87F2735-CCD1-45C4-A47A-C746DFCE4DD0}"/>
    <cellStyle name="Comma 2 3 2 3 2 6" xfId="13453" xr:uid="{9AB6FCFC-A5A1-417B-BEED-A3692F4FAA9E}"/>
    <cellStyle name="Comma 2 3 2 3 2 7" xfId="27143" xr:uid="{A7D06C05-8CEF-4C1D-9B0E-B6A99FF75441}"/>
    <cellStyle name="Comma 2 3 2 3 2 8" xfId="42027" xr:uid="{17365BFD-67C8-4966-97E5-7E9C5F88E37F}"/>
    <cellStyle name="Comma 2 3 2 3 3" xfId="6607" xr:uid="{A82B8997-1637-4C7D-AA5F-A07B208BBE9D}"/>
    <cellStyle name="Comma 2 3 2 3 3 2" xfId="8321" xr:uid="{CB39AD9E-0A39-47B5-9043-BA9A4A8DD877}"/>
    <cellStyle name="Comma 2 3 2 3 3 2 2" xfId="11743" xr:uid="{6807C809-300A-4F30-970B-DEA9EBE6C32C}"/>
    <cellStyle name="Comma 2 3 2 3 3 2 2 2" xfId="25433" xr:uid="{E9BD7624-8F24-456B-A6CF-66EB5D059172}"/>
    <cellStyle name="Comma 2 3 2 3 3 2 2 2 2" xfId="39125" xr:uid="{B552E877-2628-4947-85A5-04739DA2B2AD}"/>
    <cellStyle name="Comma 2 3 2 3 3 2 2 2 3" xfId="54009" xr:uid="{6AB449FA-BDD8-4614-95F7-A534F1DA8A90}"/>
    <cellStyle name="Comma 2 3 2 3 3 2 2 3" xfId="18589" xr:uid="{F4563216-CA18-48CD-AF66-F932CE1BF89D}"/>
    <cellStyle name="Comma 2 3 2 3 3 2 2 4" xfId="32279" xr:uid="{9CA479E0-9C1C-4EB9-AF0E-68747A612184}"/>
    <cellStyle name="Comma 2 3 2 3 3 2 2 5" xfId="47163" xr:uid="{0FAA1A39-ADF9-4647-A5B7-FD491A03533E}"/>
    <cellStyle name="Comma 2 3 2 3 3 2 3" xfId="22011" xr:uid="{D93A5016-3F5D-4331-9846-5F2BA8C643D4}"/>
    <cellStyle name="Comma 2 3 2 3 3 2 3 2" xfId="35703" xr:uid="{445DA408-A6CC-4C85-9D07-F7CA22CBEDC8}"/>
    <cellStyle name="Comma 2 3 2 3 3 2 3 3" xfId="50587" xr:uid="{BB609475-090B-45A1-92C3-E1152FBC43A9}"/>
    <cellStyle name="Comma 2 3 2 3 3 2 4" xfId="15167" xr:uid="{392391AD-920B-47C7-93D0-C875933150EC}"/>
    <cellStyle name="Comma 2 3 2 3 3 2 5" xfId="28857" xr:uid="{72E03580-6443-4AA4-AA33-D0355B194A3B}"/>
    <cellStyle name="Comma 2 3 2 3 3 2 6" xfId="43741" xr:uid="{D79678A3-B8F6-4A0B-B42E-D4EFE7D8E2F3}"/>
    <cellStyle name="Comma 2 3 2 3 3 3" xfId="10031" xr:uid="{B8635F37-DC63-4C71-B7CB-3712E081309C}"/>
    <cellStyle name="Comma 2 3 2 3 3 3 2" xfId="23721" xr:uid="{77A420DD-CD09-4A17-8F13-41FB5E4EB542}"/>
    <cellStyle name="Comma 2 3 2 3 3 3 2 2" xfId="37413" xr:uid="{5D8F9899-013C-4CF3-ACA5-15C61EFBDB04}"/>
    <cellStyle name="Comma 2 3 2 3 3 3 2 3" xfId="52297" xr:uid="{6F922C1C-A4E4-4BEB-B2A0-18B52AE89892}"/>
    <cellStyle name="Comma 2 3 2 3 3 3 3" xfId="16877" xr:uid="{8A3F80D7-1CEF-4E4D-86A6-843BF099E0A0}"/>
    <cellStyle name="Comma 2 3 2 3 3 3 4" xfId="30567" xr:uid="{E10114FB-7ABD-4132-A953-579028F4DE3E}"/>
    <cellStyle name="Comma 2 3 2 3 3 3 5" xfId="45451" xr:uid="{B924EA57-7107-4493-A6B7-01ED9DD717C0}"/>
    <cellStyle name="Comma 2 3 2 3 3 4" xfId="20299" xr:uid="{B42B9975-9CC4-4352-AEB7-72D54E8BE384}"/>
    <cellStyle name="Comma 2 3 2 3 3 4 2" xfId="33991" xr:uid="{38411EC5-E808-44C7-970A-84A25811BE63}"/>
    <cellStyle name="Comma 2 3 2 3 3 4 3" xfId="48875" xr:uid="{1A128F32-2D62-46C7-8D71-DB14E4A29264}"/>
    <cellStyle name="Comma 2 3 2 3 3 5" xfId="13455" xr:uid="{DA90CAF6-BE9C-4F76-848C-AA76A90C08FA}"/>
    <cellStyle name="Comma 2 3 2 3 3 6" xfId="27145" xr:uid="{E736C034-DE7D-4741-B939-2B15BE4806A6}"/>
    <cellStyle name="Comma 2 3 2 3 3 7" xfId="42029" xr:uid="{10CD42D3-8CA9-49BD-BD2C-17326B1D45BA}"/>
    <cellStyle name="Comma 2 3 2 3 4" xfId="6608" xr:uid="{701F209F-80F0-45CB-A542-4F6030D53C2E}"/>
    <cellStyle name="Comma 2 3 2 3 4 2" xfId="8322" xr:uid="{B135668A-9C7C-4268-AA5E-40884CA6C91B}"/>
    <cellStyle name="Comma 2 3 2 3 4 2 2" xfId="11744" xr:uid="{92AC0033-0457-47BC-AEAA-66751A8B7990}"/>
    <cellStyle name="Comma 2 3 2 3 4 2 2 2" xfId="25434" xr:uid="{FE99C5D7-5313-4522-BAE6-F20952EAED47}"/>
    <cellStyle name="Comma 2 3 2 3 4 2 2 2 2" xfId="39126" xr:uid="{6547EEA3-5B82-467B-B341-CF1C1808D2F4}"/>
    <cellStyle name="Comma 2 3 2 3 4 2 2 2 3" xfId="54010" xr:uid="{5B13DE30-2A68-4416-809D-FF30AF97C02A}"/>
    <cellStyle name="Comma 2 3 2 3 4 2 2 3" xfId="18590" xr:uid="{DBE7D962-B5C0-4217-B20B-327D5FFF8669}"/>
    <cellStyle name="Comma 2 3 2 3 4 2 2 4" xfId="32280" xr:uid="{B6DBD86B-5BDB-4673-9F13-8AD2868A3FBB}"/>
    <cellStyle name="Comma 2 3 2 3 4 2 2 5" xfId="47164" xr:uid="{D192E1F9-0E8A-4599-8166-621D173C2BBE}"/>
    <cellStyle name="Comma 2 3 2 3 4 2 3" xfId="22012" xr:uid="{9CE28E99-7700-4023-A125-86BB851E1C53}"/>
    <cellStyle name="Comma 2 3 2 3 4 2 3 2" xfId="35704" xr:uid="{4745872E-2DF0-4199-B3E5-A7C84023B054}"/>
    <cellStyle name="Comma 2 3 2 3 4 2 3 3" xfId="50588" xr:uid="{AD86182C-34A8-4DE2-A45C-8B7EAA38944F}"/>
    <cellStyle name="Comma 2 3 2 3 4 2 4" xfId="15168" xr:uid="{6C22BBDB-DBA4-4731-9E53-550D6DA9006E}"/>
    <cellStyle name="Comma 2 3 2 3 4 2 5" xfId="28858" xr:uid="{3267F382-941C-4512-BC72-1FAFE75A6D9B}"/>
    <cellStyle name="Comma 2 3 2 3 4 2 6" xfId="43742" xr:uid="{C9DA182D-D0F2-46A2-B600-2AA8070A7AE4}"/>
    <cellStyle name="Comma 2 3 2 3 4 3" xfId="10032" xr:uid="{506FC27D-5A0A-426A-8F15-13C4EBEFFB22}"/>
    <cellStyle name="Comma 2 3 2 3 4 3 2" xfId="23722" xr:uid="{B0CF46F1-B9A2-4A8F-B550-7EFA03615E5A}"/>
    <cellStyle name="Comma 2 3 2 3 4 3 2 2" xfId="37414" xr:uid="{01A61698-91E2-41D6-BF76-3D90BAB490DE}"/>
    <cellStyle name="Comma 2 3 2 3 4 3 2 3" xfId="52298" xr:uid="{6FA4EC00-39E9-4C66-8AD8-0959D5C3BD99}"/>
    <cellStyle name="Comma 2 3 2 3 4 3 3" xfId="16878" xr:uid="{E8890C62-0542-4378-AC9B-0179DDA4C3CA}"/>
    <cellStyle name="Comma 2 3 2 3 4 3 4" xfId="30568" xr:uid="{FCD4FAA5-05B4-4350-A576-816FDD6E1BE7}"/>
    <cellStyle name="Comma 2 3 2 3 4 3 5" xfId="45452" xr:uid="{371F624F-27BC-43CA-8CBC-F604995BC543}"/>
    <cellStyle name="Comma 2 3 2 3 4 4" xfId="20300" xr:uid="{EFBEB8A6-B1DA-43A4-9E8D-943B34DA4FE7}"/>
    <cellStyle name="Comma 2 3 2 3 4 4 2" xfId="33992" xr:uid="{7DB15531-521A-4E87-93D7-4D11B11EBAF0}"/>
    <cellStyle name="Comma 2 3 2 3 4 4 3" xfId="48876" xr:uid="{DA35480A-12A6-453B-8D3B-73ADFDBDB56C}"/>
    <cellStyle name="Comma 2 3 2 3 4 5" xfId="13456" xr:uid="{8240776C-BBDF-4DF6-8849-03D8C48DCEFE}"/>
    <cellStyle name="Comma 2 3 2 3 4 6" xfId="27146" xr:uid="{C712E652-2660-4F24-812D-0274007BF9C6}"/>
    <cellStyle name="Comma 2 3 2 3 4 7" xfId="42030" xr:uid="{02FF6A5D-5820-4B20-97F3-93A8FDFA8C64}"/>
    <cellStyle name="Comma 2 3 2 3 5" xfId="8318" xr:uid="{56CE71EB-28A3-4337-B67F-77FDA8039D99}"/>
    <cellStyle name="Comma 2 3 2 3 5 2" xfId="11740" xr:uid="{7DA56EA8-F59F-4EC6-B09D-F66612F33CCB}"/>
    <cellStyle name="Comma 2 3 2 3 5 2 2" xfId="25430" xr:uid="{9A1C0E8B-F286-4586-A693-3AC81A6FC10B}"/>
    <cellStyle name="Comma 2 3 2 3 5 2 2 2" xfId="39122" xr:uid="{E7887891-8A29-4440-9252-408660999BA5}"/>
    <cellStyle name="Comma 2 3 2 3 5 2 2 3" xfId="54006" xr:uid="{804C9D42-9F1E-4FAA-A65E-0B007ABD8CBE}"/>
    <cellStyle name="Comma 2 3 2 3 5 2 3" xfId="18586" xr:uid="{96C2C17B-EC94-409A-9EB0-E3B41C5F81FE}"/>
    <cellStyle name="Comma 2 3 2 3 5 2 4" xfId="32276" xr:uid="{F414B28F-ED79-4D85-BB2A-3D10102FD37F}"/>
    <cellStyle name="Comma 2 3 2 3 5 2 5" xfId="47160" xr:uid="{BEAA356F-26AA-4259-9A49-8422BBD8A0CE}"/>
    <cellStyle name="Comma 2 3 2 3 5 3" xfId="22008" xr:uid="{145B0939-9A0D-4B98-A2F2-2F12C38C8716}"/>
    <cellStyle name="Comma 2 3 2 3 5 3 2" xfId="35700" xr:uid="{4D251199-7BB3-41C3-AB3A-6491B48F548A}"/>
    <cellStyle name="Comma 2 3 2 3 5 3 3" xfId="50584" xr:uid="{AF3928D6-C227-4B01-A88A-68F6C6649332}"/>
    <cellStyle name="Comma 2 3 2 3 5 4" xfId="15164" xr:uid="{6310AC44-F39A-4832-BFC3-33EE364989B0}"/>
    <cellStyle name="Comma 2 3 2 3 5 5" xfId="28854" xr:uid="{25D5ED08-DB6C-46DC-A571-E201A09F8A46}"/>
    <cellStyle name="Comma 2 3 2 3 5 6" xfId="43738" xr:uid="{AAA6206E-04F2-438A-9EC7-C104EB37BAB3}"/>
    <cellStyle name="Comma 2 3 2 3 6" xfId="10028" xr:uid="{D93EFFEA-BAC4-43CF-B21E-96A2E9417FA9}"/>
    <cellStyle name="Comma 2 3 2 3 6 2" xfId="23718" xr:uid="{0DF3A152-ACC7-4CD5-A86C-4763084DFC99}"/>
    <cellStyle name="Comma 2 3 2 3 6 2 2" xfId="37410" xr:uid="{D85408A8-987C-4634-8380-FBB988DAD0B5}"/>
    <cellStyle name="Comma 2 3 2 3 6 2 3" xfId="52294" xr:uid="{EFA66E9D-4EA3-40B6-85C4-7EEF2C496BF0}"/>
    <cellStyle name="Comma 2 3 2 3 6 3" xfId="16874" xr:uid="{6D031C06-F5F2-466E-831E-78B0131BACE0}"/>
    <cellStyle name="Comma 2 3 2 3 6 4" xfId="30564" xr:uid="{7E0CA5FB-4345-4D07-B24F-5BDCEFA935CA}"/>
    <cellStyle name="Comma 2 3 2 3 6 5" xfId="45448" xr:uid="{69B3640E-19DB-40CB-8A6F-57EBA458547A}"/>
    <cellStyle name="Comma 2 3 2 3 7" xfId="20296" xr:uid="{87DC9E96-C0C8-419A-B011-96C9BD666DCF}"/>
    <cellStyle name="Comma 2 3 2 3 7 2" xfId="33988" xr:uid="{94DFCF5B-E16A-45B1-A9B8-0440CE76BBFF}"/>
    <cellStyle name="Comma 2 3 2 3 7 3" xfId="48872" xr:uid="{9103F58A-A3D1-4070-A014-AD886BE429CF}"/>
    <cellStyle name="Comma 2 3 2 3 8" xfId="13452" xr:uid="{61152425-5E0A-434E-8312-76902A71FCA2}"/>
    <cellStyle name="Comma 2 3 2 3 9" xfId="27142" xr:uid="{35CDD10B-C79D-43CB-BAF6-218F447E7BF0}"/>
    <cellStyle name="Comma 2 3 2 4" xfId="6609" xr:uid="{70616311-582C-40DC-9CD1-17ABA0C26636}"/>
    <cellStyle name="Comma 2 3 2 4 2" xfId="6610" xr:uid="{11C88807-7B97-4F83-AE8D-70CE3A74AB7D}"/>
    <cellStyle name="Comma 2 3 2 4 2 2" xfId="8324" xr:uid="{EA6DF803-0F7E-4B04-8558-5F0A0E1AF8BF}"/>
    <cellStyle name="Comma 2 3 2 4 2 2 2" xfId="11746" xr:uid="{DA7DF8F9-6F4F-4AB4-9415-BE22A9B26E10}"/>
    <cellStyle name="Comma 2 3 2 4 2 2 2 2" xfId="25436" xr:uid="{3B22B1EC-33F2-4F33-B094-94568ADF3462}"/>
    <cellStyle name="Comma 2 3 2 4 2 2 2 2 2" xfId="39128" xr:uid="{A52D3C37-2E47-4380-B705-DD62104E4F6A}"/>
    <cellStyle name="Comma 2 3 2 4 2 2 2 2 3" xfId="54012" xr:uid="{60D1B382-3870-4666-830D-745F4F19844F}"/>
    <cellStyle name="Comma 2 3 2 4 2 2 2 3" xfId="18592" xr:uid="{D1A20792-E921-4407-8BC1-184E9508ADE4}"/>
    <cellStyle name="Comma 2 3 2 4 2 2 2 4" xfId="32282" xr:uid="{79D9036B-B691-4665-A753-1F716D50B93E}"/>
    <cellStyle name="Comma 2 3 2 4 2 2 2 5" xfId="47166" xr:uid="{7FC665D7-4F47-417A-91D6-A529466C476C}"/>
    <cellStyle name="Comma 2 3 2 4 2 2 3" xfId="22014" xr:uid="{110E1E33-8BD0-4499-AC4D-C2C6BD1C60C8}"/>
    <cellStyle name="Comma 2 3 2 4 2 2 3 2" xfId="35706" xr:uid="{AE4C16AE-DC12-4945-819E-21672969CA9D}"/>
    <cellStyle name="Comma 2 3 2 4 2 2 3 3" xfId="50590" xr:uid="{3D1C9E5A-C7A0-42D8-B375-258E2CDDFE1C}"/>
    <cellStyle name="Comma 2 3 2 4 2 2 4" xfId="15170" xr:uid="{0D8501DA-B426-4396-9666-7AACD12E0E9B}"/>
    <cellStyle name="Comma 2 3 2 4 2 2 5" xfId="28860" xr:uid="{5B8E5920-6F89-4E41-A689-305FCC079E16}"/>
    <cellStyle name="Comma 2 3 2 4 2 2 6" xfId="43744" xr:uid="{E3A42E60-2251-4FF9-A7CE-7C4D57A30AFF}"/>
    <cellStyle name="Comma 2 3 2 4 2 3" xfId="10034" xr:uid="{6B14CF13-8BB3-4646-BC87-C45381DCF4CC}"/>
    <cellStyle name="Comma 2 3 2 4 2 3 2" xfId="23724" xr:uid="{8B06D333-6AFF-4CA5-86E7-AA7CDFC6527C}"/>
    <cellStyle name="Comma 2 3 2 4 2 3 2 2" xfId="37416" xr:uid="{68905F46-27B2-47F3-BBF3-059B5BF8E044}"/>
    <cellStyle name="Comma 2 3 2 4 2 3 2 3" xfId="52300" xr:uid="{18112C4D-0B53-49FA-A554-B59213ADC559}"/>
    <cellStyle name="Comma 2 3 2 4 2 3 3" xfId="16880" xr:uid="{CB86C888-221E-42B0-B15A-53BFD91A301C}"/>
    <cellStyle name="Comma 2 3 2 4 2 3 4" xfId="30570" xr:uid="{28352C67-E585-486A-B7D4-27A4634B415A}"/>
    <cellStyle name="Comma 2 3 2 4 2 3 5" xfId="45454" xr:uid="{644ECE31-8717-4D1C-87A9-08A3DECD6C59}"/>
    <cellStyle name="Comma 2 3 2 4 2 4" xfId="20302" xr:uid="{CD932ABC-8490-40F7-8AB3-D23FFE738BC0}"/>
    <cellStyle name="Comma 2 3 2 4 2 4 2" xfId="33994" xr:uid="{9C582140-A968-4727-8F8B-3CE800A17F5B}"/>
    <cellStyle name="Comma 2 3 2 4 2 4 3" xfId="48878" xr:uid="{E3410AD0-E0E8-49DC-8221-DC081B87A850}"/>
    <cellStyle name="Comma 2 3 2 4 2 5" xfId="13458" xr:uid="{A8D37958-FBE8-4BF6-9D9E-8C8B312029AD}"/>
    <cellStyle name="Comma 2 3 2 4 2 6" xfId="27148" xr:uid="{EB6C6380-090B-4E99-9F6B-2C4A64B92261}"/>
    <cellStyle name="Comma 2 3 2 4 2 7" xfId="42032" xr:uid="{85250B77-90BF-400B-8895-36392BB37F50}"/>
    <cellStyle name="Comma 2 3 2 4 3" xfId="8323" xr:uid="{981EC7CE-F1EC-4D70-8B0B-EDBE9A9DEB40}"/>
    <cellStyle name="Comma 2 3 2 4 3 2" xfId="11745" xr:uid="{1A5B0A94-75C4-4E19-8424-BAA85D308C95}"/>
    <cellStyle name="Comma 2 3 2 4 3 2 2" xfId="25435" xr:uid="{2E59957B-907A-41EE-AF4E-3061F3CF4F14}"/>
    <cellStyle name="Comma 2 3 2 4 3 2 2 2" xfId="39127" xr:uid="{9823813A-CC52-4C0E-8957-E38B90042413}"/>
    <cellStyle name="Comma 2 3 2 4 3 2 2 3" xfId="54011" xr:uid="{B397294F-B2E4-4C8F-9CE7-5391C881CB15}"/>
    <cellStyle name="Comma 2 3 2 4 3 2 3" xfId="18591" xr:uid="{868BB8CD-EA39-46EF-82EC-EE74560D42FD}"/>
    <cellStyle name="Comma 2 3 2 4 3 2 4" xfId="32281" xr:uid="{2C9356F9-1C2B-423C-80EC-1503CC1AC2DA}"/>
    <cellStyle name="Comma 2 3 2 4 3 2 5" xfId="47165" xr:uid="{ED6508AA-A793-4275-B43D-02E8E4DD5DD8}"/>
    <cellStyle name="Comma 2 3 2 4 3 3" xfId="22013" xr:uid="{9D1D8F44-A027-40A2-AF57-9DEE9F15835B}"/>
    <cellStyle name="Comma 2 3 2 4 3 3 2" xfId="35705" xr:uid="{C5EDCBCE-62D2-42FD-ABCD-BD5512B7AF32}"/>
    <cellStyle name="Comma 2 3 2 4 3 3 3" xfId="50589" xr:uid="{4A230D00-048E-44C5-9D6A-D66B2D987214}"/>
    <cellStyle name="Comma 2 3 2 4 3 4" xfId="15169" xr:uid="{7566D68E-5ACC-4C56-8435-D511AE9C77D1}"/>
    <cellStyle name="Comma 2 3 2 4 3 5" xfId="28859" xr:uid="{D873B685-7E82-4985-A090-2161443F8DEC}"/>
    <cellStyle name="Comma 2 3 2 4 3 6" xfId="43743" xr:uid="{D8978BFE-25E2-49FE-A59C-220CFFDD60B5}"/>
    <cellStyle name="Comma 2 3 2 4 4" xfId="10033" xr:uid="{E43998F0-9B5C-480D-AF65-55A607EC2CE1}"/>
    <cellStyle name="Comma 2 3 2 4 4 2" xfId="23723" xr:uid="{BCD2EF04-9731-4E49-BA9F-2B7FEA5D32E9}"/>
    <cellStyle name="Comma 2 3 2 4 4 2 2" xfId="37415" xr:uid="{E2ACC96C-9AEB-47CF-847F-7017F56AA693}"/>
    <cellStyle name="Comma 2 3 2 4 4 2 3" xfId="52299" xr:uid="{3E624B46-63C8-4EC1-98B0-1E123301DE2B}"/>
    <cellStyle name="Comma 2 3 2 4 4 3" xfId="16879" xr:uid="{1065D21B-8E89-42A8-AA39-9529D72DC5D9}"/>
    <cellStyle name="Comma 2 3 2 4 4 4" xfId="30569" xr:uid="{AFCF1E57-167C-4E5D-A32D-9B35F508826A}"/>
    <cellStyle name="Comma 2 3 2 4 4 5" xfId="45453" xr:uid="{83BFAEFF-52BE-4508-9170-36BC662BC89E}"/>
    <cellStyle name="Comma 2 3 2 4 5" xfId="20301" xr:uid="{087A5D94-BCF2-4967-8124-0259C97E1525}"/>
    <cellStyle name="Comma 2 3 2 4 5 2" xfId="33993" xr:uid="{ADDA5DDE-78A1-4F85-8A5E-5AE50E89C092}"/>
    <cellStyle name="Comma 2 3 2 4 5 3" xfId="48877" xr:uid="{155F0859-87D9-4933-BFDC-0B4EB8A71631}"/>
    <cellStyle name="Comma 2 3 2 4 6" xfId="13457" xr:uid="{128560A4-0889-4431-9D91-9284AE579848}"/>
    <cellStyle name="Comma 2 3 2 4 7" xfId="27147" xr:uid="{1D0289B7-19E5-4338-95B8-DE6FD2259617}"/>
    <cellStyle name="Comma 2 3 2 4 8" xfId="42031" xr:uid="{FF066F92-63ED-4734-96A1-A56119C55B2A}"/>
    <cellStyle name="Comma 2 3 2 5" xfId="6611" xr:uid="{0F3A3EEA-120E-4250-B76E-C9BF0E3792C4}"/>
    <cellStyle name="Comma 2 3 2 5 2" xfId="8325" xr:uid="{3E83EA51-68C6-475A-915B-06CD2D939C1E}"/>
    <cellStyle name="Comma 2 3 2 5 2 2" xfId="11747" xr:uid="{860E8C53-A15E-4FC0-85A9-34A784129799}"/>
    <cellStyle name="Comma 2 3 2 5 2 2 2" xfId="25437" xr:uid="{2ED78C37-C3C1-4482-80D1-B58FCC0EACA6}"/>
    <cellStyle name="Comma 2 3 2 5 2 2 2 2" xfId="39129" xr:uid="{A91E9967-0BED-4E70-B0DD-6F96037E3E48}"/>
    <cellStyle name="Comma 2 3 2 5 2 2 2 3" xfId="54013" xr:uid="{4E5CBA86-BC17-432D-B8FA-AC1E7500F2A9}"/>
    <cellStyle name="Comma 2 3 2 5 2 2 3" xfId="18593" xr:uid="{88F1F699-C73C-4073-844B-365E86691729}"/>
    <cellStyle name="Comma 2 3 2 5 2 2 4" xfId="32283" xr:uid="{4FB50720-8F5F-456E-BFD0-1F6AEAF65D9F}"/>
    <cellStyle name="Comma 2 3 2 5 2 2 5" xfId="47167" xr:uid="{3B4EA38B-7410-4D65-B244-924D8BC28312}"/>
    <cellStyle name="Comma 2 3 2 5 2 3" xfId="22015" xr:uid="{8C1D49E3-61F4-4708-B267-40B482B53274}"/>
    <cellStyle name="Comma 2 3 2 5 2 3 2" xfId="35707" xr:uid="{F404C04A-CDC6-43DE-A0DE-FE8973F52A24}"/>
    <cellStyle name="Comma 2 3 2 5 2 3 3" xfId="50591" xr:uid="{EC46B218-5C8F-4F0C-8ACE-373F8DB4DFDC}"/>
    <cellStyle name="Comma 2 3 2 5 2 4" xfId="15171" xr:uid="{8D7145D5-97AD-4670-BCEF-ECE820E52224}"/>
    <cellStyle name="Comma 2 3 2 5 2 5" xfId="28861" xr:uid="{ED750A7F-CE08-4A3E-8093-747233D915D1}"/>
    <cellStyle name="Comma 2 3 2 5 2 6" xfId="43745" xr:uid="{53548834-6743-4081-92A8-FDFDFA083E65}"/>
    <cellStyle name="Comma 2 3 2 5 3" xfId="10035" xr:uid="{41401363-5708-470A-A9A4-65C0A363CD63}"/>
    <cellStyle name="Comma 2 3 2 5 3 2" xfId="23725" xr:uid="{591C77FA-0533-4991-98DE-01F3A7FE8A8E}"/>
    <cellStyle name="Comma 2 3 2 5 3 2 2" xfId="37417" xr:uid="{51FAB585-1D5F-444A-84BE-742A9834E41E}"/>
    <cellStyle name="Comma 2 3 2 5 3 2 3" xfId="52301" xr:uid="{154A604F-9777-4869-8ABB-EA6D2F158F29}"/>
    <cellStyle name="Comma 2 3 2 5 3 3" xfId="16881" xr:uid="{C5CC1995-CBA6-4731-889F-546B116F4C5A}"/>
    <cellStyle name="Comma 2 3 2 5 3 4" xfId="30571" xr:uid="{EEECE479-D7DC-4179-B607-486FF68C2BD9}"/>
    <cellStyle name="Comma 2 3 2 5 3 5" xfId="45455" xr:uid="{01157FB7-656E-49A8-9127-9567FB645046}"/>
    <cellStyle name="Comma 2 3 2 5 4" xfId="20303" xr:uid="{7CA2E8D3-5A64-4F38-98ED-48743AE17339}"/>
    <cellStyle name="Comma 2 3 2 5 4 2" xfId="33995" xr:uid="{E8628B72-7A38-40ED-B396-89DC06344BA0}"/>
    <cellStyle name="Comma 2 3 2 5 4 3" xfId="48879" xr:uid="{89E75BB3-56B0-41EF-A04E-30DAC9E84904}"/>
    <cellStyle name="Comma 2 3 2 5 5" xfId="13459" xr:uid="{0479B126-0EA3-4E6E-B9EA-D934B80D82C0}"/>
    <cellStyle name="Comma 2 3 2 5 6" xfId="27149" xr:uid="{B4F6897D-A5BC-4384-9423-7C81171B1500}"/>
    <cellStyle name="Comma 2 3 2 5 7" xfId="42033" xr:uid="{EFAAB34F-1A60-42B4-A6EC-07203FD35B67}"/>
    <cellStyle name="Comma 2 3 2 6" xfId="6612" xr:uid="{4B1699D9-1D9A-4564-A887-0C1D5AED3DBE}"/>
    <cellStyle name="Comma 2 3 2 6 2" xfId="8326" xr:uid="{74853137-F3D3-480E-B2BC-51521CAABF5B}"/>
    <cellStyle name="Comma 2 3 2 6 2 2" xfId="11748" xr:uid="{F6A00E2B-631E-4270-9878-28D3476837DD}"/>
    <cellStyle name="Comma 2 3 2 6 2 2 2" xfId="25438" xr:uid="{5E5DF9A2-35FA-4FDF-829F-72182055DFF4}"/>
    <cellStyle name="Comma 2 3 2 6 2 2 2 2" xfId="39130" xr:uid="{96CED208-4554-4A17-8F01-4BA4599AF500}"/>
    <cellStyle name="Comma 2 3 2 6 2 2 2 3" xfId="54014" xr:uid="{2A33A1E2-7C6A-4D00-A01B-C5A274FE6B2A}"/>
    <cellStyle name="Comma 2 3 2 6 2 2 3" xfId="18594" xr:uid="{7FD57660-7978-4FDB-AA29-355BC28EDCA0}"/>
    <cellStyle name="Comma 2 3 2 6 2 2 4" xfId="32284" xr:uid="{867F9719-61B1-40CC-B0CB-E0C5863088DD}"/>
    <cellStyle name="Comma 2 3 2 6 2 2 5" xfId="47168" xr:uid="{9A3FE00B-79A5-417F-AE48-8D23E25D2509}"/>
    <cellStyle name="Comma 2 3 2 6 2 3" xfId="22016" xr:uid="{C75FABD3-6233-4F9F-8EAD-05E7981C680A}"/>
    <cellStyle name="Comma 2 3 2 6 2 3 2" xfId="35708" xr:uid="{339D5253-1B93-4D44-B5B0-20D7502A6557}"/>
    <cellStyle name="Comma 2 3 2 6 2 3 3" xfId="50592" xr:uid="{AC12C6A5-D168-48AC-99E4-EEBE0B508484}"/>
    <cellStyle name="Comma 2 3 2 6 2 4" xfId="15172" xr:uid="{3EE0B6A8-08FD-411B-94A8-E186EF155625}"/>
    <cellStyle name="Comma 2 3 2 6 2 5" xfId="28862" xr:uid="{6EBEA2FA-0D58-405B-8C38-65BFEC752FC6}"/>
    <cellStyle name="Comma 2 3 2 6 2 6" xfId="43746" xr:uid="{FA701F23-119A-4F92-95E9-EDD00C3D5FB0}"/>
    <cellStyle name="Comma 2 3 2 6 3" xfId="10036" xr:uid="{34897EF2-9C94-4286-93F5-633C5E177E53}"/>
    <cellStyle name="Comma 2 3 2 6 3 2" xfId="23726" xr:uid="{693EB1D1-E50D-433F-8EFD-FD2238BC2ED1}"/>
    <cellStyle name="Comma 2 3 2 6 3 2 2" xfId="37418" xr:uid="{44CE308B-91D9-41EF-A71A-46A46BE5C92F}"/>
    <cellStyle name="Comma 2 3 2 6 3 2 3" xfId="52302" xr:uid="{6D5DA12D-AD1E-4FA9-8158-A9245CE7D7C3}"/>
    <cellStyle name="Comma 2 3 2 6 3 3" xfId="16882" xr:uid="{E4632D14-3044-4825-A5B7-7DB806C889D7}"/>
    <cellStyle name="Comma 2 3 2 6 3 4" xfId="30572" xr:uid="{896BCEB0-6A0B-4A94-B1EC-BF4B19E74643}"/>
    <cellStyle name="Comma 2 3 2 6 3 5" xfId="45456" xr:uid="{E9A24AEE-3661-4637-84D7-D36ACCD35A04}"/>
    <cellStyle name="Comma 2 3 2 6 4" xfId="20304" xr:uid="{6F74A752-A436-4DC2-9F92-4470A265FF6F}"/>
    <cellStyle name="Comma 2 3 2 6 4 2" xfId="33996" xr:uid="{DE65B970-1D12-4D60-8B59-E8262BEA6128}"/>
    <cellStyle name="Comma 2 3 2 6 4 3" xfId="48880" xr:uid="{6669154B-3233-42C2-A6B3-87DF1CD63BB8}"/>
    <cellStyle name="Comma 2 3 2 6 5" xfId="13460" xr:uid="{B7901B44-DB3E-4197-A728-EE3D92DBBA8F}"/>
    <cellStyle name="Comma 2 3 2 6 6" xfId="27150" xr:uid="{BAABC7E4-F34E-4452-AE17-C5490D5C91D6}"/>
    <cellStyle name="Comma 2 3 2 6 7" xfId="42034" xr:uid="{C98A8B21-9F10-46F1-86FD-A831F60503A2}"/>
    <cellStyle name="Comma 2 3 2 7" xfId="8312" xr:uid="{EBC7AB2C-3D9D-477E-9E0A-2A3B532E2955}"/>
    <cellStyle name="Comma 2 3 2 7 2" xfId="11734" xr:uid="{F695C467-8D72-424E-9A22-F986CAC32412}"/>
    <cellStyle name="Comma 2 3 2 7 2 2" xfId="25424" xr:uid="{30358DC8-D7D5-47D1-A457-88543B2855B8}"/>
    <cellStyle name="Comma 2 3 2 7 2 2 2" xfId="39116" xr:uid="{9E1C1ECD-FC68-4153-8D98-2005C8BF0BD1}"/>
    <cellStyle name="Comma 2 3 2 7 2 2 3" xfId="54000" xr:uid="{AEEFCC73-8274-4A59-A4BA-816D981BDA3A}"/>
    <cellStyle name="Comma 2 3 2 7 2 3" xfId="18580" xr:uid="{0E9A8A7C-918C-47A5-954A-16999DF44A03}"/>
    <cellStyle name="Comma 2 3 2 7 2 4" xfId="32270" xr:uid="{8BF00C83-B0EE-4951-A199-E7085F1BCEC8}"/>
    <cellStyle name="Comma 2 3 2 7 2 5" xfId="47154" xr:uid="{D81B4D32-1A77-4E96-904F-146241213F61}"/>
    <cellStyle name="Comma 2 3 2 7 3" xfId="22002" xr:uid="{407E032B-2835-4865-8AF6-9B60C1C1174F}"/>
    <cellStyle name="Comma 2 3 2 7 3 2" xfId="35694" xr:uid="{AB3D26DC-D3AA-4914-BB41-91EC26899991}"/>
    <cellStyle name="Comma 2 3 2 7 3 3" xfId="50578" xr:uid="{1BA995BF-7483-4793-84CC-99C15B635BEA}"/>
    <cellStyle name="Comma 2 3 2 7 4" xfId="15158" xr:uid="{BBBEB826-1BB7-4D47-A3FC-85BA1603E5FB}"/>
    <cellStyle name="Comma 2 3 2 7 5" xfId="28848" xr:uid="{8492A799-1DF0-4BCC-877B-146E76A9E6B1}"/>
    <cellStyle name="Comma 2 3 2 7 6" xfId="43732" xr:uid="{D95948C4-EAA2-4E33-B51A-785F4D91CCA0}"/>
    <cellStyle name="Comma 2 3 2 8" xfId="10022" xr:uid="{AE751B69-A8E2-4932-AB0E-E7B3912454EB}"/>
    <cellStyle name="Comma 2 3 2 8 2" xfId="23712" xr:uid="{AE9BFF30-CDBF-4430-A1C3-337785157377}"/>
    <cellStyle name="Comma 2 3 2 8 2 2" xfId="37404" xr:uid="{7605201F-C103-457A-B162-2D58922CB82D}"/>
    <cellStyle name="Comma 2 3 2 8 2 3" xfId="52288" xr:uid="{06E69B28-A199-4457-81F8-35AF3858A0A4}"/>
    <cellStyle name="Comma 2 3 2 8 3" xfId="16868" xr:uid="{A80018DC-FC22-48F4-9018-F4958EB911C6}"/>
    <cellStyle name="Comma 2 3 2 8 4" xfId="30558" xr:uid="{A3EF99A3-5E3E-4106-B39D-38FE0C344D1D}"/>
    <cellStyle name="Comma 2 3 2 8 5" xfId="45442" xr:uid="{A5B0DEC9-C476-45C6-9306-2E966383AD32}"/>
    <cellStyle name="Comma 2 3 2 9" xfId="20290" xr:uid="{1121E717-BBBD-4D72-A33E-FF17EB2F74AF}"/>
    <cellStyle name="Comma 2 3 2 9 2" xfId="33982" xr:uid="{BF872B7F-B065-43BB-98CC-7FD4DA250D93}"/>
    <cellStyle name="Comma 2 3 2 9 3" xfId="48866" xr:uid="{BB8371C4-F6DB-41E1-85AD-982E75B0D6EA}"/>
    <cellStyle name="Comma 2 3 3" xfId="6613" xr:uid="{88237188-BC8D-4005-B8FD-1D8962ACE1BF}"/>
    <cellStyle name="Comma 2 3 3 10" xfId="42035" xr:uid="{5283B81B-3578-4126-A6C8-3C9F8D48F686}"/>
    <cellStyle name="Comma 2 3 3 2" xfId="6614" xr:uid="{F7E7CDAF-6FBD-4B8D-BF86-051D69822D54}"/>
    <cellStyle name="Comma 2 3 3 2 2" xfId="6615" xr:uid="{384E6C3A-7B3A-4047-9719-D05B634F9D96}"/>
    <cellStyle name="Comma 2 3 3 2 2 2" xfId="8329" xr:uid="{4997111E-C0BC-4BDA-8E7F-18FF7B493D40}"/>
    <cellStyle name="Comma 2 3 3 2 2 2 2" xfId="11751" xr:uid="{C2342271-069C-4F66-BA9F-2F9B7D25C122}"/>
    <cellStyle name="Comma 2 3 3 2 2 2 2 2" xfId="25441" xr:uid="{457C11D3-AE00-4F46-BE06-199B67B91B03}"/>
    <cellStyle name="Comma 2 3 3 2 2 2 2 2 2" xfId="39133" xr:uid="{DA26F938-5983-4179-BC07-62E304756BE4}"/>
    <cellStyle name="Comma 2 3 3 2 2 2 2 2 3" xfId="54017" xr:uid="{2210A444-3C34-42B6-9B52-BF82B699A631}"/>
    <cellStyle name="Comma 2 3 3 2 2 2 2 3" xfId="18597" xr:uid="{D63705F4-CAF7-46D5-9E0E-D21B24B800FC}"/>
    <cellStyle name="Comma 2 3 3 2 2 2 2 4" xfId="32287" xr:uid="{CB960E99-A446-4382-BEB6-F0B2B26A5292}"/>
    <cellStyle name="Comma 2 3 3 2 2 2 2 5" xfId="47171" xr:uid="{E71E30D0-1651-4A72-BEE1-E08677A5CB38}"/>
    <cellStyle name="Comma 2 3 3 2 2 2 3" xfId="22019" xr:uid="{7FFA92D9-B43B-4AFB-A1AF-CB7D41F38CCD}"/>
    <cellStyle name="Comma 2 3 3 2 2 2 3 2" xfId="35711" xr:uid="{6EDCBCE7-93F1-47C5-BF88-D39ACB804262}"/>
    <cellStyle name="Comma 2 3 3 2 2 2 3 3" xfId="50595" xr:uid="{82F99BCA-07A8-4CD3-B536-125EAA8FDEFF}"/>
    <cellStyle name="Comma 2 3 3 2 2 2 4" xfId="15175" xr:uid="{24D57145-6601-4AB4-9978-E49069BA2C51}"/>
    <cellStyle name="Comma 2 3 3 2 2 2 5" xfId="28865" xr:uid="{C9B197BF-5EF6-4A01-8309-0BF28202F0DF}"/>
    <cellStyle name="Comma 2 3 3 2 2 2 6" xfId="43749" xr:uid="{89F6C373-5D1E-4603-8FBA-33E6AEE95C9F}"/>
    <cellStyle name="Comma 2 3 3 2 2 3" xfId="10039" xr:uid="{9B062D41-0535-4C6B-975B-F65D462C097A}"/>
    <cellStyle name="Comma 2 3 3 2 2 3 2" xfId="23729" xr:uid="{08660259-A09B-4C65-9033-FBBB44FCFF2D}"/>
    <cellStyle name="Comma 2 3 3 2 2 3 2 2" xfId="37421" xr:uid="{84665DCC-3F29-46AC-B50C-B51AF365D1D7}"/>
    <cellStyle name="Comma 2 3 3 2 2 3 2 3" xfId="52305" xr:uid="{38DAC382-3CFE-41A9-9EE1-C2D5927837DD}"/>
    <cellStyle name="Comma 2 3 3 2 2 3 3" xfId="16885" xr:uid="{278191B2-88B6-4B84-9F50-7F2ABE49BE9C}"/>
    <cellStyle name="Comma 2 3 3 2 2 3 4" xfId="30575" xr:uid="{E9CA89C8-0139-4FC9-9877-4D4D19741429}"/>
    <cellStyle name="Comma 2 3 3 2 2 3 5" xfId="45459" xr:uid="{9FBB45DC-3E43-4005-9F9B-8D3B5A423E55}"/>
    <cellStyle name="Comma 2 3 3 2 2 4" xfId="20307" xr:uid="{FB1D58E7-0117-4271-A29E-9844EA040A62}"/>
    <cellStyle name="Comma 2 3 3 2 2 4 2" xfId="33999" xr:uid="{218DF1C7-D269-44E9-AE9C-69A30BC7391F}"/>
    <cellStyle name="Comma 2 3 3 2 2 4 3" xfId="48883" xr:uid="{282493BA-C41A-4366-A272-3D1660E7F64D}"/>
    <cellStyle name="Comma 2 3 3 2 2 5" xfId="13463" xr:uid="{A1C457FE-553E-4A10-8F06-7A9B5E3D9E58}"/>
    <cellStyle name="Comma 2 3 3 2 2 6" xfId="27153" xr:uid="{0F80867A-715A-405A-99FA-A40C0BA2A2E5}"/>
    <cellStyle name="Comma 2 3 3 2 2 7" xfId="42037" xr:uid="{795B7F95-5323-4FA1-A86E-91ACE5DE94C6}"/>
    <cellStyle name="Comma 2 3 3 2 3" xfId="8328" xr:uid="{C72642D0-3C2B-481B-B1D5-9D13F91FCC0D}"/>
    <cellStyle name="Comma 2 3 3 2 3 2" xfId="11750" xr:uid="{ED41B0AC-1920-4FB8-9680-C4D9B795BB1F}"/>
    <cellStyle name="Comma 2 3 3 2 3 2 2" xfId="25440" xr:uid="{35ECB72E-45FD-4B72-B866-AC9A70D58479}"/>
    <cellStyle name="Comma 2 3 3 2 3 2 2 2" xfId="39132" xr:uid="{6510CDEF-C80A-47F8-90E5-54E6A8312CD7}"/>
    <cellStyle name="Comma 2 3 3 2 3 2 2 3" xfId="54016" xr:uid="{0AE805FD-8519-4AEE-B40A-C50494A1A454}"/>
    <cellStyle name="Comma 2 3 3 2 3 2 3" xfId="18596" xr:uid="{0F5F1C18-60CB-4914-8184-11C77D4D9462}"/>
    <cellStyle name="Comma 2 3 3 2 3 2 4" xfId="32286" xr:uid="{B05E2B1F-89E3-4F02-B600-0BE574CDE9B8}"/>
    <cellStyle name="Comma 2 3 3 2 3 2 5" xfId="47170" xr:uid="{8D42BEB8-B386-4F8F-AE13-72C1B09847A4}"/>
    <cellStyle name="Comma 2 3 3 2 3 3" xfId="22018" xr:uid="{ACE52273-2837-41BD-9E7B-748B1D789E2A}"/>
    <cellStyle name="Comma 2 3 3 2 3 3 2" xfId="35710" xr:uid="{83CE4449-F6F9-48FE-982F-1B11F7308FC9}"/>
    <cellStyle name="Comma 2 3 3 2 3 3 3" xfId="50594" xr:uid="{6336FB2B-BBFC-473D-908A-C1C53C7D4EE5}"/>
    <cellStyle name="Comma 2 3 3 2 3 4" xfId="15174" xr:uid="{467ADCE3-8483-4EB8-B597-1D5468307197}"/>
    <cellStyle name="Comma 2 3 3 2 3 5" xfId="28864" xr:uid="{A86A8433-6B21-41F4-9313-329E1670EAAB}"/>
    <cellStyle name="Comma 2 3 3 2 3 6" xfId="43748" xr:uid="{529E4F04-AE2E-4503-8985-ACBFF72707C1}"/>
    <cellStyle name="Comma 2 3 3 2 4" xfId="10038" xr:uid="{9976E096-4F88-4D55-AF8C-32475CD24E34}"/>
    <cellStyle name="Comma 2 3 3 2 4 2" xfId="23728" xr:uid="{E52BC9E0-B087-49B8-9D95-74C54AE7C8EA}"/>
    <cellStyle name="Comma 2 3 3 2 4 2 2" xfId="37420" xr:uid="{9159DADA-47E1-4096-A5EA-5798D6C7BE63}"/>
    <cellStyle name="Comma 2 3 3 2 4 2 3" xfId="52304" xr:uid="{075846F7-485A-4CDA-9BDC-C2D887242BB0}"/>
    <cellStyle name="Comma 2 3 3 2 4 3" xfId="16884" xr:uid="{46319165-0689-4645-9449-B0F06A1DA110}"/>
    <cellStyle name="Comma 2 3 3 2 4 4" xfId="30574" xr:uid="{A69D8237-F820-4644-A9B7-CADC8B70E3B9}"/>
    <cellStyle name="Comma 2 3 3 2 4 5" xfId="45458" xr:uid="{98D4425D-56C0-4D83-AFD0-2E43274C19E2}"/>
    <cellStyle name="Comma 2 3 3 2 5" xfId="20306" xr:uid="{4BF55EC0-6595-4315-BBD4-93B09145933D}"/>
    <cellStyle name="Comma 2 3 3 2 5 2" xfId="33998" xr:uid="{8F763623-9523-49D2-93B4-E2B5E11858DB}"/>
    <cellStyle name="Comma 2 3 3 2 5 3" xfId="48882" xr:uid="{E6040708-2C7A-49C5-8B08-7BA13216BE7F}"/>
    <cellStyle name="Comma 2 3 3 2 6" xfId="13462" xr:uid="{E91668E8-8FBB-47FC-ABE4-E5915507A77F}"/>
    <cellStyle name="Comma 2 3 3 2 7" xfId="27152" xr:uid="{44153895-BD99-49D6-B5B9-61785CDE9EB1}"/>
    <cellStyle name="Comma 2 3 3 2 8" xfId="42036" xr:uid="{1F309B46-C09F-4606-B20D-7BFF1BC6E2A0}"/>
    <cellStyle name="Comma 2 3 3 3" xfId="6616" xr:uid="{D59EE1E9-8B82-40A9-9B5E-7B9C8FE67A50}"/>
    <cellStyle name="Comma 2 3 3 3 2" xfId="8330" xr:uid="{DC5F5A0A-8404-46F7-9B89-0C1ED59026E1}"/>
    <cellStyle name="Comma 2 3 3 3 2 2" xfId="11752" xr:uid="{663F4F5E-4D3B-4E79-940C-8DF383E59B6A}"/>
    <cellStyle name="Comma 2 3 3 3 2 2 2" xfId="25442" xr:uid="{A31F38EE-A37E-4825-A053-D570DE5AA3AB}"/>
    <cellStyle name="Comma 2 3 3 3 2 2 2 2" xfId="39134" xr:uid="{E995B4BE-40BA-4471-AEEA-A32D1C416DA5}"/>
    <cellStyle name="Comma 2 3 3 3 2 2 2 3" xfId="54018" xr:uid="{451555FE-B9BA-4F1C-8DC4-1EF2B07E6211}"/>
    <cellStyle name="Comma 2 3 3 3 2 2 3" xfId="18598" xr:uid="{8BF592B2-8446-40B9-B914-820D66FFFFC1}"/>
    <cellStyle name="Comma 2 3 3 3 2 2 4" xfId="32288" xr:uid="{35930D6D-0C8D-4B88-A932-4EEB76CF9B38}"/>
    <cellStyle name="Comma 2 3 3 3 2 2 5" xfId="47172" xr:uid="{4F728564-1EF7-4B3C-A0FC-51494C25AF85}"/>
    <cellStyle name="Comma 2 3 3 3 2 3" xfId="22020" xr:uid="{F98590FD-D03D-42A4-B597-FBABD9462B75}"/>
    <cellStyle name="Comma 2 3 3 3 2 3 2" xfId="35712" xr:uid="{378538D0-2166-444E-AABF-0F0462969C79}"/>
    <cellStyle name="Comma 2 3 3 3 2 3 3" xfId="50596" xr:uid="{FA6EE550-8D66-4483-AE34-01F6C9A13603}"/>
    <cellStyle name="Comma 2 3 3 3 2 4" xfId="15176" xr:uid="{C60E6794-1C4C-4327-B32A-565A9449A387}"/>
    <cellStyle name="Comma 2 3 3 3 2 5" xfId="28866" xr:uid="{EBD375E2-9B23-43DC-976C-403093C849C0}"/>
    <cellStyle name="Comma 2 3 3 3 2 6" xfId="43750" xr:uid="{A80F5163-8C60-4DC3-B9FA-322581AC97B2}"/>
    <cellStyle name="Comma 2 3 3 3 3" xfId="10040" xr:uid="{4B0AF82E-E6D0-42DD-940F-A480393F9FD0}"/>
    <cellStyle name="Comma 2 3 3 3 3 2" xfId="23730" xr:uid="{9E795EA2-9D61-47F4-AB10-89DDFA8C73C0}"/>
    <cellStyle name="Comma 2 3 3 3 3 2 2" xfId="37422" xr:uid="{9BCF6338-D8AA-42E5-90AF-B4A512C57E9D}"/>
    <cellStyle name="Comma 2 3 3 3 3 2 3" xfId="52306" xr:uid="{DBBCC384-2006-4EDE-91EB-23A99636C58E}"/>
    <cellStyle name="Comma 2 3 3 3 3 3" xfId="16886" xr:uid="{EC4F144F-0E72-42D0-93B7-32FBF4F0E3CF}"/>
    <cellStyle name="Comma 2 3 3 3 3 4" xfId="30576" xr:uid="{A3DD60FF-D881-42F5-A111-544807E330E9}"/>
    <cellStyle name="Comma 2 3 3 3 3 5" xfId="45460" xr:uid="{885669BD-84A7-4171-A817-C604AD701DC8}"/>
    <cellStyle name="Comma 2 3 3 3 4" xfId="20308" xr:uid="{D8761DED-E37E-4C88-9619-368C2C9FC72B}"/>
    <cellStyle name="Comma 2 3 3 3 4 2" xfId="34000" xr:uid="{9C9C5D23-6AC2-456A-B6A3-02A2E636D1D3}"/>
    <cellStyle name="Comma 2 3 3 3 4 3" xfId="48884" xr:uid="{3318991E-726D-4152-88E5-91D54440C591}"/>
    <cellStyle name="Comma 2 3 3 3 5" xfId="13464" xr:uid="{0D105E9D-1598-4D9D-9633-D61218FCAFE4}"/>
    <cellStyle name="Comma 2 3 3 3 6" xfId="27154" xr:uid="{76824128-4CAE-474D-8202-2BD45D93F732}"/>
    <cellStyle name="Comma 2 3 3 3 7" xfId="42038" xr:uid="{15029955-3000-48BB-ABE4-BDBA333239B0}"/>
    <cellStyle name="Comma 2 3 3 4" xfId="6617" xr:uid="{69B932DB-98D3-439E-BDB8-CBF47DB1498C}"/>
    <cellStyle name="Comma 2 3 3 4 2" xfId="8331" xr:uid="{A25A2FB1-A83D-481B-BDBE-B052DF7B9078}"/>
    <cellStyle name="Comma 2 3 3 4 2 2" xfId="11753" xr:uid="{06B67A3B-9AEA-4C0A-9271-0BBFCE691B76}"/>
    <cellStyle name="Comma 2 3 3 4 2 2 2" xfId="25443" xr:uid="{A24A511A-4560-4FFB-B977-CAEA2BA3BF8C}"/>
    <cellStyle name="Comma 2 3 3 4 2 2 2 2" xfId="39135" xr:uid="{35F8D3FF-AAA8-4F57-8AE6-7BC302FB3094}"/>
    <cellStyle name="Comma 2 3 3 4 2 2 2 3" xfId="54019" xr:uid="{2D4EEB32-8A58-4CD8-8F81-8B86F9BE91DF}"/>
    <cellStyle name="Comma 2 3 3 4 2 2 3" xfId="18599" xr:uid="{13A5C8EE-556B-4354-9999-2119454BBEBA}"/>
    <cellStyle name="Comma 2 3 3 4 2 2 4" xfId="32289" xr:uid="{FC262178-C73B-4A98-B9A3-F717F86F1D82}"/>
    <cellStyle name="Comma 2 3 3 4 2 2 5" xfId="47173" xr:uid="{CE1D1AEB-1564-4608-AE70-8B7121CBB296}"/>
    <cellStyle name="Comma 2 3 3 4 2 3" xfId="22021" xr:uid="{825DFE24-30A8-4420-9AC5-F937F7248A7B}"/>
    <cellStyle name="Comma 2 3 3 4 2 3 2" xfId="35713" xr:uid="{5E46CE4C-2FBB-43E8-95A4-795BDA300B45}"/>
    <cellStyle name="Comma 2 3 3 4 2 3 3" xfId="50597" xr:uid="{8CF276CC-BB3D-4B0F-968E-9662976C86CC}"/>
    <cellStyle name="Comma 2 3 3 4 2 4" xfId="15177" xr:uid="{8D022BA9-1195-4564-988F-43A7A9062CCE}"/>
    <cellStyle name="Comma 2 3 3 4 2 5" xfId="28867" xr:uid="{F4FA80D0-7282-4BF3-8B96-1F929BC2CCB4}"/>
    <cellStyle name="Comma 2 3 3 4 2 6" xfId="43751" xr:uid="{F9E0515D-F77A-43A4-8C9C-1738C617804A}"/>
    <cellStyle name="Comma 2 3 3 4 3" xfId="10041" xr:uid="{53EE5DFC-0281-4D17-8D92-1B1E3674FE05}"/>
    <cellStyle name="Comma 2 3 3 4 3 2" xfId="23731" xr:uid="{26B5224A-28C0-4403-B7F0-96F3A9BA73AB}"/>
    <cellStyle name="Comma 2 3 3 4 3 2 2" xfId="37423" xr:uid="{400A4D4A-56C4-4044-93AC-2743CD8224A5}"/>
    <cellStyle name="Comma 2 3 3 4 3 2 3" xfId="52307" xr:uid="{3F70FA5D-872B-4574-A859-7FFF0FDA7893}"/>
    <cellStyle name="Comma 2 3 3 4 3 3" xfId="16887" xr:uid="{970BDDD2-307D-481E-9268-15611670FBFA}"/>
    <cellStyle name="Comma 2 3 3 4 3 4" xfId="30577" xr:uid="{C954E69F-E1AE-441B-A478-3A177433E06B}"/>
    <cellStyle name="Comma 2 3 3 4 3 5" xfId="45461" xr:uid="{8BF9FBA0-0E40-436C-ADF1-567BE383F7D4}"/>
    <cellStyle name="Comma 2 3 3 4 4" xfId="20309" xr:uid="{57AE3A65-A7D5-443C-BEF1-5FA774A82527}"/>
    <cellStyle name="Comma 2 3 3 4 4 2" xfId="34001" xr:uid="{A5BC9265-8B35-4E70-A959-A721F5643BD4}"/>
    <cellStyle name="Comma 2 3 3 4 4 3" xfId="48885" xr:uid="{330A57F4-AF22-4B6E-B922-7F07D769FDFC}"/>
    <cellStyle name="Comma 2 3 3 4 5" xfId="13465" xr:uid="{AEC7D99A-F748-4041-8A99-D7B77C37CD70}"/>
    <cellStyle name="Comma 2 3 3 4 6" xfId="27155" xr:uid="{D7003127-40D3-4B14-B6B0-7857A464C582}"/>
    <cellStyle name="Comma 2 3 3 4 7" xfId="42039" xr:uid="{ABD45F77-45F1-487C-8F68-3E7AF24CA66D}"/>
    <cellStyle name="Comma 2 3 3 5" xfId="8327" xr:uid="{136121A8-8FA1-4FDA-ADE7-C4F92E4CA18A}"/>
    <cellStyle name="Comma 2 3 3 5 2" xfId="11749" xr:uid="{17C87477-5364-4580-A884-265E33F0AD59}"/>
    <cellStyle name="Comma 2 3 3 5 2 2" xfId="25439" xr:uid="{C88340A4-18E7-47E4-9B64-D3D77DEEAE79}"/>
    <cellStyle name="Comma 2 3 3 5 2 2 2" xfId="39131" xr:uid="{09D401DE-CA54-4BE1-B77D-6CAA3FE30771}"/>
    <cellStyle name="Comma 2 3 3 5 2 2 3" xfId="54015" xr:uid="{C86555F7-3470-4D3C-965C-C32862A4176A}"/>
    <cellStyle name="Comma 2 3 3 5 2 3" xfId="18595" xr:uid="{C75717C5-125A-47F2-A82C-53546BF5076B}"/>
    <cellStyle name="Comma 2 3 3 5 2 4" xfId="32285" xr:uid="{E4B3363E-FCE3-4ABC-9965-F3DE98506BB2}"/>
    <cellStyle name="Comma 2 3 3 5 2 5" xfId="47169" xr:uid="{5EF20525-7332-4FBD-AE91-17D5E4033F26}"/>
    <cellStyle name="Comma 2 3 3 5 3" xfId="22017" xr:uid="{EECDAFA5-027A-4895-AD24-DB404A3A405C}"/>
    <cellStyle name="Comma 2 3 3 5 3 2" xfId="35709" xr:uid="{F68EA0F1-93E5-41FA-9A6E-23290B06133C}"/>
    <cellStyle name="Comma 2 3 3 5 3 3" xfId="50593" xr:uid="{7E910F6F-68B7-4729-B98E-B8F73EEFE3E2}"/>
    <cellStyle name="Comma 2 3 3 5 4" xfId="15173" xr:uid="{258C01DE-606C-458F-88C3-A7CD0C4DD1A6}"/>
    <cellStyle name="Comma 2 3 3 5 5" xfId="28863" xr:uid="{15BDD85F-E73D-4F08-B184-EEA80DBB5011}"/>
    <cellStyle name="Comma 2 3 3 5 6" xfId="43747" xr:uid="{0F4A6D21-A8BE-40F8-82C0-EAD800AE48C9}"/>
    <cellStyle name="Comma 2 3 3 6" xfId="10037" xr:uid="{A0DCD828-CD85-4DFF-8E6D-6660D45F9484}"/>
    <cellStyle name="Comma 2 3 3 6 2" xfId="23727" xr:uid="{DCF87FC3-B0BE-44E2-8CF4-0D9684616277}"/>
    <cellStyle name="Comma 2 3 3 6 2 2" xfId="37419" xr:uid="{339B4124-1C8C-42CA-BBCA-1D28D58B2C86}"/>
    <cellStyle name="Comma 2 3 3 6 2 3" xfId="52303" xr:uid="{A7EF8261-93FD-474E-B788-0C5BFFEFADF0}"/>
    <cellStyle name="Comma 2 3 3 6 3" xfId="16883" xr:uid="{FC9ACAC0-F662-49FF-BC83-5E626A285F13}"/>
    <cellStyle name="Comma 2 3 3 6 4" xfId="30573" xr:uid="{AE379BD1-10D5-4BF1-BA11-9D13930DBA30}"/>
    <cellStyle name="Comma 2 3 3 6 5" xfId="45457" xr:uid="{605D67DD-AFFF-4D66-84A0-9CCDEC05DB23}"/>
    <cellStyle name="Comma 2 3 3 7" xfId="20305" xr:uid="{2B45B498-739A-4617-BB09-B8617F77943C}"/>
    <cellStyle name="Comma 2 3 3 7 2" xfId="33997" xr:uid="{A1664824-6302-4728-96A5-2CB9D031A276}"/>
    <cellStyle name="Comma 2 3 3 7 3" xfId="48881" xr:uid="{D923D71C-B51B-4036-9121-C615FE82D359}"/>
    <cellStyle name="Comma 2 3 3 8" xfId="13461" xr:uid="{FCC86C89-014F-4542-B691-3513AEA17B25}"/>
    <cellStyle name="Comma 2 3 3 9" xfId="27151" xr:uid="{4F6F4D90-D5FC-40C1-A6B6-68E29408315D}"/>
    <cellStyle name="Comma 2 3 4" xfId="6618" xr:uid="{5C8BA09B-816D-40C0-A5C6-193000792825}"/>
    <cellStyle name="Comma 2 3 4 10" xfId="42040" xr:uid="{64C3F298-60C4-4F44-9F1A-F02059A512CB}"/>
    <cellStyle name="Comma 2 3 4 2" xfId="6619" xr:uid="{C998F0D3-D26D-491F-AB8B-7C67F8FC554D}"/>
    <cellStyle name="Comma 2 3 4 2 2" xfId="6620" xr:uid="{AECF5ADF-745D-4B7D-B3F5-04F9584E1931}"/>
    <cellStyle name="Comma 2 3 4 2 2 2" xfId="8334" xr:uid="{DFF67165-3F5B-4A31-8FF8-A391A8241903}"/>
    <cellStyle name="Comma 2 3 4 2 2 2 2" xfId="11756" xr:uid="{082B6A88-1799-4811-8AF5-B637F4B33160}"/>
    <cellStyle name="Comma 2 3 4 2 2 2 2 2" xfId="25446" xr:uid="{A0D69597-AADA-4139-B451-3DF1D455F6D0}"/>
    <cellStyle name="Comma 2 3 4 2 2 2 2 2 2" xfId="39138" xr:uid="{2FDAD39C-A4D5-4803-9257-542F092250CD}"/>
    <cellStyle name="Comma 2 3 4 2 2 2 2 2 3" xfId="54022" xr:uid="{2AACF269-FDDA-42F1-8AD7-1F5005D09B88}"/>
    <cellStyle name="Comma 2 3 4 2 2 2 2 3" xfId="18602" xr:uid="{7CBF50FE-E8E3-4686-A5C6-596E3BB1534D}"/>
    <cellStyle name="Comma 2 3 4 2 2 2 2 4" xfId="32292" xr:uid="{8151F421-2137-4B83-A9D2-0DB9101C85C4}"/>
    <cellStyle name="Comma 2 3 4 2 2 2 2 5" xfId="47176" xr:uid="{71F550AF-8F15-497B-83C6-F028A2A98CD6}"/>
    <cellStyle name="Comma 2 3 4 2 2 2 3" xfId="22024" xr:uid="{61DF89DD-1753-40FA-9A6A-6C3BFF874F92}"/>
    <cellStyle name="Comma 2 3 4 2 2 2 3 2" xfId="35716" xr:uid="{6A59C698-B4D2-4798-A968-58141D98A540}"/>
    <cellStyle name="Comma 2 3 4 2 2 2 3 3" xfId="50600" xr:uid="{E8471EBD-A567-4F6A-8702-3D317BC57FD6}"/>
    <cellStyle name="Comma 2 3 4 2 2 2 4" xfId="15180" xr:uid="{04138524-3AE4-4840-9DFC-613AFEF467FC}"/>
    <cellStyle name="Comma 2 3 4 2 2 2 5" xfId="28870" xr:uid="{E7078AAE-B621-4ACC-ADF7-1E11895E1163}"/>
    <cellStyle name="Comma 2 3 4 2 2 2 6" xfId="43754" xr:uid="{9E7C9FC5-9750-46DE-9675-90465C8CACCB}"/>
    <cellStyle name="Comma 2 3 4 2 2 3" xfId="10044" xr:uid="{CAAC7C9C-F5D8-43C9-934D-AB8AB51ADD7D}"/>
    <cellStyle name="Comma 2 3 4 2 2 3 2" xfId="23734" xr:uid="{B42D61EA-F5F5-4F1D-AB11-3FDFF3351692}"/>
    <cellStyle name="Comma 2 3 4 2 2 3 2 2" xfId="37426" xr:uid="{8776C180-E097-4FB5-99AF-E8101427784B}"/>
    <cellStyle name="Comma 2 3 4 2 2 3 2 3" xfId="52310" xr:uid="{DF378F5E-DCD7-4D11-88BE-FDD5CA9E49F0}"/>
    <cellStyle name="Comma 2 3 4 2 2 3 3" xfId="16890" xr:uid="{9F395EA9-348C-4838-9D51-F6F8952278F6}"/>
    <cellStyle name="Comma 2 3 4 2 2 3 4" xfId="30580" xr:uid="{EDC16C63-10E0-4EF9-8A1E-82C8BC4BA8D7}"/>
    <cellStyle name="Comma 2 3 4 2 2 3 5" xfId="45464" xr:uid="{4DB89FBA-2FD4-4542-8518-EEF7F3F95F01}"/>
    <cellStyle name="Comma 2 3 4 2 2 4" xfId="20312" xr:uid="{4697C8A5-F03E-4672-8654-3059D4B7A7CE}"/>
    <cellStyle name="Comma 2 3 4 2 2 4 2" xfId="34004" xr:uid="{927D40CD-225F-4CB4-AFB9-C679C186290D}"/>
    <cellStyle name="Comma 2 3 4 2 2 4 3" xfId="48888" xr:uid="{AE856764-76C6-4E72-85C2-B8DAE9EA1B89}"/>
    <cellStyle name="Comma 2 3 4 2 2 5" xfId="13468" xr:uid="{1FBEEE78-866E-4F99-9B75-E0AF18A06F04}"/>
    <cellStyle name="Comma 2 3 4 2 2 6" xfId="27158" xr:uid="{60508A20-9FA6-4CBC-AE2F-589167B9AD13}"/>
    <cellStyle name="Comma 2 3 4 2 2 7" xfId="42042" xr:uid="{1685DE2D-BFBC-4FAE-8558-CB1F0CC82B86}"/>
    <cellStyle name="Comma 2 3 4 2 3" xfId="8333" xr:uid="{7198132C-8106-4904-B2B3-64DD4721E7C3}"/>
    <cellStyle name="Comma 2 3 4 2 3 2" xfId="11755" xr:uid="{677AFD54-153E-453F-A2B2-C93D77F37EA0}"/>
    <cellStyle name="Comma 2 3 4 2 3 2 2" xfId="25445" xr:uid="{690F927E-5580-4A31-B5C3-96E9743C7696}"/>
    <cellStyle name="Comma 2 3 4 2 3 2 2 2" xfId="39137" xr:uid="{63D997DB-C094-43EF-9B1E-85F56527355A}"/>
    <cellStyle name="Comma 2 3 4 2 3 2 2 3" xfId="54021" xr:uid="{2F3F8B00-907B-4706-8CF6-95DBE5EFB222}"/>
    <cellStyle name="Comma 2 3 4 2 3 2 3" xfId="18601" xr:uid="{C77A3000-4F64-47D6-B348-04B31390A6D8}"/>
    <cellStyle name="Comma 2 3 4 2 3 2 4" xfId="32291" xr:uid="{114EBBB6-EA16-49BD-A356-244E85C6B651}"/>
    <cellStyle name="Comma 2 3 4 2 3 2 5" xfId="47175" xr:uid="{FB533202-AEF2-478E-B007-FCAA7104E859}"/>
    <cellStyle name="Comma 2 3 4 2 3 3" xfId="22023" xr:uid="{0CD33C38-B348-46C2-950E-A70F0B7B8415}"/>
    <cellStyle name="Comma 2 3 4 2 3 3 2" xfId="35715" xr:uid="{9AD389BF-A28F-4EC2-8B5F-839AC00118CC}"/>
    <cellStyle name="Comma 2 3 4 2 3 3 3" xfId="50599" xr:uid="{2F7D29E4-4BE3-4344-876F-EC3B5AE1CDCF}"/>
    <cellStyle name="Comma 2 3 4 2 3 4" xfId="15179" xr:uid="{143940E1-F702-4492-A9BC-F620E849D46B}"/>
    <cellStyle name="Comma 2 3 4 2 3 5" xfId="28869" xr:uid="{F24D3607-3F51-4C90-87C7-5DA8EA0D4771}"/>
    <cellStyle name="Comma 2 3 4 2 3 6" xfId="43753" xr:uid="{3EBF1EC0-BB37-4CAA-929C-C695F361DB67}"/>
    <cellStyle name="Comma 2 3 4 2 4" xfId="10043" xr:uid="{F6AB1A29-E921-4DBA-A68E-30F8B1E5C204}"/>
    <cellStyle name="Comma 2 3 4 2 4 2" xfId="23733" xr:uid="{0321A349-5C14-4F35-A596-00EEF5FC9AC0}"/>
    <cellStyle name="Comma 2 3 4 2 4 2 2" xfId="37425" xr:uid="{C750B16A-95A9-4DA1-8223-C3CA99BDBC58}"/>
    <cellStyle name="Comma 2 3 4 2 4 2 3" xfId="52309" xr:uid="{5C97E442-D659-4B01-B681-5CF3D35BC151}"/>
    <cellStyle name="Comma 2 3 4 2 4 3" xfId="16889" xr:uid="{F3B99D71-C888-4D21-A27F-7897FB38FEC9}"/>
    <cellStyle name="Comma 2 3 4 2 4 4" xfId="30579" xr:uid="{F629DE52-1830-47ED-8454-3F585BC1EF62}"/>
    <cellStyle name="Comma 2 3 4 2 4 5" xfId="45463" xr:uid="{2683B602-A962-43FA-9FD6-EEC379E2DF50}"/>
    <cellStyle name="Comma 2 3 4 2 5" xfId="20311" xr:uid="{CAF15607-E4A2-490E-81D4-436A1AB16F7F}"/>
    <cellStyle name="Comma 2 3 4 2 5 2" xfId="34003" xr:uid="{A8BC6203-0FC4-4FFD-AAC4-6CB36856CA83}"/>
    <cellStyle name="Comma 2 3 4 2 5 3" xfId="48887" xr:uid="{A440785F-BEDE-467B-9DC2-670356042F08}"/>
    <cellStyle name="Comma 2 3 4 2 6" xfId="13467" xr:uid="{11B9E752-E5CC-4D27-8625-73B2D5625AAD}"/>
    <cellStyle name="Comma 2 3 4 2 7" xfId="27157" xr:uid="{9A2871ED-896A-4355-BA85-06EC9815A801}"/>
    <cellStyle name="Comma 2 3 4 2 8" xfId="42041" xr:uid="{6A6B6EBC-7141-4121-90EB-14A25EA1253F}"/>
    <cellStyle name="Comma 2 3 4 3" xfId="6621" xr:uid="{042DE92F-5F10-4B2B-9397-4FD40CB0748C}"/>
    <cellStyle name="Comma 2 3 4 3 2" xfId="8335" xr:uid="{3845A4EA-DB97-4F4A-B334-B5A58054BBF0}"/>
    <cellStyle name="Comma 2 3 4 3 2 2" xfId="11757" xr:uid="{2742BE57-F72A-45A8-AF5B-D3CC09704549}"/>
    <cellStyle name="Comma 2 3 4 3 2 2 2" xfId="25447" xr:uid="{029EABDB-3699-43C8-92DE-AFB9E398BA7F}"/>
    <cellStyle name="Comma 2 3 4 3 2 2 2 2" xfId="39139" xr:uid="{D20DEB91-560C-465F-A42A-0A46609626A5}"/>
    <cellStyle name="Comma 2 3 4 3 2 2 2 3" xfId="54023" xr:uid="{3CE5326E-BC92-42C5-9526-017FE1DE9545}"/>
    <cellStyle name="Comma 2 3 4 3 2 2 3" xfId="18603" xr:uid="{8BA8A798-9F8B-4856-BE8E-7FB550640071}"/>
    <cellStyle name="Comma 2 3 4 3 2 2 4" xfId="32293" xr:uid="{BD0451FD-6C45-4A89-B584-89C9F8EAE4FF}"/>
    <cellStyle name="Comma 2 3 4 3 2 2 5" xfId="47177" xr:uid="{36CB72B3-6B3D-4E87-A589-A3F9203357D0}"/>
    <cellStyle name="Comma 2 3 4 3 2 3" xfId="22025" xr:uid="{7B8DA594-AD90-4840-8D63-9A6D4805C47D}"/>
    <cellStyle name="Comma 2 3 4 3 2 3 2" xfId="35717" xr:uid="{7B41C2B7-AC38-4200-9C61-7EF67866D87C}"/>
    <cellStyle name="Comma 2 3 4 3 2 3 3" xfId="50601" xr:uid="{33DD1C53-074C-4A5B-B6B2-0544C7B0F89D}"/>
    <cellStyle name="Comma 2 3 4 3 2 4" xfId="15181" xr:uid="{7CDF8953-CB22-4639-89D0-D39C337DC5CF}"/>
    <cellStyle name="Comma 2 3 4 3 2 5" xfId="28871" xr:uid="{157111B8-A350-4726-98DA-4B2AF7D6A791}"/>
    <cellStyle name="Comma 2 3 4 3 2 6" xfId="43755" xr:uid="{18FAB835-1100-4D4A-9644-B98AD11AEA98}"/>
    <cellStyle name="Comma 2 3 4 3 3" xfId="10045" xr:uid="{349DDE25-B1FF-4ED9-A1B6-F43CE3B4FE5A}"/>
    <cellStyle name="Comma 2 3 4 3 3 2" xfId="23735" xr:uid="{A50E5E9E-7180-42B6-BF9B-CD24E0497E35}"/>
    <cellStyle name="Comma 2 3 4 3 3 2 2" xfId="37427" xr:uid="{68C1C39F-639C-4AE8-9700-2EC6A6B7C9D1}"/>
    <cellStyle name="Comma 2 3 4 3 3 2 3" xfId="52311" xr:uid="{10BBED3A-515F-410F-820C-4B15A18DE94D}"/>
    <cellStyle name="Comma 2 3 4 3 3 3" xfId="16891" xr:uid="{719B92E1-8AB4-47BA-8BED-F94FBBB0FDF8}"/>
    <cellStyle name="Comma 2 3 4 3 3 4" xfId="30581" xr:uid="{576A12C5-6499-4173-9666-10F395BBAE66}"/>
    <cellStyle name="Comma 2 3 4 3 3 5" xfId="45465" xr:uid="{BC579E33-E537-4C70-8DCA-7BB85DD8D7FB}"/>
    <cellStyle name="Comma 2 3 4 3 4" xfId="20313" xr:uid="{5F7CB974-DE6E-4C98-B993-415B67278143}"/>
    <cellStyle name="Comma 2 3 4 3 4 2" xfId="34005" xr:uid="{067AFDD7-D608-4D52-ADA9-3F2F8C844B4F}"/>
    <cellStyle name="Comma 2 3 4 3 4 3" xfId="48889" xr:uid="{BB313E83-0475-458D-A661-84CBD5D63294}"/>
    <cellStyle name="Comma 2 3 4 3 5" xfId="13469" xr:uid="{47BB3D91-1114-4F18-AC01-31AF93956967}"/>
    <cellStyle name="Comma 2 3 4 3 6" xfId="27159" xr:uid="{E964EAE5-43CC-49D0-92CC-43F215FB4ADA}"/>
    <cellStyle name="Comma 2 3 4 3 7" xfId="42043" xr:uid="{B71242A3-07D1-472C-86A2-F8C578F43EE7}"/>
    <cellStyle name="Comma 2 3 4 4" xfId="6622" xr:uid="{033771ED-BBCD-426A-9C5B-349B976CA665}"/>
    <cellStyle name="Comma 2 3 4 4 2" xfId="8336" xr:uid="{A6DFC60F-6B74-4A5E-BFAC-1F1230AE75FA}"/>
    <cellStyle name="Comma 2 3 4 4 2 2" xfId="11758" xr:uid="{8984D331-0B4A-4178-9852-2322646D6833}"/>
    <cellStyle name="Comma 2 3 4 4 2 2 2" xfId="25448" xr:uid="{29D6D382-4876-4EF4-87B4-BEDCB62A045A}"/>
    <cellStyle name="Comma 2 3 4 4 2 2 2 2" xfId="39140" xr:uid="{E892AEBD-36B4-49AD-88B2-C8D4CDD5749F}"/>
    <cellStyle name="Comma 2 3 4 4 2 2 2 3" xfId="54024" xr:uid="{3994CFA3-A2FC-4E61-87F8-746F544A0D5F}"/>
    <cellStyle name="Comma 2 3 4 4 2 2 3" xfId="18604" xr:uid="{CBC039EA-84B1-40CF-BB17-C4DDCB2B5519}"/>
    <cellStyle name="Comma 2 3 4 4 2 2 4" xfId="32294" xr:uid="{740C828A-C3A8-4126-93C7-0FFBC22FA01A}"/>
    <cellStyle name="Comma 2 3 4 4 2 2 5" xfId="47178" xr:uid="{B6AB9D93-B6F1-4C19-A59B-A70ECEDF3C51}"/>
    <cellStyle name="Comma 2 3 4 4 2 3" xfId="22026" xr:uid="{A4637C46-AFFC-4FA5-8680-A945A613C628}"/>
    <cellStyle name="Comma 2 3 4 4 2 3 2" xfId="35718" xr:uid="{E9AA2277-5527-4029-B67D-E7F689AD49AA}"/>
    <cellStyle name="Comma 2 3 4 4 2 3 3" xfId="50602" xr:uid="{BDE71D6A-067D-4E20-A947-024AA07A446F}"/>
    <cellStyle name="Comma 2 3 4 4 2 4" xfId="15182" xr:uid="{15BA6B2B-8052-4DCE-97EC-62749AF01798}"/>
    <cellStyle name="Comma 2 3 4 4 2 5" xfId="28872" xr:uid="{87880CF6-AA5B-4E03-BDB7-C44B6BB64856}"/>
    <cellStyle name="Comma 2 3 4 4 2 6" xfId="43756" xr:uid="{6290D512-B9E7-4205-AB7A-9448BF8AD5D7}"/>
    <cellStyle name="Comma 2 3 4 4 3" xfId="10046" xr:uid="{4FA65D21-7A91-4EC2-B671-B2A34021A4B3}"/>
    <cellStyle name="Comma 2 3 4 4 3 2" xfId="23736" xr:uid="{41458C9B-A8AD-4498-9B4E-2A2855CD2070}"/>
    <cellStyle name="Comma 2 3 4 4 3 2 2" xfId="37428" xr:uid="{DD367751-B13F-45C0-9038-10E2CCFBD0F2}"/>
    <cellStyle name="Comma 2 3 4 4 3 2 3" xfId="52312" xr:uid="{2D679BD3-E228-49BF-81E6-BBFE96E20EB5}"/>
    <cellStyle name="Comma 2 3 4 4 3 3" xfId="16892" xr:uid="{126FA2A0-CB44-4C00-B5E0-02EBCFBF05A9}"/>
    <cellStyle name="Comma 2 3 4 4 3 4" xfId="30582" xr:uid="{31A4468A-1B61-44CE-B2F3-9CFA54704D82}"/>
    <cellStyle name="Comma 2 3 4 4 3 5" xfId="45466" xr:uid="{F0C7C789-9047-414A-8D92-9B1C2ED8D142}"/>
    <cellStyle name="Comma 2 3 4 4 4" xfId="20314" xr:uid="{2F3C8BAB-75DF-47ED-9B1C-CF807CE0C39B}"/>
    <cellStyle name="Comma 2 3 4 4 4 2" xfId="34006" xr:uid="{0BB47CE1-C878-4650-A1F4-2A4D5A41E62C}"/>
    <cellStyle name="Comma 2 3 4 4 4 3" xfId="48890" xr:uid="{5FDB6DE0-4831-43FD-97A0-ABE3E517C0A8}"/>
    <cellStyle name="Comma 2 3 4 4 5" xfId="13470" xr:uid="{DED76AEE-790F-4BDC-B85B-B87D0903D4C2}"/>
    <cellStyle name="Comma 2 3 4 4 6" xfId="27160" xr:uid="{06D854C6-BC1D-41CA-9D8F-AD5D0809A5C4}"/>
    <cellStyle name="Comma 2 3 4 4 7" xfId="42044" xr:uid="{7EE0BA27-86E4-434F-AA48-C4A0F9F37046}"/>
    <cellStyle name="Comma 2 3 4 5" xfId="8332" xr:uid="{73A1FA91-C33D-4EAB-A236-C9B5A7833EAA}"/>
    <cellStyle name="Comma 2 3 4 5 2" xfId="11754" xr:uid="{91B694EA-61BB-4D5D-8289-6F16FF60C780}"/>
    <cellStyle name="Comma 2 3 4 5 2 2" xfId="25444" xr:uid="{0DF9D08F-1940-4716-86B3-D70A6976A0F0}"/>
    <cellStyle name="Comma 2 3 4 5 2 2 2" xfId="39136" xr:uid="{EAFB3F5B-2FBB-4218-B96D-FFC3D4F06961}"/>
    <cellStyle name="Comma 2 3 4 5 2 2 3" xfId="54020" xr:uid="{4504EA8A-F179-414F-934E-1F4483DD5A3E}"/>
    <cellStyle name="Comma 2 3 4 5 2 3" xfId="18600" xr:uid="{F3F65D72-BC29-47E6-9E93-97AC11BEF509}"/>
    <cellStyle name="Comma 2 3 4 5 2 4" xfId="32290" xr:uid="{B27C6E53-E350-416F-A6B5-CB1AF45EF375}"/>
    <cellStyle name="Comma 2 3 4 5 2 5" xfId="47174" xr:uid="{E40A089F-07DA-4055-A326-052217D9FE19}"/>
    <cellStyle name="Comma 2 3 4 5 3" xfId="22022" xr:uid="{0B09C535-0AB3-45BC-B4CC-350EB98073AB}"/>
    <cellStyle name="Comma 2 3 4 5 3 2" xfId="35714" xr:uid="{9B6C7B8C-20F8-4771-A3BB-7A9259BCF1CF}"/>
    <cellStyle name="Comma 2 3 4 5 3 3" xfId="50598" xr:uid="{45BF060D-8CAA-4968-8B97-3B71A40C40FF}"/>
    <cellStyle name="Comma 2 3 4 5 4" xfId="15178" xr:uid="{42A98616-A374-4261-B8C8-A402877C9180}"/>
    <cellStyle name="Comma 2 3 4 5 5" xfId="28868" xr:uid="{5EF4E8BB-F1FC-41BB-8AAE-1FC9F62E1090}"/>
    <cellStyle name="Comma 2 3 4 5 6" xfId="43752" xr:uid="{ABFD2BA9-11A1-482F-92A7-D974FE9CE0EA}"/>
    <cellStyle name="Comma 2 3 4 6" xfId="10042" xr:uid="{33AD90C9-3968-4A5D-9C22-251D828A7EE7}"/>
    <cellStyle name="Comma 2 3 4 6 2" xfId="23732" xr:uid="{11E6AD84-C115-460E-ACAF-90E16DFFCDB9}"/>
    <cellStyle name="Comma 2 3 4 6 2 2" xfId="37424" xr:uid="{09A8443F-2A27-4BCC-BD2F-BB11E8E8AFFA}"/>
    <cellStyle name="Comma 2 3 4 6 2 3" xfId="52308" xr:uid="{4FC35D6E-8D8A-4C54-B940-4F8758DC19F1}"/>
    <cellStyle name="Comma 2 3 4 6 3" xfId="16888" xr:uid="{291D081B-3455-473F-8C0F-49E57E575EB3}"/>
    <cellStyle name="Comma 2 3 4 6 4" xfId="30578" xr:uid="{B89B7EB0-3D06-48DA-953A-ACE2CE0B1D0B}"/>
    <cellStyle name="Comma 2 3 4 6 5" xfId="45462" xr:uid="{F9598BEF-2574-4F7F-9055-4C56556ABB08}"/>
    <cellStyle name="Comma 2 3 4 7" xfId="20310" xr:uid="{3AA6C56B-046E-4375-8CC9-D2671F649522}"/>
    <cellStyle name="Comma 2 3 4 7 2" xfId="34002" xr:uid="{DF1D63FA-709C-41BA-80B6-F27E6DAD9349}"/>
    <cellStyle name="Comma 2 3 4 7 3" xfId="48886" xr:uid="{F1EFFBEE-A155-487B-897D-B7484B0054D0}"/>
    <cellStyle name="Comma 2 3 4 8" xfId="13466" xr:uid="{57A0348F-ED9D-4DB1-A457-3318B0C4DC64}"/>
    <cellStyle name="Comma 2 3 4 9" xfId="27156" xr:uid="{DD4346A6-E603-444D-8404-38AB5801976F}"/>
    <cellStyle name="Comma 2 3 5" xfId="6623" xr:uid="{B3B59EA4-B98B-47DC-BD9E-3A298B326C74}"/>
    <cellStyle name="Comma 2 3 5 2" xfId="6624" xr:uid="{7E17F20F-275C-4BB9-8762-9FD5C9900599}"/>
    <cellStyle name="Comma 2 3 5 2 2" xfId="8338" xr:uid="{64AE396A-EC48-41F2-9EE9-7CECDB2DD738}"/>
    <cellStyle name="Comma 2 3 5 2 2 2" xfId="11760" xr:uid="{99966502-FB9B-43DA-89CC-39F30F1E8F10}"/>
    <cellStyle name="Comma 2 3 5 2 2 2 2" xfId="25450" xr:uid="{FBACEB3B-704E-4AC8-BDD6-42A168A6BF27}"/>
    <cellStyle name="Comma 2 3 5 2 2 2 2 2" xfId="39142" xr:uid="{57598C15-6DCD-4364-B335-5CEFD42DB0F0}"/>
    <cellStyle name="Comma 2 3 5 2 2 2 2 3" xfId="54026" xr:uid="{FF0374EF-157D-4C00-9DEF-24D844DFA2E8}"/>
    <cellStyle name="Comma 2 3 5 2 2 2 3" xfId="18606" xr:uid="{EFEDDB55-C118-439D-87D6-E622A0D877BB}"/>
    <cellStyle name="Comma 2 3 5 2 2 2 4" xfId="32296" xr:uid="{C1269B20-363F-49D6-AC06-571E516FABB9}"/>
    <cellStyle name="Comma 2 3 5 2 2 2 5" xfId="47180" xr:uid="{91D50BCB-28F9-44B5-9C57-35572B9A8764}"/>
    <cellStyle name="Comma 2 3 5 2 2 3" xfId="22028" xr:uid="{2D11A87A-545B-46CC-8686-6310CC61E15A}"/>
    <cellStyle name="Comma 2 3 5 2 2 3 2" xfId="35720" xr:uid="{98BDD4E9-7E56-40CE-BC0D-823F189371A0}"/>
    <cellStyle name="Comma 2 3 5 2 2 3 3" xfId="50604" xr:uid="{27319B3D-DF74-4940-9192-B62C8EA55E50}"/>
    <cellStyle name="Comma 2 3 5 2 2 4" xfId="15184" xr:uid="{BA9FFAB6-F104-4482-B17F-4458930CA40D}"/>
    <cellStyle name="Comma 2 3 5 2 2 5" xfId="28874" xr:uid="{CC352E32-C505-4FCB-9845-544EF3F1E414}"/>
    <cellStyle name="Comma 2 3 5 2 2 6" xfId="43758" xr:uid="{647EB782-E491-4718-9738-728404D897F0}"/>
    <cellStyle name="Comma 2 3 5 2 3" xfId="10048" xr:uid="{081174F8-C228-4483-B50F-F51B764F6B3A}"/>
    <cellStyle name="Comma 2 3 5 2 3 2" xfId="23738" xr:uid="{8275B106-D83E-4607-AB21-822A2CAE256B}"/>
    <cellStyle name="Comma 2 3 5 2 3 2 2" xfId="37430" xr:uid="{9891D67C-25A8-4394-ABC5-1F2A12F5AD56}"/>
    <cellStyle name="Comma 2 3 5 2 3 2 3" xfId="52314" xr:uid="{2717F542-CE97-4FEA-B199-6C2F2833E32F}"/>
    <cellStyle name="Comma 2 3 5 2 3 3" xfId="16894" xr:uid="{871B31F3-6459-4E5A-93A3-1F2CFE5BEE70}"/>
    <cellStyle name="Comma 2 3 5 2 3 4" xfId="30584" xr:uid="{9F7BBB98-D7F5-45C3-91D8-0D4666678595}"/>
    <cellStyle name="Comma 2 3 5 2 3 5" xfId="45468" xr:uid="{41CFFAFC-D155-4857-B05C-E230520FC7C6}"/>
    <cellStyle name="Comma 2 3 5 2 4" xfId="20316" xr:uid="{54ED9657-AA3E-47B4-9EF9-D8DB44B2DB47}"/>
    <cellStyle name="Comma 2 3 5 2 4 2" xfId="34008" xr:uid="{BE7E2966-79C6-4481-8316-0657763629CF}"/>
    <cellStyle name="Comma 2 3 5 2 4 3" xfId="48892" xr:uid="{8EB23312-7C8F-42E7-AB4D-F114B2758BF7}"/>
    <cellStyle name="Comma 2 3 5 2 5" xfId="13472" xr:uid="{552BF0B5-5211-4834-BA61-64AFBB2BEA07}"/>
    <cellStyle name="Comma 2 3 5 2 6" xfId="27162" xr:uid="{8FC8B22D-DE0C-4853-9441-A701701CAC9C}"/>
    <cellStyle name="Comma 2 3 5 2 7" xfId="42046" xr:uid="{F0E40F06-03BE-4AE4-82E1-428767DAFB41}"/>
    <cellStyle name="Comma 2 3 5 3" xfId="8337" xr:uid="{5A72EF1E-4778-4329-8BB5-D12FEF2187B8}"/>
    <cellStyle name="Comma 2 3 5 3 2" xfId="11759" xr:uid="{37AB75E8-E521-4EBE-8CDC-1F0649C0D8D2}"/>
    <cellStyle name="Comma 2 3 5 3 2 2" xfId="25449" xr:uid="{236856D0-670D-48D8-9CA4-32DD994E068B}"/>
    <cellStyle name="Comma 2 3 5 3 2 2 2" xfId="39141" xr:uid="{7FA25279-AFBF-440C-8608-45F39E24B0F7}"/>
    <cellStyle name="Comma 2 3 5 3 2 2 3" xfId="54025" xr:uid="{3C0E5718-3DAA-462B-A123-DFD84FAB8D87}"/>
    <cellStyle name="Comma 2 3 5 3 2 3" xfId="18605" xr:uid="{2726A04F-17FA-48EB-8D21-199DF5BE520D}"/>
    <cellStyle name="Comma 2 3 5 3 2 4" xfId="32295" xr:uid="{1527FBBE-6E57-4F9E-89CA-0FE2AB5357BE}"/>
    <cellStyle name="Comma 2 3 5 3 2 5" xfId="47179" xr:uid="{72182A88-F321-4485-ABC4-75A843E4132E}"/>
    <cellStyle name="Comma 2 3 5 3 3" xfId="22027" xr:uid="{B122A258-39FF-4957-A139-60C106FAC284}"/>
    <cellStyle name="Comma 2 3 5 3 3 2" xfId="35719" xr:uid="{50A07CD3-C8E3-46AC-AF13-5B75758ED874}"/>
    <cellStyle name="Comma 2 3 5 3 3 3" xfId="50603" xr:uid="{E3EFC9B0-07F4-495B-B18C-F2DE8FCB7F36}"/>
    <cellStyle name="Comma 2 3 5 3 4" xfId="15183" xr:uid="{61EEE6D5-C6D5-427F-AE76-5C00FB8E98AD}"/>
    <cellStyle name="Comma 2 3 5 3 5" xfId="28873" xr:uid="{406DEB36-545C-40EA-962F-3630AFBC8727}"/>
    <cellStyle name="Comma 2 3 5 3 6" xfId="43757" xr:uid="{0F64B135-809D-470D-9B14-CE4963F29F06}"/>
    <cellStyle name="Comma 2 3 5 4" xfId="10047" xr:uid="{F17C4896-AE41-4DA0-BCBF-E9B9C67024D0}"/>
    <cellStyle name="Comma 2 3 5 4 2" xfId="23737" xr:uid="{01DE4D54-833C-41F8-AC8B-AF0C3F77FA46}"/>
    <cellStyle name="Comma 2 3 5 4 2 2" xfId="37429" xr:uid="{542C8259-1678-4B03-A7FC-8CB7590A87F1}"/>
    <cellStyle name="Comma 2 3 5 4 2 3" xfId="52313" xr:uid="{87DB9BA4-AAFF-43E6-8F53-B3A4040F358E}"/>
    <cellStyle name="Comma 2 3 5 4 3" xfId="16893" xr:uid="{78724B63-5D45-4205-839B-46391DF6EA85}"/>
    <cellStyle name="Comma 2 3 5 4 4" xfId="30583" xr:uid="{DC70A5C6-8C3E-462F-AB11-2D74906F679B}"/>
    <cellStyle name="Comma 2 3 5 4 5" xfId="45467" xr:uid="{E890193B-AEC2-4373-AAA0-4A6C06321A13}"/>
    <cellStyle name="Comma 2 3 5 5" xfId="20315" xr:uid="{6E5EBEB1-3532-41B3-AF5D-056A41711F44}"/>
    <cellStyle name="Comma 2 3 5 5 2" xfId="34007" xr:uid="{46B11F0C-9665-4EBD-8539-28A76D8C8EDA}"/>
    <cellStyle name="Comma 2 3 5 5 3" xfId="48891" xr:uid="{5E985796-6A2A-4AA0-BB15-57C52ABFB0BC}"/>
    <cellStyle name="Comma 2 3 5 6" xfId="13471" xr:uid="{1231BCA1-93DD-4C6F-9195-EC9BC3794DC2}"/>
    <cellStyle name="Comma 2 3 5 7" xfId="27161" xr:uid="{71C40EE1-5E39-4273-A3BF-F956DEE77726}"/>
    <cellStyle name="Comma 2 3 5 8" xfId="42045" xr:uid="{9EB4F337-F82A-41CF-ACC4-28180C293573}"/>
    <cellStyle name="Comma 2 3 6" xfId="6625" xr:uid="{FB96709F-3983-4862-AB5D-2FF95331F56E}"/>
    <cellStyle name="Comma 2 3 6 2" xfId="8339" xr:uid="{A234A106-C9DF-461D-ACB1-C38E3D69E7D7}"/>
    <cellStyle name="Comma 2 3 6 2 2" xfId="11761" xr:uid="{DBB0E67E-6542-4851-8882-C226F2129B38}"/>
    <cellStyle name="Comma 2 3 6 2 2 2" xfId="25451" xr:uid="{3D40C454-903C-45EF-8604-D50314B87055}"/>
    <cellStyle name="Comma 2 3 6 2 2 2 2" xfId="39143" xr:uid="{B9AB612B-0A03-4B3B-84FC-1570EA563E9E}"/>
    <cellStyle name="Comma 2 3 6 2 2 2 3" xfId="54027" xr:uid="{3F46C727-20F4-409D-9950-11CE38F318A2}"/>
    <cellStyle name="Comma 2 3 6 2 2 3" xfId="18607" xr:uid="{20AC9031-7EE6-4EEC-93C3-F0F17170D389}"/>
    <cellStyle name="Comma 2 3 6 2 2 4" xfId="32297" xr:uid="{6F7BF096-46B7-4337-98E5-6FDEC486C7A0}"/>
    <cellStyle name="Comma 2 3 6 2 2 5" xfId="47181" xr:uid="{D4893148-D00A-4F37-91CE-F37615D6517B}"/>
    <cellStyle name="Comma 2 3 6 2 3" xfId="22029" xr:uid="{B90592F3-EA69-48C3-9A1A-E8A691B7C678}"/>
    <cellStyle name="Comma 2 3 6 2 3 2" xfId="35721" xr:uid="{EAE236A2-2124-44AE-9D45-1FBE0ABDB7E3}"/>
    <cellStyle name="Comma 2 3 6 2 3 3" xfId="50605" xr:uid="{EFBD46AE-E55D-42BB-83DC-DA7403A55BB1}"/>
    <cellStyle name="Comma 2 3 6 2 4" xfId="15185" xr:uid="{B1D24DA9-D719-4130-BB52-F95E2D99DF21}"/>
    <cellStyle name="Comma 2 3 6 2 5" xfId="28875" xr:uid="{6019F056-72F1-4F00-BC1C-38E1480F7853}"/>
    <cellStyle name="Comma 2 3 6 2 6" xfId="43759" xr:uid="{A098EB83-BFC0-49A3-A17F-B28035C2BAAB}"/>
    <cellStyle name="Comma 2 3 6 3" xfId="10049" xr:uid="{EBAA9C10-26DF-4AA7-B5E4-C8DD80902EA4}"/>
    <cellStyle name="Comma 2 3 6 3 2" xfId="23739" xr:uid="{5E66EB77-7524-4209-874D-0F0C410BC0F6}"/>
    <cellStyle name="Comma 2 3 6 3 2 2" xfId="37431" xr:uid="{C9F8E345-5B4E-4DCD-8704-D4A0817343A4}"/>
    <cellStyle name="Comma 2 3 6 3 2 3" xfId="52315" xr:uid="{4DB97B14-08EC-42D5-BEC2-4AEB37E286B0}"/>
    <cellStyle name="Comma 2 3 6 3 3" xfId="16895" xr:uid="{29DB9F0A-3655-4CDF-996E-6A86388A9ECF}"/>
    <cellStyle name="Comma 2 3 6 3 4" xfId="30585" xr:uid="{30C84FA8-6D40-4988-860D-4866A3B2D5D6}"/>
    <cellStyle name="Comma 2 3 6 3 5" xfId="45469" xr:uid="{8FB2FC38-A9CC-4328-A83B-1F92B41FB53B}"/>
    <cellStyle name="Comma 2 3 6 4" xfId="20317" xr:uid="{F22ECFAF-BCAE-49BF-B480-7571B07F6CF4}"/>
    <cellStyle name="Comma 2 3 6 4 2" xfId="34009" xr:uid="{2D691215-B77C-49C2-9CB5-336A69642D25}"/>
    <cellStyle name="Comma 2 3 6 4 3" xfId="48893" xr:uid="{64612E75-696F-4FEB-ACA7-D11EDA073E7B}"/>
    <cellStyle name="Comma 2 3 6 5" xfId="13473" xr:uid="{A52EEA5C-B1E0-4B0A-8964-CABB49A44693}"/>
    <cellStyle name="Comma 2 3 6 6" xfId="27163" xr:uid="{B91069FC-238B-4BD3-AAE9-7C7203AD3986}"/>
    <cellStyle name="Comma 2 3 6 7" xfId="42047" xr:uid="{47711173-C30C-4539-BB33-C19B9551B9F5}"/>
    <cellStyle name="Comma 2 3 7" xfId="6626" xr:uid="{19A4C17F-E964-411B-A234-8C7C3900CC5D}"/>
    <cellStyle name="Comma 2 3 7 2" xfId="8340" xr:uid="{EB57C00B-B757-4E80-94F2-5280F5F1C8D8}"/>
    <cellStyle name="Comma 2 3 7 2 2" xfId="11762" xr:uid="{5F8FFFB3-4F88-4AE3-9540-718F2BAAA588}"/>
    <cellStyle name="Comma 2 3 7 2 2 2" xfId="25452" xr:uid="{4D55FDD4-2C11-4005-8E4F-49FD580BC7F2}"/>
    <cellStyle name="Comma 2 3 7 2 2 2 2" xfId="39144" xr:uid="{9B418628-C1D5-46EA-A252-12E8030194A7}"/>
    <cellStyle name="Comma 2 3 7 2 2 2 3" xfId="54028" xr:uid="{3F54CAC8-F722-48B5-B9E8-C26B9DAA8766}"/>
    <cellStyle name="Comma 2 3 7 2 2 3" xfId="18608" xr:uid="{58B78279-7BD3-4721-AF29-F2ACCE3BC2ED}"/>
    <cellStyle name="Comma 2 3 7 2 2 4" xfId="32298" xr:uid="{E8C3BA02-849F-4C8F-A49E-811A4A4DA709}"/>
    <cellStyle name="Comma 2 3 7 2 2 5" xfId="47182" xr:uid="{90475155-4BCC-4032-8907-590802C1C323}"/>
    <cellStyle name="Comma 2 3 7 2 3" xfId="22030" xr:uid="{F948A2C2-3D14-458E-B132-ABC173B902B7}"/>
    <cellStyle name="Comma 2 3 7 2 3 2" xfId="35722" xr:uid="{D56875E5-5628-4FFD-9FC1-B1BDC0EB0E33}"/>
    <cellStyle name="Comma 2 3 7 2 3 3" xfId="50606" xr:uid="{77F175E2-B77F-4097-91EB-7A6EECFC9BDC}"/>
    <cellStyle name="Comma 2 3 7 2 4" xfId="15186" xr:uid="{526C69B2-34D3-4504-813C-479A1B56E813}"/>
    <cellStyle name="Comma 2 3 7 2 5" xfId="28876" xr:uid="{A4EB41C1-C43A-48B6-9A69-F6C0D4C15DCB}"/>
    <cellStyle name="Comma 2 3 7 2 6" xfId="43760" xr:uid="{E07A385B-2C1E-430F-ACE9-28D79A09A421}"/>
    <cellStyle name="Comma 2 3 7 3" xfId="10050" xr:uid="{139B6306-DB1E-4DC8-89D1-93C17C878713}"/>
    <cellStyle name="Comma 2 3 7 3 2" xfId="23740" xr:uid="{36029741-E527-4DFA-B51C-7F8D09817625}"/>
    <cellStyle name="Comma 2 3 7 3 2 2" xfId="37432" xr:uid="{9FD7BA8A-AE17-401E-9CDE-B9984AB4A489}"/>
    <cellStyle name="Comma 2 3 7 3 2 3" xfId="52316" xr:uid="{B893BD93-BF2A-40F4-922B-D3C46341C02D}"/>
    <cellStyle name="Comma 2 3 7 3 3" xfId="16896" xr:uid="{D3E53C3C-25F2-4716-B830-14A853C7FE55}"/>
    <cellStyle name="Comma 2 3 7 3 4" xfId="30586" xr:uid="{5E687563-7534-4B36-A04B-6F24F51F5EAF}"/>
    <cellStyle name="Comma 2 3 7 3 5" xfId="45470" xr:uid="{96CA7635-40F8-4D97-A11A-B1FE7CB75430}"/>
    <cellStyle name="Comma 2 3 7 4" xfId="20318" xr:uid="{26F187CC-BB54-442C-BA14-042DD12FE9D2}"/>
    <cellStyle name="Comma 2 3 7 4 2" xfId="34010" xr:uid="{1FDFF215-C7DA-4F49-950B-322FF2E967C1}"/>
    <cellStyle name="Comma 2 3 7 4 3" xfId="48894" xr:uid="{B53742F6-0E7A-4AEE-B98B-E127EAA49760}"/>
    <cellStyle name="Comma 2 3 7 5" xfId="13474" xr:uid="{71CC4680-98A6-474D-BB0B-3F1A471FBF87}"/>
    <cellStyle name="Comma 2 3 7 6" xfId="27164" xr:uid="{20CC101C-86C3-4FDD-B2A2-BD4A39BE847E}"/>
    <cellStyle name="Comma 2 3 7 7" xfId="42048" xr:uid="{C7608624-47EA-436A-AA84-E3E424CD729C}"/>
    <cellStyle name="Comma 2 3 8" xfId="8311" xr:uid="{F178E323-2EEA-4A3C-9B28-7EE8E8B09D81}"/>
    <cellStyle name="Comma 2 3 8 2" xfId="11733" xr:uid="{5370433B-6E32-4991-8BE2-DEE63CC29F71}"/>
    <cellStyle name="Comma 2 3 8 2 2" xfId="25423" xr:uid="{83A5CDD1-0768-4D11-8E08-5360A19E7AA1}"/>
    <cellStyle name="Comma 2 3 8 2 2 2" xfId="39115" xr:uid="{F9FB329E-8E9E-4FC1-9D6F-E1E7DFE8ED0C}"/>
    <cellStyle name="Comma 2 3 8 2 2 3" xfId="53999" xr:uid="{25A45733-713B-47E4-A290-86C5BE90953F}"/>
    <cellStyle name="Comma 2 3 8 2 3" xfId="18579" xr:uid="{540153AB-667C-4B70-AD29-09A1AB2817A9}"/>
    <cellStyle name="Comma 2 3 8 2 4" xfId="32269" xr:uid="{D216727D-334E-48BC-B309-F435394D55BB}"/>
    <cellStyle name="Comma 2 3 8 2 5" xfId="47153" xr:uid="{83C6C09F-CE31-43CA-A9E9-28402EDB37BE}"/>
    <cellStyle name="Comma 2 3 8 3" xfId="22001" xr:uid="{EA36FC1D-7956-4813-A976-1440B3C3A81F}"/>
    <cellStyle name="Comma 2 3 8 3 2" xfId="35693" xr:uid="{1F1AE941-7EC8-4998-BAA8-5DDE5020AE6C}"/>
    <cellStyle name="Comma 2 3 8 3 3" xfId="50577" xr:uid="{161C7D44-AC0A-4D74-B74A-F5207592D4A3}"/>
    <cellStyle name="Comma 2 3 8 4" xfId="15157" xr:uid="{1CCD0ABF-FE6B-4A71-A9A3-9024CD88423B}"/>
    <cellStyle name="Comma 2 3 8 5" xfId="28847" xr:uid="{27EDB9CF-208F-4283-A72F-B718CC011E4E}"/>
    <cellStyle name="Comma 2 3 8 6" xfId="43731" xr:uid="{E2462A75-1055-406C-A43E-B846D4730FA7}"/>
    <cellStyle name="Comma 2 3 9" xfId="10021" xr:uid="{7F41A263-EE78-4E94-A62D-205DDD9EF8E6}"/>
    <cellStyle name="Comma 2 3 9 2" xfId="23711" xr:uid="{7862E019-31CC-4104-878C-837CB54D017A}"/>
    <cellStyle name="Comma 2 3 9 2 2" xfId="37403" xr:uid="{D408EBC4-85D4-4E8D-BA75-3CDBE49878DC}"/>
    <cellStyle name="Comma 2 3 9 2 3" xfId="52287" xr:uid="{EB0B7DD8-9A2B-46E9-844F-3FD41BC68804}"/>
    <cellStyle name="Comma 2 3 9 3" xfId="16867" xr:uid="{2EBE7B8A-809E-4435-B3CC-9CF081092F61}"/>
    <cellStyle name="Comma 2 3 9 4" xfId="30557" xr:uid="{6580B013-5FA7-4F6E-AB72-D164BCE232DC}"/>
    <cellStyle name="Comma 2 3 9 5" xfId="45441" xr:uid="{7FD9C589-9EC2-428F-AB31-99C0B5C2070D}"/>
    <cellStyle name="Comma 2 4" xfId="6627" xr:uid="{E1C246B4-FC16-4E40-9EC7-CEAE78D9BC5A}"/>
    <cellStyle name="Comma 2 4 10" xfId="13475" xr:uid="{2AF75803-C9E5-4F55-8EBC-98097904D321}"/>
    <cellStyle name="Comma 2 4 11" xfId="27165" xr:uid="{ED875B88-E82E-4695-9969-58AC1E4A2DEE}"/>
    <cellStyle name="Comma 2 4 12" xfId="42049" xr:uid="{BF66C743-BB7F-4C9A-BCB4-65D26EF99870}"/>
    <cellStyle name="Comma 2 4 2" xfId="6628" xr:uid="{1FB96CE0-86AC-4489-8232-00E6FD232C8B}"/>
    <cellStyle name="Comma 2 4 2 10" xfId="42050" xr:uid="{ADCAFAC7-1244-4977-A7F5-610D5AAF7BD0}"/>
    <cellStyle name="Comma 2 4 2 2" xfId="6629" xr:uid="{D29AEBD4-D2A5-4EBB-AECA-5ED3C7D06151}"/>
    <cellStyle name="Comma 2 4 2 2 2" xfId="6630" xr:uid="{0C279C7B-41E4-44EE-A741-ACFA19677CA3}"/>
    <cellStyle name="Comma 2 4 2 2 2 2" xfId="8344" xr:uid="{6A76A69A-AD96-44C4-A4A5-FD39EA410B93}"/>
    <cellStyle name="Comma 2 4 2 2 2 2 2" xfId="11766" xr:uid="{3A031313-DE74-4720-B7BB-F11E046A62C6}"/>
    <cellStyle name="Comma 2 4 2 2 2 2 2 2" xfId="25456" xr:uid="{F9D27612-AF38-409B-90F0-7A4C0E61CA32}"/>
    <cellStyle name="Comma 2 4 2 2 2 2 2 2 2" xfId="39148" xr:uid="{D076BBF7-9261-4B40-A886-12C6975E146D}"/>
    <cellStyle name="Comma 2 4 2 2 2 2 2 2 3" xfId="54032" xr:uid="{77EB44BC-8344-40A8-98EA-8655DE5CE8BE}"/>
    <cellStyle name="Comma 2 4 2 2 2 2 2 3" xfId="18612" xr:uid="{6B629839-BB3C-4862-BE9E-45B787E86364}"/>
    <cellStyle name="Comma 2 4 2 2 2 2 2 4" xfId="32302" xr:uid="{2B2E7214-FD84-4ADE-B8AF-7882844B87F3}"/>
    <cellStyle name="Comma 2 4 2 2 2 2 2 5" xfId="47186" xr:uid="{701C0599-644D-45B2-9D89-508A7FBF5726}"/>
    <cellStyle name="Comma 2 4 2 2 2 2 3" xfId="22034" xr:uid="{15B08030-F0AB-4419-B16E-E36FD67F5155}"/>
    <cellStyle name="Comma 2 4 2 2 2 2 3 2" xfId="35726" xr:uid="{68BBF193-EB53-4333-9A3A-4EA2EB1AA0B0}"/>
    <cellStyle name="Comma 2 4 2 2 2 2 3 3" xfId="50610" xr:uid="{CF03EC8D-7DC0-4E62-8A83-C9B329EC328D}"/>
    <cellStyle name="Comma 2 4 2 2 2 2 4" xfId="15190" xr:uid="{0975291C-8F23-479C-A9B6-1F2C84B7A871}"/>
    <cellStyle name="Comma 2 4 2 2 2 2 5" xfId="28880" xr:uid="{1B21E80C-329B-4801-8889-75732B0850D9}"/>
    <cellStyle name="Comma 2 4 2 2 2 2 6" xfId="43764" xr:uid="{7ADC9DB7-7C72-4509-A32B-655430E2D46B}"/>
    <cellStyle name="Comma 2 4 2 2 2 3" xfId="10054" xr:uid="{B7190653-5511-47C0-9EEA-FF05C03D8A03}"/>
    <cellStyle name="Comma 2 4 2 2 2 3 2" xfId="23744" xr:uid="{CB224548-6A54-4D43-9789-F2519581B190}"/>
    <cellStyle name="Comma 2 4 2 2 2 3 2 2" xfId="37436" xr:uid="{964A1CDF-CC4F-4F41-B558-FE39952E87B3}"/>
    <cellStyle name="Comma 2 4 2 2 2 3 2 3" xfId="52320" xr:uid="{4D9EA0E7-D1EC-4B90-9F53-322C0EC86C9B}"/>
    <cellStyle name="Comma 2 4 2 2 2 3 3" xfId="16900" xr:uid="{A14187F1-FF1A-4F75-901B-8BE32A00BB0A}"/>
    <cellStyle name="Comma 2 4 2 2 2 3 4" xfId="30590" xr:uid="{A332FD7F-5DA2-4A0B-8C0E-27F5BAC9A321}"/>
    <cellStyle name="Comma 2 4 2 2 2 3 5" xfId="45474" xr:uid="{FADF342F-4A12-4B1C-9A92-B1BC312977D8}"/>
    <cellStyle name="Comma 2 4 2 2 2 4" xfId="20322" xr:uid="{3614015A-6A8C-4EB6-B675-8AD0C846B613}"/>
    <cellStyle name="Comma 2 4 2 2 2 4 2" xfId="34014" xr:uid="{AFD4CA56-DEB2-4D3C-B7EC-9052005FA233}"/>
    <cellStyle name="Comma 2 4 2 2 2 4 3" xfId="48898" xr:uid="{3EFCDB68-31E2-445B-94F1-0149558E1B62}"/>
    <cellStyle name="Comma 2 4 2 2 2 5" xfId="13478" xr:uid="{7990B944-A6FE-4F55-8F76-661BE77F51C6}"/>
    <cellStyle name="Comma 2 4 2 2 2 6" xfId="27168" xr:uid="{A2A11344-1AE0-468B-A362-323E938B9339}"/>
    <cellStyle name="Comma 2 4 2 2 2 7" xfId="42052" xr:uid="{BAFAD547-A337-4F88-89F0-9E8E1C82E9BE}"/>
    <cellStyle name="Comma 2 4 2 2 3" xfId="8343" xr:uid="{FBDEB862-5308-46D2-A89C-492D4E0D860A}"/>
    <cellStyle name="Comma 2 4 2 2 3 2" xfId="11765" xr:uid="{B46CD1C4-4C67-4C61-BDBE-BED1E35CF24B}"/>
    <cellStyle name="Comma 2 4 2 2 3 2 2" xfId="25455" xr:uid="{600D975B-085A-43A2-9996-CB15563B8F3E}"/>
    <cellStyle name="Comma 2 4 2 2 3 2 2 2" xfId="39147" xr:uid="{F7CB023E-BF48-4240-8347-DC589D2E7E8E}"/>
    <cellStyle name="Comma 2 4 2 2 3 2 2 3" xfId="54031" xr:uid="{EFE4FB81-1B13-43CE-A791-5E72CCC11DD9}"/>
    <cellStyle name="Comma 2 4 2 2 3 2 3" xfId="18611" xr:uid="{1E34A39F-2967-4680-867E-DC091905A4C4}"/>
    <cellStyle name="Comma 2 4 2 2 3 2 4" xfId="32301" xr:uid="{CC97FE59-6FA9-4298-BD96-3238560DFE4B}"/>
    <cellStyle name="Comma 2 4 2 2 3 2 5" xfId="47185" xr:uid="{4AA9ED0D-EA10-48CA-88D4-D17A0B5C49AE}"/>
    <cellStyle name="Comma 2 4 2 2 3 3" xfId="22033" xr:uid="{5D9499FA-5EA9-4018-9729-7D7796E4CD66}"/>
    <cellStyle name="Comma 2 4 2 2 3 3 2" xfId="35725" xr:uid="{869DB8BB-8FB9-4194-B00E-772C9EA79C3B}"/>
    <cellStyle name="Comma 2 4 2 2 3 3 3" xfId="50609" xr:uid="{C985D7E0-0256-4202-AD38-001E4E90EC25}"/>
    <cellStyle name="Comma 2 4 2 2 3 4" xfId="15189" xr:uid="{BA988793-A469-4B54-817C-FEAF44347A51}"/>
    <cellStyle name="Comma 2 4 2 2 3 5" xfId="28879" xr:uid="{F5B3944C-8CD2-494B-814F-4F90DA26A97C}"/>
    <cellStyle name="Comma 2 4 2 2 3 6" xfId="43763" xr:uid="{004275D0-3026-4AAD-9E83-B2E895F0E6E7}"/>
    <cellStyle name="Comma 2 4 2 2 4" xfId="10053" xr:uid="{8647B21E-45FA-40AA-BA3F-89C6AE4C09EC}"/>
    <cellStyle name="Comma 2 4 2 2 4 2" xfId="23743" xr:uid="{E9B5D5D7-4E01-4DBD-AE3D-1CB490FE0309}"/>
    <cellStyle name="Comma 2 4 2 2 4 2 2" xfId="37435" xr:uid="{7B7A2EE8-05BC-49E9-8923-368186C155D3}"/>
    <cellStyle name="Comma 2 4 2 2 4 2 3" xfId="52319" xr:uid="{5F888C14-61C3-4AD7-BA07-31970318D9F9}"/>
    <cellStyle name="Comma 2 4 2 2 4 3" xfId="16899" xr:uid="{EC655554-2D7D-4A6C-9E74-766699967C8F}"/>
    <cellStyle name="Comma 2 4 2 2 4 4" xfId="30589" xr:uid="{CB00F03E-CE21-4C42-8F3D-E27E3DFCAA6E}"/>
    <cellStyle name="Comma 2 4 2 2 4 5" xfId="45473" xr:uid="{BB53C019-E70B-48FB-B697-6501ABF8016E}"/>
    <cellStyle name="Comma 2 4 2 2 5" xfId="20321" xr:uid="{14C7F4C2-1CAF-4D88-9BD0-0630441F1AE9}"/>
    <cellStyle name="Comma 2 4 2 2 5 2" xfId="34013" xr:uid="{6456E49B-B720-40BB-A14C-1055F77D93EE}"/>
    <cellStyle name="Comma 2 4 2 2 5 3" xfId="48897" xr:uid="{1D3C397F-7C39-47B9-BAB9-45B850662196}"/>
    <cellStyle name="Comma 2 4 2 2 6" xfId="13477" xr:uid="{6A6E0BDF-8F84-41C1-9FB1-A2A1B22D19BD}"/>
    <cellStyle name="Comma 2 4 2 2 7" xfId="27167" xr:uid="{F55C78BF-4A28-4C80-A1D6-2ED3E5B609B6}"/>
    <cellStyle name="Comma 2 4 2 2 8" xfId="42051" xr:uid="{23603F32-7B76-432E-B2F3-A4BEA5481E8C}"/>
    <cellStyle name="Comma 2 4 2 3" xfId="6631" xr:uid="{14E4F898-A36D-4AB4-8446-899BB3DD6859}"/>
    <cellStyle name="Comma 2 4 2 3 2" xfId="8345" xr:uid="{DAE667F7-DE4E-4B36-8B72-0ADCA0E178CC}"/>
    <cellStyle name="Comma 2 4 2 3 2 2" xfId="11767" xr:uid="{D27F7E3C-E768-44CB-AFB5-F94FD850D761}"/>
    <cellStyle name="Comma 2 4 2 3 2 2 2" xfId="25457" xr:uid="{2FA45D8D-B5B5-4492-8C03-1C4A1E1AC79B}"/>
    <cellStyle name="Comma 2 4 2 3 2 2 2 2" xfId="39149" xr:uid="{767EF92E-B8EC-4723-80D8-FC3EE9EA6CCE}"/>
    <cellStyle name="Comma 2 4 2 3 2 2 2 3" xfId="54033" xr:uid="{1FF11760-5516-47AD-94C3-BE9B8F540A3C}"/>
    <cellStyle name="Comma 2 4 2 3 2 2 3" xfId="18613" xr:uid="{D7A1D70C-CE07-4062-8C35-2E7898ACF222}"/>
    <cellStyle name="Comma 2 4 2 3 2 2 4" xfId="32303" xr:uid="{16CF7F28-DA7A-4689-ACCC-117275F14640}"/>
    <cellStyle name="Comma 2 4 2 3 2 2 5" xfId="47187" xr:uid="{5588F617-9209-4904-A107-1216448656FB}"/>
    <cellStyle name="Comma 2 4 2 3 2 3" xfId="22035" xr:uid="{DE8E1250-3B27-4206-AE14-18FCA754869F}"/>
    <cellStyle name="Comma 2 4 2 3 2 3 2" xfId="35727" xr:uid="{EC8896A4-E541-43E1-953A-020803326531}"/>
    <cellStyle name="Comma 2 4 2 3 2 3 3" xfId="50611" xr:uid="{B3C6ED88-ACE1-4D49-A789-B2757D3D0971}"/>
    <cellStyle name="Comma 2 4 2 3 2 4" xfId="15191" xr:uid="{65D69776-C4C6-46B0-8598-00E1BDDBD297}"/>
    <cellStyle name="Comma 2 4 2 3 2 5" xfId="28881" xr:uid="{C5452FD4-5E8F-464A-B693-E660E31E8706}"/>
    <cellStyle name="Comma 2 4 2 3 2 6" xfId="43765" xr:uid="{3E5E721A-92BB-483B-ADD1-088AB2A4E64B}"/>
    <cellStyle name="Comma 2 4 2 3 3" xfId="10055" xr:uid="{0107EECF-0C38-4D69-AE67-F72F311E8522}"/>
    <cellStyle name="Comma 2 4 2 3 3 2" xfId="23745" xr:uid="{1D8B7974-D3A0-474B-A838-18B6CFA89026}"/>
    <cellStyle name="Comma 2 4 2 3 3 2 2" xfId="37437" xr:uid="{8C5B630E-A69B-4F7E-A4C1-95D72852D9B8}"/>
    <cellStyle name="Comma 2 4 2 3 3 2 3" xfId="52321" xr:uid="{1D632D43-585A-4F2D-A9E8-BEDBB277202E}"/>
    <cellStyle name="Comma 2 4 2 3 3 3" xfId="16901" xr:uid="{CEDBB8CD-2898-4D16-8544-6B2F8462C65F}"/>
    <cellStyle name="Comma 2 4 2 3 3 4" xfId="30591" xr:uid="{2AAB0482-F89D-4A0D-B443-ACCA63D1064D}"/>
    <cellStyle name="Comma 2 4 2 3 3 5" xfId="45475" xr:uid="{6A864376-1F16-4057-9DD6-42BABAB9B1F5}"/>
    <cellStyle name="Comma 2 4 2 3 4" xfId="20323" xr:uid="{4FC344CB-A626-4725-9309-AAE750E959EE}"/>
    <cellStyle name="Comma 2 4 2 3 4 2" xfId="34015" xr:uid="{4D73A951-CF2F-441A-9EBD-74600099C2DB}"/>
    <cellStyle name="Comma 2 4 2 3 4 3" xfId="48899" xr:uid="{FD95DA1A-9FAF-4401-BBE0-7078FF550552}"/>
    <cellStyle name="Comma 2 4 2 3 5" xfId="13479" xr:uid="{4D642472-9684-4451-BC4F-F1F32C52B299}"/>
    <cellStyle name="Comma 2 4 2 3 6" xfId="27169" xr:uid="{1557BD87-5784-44C9-BA1C-45AB9DDFE2BA}"/>
    <cellStyle name="Comma 2 4 2 3 7" xfId="42053" xr:uid="{797AE569-4BD2-4343-AC60-B209FC9C6193}"/>
    <cellStyle name="Comma 2 4 2 4" xfId="6632" xr:uid="{EE2414E6-82AA-4952-A10E-AE60D8371CA9}"/>
    <cellStyle name="Comma 2 4 2 4 2" xfId="8346" xr:uid="{0CDC5F1D-5A87-4D01-9288-224986597926}"/>
    <cellStyle name="Comma 2 4 2 4 2 2" xfId="11768" xr:uid="{C2F5A5CF-6117-4FDD-9E21-532080532341}"/>
    <cellStyle name="Comma 2 4 2 4 2 2 2" xfId="25458" xr:uid="{56ED6242-CA6F-422D-AB9F-970A9021588C}"/>
    <cellStyle name="Comma 2 4 2 4 2 2 2 2" xfId="39150" xr:uid="{603EB935-66C0-4D1D-BA14-52E5CBF3E25C}"/>
    <cellStyle name="Comma 2 4 2 4 2 2 2 3" xfId="54034" xr:uid="{62C9A5D4-D851-49ED-A11B-2C3601498463}"/>
    <cellStyle name="Comma 2 4 2 4 2 2 3" xfId="18614" xr:uid="{DC30F90F-71FC-4011-9627-9FB16CBF7B21}"/>
    <cellStyle name="Comma 2 4 2 4 2 2 4" xfId="32304" xr:uid="{33DD8468-594C-4675-B1F5-CEB416DB42A8}"/>
    <cellStyle name="Comma 2 4 2 4 2 2 5" xfId="47188" xr:uid="{D66E6DDB-4A70-4618-9DA6-13941A0BEF2E}"/>
    <cellStyle name="Comma 2 4 2 4 2 3" xfId="22036" xr:uid="{3CFBFF1E-300F-4993-8868-9204B888907E}"/>
    <cellStyle name="Comma 2 4 2 4 2 3 2" xfId="35728" xr:uid="{60EDADAD-0903-4199-A89E-55482B9BB861}"/>
    <cellStyle name="Comma 2 4 2 4 2 3 3" xfId="50612" xr:uid="{451F8C18-2D4D-42D9-8AFC-10C7BBB9B2BA}"/>
    <cellStyle name="Comma 2 4 2 4 2 4" xfId="15192" xr:uid="{39D7EBB1-EDDA-4906-9197-A0DA3865AFDD}"/>
    <cellStyle name="Comma 2 4 2 4 2 5" xfId="28882" xr:uid="{858076EC-8CAF-45F4-A326-7C90D9EBC683}"/>
    <cellStyle name="Comma 2 4 2 4 2 6" xfId="43766" xr:uid="{8A23D16B-5209-44AC-B953-D85F2526C8A7}"/>
    <cellStyle name="Comma 2 4 2 4 3" xfId="10056" xr:uid="{E04ADCF9-E9A6-4C71-8386-89259CF8C4D2}"/>
    <cellStyle name="Comma 2 4 2 4 3 2" xfId="23746" xr:uid="{07687C1B-AB8E-4541-9673-0ADB6782E36C}"/>
    <cellStyle name="Comma 2 4 2 4 3 2 2" xfId="37438" xr:uid="{7D0DD00C-563E-41B8-B00E-6548CA32B8E0}"/>
    <cellStyle name="Comma 2 4 2 4 3 2 3" xfId="52322" xr:uid="{41C8853C-9BD1-4D83-98EA-A0A5EB811F85}"/>
    <cellStyle name="Comma 2 4 2 4 3 3" xfId="16902" xr:uid="{0412057F-7424-453B-AFEF-C8E70E994BA8}"/>
    <cellStyle name="Comma 2 4 2 4 3 4" xfId="30592" xr:uid="{EFE8FBD4-A6F8-48E1-8D4E-8DEA307F6B07}"/>
    <cellStyle name="Comma 2 4 2 4 3 5" xfId="45476" xr:uid="{506ED62D-73EC-4F29-B952-3D0A2B0CC677}"/>
    <cellStyle name="Comma 2 4 2 4 4" xfId="20324" xr:uid="{4A00F22F-0B51-451C-BA2F-8F4AA882A5A4}"/>
    <cellStyle name="Comma 2 4 2 4 4 2" xfId="34016" xr:uid="{36716D35-63C3-46C6-A87E-7F0FA8732559}"/>
    <cellStyle name="Comma 2 4 2 4 4 3" xfId="48900" xr:uid="{849BE8C2-DAB5-45AC-854E-CABAFD23E068}"/>
    <cellStyle name="Comma 2 4 2 4 5" xfId="13480" xr:uid="{17A51F3F-AEBB-42B1-89CB-5FD6FF8D39C2}"/>
    <cellStyle name="Comma 2 4 2 4 6" xfId="27170" xr:uid="{845F6A87-9754-4533-929C-E92948634A82}"/>
    <cellStyle name="Comma 2 4 2 4 7" xfId="42054" xr:uid="{2520219F-4E5E-418A-AC60-8967E4776F34}"/>
    <cellStyle name="Comma 2 4 2 5" xfId="8342" xr:uid="{8BA5F2B3-DCB8-4D4B-A497-9EDD918C31EE}"/>
    <cellStyle name="Comma 2 4 2 5 2" xfId="11764" xr:uid="{C4C65F0A-D8B3-4208-9582-B701617326FC}"/>
    <cellStyle name="Comma 2 4 2 5 2 2" xfId="25454" xr:uid="{FD118356-E4F1-44EA-83F6-8D15F24A44AA}"/>
    <cellStyle name="Comma 2 4 2 5 2 2 2" xfId="39146" xr:uid="{64E2D0C1-AE53-4C58-B2B1-9E6208389D1E}"/>
    <cellStyle name="Comma 2 4 2 5 2 2 3" xfId="54030" xr:uid="{6001F59F-6CFB-4FED-87F5-FB296884376D}"/>
    <cellStyle name="Comma 2 4 2 5 2 3" xfId="18610" xr:uid="{EBFBFBEC-5B7F-4686-B0BC-F3122637238D}"/>
    <cellStyle name="Comma 2 4 2 5 2 4" xfId="32300" xr:uid="{BE2D4EBA-610E-4020-AA74-41E0354AF2F0}"/>
    <cellStyle name="Comma 2 4 2 5 2 5" xfId="47184" xr:uid="{BC2779DB-81B7-420E-B0E6-CC501042F046}"/>
    <cellStyle name="Comma 2 4 2 5 3" xfId="22032" xr:uid="{77F7F372-529F-4ED4-A172-508B96B9CFBF}"/>
    <cellStyle name="Comma 2 4 2 5 3 2" xfId="35724" xr:uid="{55A96A70-8CFA-4519-9CD7-4067815EDBAE}"/>
    <cellStyle name="Comma 2 4 2 5 3 3" xfId="50608" xr:uid="{870F8891-76A2-41D7-9F2B-7C58D59999FB}"/>
    <cellStyle name="Comma 2 4 2 5 4" xfId="15188" xr:uid="{84097052-6646-42E0-B1B7-FC9DF9B216CE}"/>
    <cellStyle name="Comma 2 4 2 5 5" xfId="28878" xr:uid="{52733224-6773-4A1B-9DE6-F4F72A5C192F}"/>
    <cellStyle name="Comma 2 4 2 5 6" xfId="43762" xr:uid="{FDFDE472-3C24-4281-AB8F-AB03F39736DE}"/>
    <cellStyle name="Comma 2 4 2 6" xfId="10052" xr:uid="{6C5F93D6-62F2-42CD-9707-82FA77C15EC6}"/>
    <cellStyle name="Comma 2 4 2 6 2" xfId="23742" xr:uid="{9F6DCB64-2350-42BB-994F-E9ECA8DD20BA}"/>
    <cellStyle name="Comma 2 4 2 6 2 2" xfId="37434" xr:uid="{D024FE96-037B-4475-B9A8-75A6E7369709}"/>
    <cellStyle name="Comma 2 4 2 6 2 3" xfId="52318" xr:uid="{61A1A98F-B9DC-46B3-8A1A-5217D22D1506}"/>
    <cellStyle name="Comma 2 4 2 6 3" xfId="16898" xr:uid="{30F5C9C8-679A-488F-8C92-B1AD537F5E10}"/>
    <cellStyle name="Comma 2 4 2 6 4" xfId="30588" xr:uid="{048EB796-4223-475C-912E-8BE33FBA582B}"/>
    <cellStyle name="Comma 2 4 2 6 5" xfId="45472" xr:uid="{A8DE8C3F-2E3E-4EBA-93DC-73853993F850}"/>
    <cellStyle name="Comma 2 4 2 7" xfId="20320" xr:uid="{72D02221-9D13-4161-8CFE-4EF979C2E742}"/>
    <cellStyle name="Comma 2 4 2 7 2" xfId="34012" xr:uid="{0325CD5F-63DF-4AF5-83EC-1C71C189B335}"/>
    <cellStyle name="Comma 2 4 2 7 3" xfId="48896" xr:uid="{E31BD065-F4D3-481B-8531-4592BE0727A5}"/>
    <cellStyle name="Comma 2 4 2 8" xfId="13476" xr:uid="{3A5BC5BE-4513-457D-B0F4-15E724FBF6B7}"/>
    <cellStyle name="Comma 2 4 2 9" xfId="27166" xr:uid="{33E7CC40-1BC7-438D-901E-107A72AA45A6}"/>
    <cellStyle name="Comma 2 4 3" xfId="6633" xr:uid="{18576029-30A4-43FA-B146-2B4B97C52867}"/>
    <cellStyle name="Comma 2 4 3 10" xfId="42055" xr:uid="{50D7CAB6-FE59-48DD-9720-8ECAAD0A657D}"/>
    <cellStyle name="Comma 2 4 3 2" xfId="6634" xr:uid="{EE40B0AF-EB24-49FF-A204-95C75F44B013}"/>
    <cellStyle name="Comma 2 4 3 2 2" xfId="6635" xr:uid="{7D5EA927-ED5A-4796-A118-E3B1E47FC573}"/>
    <cellStyle name="Comma 2 4 3 2 2 2" xfId="8349" xr:uid="{0E0E7BA8-AE76-4007-A4AA-0EB51DDD9ECC}"/>
    <cellStyle name="Comma 2 4 3 2 2 2 2" xfId="11771" xr:uid="{DAC13EF8-8E82-4021-B144-B1BE05749F15}"/>
    <cellStyle name="Comma 2 4 3 2 2 2 2 2" xfId="25461" xr:uid="{801D8F50-8909-4DC0-B9A4-0EAA7075A9E0}"/>
    <cellStyle name="Comma 2 4 3 2 2 2 2 2 2" xfId="39153" xr:uid="{839F6E66-41C5-4A67-BA71-6368875C4F04}"/>
    <cellStyle name="Comma 2 4 3 2 2 2 2 2 3" xfId="54037" xr:uid="{AC039EED-6E69-497F-8CA8-57378296969B}"/>
    <cellStyle name="Comma 2 4 3 2 2 2 2 3" xfId="18617" xr:uid="{4209F95B-D434-4E67-BD35-6F471E64F3F3}"/>
    <cellStyle name="Comma 2 4 3 2 2 2 2 4" xfId="32307" xr:uid="{987DCAC8-C2D3-46DF-AEB7-55941E614079}"/>
    <cellStyle name="Comma 2 4 3 2 2 2 2 5" xfId="47191" xr:uid="{523C16CF-4800-46F8-9360-47AE42BC0C53}"/>
    <cellStyle name="Comma 2 4 3 2 2 2 3" xfId="22039" xr:uid="{00600428-073B-412C-9E32-99A7AA601BD3}"/>
    <cellStyle name="Comma 2 4 3 2 2 2 3 2" xfId="35731" xr:uid="{E9059264-F3FC-4D63-B4C7-181361C6340C}"/>
    <cellStyle name="Comma 2 4 3 2 2 2 3 3" xfId="50615" xr:uid="{0E1EBC03-2D26-4559-BF57-FFF940E35142}"/>
    <cellStyle name="Comma 2 4 3 2 2 2 4" xfId="15195" xr:uid="{2DF730F9-0416-4F2D-86D3-E82F0D996C31}"/>
    <cellStyle name="Comma 2 4 3 2 2 2 5" xfId="28885" xr:uid="{1A8FA710-C289-4D94-A3B4-D72BC371C709}"/>
    <cellStyle name="Comma 2 4 3 2 2 2 6" xfId="43769" xr:uid="{177B19E8-1412-4504-A9DC-71822DE791F9}"/>
    <cellStyle name="Comma 2 4 3 2 2 3" xfId="10059" xr:uid="{66443395-8674-402E-B9C4-CD5239ADE904}"/>
    <cellStyle name="Comma 2 4 3 2 2 3 2" xfId="23749" xr:uid="{B0E8B435-858E-4F5C-9B01-65F28F718B02}"/>
    <cellStyle name="Comma 2 4 3 2 2 3 2 2" xfId="37441" xr:uid="{1A81D8C4-6C52-4122-9D1A-88875A2B63AB}"/>
    <cellStyle name="Comma 2 4 3 2 2 3 2 3" xfId="52325" xr:uid="{9F1463F6-D4B4-408F-937F-1469310B3ED5}"/>
    <cellStyle name="Comma 2 4 3 2 2 3 3" xfId="16905" xr:uid="{D9173445-0345-4C78-9B6F-24CBAC9D2D7E}"/>
    <cellStyle name="Comma 2 4 3 2 2 3 4" xfId="30595" xr:uid="{6F24E41A-DF92-4425-BE79-4BE5901ED2F9}"/>
    <cellStyle name="Comma 2 4 3 2 2 3 5" xfId="45479" xr:uid="{B5DEA938-AF9D-495A-BD64-4121241E1DCD}"/>
    <cellStyle name="Comma 2 4 3 2 2 4" xfId="20327" xr:uid="{1CFA32C6-20F9-4AF1-A474-B3440FE7421F}"/>
    <cellStyle name="Comma 2 4 3 2 2 4 2" xfId="34019" xr:uid="{8C63AE17-8791-4D54-8FD4-EB274A39BEEC}"/>
    <cellStyle name="Comma 2 4 3 2 2 4 3" xfId="48903" xr:uid="{2450F2D3-939D-4E72-8E39-1DB5253E4669}"/>
    <cellStyle name="Comma 2 4 3 2 2 5" xfId="13483" xr:uid="{92C1F4E6-58AE-4321-839B-160E37A20774}"/>
    <cellStyle name="Comma 2 4 3 2 2 6" xfId="27173" xr:uid="{7B367F1D-880C-4BF4-A499-14EAD26D40ED}"/>
    <cellStyle name="Comma 2 4 3 2 2 7" xfId="42057" xr:uid="{107C8756-D004-4BBD-B878-BF9CA212BEA0}"/>
    <cellStyle name="Comma 2 4 3 2 3" xfId="8348" xr:uid="{F2DB3A29-F995-43A8-928E-54F7B1A06A57}"/>
    <cellStyle name="Comma 2 4 3 2 3 2" xfId="11770" xr:uid="{2317AD1B-21B0-4A54-867B-758E9E464911}"/>
    <cellStyle name="Comma 2 4 3 2 3 2 2" xfId="25460" xr:uid="{AC802C31-EBA3-448E-8A7B-7F029FA5079E}"/>
    <cellStyle name="Comma 2 4 3 2 3 2 2 2" xfId="39152" xr:uid="{DED3FD0E-F30C-4D90-BC07-200993C221F5}"/>
    <cellStyle name="Comma 2 4 3 2 3 2 2 3" xfId="54036" xr:uid="{814D0C20-D73E-4C04-94A4-1208C5F88A83}"/>
    <cellStyle name="Comma 2 4 3 2 3 2 3" xfId="18616" xr:uid="{DDC45A5C-210B-4A09-8FED-FD49E9427C53}"/>
    <cellStyle name="Comma 2 4 3 2 3 2 4" xfId="32306" xr:uid="{A5C257E6-4AF4-45B4-8478-27467C1208AD}"/>
    <cellStyle name="Comma 2 4 3 2 3 2 5" xfId="47190" xr:uid="{2655F610-2073-4428-BE80-B8EB6D9413FB}"/>
    <cellStyle name="Comma 2 4 3 2 3 3" xfId="22038" xr:uid="{2893E177-55F5-43CD-AEA6-ABB6A62C223F}"/>
    <cellStyle name="Comma 2 4 3 2 3 3 2" xfId="35730" xr:uid="{BCC9ED50-41B6-4841-997A-D340C9759B82}"/>
    <cellStyle name="Comma 2 4 3 2 3 3 3" xfId="50614" xr:uid="{E070E78D-E578-4565-94EB-D0BEA3A5291F}"/>
    <cellStyle name="Comma 2 4 3 2 3 4" xfId="15194" xr:uid="{0F5273F7-2F10-4189-9B16-AACCB6EA0F6C}"/>
    <cellStyle name="Comma 2 4 3 2 3 5" xfId="28884" xr:uid="{6CB690D8-791A-4C8E-B620-51ED385972FE}"/>
    <cellStyle name="Comma 2 4 3 2 3 6" xfId="43768" xr:uid="{85A51363-F052-4235-82DA-579B64FE7C11}"/>
    <cellStyle name="Comma 2 4 3 2 4" xfId="10058" xr:uid="{812B153A-CFA5-4D9B-AA5A-D470632A2AD1}"/>
    <cellStyle name="Comma 2 4 3 2 4 2" xfId="23748" xr:uid="{1C478445-8E08-4454-80B2-99961BCD1AA0}"/>
    <cellStyle name="Comma 2 4 3 2 4 2 2" xfId="37440" xr:uid="{F11A14E2-AB7F-46AE-A913-54C73306535A}"/>
    <cellStyle name="Comma 2 4 3 2 4 2 3" xfId="52324" xr:uid="{C9185DB1-D443-403B-9987-BF270E60AFE7}"/>
    <cellStyle name="Comma 2 4 3 2 4 3" xfId="16904" xr:uid="{0748AA27-F9D7-4CC6-830D-C06A987BD6F1}"/>
    <cellStyle name="Comma 2 4 3 2 4 4" xfId="30594" xr:uid="{F5AF79A6-67A5-410C-938A-1DB9BF94CF65}"/>
    <cellStyle name="Comma 2 4 3 2 4 5" xfId="45478" xr:uid="{3F022115-95A7-4710-BEAA-44362E695A2E}"/>
    <cellStyle name="Comma 2 4 3 2 5" xfId="20326" xr:uid="{17E7C8E8-F7FC-4C11-8F04-8EBF192AD03B}"/>
    <cellStyle name="Comma 2 4 3 2 5 2" xfId="34018" xr:uid="{FE81F579-6A16-446D-9FC8-3EF45B471F76}"/>
    <cellStyle name="Comma 2 4 3 2 5 3" xfId="48902" xr:uid="{02FD1FED-BEB2-411D-9803-955BF266E9CD}"/>
    <cellStyle name="Comma 2 4 3 2 6" xfId="13482" xr:uid="{17107185-E210-4EF8-B942-35BAF6FD9929}"/>
    <cellStyle name="Comma 2 4 3 2 7" xfId="27172" xr:uid="{8A7FA149-D05D-49B1-BE3F-9FB5C283368C}"/>
    <cellStyle name="Comma 2 4 3 2 8" xfId="42056" xr:uid="{79439231-3DAC-4D8D-99F4-98350182B1A0}"/>
    <cellStyle name="Comma 2 4 3 3" xfId="6636" xr:uid="{354135B8-6E5D-4C1D-9DED-3FEC2599DAAC}"/>
    <cellStyle name="Comma 2 4 3 3 2" xfId="8350" xr:uid="{550529C6-2BC5-4105-A335-F92B026A4520}"/>
    <cellStyle name="Comma 2 4 3 3 2 2" xfId="11772" xr:uid="{67C90733-C74A-410B-9814-7F07323E6EAE}"/>
    <cellStyle name="Comma 2 4 3 3 2 2 2" xfId="25462" xr:uid="{18BEA365-FBAE-484D-9C77-9F0946EFD283}"/>
    <cellStyle name="Comma 2 4 3 3 2 2 2 2" xfId="39154" xr:uid="{EF63DCBA-080C-4610-A292-2DD9D2DB6F16}"/>
    <cellStyle name="Comma 2 4 3 3 2 2 2 3" xfId="54038" xr:uid="{1B42CBC4-815B-40AC-A051-F827F0E0687E}"/>
    <cellStyle name="Comma 2 4 3 3 2 2 3" xfId="18618" xr:uid="{2BE69D81-8BFE-44A5-A238-D32CDFFE9D21}"/>
    <cellStyle name="Comma 2 4 3 3 2 2 4" xfId="32308" xr:uid="{2407278B-CCA7-45A0-BB55-94F1B8BE2D7F}"/>
    <cellStyle name="Comma 2 4 3 3 2 2 5" xfId="47192" xr:uid="{4C66D5A2-AD88-4D29-8B40-87D52CB0E3E9}"/>
    <cellStyle name="Comma 2 4 3 3 2 3" xfId="22040" xr:uid="{D81D248E-C83E-4D88-8CB0-01AB9D002555}"/>
    <cellStyle name="Comma 2 4 3 3 2 3 2" xfId="35732" xr:uid="{054F7530-8831-4B4B-96BF-70AA87EB43B8}"/>
    <cellStyle name="Comma 2 4 3 3 2 3 3" xfId="50616" xr:uid="{FFF4D7A8-3323-46E3-8244-A4DA66454C63}"/>
    <cellStyle name="Comma 2 4 3 3 2 4" xfId="15196" xr:uid="{A130CFEF-37EF-40D7-8770-67DE7672126F}"/>
    <cellStyle name="Comma 2 4 3 3 2 5" xfId="28886" xr:uid="{CB71BF6C-74ED-4A84-A6D3-523201C3AD66}"/>
    <cellStyle name="Comma 2 4 3 3 2 6" xfId="43770" xr:uid="{213DEE9B-BAF1-4C25-899F-E3745DEF7C4C}"/>
    <cellStyle name="Comma 2 4 3 3 3" xfId="10060" xr:uid="{B91F6048-A1E7-4886-BB6D-BE09207F7EAE}"/>
    <cellStyle name="Comma 2 4 3 3 3 2" xfId="23750" xr:uid="{7E1CC5BC-7904-4F0E-8147-003CDB57D0A3}"/>
    <cellStyle name="Comma 2 4 3 3 3 2 2" xfId="37442" xr:uid="{C6AAF39B-71A2-408F-93EC-E7418C93B41D}"/>
    <cellStyle name="Comma 2 4 3 3 3 2 3" xfId="52326" xr:uid="{328E59AA-19AF-4585-B816-B8DFBD353231}"/>
    <cellStyle name="Comma 2 4 3 3 3 3" xfId="16906" xr:uid="{0D5BD740-A733-44DE-811E-115A75654E2D}"/>
    <cellStyle name="Comma 2 4 3 3 3 4" xfId="30596" xr:uid="{00921832-E0DE-47C1-B883-065F06C9D9E7}"/>
    <cellStyle name="Comma 2 4 3 3 3 5" xfId="45480" xr:uid="{E8359CF7-8E83-46E7-B824-68E270C1955D}"/>
    <cellStyle name="Comma 2 4 3 3 4" xfId="20328" xr:uid="{970CF264-B7CD-48B5-AB9A-F856E2DFFB5E}"/>
    <cellStyle name="Comma 2 4 3 3 4 2" xfId="34020" xr:uid="{C165B778-B8B9-4882-BF84-F2D56F546F45}"/>
    <cellStyle name="Comma 2 4 3 3 4 3" xfId="48904" xr:uid="{25E7F2F7-DE18-4AB0-89CD-48A62D4A0637}"/>
    <cellStyle name="Comma 2 4 3 3 5" xfId="13484" xr:uid="{230AD746-CE55-44A4-AC48-E8387D103881}"/>
    <cellStyle name="Comma 2 4 3 3 6" xfId="27174" xr:uid="{14B59DF0-B723-426A-8A53-F17F6699572A}"/>
    <cellStyle name="Comma 2 4 3 3 7" xfId="42058" xr:uid="{B1622F08-C9EA-41B6-A84F-BEB9D30489ED}"/>
    <cellStyle name="Comma 2 4 3 4" xfId="6637" xr:uid="{F39A5C35-34B8-41F8-AF77-96E360ECA13B}"/>
    <cellStyle name="Comma 2 4 3 4 2" xfId="8351" xr:uid="{899DEA18-1638-457D-ACF1-AA8719831F47}"/>
    <cellStyle name="Comma 2 4 3 4 2 2" xfId="11773" xr:uid="{33254D23-E7D5-4E7F-A80B-96AFE248A34E}"/>
    <cellStyle name="Comma 2 4 3 4 2 2 2" xfId="25463" xr:uid="{60F73889-ECE0-477F-A271-B7A991568B4B}"/>
    <cellStyle name="Comma 2 4 3 4 2 2 2 2" xfId="39155" xr:uid="{D51DC637-8E5E-4D11-8245-6F9DD4B41C1C}"/>
    <cellStyle name="Comma 2 4 3 4 2 2 2 3" xfId="54039" xr:uid="{3BE52C01-D741-46AF-A509-19D139795060}"/>
    <cellStyle name="Comma 2 4 3 4 2 2 3" xfId="18619" xr:uid="{58BA5BEB-0817-4D43-8AEE-2A42BE809D17}"/>
    <cellStyle name="Comma 2 4 3 4 2 2 4" xfId="32309" xr:uid="{D82FC62F-C617-4E89-A658-56B46273E391}"/>
    <cellStyle name="Comma 2 4 3 4 2 2 5" xfId="47193" xr:uid="{B776AECC-0837-488B-BA85-77ABE26603E2}"/>
    <cellStyle name="Comma 2 4 3 4 2 3" xfId="22041" xr:uid="{D58A94C9-4D77-4D77-ADEB-D3F59D207B92}"/>
    <cellStyle name="Comma 2 4 3 4 2 3 2" xfId="35733" xr:uid="{A29BCD80-D0DC-4AE5-B68B-67743866D193}"/>
    <cellStyle name="Comma 2 4 3 4 2 3 3" xfId="50617" xr:uid="{F1BD09C2-95E3-4472-AAB6-7B6127C697F5}"/>
    <cellStyle name="Comma 2 4 3 4 2 4" xfId="15197" xr:uid="{4CB99C52-8528-440E-B46D-CD71256178BE}"/>
    <cellStyle name="Comma 2 4 3 4 2 5" xfId="28887" xr:uid="{FDEDF91F-B98C-48E8-A2BF-4F0D151E2AAD}"/>
    <cellStyle name="Comma 2 4 3 4 2 6" xfId="43771" xr:uid="{210F6F5E-7086-4418-B773-ABFBC68FC1BA}"/>
    <cellStyle name="Comma 2 4 3 4 3" xfId="10061" xr:uid="{07C0FD19-1E93-4787-96A5-28FD88824EED}"/>
    <cellStyle name="Comma 2 4 3 4 3 2" xfId="23751" xr:uid="{7F9BDC93-E00D-4327-9BB1-F1C7A0114A48}"/>
    <cellStyle name="Comma 2 4 3 4 3 2 2" xfId="37443" xr:uid="{AC2BBA40-653B-4CD9-8E4F-5AA7732392D8}"/>
    <cellStyle name="Comma 2 4 3 4 3 2 3" xfId="52327" xr:uid="{5EF1B572-09BB-452C-ADC6-D8D203FABE00}"/>
    <cellStyle name="Comma 2 4 3 4 3 3" xfId="16907" xr:uid="{BD53888A-00F9-48AB-A4F4-0A6FFB2DFD84}"/>
    <cellStyle name="Comma 2 4 3 4 3 4" xfId="30597" xr:uid="{8FEE90CC-8EC1-459A-A3BE-6D52CD465EF4}"/>
    <cellStyle name="Comma 2 4 3 4 3 5" xfId="45481" xr:uid="{C595EB26-8AAD-48AD-A3E1-CFD0D36D61C2}"/>
    <cellStyle name="Comma 2 4 3 4 4" xfId="20329" xr:uid="{263A460E-3AFD-4C77-A45F-E3CA062DD4AA}"/>
    <cellStyle name="Comma 2 4 3 4 4 2" xfId="34021" xr:uid="{46C4D3C3-022A-4F7C-A61B-33FFDA89306E}"/>
    <cellStyle name="Comma 2 4 3 4 4 3" xfId="48905" xr:uid="{1256A7A8-4AF9-48B5-8377-955F76ED24CF}"/>
    <cellStyle name="Comma 2 4 3 4 5" xfId="13485" xr:uid="{40B99727-3E00-4799-8F0A-1A87457FD647}"/>
    <cellStyle name="Comma 2 4 3 4 6" xfId="27175" xr:uid="{1E63828E-87F3-49C1-A695-3345B7E850FE}"/>
    <cellStyle name="Comma 2 4 3 4 7" xfId="42059" xr:uid="{51052507-DBAE-4156-A51B-16A05451695F}"/>
    <cellStyle name="Comma 2 4 3 5" xfId="8347" xr:uid="{0A643C1C-C545-4314-B3F7-4699714F4345}"/>
    <cellStyle name="Comma 2 4 3 5 2" xfId="11769" xr:uid="{4F6DC738-08BC-4867-8789-6BC0E80279B6}"/>
    <cellStyle name="Comma 2 4 3 5 2 2" xfId="25459" xr:uid="{1A23ACB0-62B3-46B3-B9C0-A0C5EB204B0E}"/>
    <cellStyle name="Comma 2 4 3 5 2 2 2" xfId="39151" xr:uid="{F79953C9-97BD-4982-BAD5-7AAE10EB4820}"/>
    <cellStyle name="Comma 2 4 3 5 2 2 3" xfId="54035" xr:uid="{F53FC9FE-A26C-4DDB-9C81-64415BAFDEE4}"/>
    <cellStyle name="Comma 2 4 3 5 2 3" xfId="18615" xr:uid="{A4CE0933-7364-4812-BCC2-B85A2D68EFC0}"/>
    <cellStyle name="Comma 2 4 3 5 2 4" xfId="32305" xr:uid="{189A9516-B30E-439C-B50A-9F5EDDA9101D}"/>
    <cellStyle name="Comma 2 4 3 5 2 5" xfId="47189" xr:uid="{47F78A12-56D6-4E46-AAFB-86A1A4105315}"/>
    <cellStyle name="Comma 2 4 3 5 3" xfId="22037" xr:uid="{BC978D9D-34AE-4BF4-A29D-57CCB973E13A}"/>
    <cellStyle name="Comma 2 4 3 5 3 2" xfId="35729" xr:uid="{B7D58775-3059-41D6-95C4-699FF480CFAA}"/>
    <cellStyle name="Comma 2 4 3 5 3 3" xfId="50613" xr:uid="{85F1B360-1684-402F-8BB1-4655B5445434}"/>
    <cellStyle name="Comma 2 4 3 5 4" xfId="15193" xr:uid="{FE8C7441-F0E6-4995-9813-1210FACE8679}"/>
    <cellStyle name="Comma 2 4 3 5 5" xfId="28883" xr:uid="{A870E21A-6B62-46C0-80EE-53B36F5624D8}"/>
    <cellStyle name="Comma 2 4 3 5 6" xfId="43767" xr:uid="{3703AEEE-0595-4A15-BB6F-A7A69F6761AE}"/>
    <cellStyle name="Comma 2 4 3 6" xfId="10057" xr:uid="{5F7C612C-CB23-45EB-867F-FE343A54D34B}"/>
    <cellStyle name="Comma 2 4 3 6 2" xfId="23747" xr:uid="{CC5C595A-A9BB-4326-A1D6-7671E1F7248E}"/>
    <cellStyle name="Comma 2 4 3 6 2 2" xfId="37439" xr:uid="{B642C8A5-FD09-4721-9208-F092E3335473}"/>
    <cellStyle name="Comma 2 4 3 6 2 3" xfId="52323" xr:uid="{1365D113-1BD2-47DD-BB32-2E2EDD9B3534}"/>
    <cellStyle name="Comma 2 4 3 6 3" xfId="16903" xr:uid="{163873D1-81C7-44DC-AE96-E8A2D00A78CE}"/>
    <cellStyle name="Comma 2 4 3 6 4" xfId="30593" xr:uid="{560E85FE-B2E4-4A39-8374-ECA78AB57624}"/>
    <cellStyle name="Comma 2 4 3 6 5" xfId="45477" xr:uid="{B61722BD-8E60-4795-9E1B-7537EB913E9A}"/>
    <cellStyle name="Comma 2 4 3 7" xfId="20325" xr:uid="{981FECB3-70CD-46C6-981F-E7DB2D356F05}"/>
    <cellStyle name="Comma 2 4 3 7 2" xfId="34017" xr:uid="{63FA6921-9BD5-49FF-A267-D8C760A53BD2}"/>
    <cellStyle name="Comma 2 4 3 7 3" xfId="48901" xr:uid="{E782F7E6-E5EC-45B8-89C7-FAAB2BF9BD5D}"/>
    <cellStyle name="Comma 2 4 3 8" xfId="13481" xr:uid="{D08AE6DC-8ABE-4782-B0E6-8AAB3E39D1C2}"/>
    <cellStyle name="Comma 2 4 3 9" xfId="27171" xr:uid="{4DA0EF5F-517B-49B7-80CD-C8B221481A30}"/>
    <cellStyle name="Comma 2 4 4" xfId="6638" xr:uid="{B8B3418B-F176-48C8-BFEE-0594F1844DCB}"/>
    <cellStyle name="Comma 2 4 4 2" xfId="6639" xr:uid="{C8020948-9FE7-4631-917F-7A85E6AAB8A5}"/>
    <cellStyle name="Comma 2 4 4 2 2" xfId="8353" xr:uid="{57E92151-02C8-4F3C-A864-0806ED03023B}"/>
    <cellStyle name="Comma 2 4 4 2 2 2" xfId="11775" xr:uid="{2B218C3D-3A49-459C-83D3-9072DB5C8C1B}"/>
    <cellStyle name="Comma 2 4 4 2 2 2 2" xfId="25465" xr:uid="{8A0563C9-3202-4E70-837D-C7B4ACA99FE7}"/>
    <cellStyle name="Comma 2 4 4 2 2 2 2 2" xfId="39157" xr:uid="{8C6ED9DA-D071-4315-AD7B-2D85F1E08739}"/>
    <cellStyle name="Comma 2 4 4 2 2 2 2 3" xfId="54041" xr:uid="{96979D84-DFF2-476C-900B-D08E12AA2307}"/>
    <cellStyle name="Comma 2 4 4 2 2 2 3" xfId="18621" xr:uid="{581B4BC4-D850-408B-BC29-BAFF529E7B0C}"/>
    <cellStyle name="Comma 2 4 4 2 2 2 4" xfId="32311" xr:uid="{08F6E0DD-8FD8-4B1C-ACBC-972121056475}"/>
    <cellStyle name="Comma 2 4 4 2 2 2 5" xfId="47195" xr:uid="{39086DC3-1E00-460E-AEB8-37FB44277229}"/>
    <cellStyle name="Comma 2 4 4 2 2 3" xfId="22043" xr:uid="{DC77CFFD-3518-4815-898D-112AE2513C60}"/>
    <cellStyle name="Comma 2 4 4 2 2 3 2" xfId="35735" xr:uid="{EB6B5312-C1B1-490A-B039-DAED123F4226}"/>
    <cellStyle name="Comma 2 4 4 2 2 3 3" xfId="50619" xr:uid="{8E027A55-45DC-4B8B-BF5F-1D309E3123F3}"/>
    <cellStyle name="Comma 2 4 4 2 2 4" xfId="15199" xr:uid="{D1A08A6E-1C56-41CC-B440-43A3D6B2C33A}"/>
    <cellStyle name="Comma 2 4 4 2 2 5" xfId="28889" xr:uid="{6D6C0480-C9A9-483A-A60B-603EBD7EEC50}"/>
    <cellStyle name="Comma 2 4 4 2 2 6" xfId="43773" xr:uid="{2609D18E-A38C-4E72-AE3A-8846F9CE02B7}"/>
    <cellStyle name="Comma 2 4 4 2 3" xfId="10063" xr:uid="{6630D2C9-A96D-4707-8470-FE3119CB6001}"/>
    <cellStyle name="Comma 2 4 4 2 3 2" xfId="23753" xr:uid="{F9E4CBF5-CB4D-47C2-88EB-3907F432236B}"/>
    <cellStyle name="Comma 2 4 4 2 3 2 2" xfId="37445" xr:uid="{4AAE30CC-CF4B-432F-80B6-9BB82FC99DDC}"/>
    <cellStyle name="Comma 2 4 4 2 3 2 3" xfId="52329" xr:uid="{C75E39CA-6021-4428-94CD-95C1CA1E3155}"/>
    <cellStyle name="Comma 2 4 4 2 3 3" xfId="16909" xr:uid="{9B2CB4D6-5595-47EB-A4A8-D94F5048B3B7}"/>
    <cellStyle name="Comma 2 4 4 2 3 4" xfId="30599" xr:uid="{65184DD6-6394-470F-9723-9CA047961B46}"/>
    <cellStyle name="Comma 2 4 4 2 3 5" xfId="45483" xr:uid="{48F65FBA-63B8-40C8-AE00-A823B731EB8F}"/>
    <cellStyle name="Comma 2 4 4 2 4" xfId="20331" xr:uid="{E6EB7FD3-08C0-4C99-99A6-EABD610F7597}"/>
    <cellStyle name="Comma 2 4 4 2 4 2" xfId="34023" xr:uid="{A29EBDB6-D1CB-4E88-9ADB-F632AF87060C}"/>
    <cellStyle name="Comma 2 4 4 2 4 3" xfId="48907" xr:uid="{D3DB68DD-E967-4A76-9F95-2ACACF6B4413}"/>
    <cellStyle name="Comma 2 4 4 2 5" xfId="13487" xr:uid="{1C179757-8B5E-496E-96E2-761D461CFD5A}"/>
    <cellStyle name="Comma 2 4 4 2 6" xfId="27177" xr:uid="{2F8C31CD-9F9C-4ED1-9E10-8A1ECC1FCE67}"/>
    <cellStyle name="Comma 2 4 4 2 7" xfId="42061" xr:uid="{017BFA6A-ACA0-4D55-95CB-59337AA03E50}"/>
    <cellStyle name="Comma 2 4 4 3" xfId="8352" xr:uid="{61862197-8838-4934-920D-588C761A6C3D}"/>
    <cellStyle name="Comma 2 4 4 3 2" xfId="11774" xr:uid="{60307B41-7AE8-4E94-B396-7A4654EF9329}"/>
    <cellStyle name="Comma 2 4 4 3 2 2" xfId="25464" xr:uid="{788DB354-9703-418E-833C-017BE3258E24}"/>
    <cellStyle name="Comma 2 4 4 3 2 2 2" xfId="39156" xr:uid="{38D485ED-9038-4466-831F-E71897CAE53E}"/>
    <cellStyle name="Comma 2 4 4 3 2 2 3" xfId="54040" xr:uid="{F6F3C77F-E4D0-4812-982A-EDB7DCB86FC1}"/>
    <cellStyle name="Comma 2 4 4 3 2 3" xfId="18620" xr:uid="{60FEC9F7-7EFA-46DE-B309-8F6425FDCEA4}"/>
    <cellStyle name="Comma 2 4 4 3 2 4" xfId="32310" xr:uid="{7E5E2F26-3834-47BF-A38B-5277CBB4D9A1}"/>
    <cellStyle name="Comma 2 4 4 3 2 5" xfId="47194" xr:uid="{73BBC3EA-69BD-4209-B5A6-795BC11C7C85}"/>
    <cellStyle name="Comma 2 4 4 3 3" xfId="22042" xr:uid="{EB9140FB-0D71-4C2C-898E-C38F58BEDD30}"/>
    <cellStyle name="Comma 2 4 4 3 3 2" xfId="35734" xr:uid="{2E2DB573-FF2A-4932-A4D9-0F8DECB058B5}"/>
    <cellStyle name="Comma 2 4 4 3 3 3" xfId="50618" xr:uid="{B2A71410-12A0-422E-BF87-11E683DF13C1}"/>
    <cellStyle name="Comma 2 4 4 3 4" xfId="15198" xr:uid="{81636B67-044B-45BC-9B0A-7D9441B1F4ED}"/>
    <cellStyle name="Comma 2 4 4 3 5" xfId="28888" xr:uid="{13424B81-F769-4148-AF50-83BA84CA39C4}"/>
    <cellStyle name="Comma 2 4 4 3 6" xfId="43772" xr:uid="{C55D20C6-A6BE-4BD8-832A-A4865BDE292B}"/>
    <cellStyle name="Comma 2 4 4 4" xfId="10062" xr:uid="{BAA32F2C-7F64-4348-8002-71774FDF8DDA}"/>
    <cellStyle name="Comma 2 4 4 4 2" xfId="23752" xr:uid="{E9443B8A-6AA4-47F5-BD83-F4A72FDDD58E}"/>
    <cellStyle name="Comma 2 4 4 4 2 2" xfId="37444" xr:uid="{BE7BE785-9054-4C48-8DA6-CA61371DF09C}"/>
    <cellStyle name="Comma 2 4 4 4 2 3" xfId="52328" xr:uid="{C1E1A507-B9DF-40DD-9DCE-02AE4B97C652}"/>
    <cellStyle name="Comma 2 4 4 4 3" xfId="16908" xr:uid="{990A49DD-1FDB-41A4-8176-1AF057CAE965}"/>
    <cellStyle name="Comma 2 4 4 4 4" xfId="30598" xr:uid="{362B4577-FD28-4F34-B1A1-236E01BEE99A}"/>
    <cellStyle name="Comma 2 4 4 4 5" xfId="45482" xr:uid="{9275B539-FE17-46D6-A3B8-4B8D52DBF5EA}"/>
    <cellStyle name="Comma 2 4 4 5" xfId="20330" xr:uid="{0701584A-CB48-4F6E-B379-622B2EA47E52}"/>
    <cellStyle name="Comma 2 4 4 5 2" xfId="34022" xr:uid="{4BD6CB3B-E4EF-4440-92A6-201C49D3CAFE}"/>
    <cellStyle name="Comma 2 4 4 5 3" xfId="48906" xr:uid="{1CEC5FFE-7A77-4854-BAB8-077D2004FED2}"/>
    <cellStyle name="Comma 2 4 4 6" xfId="13486" xr:uid="{E01A81B2-2DF4-4549-A3D8-F556DCAF9B2B}"/>
    <cellStyle name="Comma 2 4 4 7" xfId="27176" xr:uid="{697F762C-221D-4251-B90B-AE611193877F}"/>
    <cellStyle name="Comma 2 4 4 8" xfId="42060" xr:uid="{D03AD17C-F880-4475-A310-0051AF9D0842}"/>
    <cellStyle name="Comma 2 4 5" xfId="6640" xr:uid="{D6E1D674-A883-4AC1-9C34-A5FC1D35BDF7}"/>
    <cellStyle name="Comma 2 4 5 2" xfId="8354" xr:uid="{60FC5844-4E3D-4455-AC52-8F9B467572DE}"/>
    <cellStyle name="Comma 2 4 5 2 2" xfId="11776" xr:uid="{4A87B46B-55BF-4E93-B02E-362815925CAA}"/>
    <cellStyle name="Comma 2 4 5 2 2 2" xfId="25466" xr:uid="{0E4E4B81-DB5F-4238-BF96-1B56DD3A04E9}"/>
    <cellStyle name="Comma 2 4 5 2 2 2 2" xfId="39158" xr:uid="{AC4F5D2A-C7E6-42E1-AB2A-6C97FD5830BB}"/>
    <cellStyle name="Comma 2 4 5 2 2 2 3" xfId="54042" xr:uid="{652C96C7-2DAE-4AF7-9164-1ECF03DAE4F1}"/>
    <cellStyle name="Comma 2 4 5 2 2 3" xfId="18622" xr:uid="{2438E5E3-58C7-46EE-A47C-59626FB37FB7}"/>
    <cellStyle name="Comma 2 4 5 2 2 4" xfId="32312" xr:uid="{EE7F259B-5939-4EA7-AF0D-EB3F1AD60AF0}"/>
    <cellStyle name="Comma 2 4 5 2 2 5" xfId="47196" xr:uid="{9D723252-EBEE-4631-8D99-7F785F499A52}"/>
    <cellStyle name="Comma 2 4 5 2 3" xfId="22044" xr:uid="{E81DBF9D-963F-4C71-A97A-8C6BC39160D5}"/>
    <cellStyle name="Comma 2 4 5 2 3 2" xfId="35736" xr:uid="{572CB912-F304-42EA-9D62-E0263E19D45F}"/>
    <cellStyle name="Comma 2 4 5 2 3 3" xfId="50620" xr:uid="{A3FC47D8-1B75-4BC6-8552-B7D03E6352E4}"/>
    <cellStyle name="Comma 2 4 5 2 4" xfId="15200" xr:uid="{0F6CD623-AA76-45CE-A0E6-CAEA2B55BFE7}"/>
    <cellStyle name="Comma 2 4 5 2 5" xfId="28890" xr:uid="{342ABE6C-1014-4C60-B842-B518EFA4ECAC}"/>
    <cellStyle name="Comma 2 4 5 2 6" xfId="43774" xr:uid="{E2AD8603-F8ED-4AFC-BEA0-78340487C970}"/>
    <cellStyle name="Comma 2 4 5 3" xfId="10064" xr:uid="{6DB8216E-F806-4841-BD88-B3CDF8F6CE05}"/>
    <cellStyle name="Comma 2 4 5 3 2" xfId="23754" xr:uid="{A1D5F1FF-47E4-41CC-9B8C-79CEE00ECCC2}"/>
    <cellStyle name="Comma 2 4 5 3 2 2" xfId="37446" xr:uid="{8DFDF910-0305-467F-ACA2-ABEB7EEAE797}"/>
    <cellStyle name="Comma 2 4 5 3 2 3" xfId="52330" xr:uid="{356D205A-D552-4B2B-9ADE-DBDC00FF5B47}"/>
    <cellStyle name="Comma 2 4 5 3 3" xfId="16910" xr:uid="{1CC47F0F-C9BE-4A81-8562-839F9FDE8625}"/>
    <cellStyle name="Comma 2 4 5 3 4" xfId="30600" xr:uid="{701A423D-7918-490A-8BA5-89C8DAFE6326}"/>
    <cellStyle name="Comma 2 4 5 3 5" xfId="45484" xr:uid="{BDCAA073-A0F6-4336-BB33-47F319626814}"/>
    <cellStyle name="Comma 2 4 5 4" xfId="20332" xr:uid="{09D01786-777C-4379-9476-6782F9C4C69E}"/>
    <cellStyle name="Comma 2 4 5 4 2" xfId="34024" xr:uid="{F6EA3813-78CB-46B6-8421-808F41114356}"/>
    <cellStyle name="Comma 2 4 5 4 3" xfId="48908" xr:uid="{EDBD58BE-1938-4407-A30E-C4170A40F21C}"/>
    <cellStyle name="Comma 2 4 5 5" xfId="13488" xr:uid="{57C58B73-77A7-4D44-8F3B-D40C921BDB2F}"/>
    <cellStyle name="Comma 2 4 5 6" xfId="27178" xr:uid="{929A3526-C775-486A-A4B8-37CA748D3C62}"/>
    <cellStyle name="Comma 2 4 5 7" xfId="42062" xr:uid="{E84E16FB-C3B8-411C-975D-C0B7C43DF602}"/>
    <cellStyle name="Comma 2 4 6" xfId="6641" xr:uid="{B360B34C-48DA-4294-BC0F-CEF0FA988012}"/>
    <cellStyle name="Comma 2 4 6 2" xfId="8355" xr:uid="{1DE485BD-4B96-4C31-BC4D-51784D281219}"/>
    <cellStyle name="Comma 2 4 6 2 2" xfId="11777" xr:uid="{72B6C799-C7A5-499F-ABA2-75A1DDFE63D9}"/>
    <cellStyle name="Comma 2 4 6 2 2 2" xfId="25467" xr:uid="{F2855851-B661-4381-BB67-CAD7790BE205}"/>
    <cellStyle name="Comma 2 4 6 2 2 2 2" xfId="39159" xr:uid="{7D1786FB-4E6A-4CEB-B1C5-D125164210C9}"/>
    <cellStyle name="Comma 2 4 6 2 2 2 3" xfId="54043" xr:uid="{CC70942D-7758-43B0-994C-8F61A0BBB8A9}"/>
    <cellStyle name="Comma 2 4 6 2 2 3" xfId="18623" xr:uid="{6E6EA310-122E-4A61-9CF2-230DEA016B65}"/>
    <cellStyle name="Comma 2 4 6 2 2 4" xfId="32313" xr:uid="{986D9262-3AE3-4546-92C4-D0FC24DD9717}"/>
    <cellStyle name="Comma 2 4 6 2 2 5" xfId="47197" xr:uid="{731EAD02-B55B-46B2-9CC6-432F1F8E7E19}"/>
    <cellStyle name="Comma 2 4 6 2 3" xfId="22045" xr:uid="{01D2029C-5262-4408-AFD7-09A0C17C481E}"/>
    <cellStyle name="Comma 2 4 6 2 3 2" xfId="35737" xr:uid="{6DAAA82A-7B1D-4BF9-8EBE-8976C3B6DF4D}"/>
    <cellStyle name="Comma 2 4 6 2 3 3" xfId="50621" xr:uid="{98BBEA78-FEB6-42C7-A62D-0505DB8FA038}"/>
    <cellStyle name="Comma 2 4 6 2 4" xfId="15201" xr:uid="{D859E365-F912-4CED-9813-0D5A740C9359}"/>
    <cellStyle name="Comma 2 4 6 2 5" xfId="28891" xr:uid="{E1FC595E-EF30-4B21-85D3-6D82DAE0101C}"/>
    <cellStyle name="Comma 2 4 6 2 6" xfId="43775" xr:uid="{122D47D3-49D3-4852-8AE9-B4335DA4A784}"/>
    <cellStyle name="Comma 2 4 6 3" xfId="10065" xr:uid="{9EF992CF-0B99-45C7-B07D-5CD39ACCCF42}"/>
    <cellStyle name="Comma 2 4 6 3 2" xfId="23755" xr:uid="{A9F5D9AA-E554-4755-BBF3-A016BE1335A6}"/>
    <cellStyle name="Comma 2 4 6 3 2 2" xfId="37447" xr:uid="{0B4224BB-18F2-46E8-B8AF-8850E1A0969C}"/>
    <cellStyle name="Comma 2 4 6 3 2 3" xfId="52331" xr:uid="{B6CCAD57-76EE-42A1-BF5B-0DED101C8EC2}"/>
    <cellStyle name="Comma 2 4 6 3 3" xfId="16911" xr:uid="{B4768F53-456A-498F-A921-954DA38E2C9B}"/>
    <cellStyle name="Comma 2 4 6 3 4" xfId="30601" xr:uid="{543303D6-A367-4A93-A04A-B1B1D07184B9}"/>
    <cellStyle name="Comma 2 4 6 3 5" xfId="45485" xr:uid="{F823C51D-23F9-4177-8D3C-F7F6FB1AE13B}"/>
    <cellStyle name="Comma 2 4 6 4" xfId="20333" xr:uid="{59DFE636-1961-433F-B9FD-63C778914BF9}"/>
    <cellStyle name="Comma 2 4 6 4 2" xfId="34025" xr:uid="{1EFAC9B0-D65A-4165-A184-698CB82E68EE}"/>
    <cellStyle name="Comma 2 4 6 4 3" xfId="48909" xr:uid="{7E47CEB2-DA93-42AE-B242-5E636E54D557}"/>
    <cellStyle name="Comma 2 4 6 5" xfId="13489" xr:uid="{1CC801DE-5835-4C3F-8968-9CD4562B696E}"/>
    <cellStyle name="Comma 2 4 6 6" xfId="27179" xr:uid="{998A1E3A-F89A-4B55-9641-CF80BAD1368C}"/>
    <cellStyle name="Comma 2 4 6 7" xfId="42063" xr:uid="{E23CDEB1-37C1-4C65-8BD4-5CE34280D2A3}"/>
    <cellStyle name="Comma 2 4 7" xfId="8341" xr:uid="{66283A6E-C023-42FA-90E6-6E71FA698BFB}"/>
    <cellStyle name="Comma 2 4 7 2" xfId="11763" xr:uid="{C6209AC8-0B30-4F77-BE64-01F324213EE4}"/>
    <cellStyle name="Comma 2 4 7 2 2" xfId="25453" xr:uid="{83BEEEFF-C534-4CF2-AD83-46B023D1E8AF}"/>
    <cellStyle name="Comma 2 4 7 2 2 2" xfId="39145" xr:uid="{42B93D00-022C-4DD1-8A44-75A6540356C3}"/>
    <cellStyle name="Comma 2 4 7 2 2 3" xfId="54029" xr:uid="{4EEDA20E-22A7-437C-9A93-75076CD4F68C}"/>
    <cellStyle name="Comma 2 4 7 2 3" xfId="18609" xr:uid="{07DC241E-C689-4A6C-9639-E841910F114F}"/>
    <cellStyle name="Comma 2 4 7 2 4" xfId="32299" xr:uid="{9FBB2C0E-6B49-40B0-81F9-B36450AD4B1B}"/>
    <cellStyle name="Comma 2 4 7 2 5" xfId="47183" xr:uid="{B74020DD-535A-435F-A898-37B98DA1BFFA}"/>
    <cellStyle name="Comma 2 4 7 3" xfId="22031" xr:uid="{64962542-600E-4329-822E-B10920440876}"/>
    <cellStyle name="Comma 2 4 7 3 2" xfId="35723" xr:uid="{F358D5F8-2E72-47C7-B37C-F96C28451DE4}"/>
    <cellStyle name="Comma 2 4 7 3 3" xfId="50607" xr:uid="{D759D159-186D-421D-850F-B2902D8024BC}"/>
    <cellStyle name="Comma 2 4 7 4" xfId="15187" xr:uid="{1B6EDBFD-CF48-45F6-AA3A-892924C947A7}"/>
    <cellStyle name="Comma 2 4 7 5" xfId="28877" xr:uid="{E844E189-7C1E-4FAB-BC7B-7D9D2200FF33}"/>
    <cellStyle name="Comma 2 4 7 6" xfId="43761" xr:uid="{CF136BEC-4529-478C-9C0B-63BB22E968AE}"/>
    <cellStyle name="Comma 2 4 8" xfId="10051" xr:uid="{7424516E-7AC8-4DA9-BF95-17454CB44A18}"/>
    <cellStyle name="Comma 2 4 8 2" xfId="23741" xr:uid="{B498AABD-9F6F-42CA-9CD2-3769EE279159}"/>
    <cellStyle name="Comma 2 4 8 2 2" xfId="37433" xr:uid="{0834B768-E2BA-44FE-B9EE-4181F1A3F4A5}"/>
    <cellStyle name="Comma 2 4 8 2 3" xfId="52317" xr:uid="{8E225946-1591-41E1-BD0C-90D5E440A7B3}"/>
    <cellStyle name="Comma 2 4 8 3" xfId="16897" xr:uid="{CE557C9F-F01B-44E5-868C-D544B5B7D06A}"/>
    <cellStyle name="Comma 2 4 8 4" xfId="30587" xr:uid="{142B9E91-7776-41C6-B0E1-94191B0190BC}"/>
    <cellStyle name="Comma 2 4 8 5" xfId="45471" xr:uid="{4EE7E052-9793-4181-80A2-AF01644F1A9A}"/>
    <cellStyle name="Comma 2 4 9" xfId="20319" xr:uid="{41C8E512-9FD2-4EDC-8E20-E29EA591C404}"/>
    <cellStyle name="Comma 2 4 9 2" xfId="34011" xr:uid="{4E1593DD-BACC-4FE3-8C06-C1726DAD90C3}"/>
    <cellStyle name="Comma 2 4 9 3" xfId="48895" xr:uid="{875D49D0-4849-438F-B645-8345018BC7BF}"/>
    <cellStyle name="Comma 2 5" xfId="6642" xr:uid="{B699C2D8-A027-4CA8-A4BE-7D405DE73E39}"/>
    <cellStyle name="Comma 2 5 10" xfId="13490" xr:uid="{A968283F-F31D-46C3-BDAA-1AB52DCDB9FB}"/>
    <cellStyle name="Comma 2 5 11" xfId="27180" xr:uid="{13C4E3B0-7F98-4D50-8510-B9AD1712539E}"/>
    <cellStyle name="Comma 2 5 12" xfId="42064" xr:uid="{4CAD506D-2D88-4374-874F-2D77F67779D6}"/>
    <cellStyle name="Comma 2 5 2" xfId="6643" xr:uid="{C05C88AC-2CD1-4820-9BA6-42C6C2BB410E}"/>
    <cellStyle name="Comma 2 5 2 10" xfId="42065" xr:uid="{F18C970F-3664-48D7-989E-59AD1E986E30}"/>
    <cellStyle name="Comma 2 5 2 2" xfId="6644" xr:uid="{8DDFF0C9-C58A-4FC8-942A-CB1AEA956632}"/>
    <cellStyle name="Comma 2 5 2 2 2" xfId="6645" xr:uid="{FB5212ED-6264-4115-9669-D9AF53142DC1}"/>
    <cellStyle name="Comma 2 5 2 2 2 2" xfId="8359" xr:uid="{1D8A945B-3C4F-4197-A34C-B3A49A667382}"/>
    <cellStyle name="Comma 2 5 2 2 2 2 2" xfId="11781" xr:uid="{A2C65AA6-72C0-4FE7-AD01-3B775A926A82}"/>
    <cellStyle name="Comma 2 5 2 2 2 2 2 2" xfId="25471" xr:uid="{3BEFF1FE-0A2A-4C30-938F-258159479FAE}"/>
    <cellStyle name="Comma 2 5 2 2 2 2 2 2 2" xfId="39163" xr:uid="{C4175915-564C-428B-BAED-CEBA837CB7E9}"/>
    <cellStyle name="Comma 2 5 2 2 2 2 2 2 3" xfId="54047" xr:uid="{86D7345E-141A-44B4-89C6-5A7E10E14FD2}"/>
    <cellStyle name="Comma 2 5 2 2 2 2 2 3" xfId="18627" xr:uid="{497DB620-645C-441F-A210-1EB1216F0B4F}"/>
    <cellStyle name="Comma 2 5 2 2 2 2 2 4" xfId="32317" xr:uid="{A24489CF-8885-41DF-B0DB-0E00672BDCA3}"/>
    <cellStyle name="Comma 2 5 2 2 2 2 2 5" xfId="47201" xr:uid="{10841EC0-746A-4EA7-A984-75E5916D71F9}"/>
    <cellStyle name="Comma 2 5 2 2 2 2 3" xfId="22049" xr:uid="{5F59233D-0264-4D2C-A5C0-6C5DF09EAA8C}"/>
    <cellStyle name="Comma 2 5 2 2 2 2 3 2" xfId="35741" xr:uid="{0E57B8AF-38D4-4252-83D4-E34806A7D5F0}"/>
    <cellStyle name="Comma 2 5 2 2 2 2 3 3" xfId="50625" xr:uid="{E3C8524A-BA46-40CE-879F-40D7E134D3FA}"/>
    <cellStyle name="Comma 2 5 2 2 2 2 4" xfId="15205" xr:uid="{7177BFAA-F3EE-4BD9-A1ED-D93D83997A59}"/>
    <cellStyle name="Comma 2 5 2 2 2 2 5" xfId="28895" xr:uid="{29453F57-1397-4B1F-9508-E066F764B25D}"/>
    <cellStyle name="Comma 2 5 2 2 2 2 6" xfId="43779" xr:uid="{DAC99716-A1B6-4935-BF76-07526499A70D}"/>
    <cellStyle name="Comma 2 5 2 2 2 3" xfId="10069" xr:uid="{C28B0F84-E7D0-4C70-B4B3-51C92A6CD806}"/>
    <cellStyle name="Comma 2 5 2 2 2 3 2" xfId="23759" xr:uid="{BB5BF64C-6700-4A69-9430-817C773BCA59}"/>
    <cellStyle name="Comma 2 5 2 2 2 3 2 2" xfId="37451" xr:uid="{0C01FD4B-1298-4245-BF21-F822534B195B}"/>
    <cellStyle name="Comma 2 5 2 2 2 3 2 3" xfId="52335" xr:uid="{8A9E95B3-8598-4BAF-BB08-0281EFD89421}"/>
    <cellStyle name="Comma 2 5 2 2 2 3 3" xfId="16915" xr:uid="{C6357BF1-1BFC-41F7-9888-BB34D15717EF}"/>
    <cellStyle name="Comma 2 5 2 2 2 3 4" xfId="30605" xr:uid="{74A558AC-C506-4042-A54C-47926EEFC014}"/>
    <cellStyle name="Comma 2 5 2 2 2 3 5" xfId="45489" xr:uid="{94554D2A-6141-4DE3-8B3C-408C5D48ADBB}"/>
    <cellStyle name="Comma 2 5 2 2 2 4" xfId="20337" xr:uid="{774FF5FF-F5A4-4A08-BC81-4C3B9A1B8994}"/>
    <cellStyle name="Comma 2 5 2 2 2 4 2" xfId="34029" xr:uid="{5D9C3024-F4AB-4D29-B818-E7D8DA47774A}"/>
    <cellStyle name="Comma 2 5 2 2 2 4 3" xfId="48913" xr:uid="{8DF6C592-51C3-4780-A313-54B406B78AD4}"/>
    <cellStyle name="Comma 2 5 2 2 2 5" xfId="13493" xr:uid="{792B3F96-1D62-4727-8DCB-334AA3358C52}"/>
    <cellStyle name="Comma 2 5 2 2 2 6" xfId="27183" xr:uid="{4CD19CEC-409E-48BC-BFF1-E5BFE5A24D89}"/>
    <cellStyle name="Comma 2 5 2 2 2 7" xfId="42067" xr:uid="{371179A1-55C7-405A-8F79-E9070C949324}"/>
    <cellStyle name="Comma 2 5 2 2 3" xfId="8358" xr:uid="{AA01A39A-0592-42E0-B0E1-C968AB7430BE}"/>
    <cellStyle name="Comma 2 5 2 2 3 2" xfId="11780" xr:uid="{1CCA7B14-DED7-43F9-8D28-03AEDBFFD97B}"/>
    <cellStyle name="Comma 2 5 2 2 3 2 2" xfId="25470" xr:uid="{B58EED97-A47C-41B7-8A49-CA8C3C08BDD1}"/>
    <cellStyle name="Comma 2 5 2 2 3 2 2 2" xfId="39162" xr:uid="{577899C4-01CA-479E-A807-9B166A7B3104}"/>
    <cellStyle name="Comma 2 5 2 2 3 2 2 3" xfId="54046" xr:uid="{537CE132-24BA-42BF-8A96-751D2222A8C8}"/>
    <cellStyle name="Comma 2 5 2 2 3 2 3" xfId="18626" xr:uid="{F9120336-D905-4A08-B4C3-9B49154097DF}"/>
    <cellStyle name="Comma 2 5 2 2 3 2 4" xfId="32316" xr:uid="{894ADA46-C3DA-43BF-8CBC-C7C448E7B50B}"/>
    <cellStyle name="Comma 2 5 2 2 3 2 5" xfId="47200" xr:uid="{6DF48313-7880-45E5-A125-CC904026D422}"/>
    <cellStyle name="Comma 2 5 2 2 3 3" xfId="22048" xr:uid="{FED3BFFC-FF44-4E55-A910-A97C4ACBFCB2}"/>
    <cellStyle name="Comma 2 5 2 2 3 3 2" xfId="35740" xr:uid="{81F01E51-4FFE-42DD-AD8A-E4FB58C9C336}"/>
    <cellStyle name="Comma 2 5 2 2 3 3 3" xfId="50624" xr:uid="{3F4AE5D5-A9F6-4297-8BD9-0BA55455AB80}"/>
    <cellStyle name="Comma 2 5 2 2 3 4" xfId="15204" xr:uid="{8D4ED5D7-667F-4410-9D0F-023F44BC7910}"/>
    <cellStyle name="Comma 2 5 2 2 3 5" xfId="28894" xr:uid="{9E469CE1-5B5E-4531-8CBE-BEF46DA05212}"/>
    <cellStyle name="Comma 2 5 2 2 3 6" xfId="43778" xr:uid="{562C88A9-8774-4A09-8966-CED24715B55E}"/>
    <cellStyle name="Comma 2 5 2 2 4" xfId="10068" xr:uid="{65308B1B-2FA0-410D-BC0C-A7BB8502E097}"/>
    <cellStyle name="Comma 2 5 2 2 4 2" xfId="23758" xr:uid="{2BC436FE-A2D5-482A-B9D9-FB07A9858565}"/>
    <cellStyle name="Comma 2 5 2 2 4 2 2" xfId="37450" xr:uid="{16BF205D-2785-4E0E-ACBA-744D448FD300}"/>
    <cellStyle name="Comma 2 5 2 2 4 2 3" xfId="52334" xr:uid="{9BEB6CDC-CAA4-4BEE-9459-C263A60EA0EB}"/>
    <cellStyle name="Comma 2 5 2 2 4 3" xfId="16914" xr:uid="{17F95903-04E3-464F-B2A7-63007E7A0173}"/>
    <cellStyle name="Comma 2 5 2 2 4 4" xfId="30604" xr:uid="{BA6E8B70-5BAE-4F7A-B177-5B6CAD81617A}"/>
    <cellStyle name="Comma 2 5 2 2 4 5" xfId="45488" xr:uid="{631B7C3F-5685-403E-90D1-42DA66904695}"/>
    <cellStyle name="Comma 2 5 2 2 5" xfId="20336" xr:uid="{9D64AF06-3FBC-4121-B253-42F428715C53}"/>
    <cellStyle name="Comma 2 5 2 2 5 2" xfId="34028" xr:uid="{186D870B-634B-4055-BCA0-3AF3D23FE101}"/>
    <cellStyle name="Comma 2 5 2 2 5 3" xfId="48912" xr:uid="{4D12FE16-DCC0-46EC-931E-DD27264F50A3}"/>
    <cellStyle name="Comma 2 5 2 2 6" xfId="13492" xr:uid="{15A2992C-AE4F-48F6-8D4C-65AD0A45C6F9}"/>
    <cellStyle name="Comma 2 5 2 2 7" xfId="27182" xr:uid="{874AFE82-2ECC-434D-ACDD-AB9EE44AA20F}"/>
    <cellStyle name="Comma 2 5 2 2 8" xfId="42066" xr:uid="{AD1774D4-0320-45C3-9FFB-4CC598C39926}"/>
    <cellStyle name="Comma 2 5 2 3" xfId="6646" xr:uid="{B7279DBA-9C40-4610-8D71-1990DC99F03A}"/>
    <cellStyle name="Comma 2 5 2 3 2" xfId="8360" xr:uid="{B0663BA8-FD4B-441B-B2C5-C89BB2FC9A62}"/>
    <cellStyle name="Comma 2 5 2 3 2 2" xfId="11782" xr:uid="{58B9B81B-17AA-4452-9A4C-28D2FB8365F8}"/>
    <cellStyle name="Comma 2 5 2 3 2 2 2" xfId="25472" xr:uid="{5EEACB9C-6D68-4AC3-BE54-57A9CD412324}"/>
    <cellStyle name="Comma 2 5 2 3 2 2 2 2" xfId="39164" xr:uid="{F7C8AC7E-59E7-4393-B40B-66DA0A94D3CA}"/>
    <cellStyle name="Comma 2 5 2 3 2 2 2 3" xfId="54048" xr:uid="{A2CE3E83-01FF-410C-90E9-E8624030A1FF}"/>
    <cellStyle name="Comma 2 5 2 3 2 2 3" xfId="18628" xr:uid="{950709D3-3CB3-4C4F-9978-8D91CDF8CF46}"/>
    <cellStyle name="Comma 2 5 2 3 2 2 4" xfId="32318" xr:uid="{74065DBB-F08C-44F3-934E-020B4819336C}"/>
    <cellStyle name="Comma 2 5 2 3 2 2 5" xfId="47202" xr:uid="{37DF8865-567A-4AD4-A26E-8E55D78009DD}"/>
    <cellStyle name="Comma 2 5 2 3 2 3" xfId="22050" xr:uid="{3B98247A-6AED-46FC-85F6-B9BE1AE70EEC}"/>
    <cellStyle name="Comma 2 5 2 3 2 3 2" xfId="35742" xr:uid="{0AF40374-66AF-4852-AAA9-83E179B9FD78}"/>
    <cellStyle name="Comma 2 5 2 3 2 3 3" xfId="50626" xr:uid="{C22EE5FD-4E26-4669-B769-5C74C738483F}"/>
    <cellStyle name="Comma 2 5 2 3 2 4" xfId="15206" xr:uid="{01405C1D-6E5A-438B-9D9E-6B984EFF7754}"/>
    <cellStyle name="Comma 2 5 2 3 2 5" xfId="28896" xr:uid="{179E880E-DCD2-4A88-BAD0-B094FBDBF1A7}"/>
    <cellStyle name="Comma 2 5 2 3 2 6" xfId="43780" xr:uid="{114CFF4E-417C-4FBF-A742-0FDFE1F3AFC5}"/>
    <cellStyle name="Comma 2 5 2 3 3" xfId="10070" xr:uid="{06D46DB4-6EB6-4CF6-9264-A9D976D214D3}"/>
    <cellStyle name="Comma 2 5 2 3 3 2" xfId="23760" xr:uid="{61904D20-E799-48D3-9070-7A8032EA5A01}"/>
    <cellStyle name="Comma 2 5 2 3 3 2 2" xfId="37452" xr:uid="{45B0AD4D-6A93-4397-8F43-1397EA469BBF}"/>
    <cellStyle name="Comma 2 5 2 3 3 2 3" xfId="52336" xr:uid="{FE0F153B-1075-4D18-9690-7A7B54BADD19}"/>
    <cellStyle name="Comma 2 5 2 3 3 3" xfId="16916" xr:uid="{7819E254-ABCE-472E-B70A-80D6455B863C}"/>
    <cellStyle name="Comma 2 5 2 3 3 4" xfId="30606" xr:uid="{A3247413-D796-45E3-98F2-96F62FB39741}"/>
    <cellStyle name="Comma 2 5 2 3 3 5" xfId="45490" xr:uid="{74F70735-7248-490A-9A32-ED819C9EFB19}"/>
    <cellStyle name="Comma 2 5 2 3 4" xfId="20338" xr:uid="{3BE9E84E-BB87-431E-90C9-50663B14508D}"/>
    <cellStyle name="Comma 2 5 2 3 4 2" xfId="34030" xr:uid="{DCEF4E4D-178A-440F-847A-6EEC366AF296}"/>
    <cellStyle name="Comma 2 5 2 3 4 3" xfId="48914" xr:uid="{CB5C94EC-7CD9-47B4-8E72-ABF343FE837E}"/>
    <cellStyle name="Comma 2 5 2 3 5" xfId="13494" xr:uid="{3294ECFF-3E00-4B7D-B838-B4FF81FE3F21}"/>
    <cellStyle name="Comma 2 5 2 3 6" xfId="27184" xr:uid="{E2FAE720-7869-4286-A55A-1C5A1B4653CF}"/>
    <cellStyle name="Comma 2 5 2 3 7" xfId="42068" xr:uid="{7C9A7F7D-0111-42E2-BB69-D063FE536BFF}"/>
    <cellStyle name="Comma 2 5 2 4" xfId="6647" xr:uid="{5D9B88D9-E415-4FA1-8372-BBE2D3B0696E}"/>
    <cellStyle name="Comma 2 5 2 4 2" xfId="8361" xr:uid="{58A23DE8-EAF3-45BF-9094-7178AC6C27B2}"/>
    <cellStyle name="Comma 2 5 2 4 2 2" xfId="11783" xr:uid="{B1D08D39-D614-4C27-925D-E917B7B7611C}"/>
    <cellStyle name="Comma 2 5 2 4 2 2 2" xfId="25473" xr:uid="{3A6D7DDB-12AD-40B7-A47C-C389264D5D55}"/>
    <cellStyle name="Comma 2 5 2 4 2 2 2 2" xfId="39165" xr:uid="{710DA486-5AF3-4673-9461-675156E4D196}"/>
    <cellStyle name="Comma 2 5 2 4 2 2 2 3" xfId="54049" xr:uid="{B699752D-FD7F-4D8F-8805-82247F34594A}"/>
    <cellStyle name="Comma 2 5 2 4 2 2 3" xfId="18629" xr:uid="{7F9474D4-BB21-4DD8-B543-343E32476478}"/>
    <cellStyle name="Comma 2 5 2 4 2 2 4" xfId="32319" xr:uid="{0512E50B-5E12-41EE-B1DE-9EF2517F20B5}"/>
    <cellStyle name="Comma 2 5 2 4 2 2 5" xfId="47203" xr:uid="{F5C976FE-0D83-493A-AABC-000B9F3BEF1F}"/>
    <cellStyle name="Comma 2 5 2 4 2 3" xfId="22051" xr:uid="{7A3AB819-44D2-40FF-A493-6833A7ECCEBF}"/>
    <cellStyle name="Comma 2 5 2 4 2 3 2" xfId="35743" xr:uid="{AE649C93-8FD7-4190-94EC-93258496E546}"/>
    <cellStyle name="Comma 2 5 2 4 2 3 3" xfId="50627" xr:uid="{178CB62A-E9E2-4D0C-B7FD-1DA20DA2157E}"/>
    <cellStyle name="Comma 2 5 2 4 2 4" xfId="15207" xr:uid="{E419836F-A8CD-4501-9924-5DFDB34BAB67}"/>
    <cellStyle name="Comma 2 5 2 4 2 5" xfId="28897" xr:uid="{C7B15893-C1F2-47C8-93A5-F070F465885C}"/>
    <cellStyle name="Comma 2 5 2 4 2 6" xfId="43781" xr:uid="{BA1D6218-CCAA-4427-97D0-56B4FA8BDD33}"/>
    <cellStyle name="Comma 2 5 2 4 3" xfId="10071" xr:uid="{4A3CE38B-2120-40FC-B029-F90AC5C50FAB}"/>
    <cellStyle name="Comma 2 5 2 4 3 2" xfId="23761" xr:uid="{76344813-295A-484C-8D06-841CE200EFE7}"/>
    <cellStyle name="Comma 2 5 2 4 3 2 2" xfId="37453" xr:uid="{16EFD7E7-05BE-48CE-BBBD-4236CB69AFEA}"/>
    <cellStyle name="Comma 2 5 2 4 3 2 3" xfId="52337" xr:uid="{C4887B50-B74E-4426-B250-013B2254A110}"/>
    <cellStyle name="Comma 2 5 2 4 3 3" xfId="16917" xr:uid="{4BBA63A5-827A-47C7-A69B-A6409217250E}"/>
    <cellStyle name="Comma 2 5 2 4 3 4" xfId="30607" xr:uid="{6A03E0F4-0CCA-4725-9099-526DD715F0D2}"/>
    <cellStyle name="Comma 2 5 2 4 3 5" xfId="45491" xr:uid="{CD8507C6-154A-4926-A35C-0A7419CBFD6D}"/>
    <cellStyle name="Comma 2 5 2 4 4" xfId="20339" xr:uid="{418961BC-AFE0-49E6-9D26-139D4C163C42}"/>
    <cellStyle name="Comma 2 5 2 4 4 2" xfId="34031" xr:uid="{E273B648-BE4C-4534-A015-8F700EC8CA76}"/>
    <cellStyle name="Comma 2 5 2 4 4 3" xfId="48915" xr:uid="{1E633268-71A6-4A11-98F1-86293D10FD6A}"/>
    <cellStyle name="Comma 2 5 2 4 5" xfId="13495" xr:uid="{26B3F477-3FF7-41B4-B01F-BD1AD43FD487}"/>
    <cellStyle name="Comma 2 5 2 4 6" xfId="27185" xr:uid="{5A03E32C-9D64-4203-989F-237BA8266248}"/>
    <cellStyle name="Comma 2 5 2 4 7" xfId="42069" xr:uid="{FD9D0FF4-8E65-42AB-9B87-912406D2BBCB}"/>
    <cellStyle name="Comma 2 5 2 5" xfId="8357" xr:uid="{8C4A5CFA-9548-416F-8DF8-BD7DD3AEE459}"/>
    <cellStyle name="Comma 2 5 2 5 2" xfId="11779" xr:uid="{44B537CB-1CBA-4E53-A98A-26907FE178A9}"/>
    <cellStyle name="Comma 2 5 2 5 2 2" xfId="25469" xr:uid="{1C478C91-A0AE-47A4-AA87-31099000EBC4}"/>
    <cellStyle name="Comma 2 5 2 5 2 2 2" xfId="39161" xr:uid="{FFCE9437-D68C-4A62-915F-1C9D46E08514}"/>
    <cellStyle name="Comma 2 5 2 5 2 2 3" xfId="54045" xr:uid="{CE535402-9104-4D22-9D83-C365124FAABB}"/>
    <cellStyle name="Comma 2 5 2 5 2 3" xfId="18625" xr:uid="{62BA5366-3E77-4A67-82DA-B028BBC2C433}"/>
    <cellStyle name="Comma 2 5 2 5 2 4" xfId="32315" xr:uid="{3E383D0A-9255-4B8A-A9B8-C835A77735B0}"/>
    <cellStyle name="Comma 2 5 2 5 2 5" xfId="47199" xr:uid="{D3E2DF4B-9287-4066-BF33-2ED7BD4734EE}"/>
    <cellStyle name="Comma 2 5 2 5 3" xfId="22047" xr:uid="{9DCCD7BA-8FC7-4A9B-914E-DB4ECBE83948}"/>
    <cellStyle name="Comma 2 5 2 5 3 2" xfId="35739" xr:uid="{29D03953-BF8F-40EF-A731-BC26BD66356C}"/>
    <cellStyle name="Comma 2 5 2 5 3 3" xfId="50623" xr:uid="{5F5D083D-6CB1-431E-AA39-D55F00FB6F1A}"/>
    <cellStyle name="Comma 2 5 2 5 4" xfId="15203" xr:uid="{0536736F-C28C-4286-8929-E74FFDBFDFC4}"/>
    <cellStyle name="Comma 2 5 2 5 5" xfId="28893" xr:uid="{680CE23C-FCC0-4C19-8FFD-D84D13F368A2}"/>
    <cellStyle name="Comma 2 5 2 5 6" xfId="43777" xr:uid="{869F5B8A-0DD3-4858-9E06-5F198A7AC646}"/>
    <cellStyle name="Comma 2 5 2 6" xfId="10067" xr:uid="{A6FB0896-3820-4063-8783-C1DE0661E405}"/>
    <cellStyle name="Comma 2 5 2 6 2" xfId="23757" xr:uid="{D32A2A35-0BFD-4680-80E2-5ED2D871B798}"/>
    <cellStyle name="Comma 2 5 2 6 2 2" xfId="37449" xr:uid="{232448FB-4F49-4EEC-88E6-8475EB43A180}"/>
    <cellStyle name="Comma 2 5 2 6 2 3" xfId="52333" xr:uid="{E1FDEDA8-864D-46F7-BB7F-5F38C6CC46DA}"/>
    <cellStyle name="Comma 2 5 2 6 3" xfId="16913" xr:uid="{120018FD-7E55-4832-83EB-2DC192FA7404}"/>
    <cellStyle name="Comma 2 5 2 6 4" xfId="30603" xr:uid="{0722F9B9-17B5-4E36-A476-558929161838}"/>
    <cellStyle name="Comma 2 5 2 6 5" xfId="45487" xr:uid="{6B269B22-BB7E-4F70-886F-CA1E38906133}"/>
    <cellStyle name="Comma 2 5 2 7" xfId="20335" xr:uid="{6779F9EA-355F-4B57-89C6-FC60F2F39544}"/>
    <cellStyle name="Comma 2 5 2 7 2" xfId="34027" xr:uid="{B9D8B238-E8ED-4DA7-BF54-1834E1E430C0}"/>
    <cellStyle name="Comma 2 5 2 7 3" xfId="48911" xr:uid="{63100F54-32DD-4A06-925D-A1B8DB650530}"/>
    <cellStyle name="Comma 2 5 2 8" xfId="13491" xr:uid="{7AEA32C7-2AF9-4336-A5D2-B979DB119BD6}"/>
    <cellStyle name="Comma 2 5 2 9" xfId="27181" xr:uid="{F22FD64F-6A41-41E2-84E5-973DEE46E2E1}"/>
    <cellStyle name="Comma 2 5 3" xfId="6648" xr:uid="{745EB9D4-EF6E-41A6-94C7-54DBA865EBA3}"/>
    <cellStyle name="Comma 2 5 3 10" xfId="42070" xr:uid="{D0D2C49C-2D59-4B1B-8A9D-6A134173CC7E}"/>
    <cellStyle name="Comma 2 5 3 2" xfId="6649" xr:uid="{B5AE4287-324A-4FDA-9A74-745CB55C7D90}"/>
    <cellStyle name="Comma 2 5 3 2 2" xfId="6650" xr:uid="{96047929-61EE-4712-B5F3-A5B0616316EE}"/>
    <cellStyle name="Comma 2 5 3 2 2 2" xfId="8364" xr:uid="{5C2E1AF8-4A3F-4464-891C-0F7BC3B7449E}"/>
    <cellStyle name="Comma 2 5 3 2 2 2 2" xfId="11786" xr:uid="{FE6A4834-16F8-48D6-AAD4-26BDAF03E108}"/>
    <cellStyle name="Comma 2 5 3 2 2 2 2 2" xfId="25476" xr:uid="{5083BF62-8E68-4DC6-8D24-FEC39B81A3C6}"/>
    <cellStyle name="Comma 2 5 3 2 2 2 2 2 2" xfId="39168" xr:uid="{A2BD926D-1446-4430-9FAF-8855632FB52B}"/>
    <cellStyle name="Comma 2 5 3 2 2 2 2 2 3" xfId="54052" xr:uid="{0615AAC6-953B-4B0B-8869-DB343ACCFC9F}"/>
    <cellStyle name="Comma 2 5 3 2 2 2 2 3" xfId="18632" xr:uid="{181E055E-AFEC-479B-B1CB-1CB088C21B2C}"/>
    <cellStyle name="Comma 2 5 3 2 2 2 2 4" xfId="32322" xr:uid="{EEA8DAA2-AE2B-41A1-ABA8-0A4E2A266DD3}"/>
    <cellStyle name="Comma 2 5 3 2 2 2 2 5" xfId="47206" xr:uid="{4E3DB4AB-2767-412E-9EE5-59514FD2E80D}"/>
    <cellStyle name="Comma 2 5 3 2 2 2 3" xfId="22054" xr:uid="{86C51C8B-C246-4057-A33C-9F06837D46B1}"/>
    <cellStyle name="Comma 2 5 3 2 2 2 3 2" xfId="35746" xr:uid="{5F6CDF4D-A439-40D3-A38B-A72273EC446C}"/>
    <cellStyle name="Comma 2 5 3 2 2 2 3 3" xfId="50630" xr:uid="{A437259C-C316-4380-A96A-8154E354B5CA}"/>
    <cellStyle name="Comma 2 5 3 2 2 2 4" xfId="15210" xr:uid="{C0A02896-37ED-485F-8C77-C2678F42DAB1}"/>
    <cellStyle name="Comma 2 5 3 2 2 2 5" xfId="28900" xr:uid="{A3415467-F74A-4A43-8A07-DCCE6332B35B}"/>
    <cellStyle name="Comma 2 5 3 2 2 2 6" xfId="43784" xr:uid="{9F7E63E7-86A6-4177-A1D9-07A90F3D863A}"/>
    <cellStyle name="Comma 2 5 3 2 2 3" xfId="10074" xr:uid="{89254BA3-E043-472B-8168-0FD80ED2FA46}"/>
    <cellStyle name="Comma 2 5 3 2 2 3 2" xfId="23764" xr:uid="{33E171EE-7DD1-46BC-9040-41F46AD66D02}"/>
    <cellStyle name="Comma 2 5 3 2 2 3 2 2" xfId="37456" xr:uid="{B6E8D3A0-1099-4F2A-B302-77384C579258}"/>
    <cellStyle name="Comma 2 5 3 2 2 3 2 3" xfId="52340" xr:uid="{062F3CB0-36B8-4B3B-A76D-34A90BF5381F}"/>
    <cellStyle name="Comma 2 5 3 2 2 3 3" xfId="16920" xr:uid="{18044047-0D8B-42F1-8221-EB30CFD6A36D}"/>
    <cellStyle name="Comma 2 5 3 2 2 3 4" xfId="30610" xr:uid="{ACB9BFE2-AE8C-4724-9C14-270BC3132C6E}"/>
    <cellStyle name="Comma 2 5 3 2 2 3 5" xfId="45494" xr:uid="{21B94959-9A50-4CE4-B56F-A5DFE884C2D7}"/>
    <cellStyle name="Comma 2 5 3 2 2 4" xfId="20342" xr:uid="{3D28BA74-2FFF-4B68-B500-2AFC3EE43D35}"/>
    <cellStyle name="Comma 2 5 3 2 2 4 2" xfId="34034" xr:uid="{C273A477-BE9A-4126-9AE8-05BDB46D7CF1}"/>
    <cellStyle name="Comma 2 5 3 2 2 4 3" xfId="48918" xr:uid="{B7F269FE-07B7-4663-942B-14895C9D58BB}"/>
    <cellStyle name="Comma 2 5 3 2 2 5" xfId="13498" xr:uid="{88D11FB1-75FA-4C3C-815F-3B30BE885945}"/>
    <cellStyle name="Comma 2 5 3 2 2 6" xfId="27188" xr:uid="{0F4690CD-74FC-4F35-9038-9CC0FC18C4F5}"/>
    <cellStyle name="Comma 2 5 3 2 2 7" xfId="42072" xr:uid="{AFED7B4B-EF54-4456-A433-7AF5021B9A33}"/>
    <cellStyle name="Comma 2 5 3 2 3" xfId="8363" xr:uid="{EB73BC76-E968-483F-ACC2-A7626449CFA3}"/>
    <cellStyle name="Comma 2 5 3 2 3 2" xfId="11785" xr:uid="{B8D7EEB9-8872-4F6D-B8CB-8D1A8F70139B}"/>
    <cellStyle name="Comma 2 5 3 2 3 2 2" xfId="25475" xr:uid="{B6C1F9EB-CEF4-4104-A32A-9DF932A81BCB}"/>
    <cellStyle name="Comma 2 5 3 2 3 2 2 2" xfId="39167" xr:uid="{D4D2AA63-D6FB-40E3-8200-2E458D7B9AA2}"/>
    <cellStyle name="Comma 2 5 3 2 3 2 2 3" xfId="54051" xr:uid="{A2F7839D-D71C-4523-87F6-425C5205611D}"/>
    <cellStyle name="Comma 2 5 3 2 3 2 3" xfId="18631" xr:uid="{94D0CF82-D04D-4B53-850B-F6A6A2E5B80C}"/>
    <cellStyle name="Comma 2 5 3 2 3 2 4" xfId="32321" xr:uid="{66D76055-58B2-443A-B409-FB2D119FEE1D}"/>
    <cellStyle name="Comma 2 5 3 2 3 2 5" xfId="47205" xr:uid="{CE46E4D4-6A26-4F79-BEBF-7F1E5E58F377}"/>
    <cellStyle name="Comma 2 5 3 2 3 3" xfId="22053" xr:uid="{70EA5188-CA9A-4E3D-A415-188F14A2AD05}"/>
    <cellStyle name="Comma 2 5 3 2 3 3 2" xfId="35745" xr:uid="{C60E3252-F4BE-46FD-8487-F2C5721D25EA}"/>
    <cellStyle name="Comma 2 5 3 2 3 3 3" xfId="50629" xr:uid="{846443E0-52A6-42AE-A94E-23490674F2A4}"/>
    <cellStyle name="Comma 2 5 3 2 3 4" xfId="15209" xr:uid="{DEA8B8DD-3302-449F-94C1-93ADEC68160D}"/>
    <cellStyle name="Comma 2 5 3 2 3 5" xfId="28899" xr:uid="{C86E8664-4149-470C-9648-40A65B8E38F3}"/>
    <cellStyle name="Comma 2 5 3 2 3 6" xfId="43783" xr:uid="{65A6FDE2-28F5-4225-8BD7-5C14405C0B86}"/>
    <cellStyle name="Comma 2 5 3 2 4" xfId="10073" xr:uid="{444D4A28-F154-4EE8-BB70-6B9C22594B14}"/>
    <cellStyle name="Comma 2 5 3 2 4 2" xfId="23763" xr:uid="{DBA35AFA-FF3C-4028-A054-A0AB96D6E2D5}"/>
    <cellStyle name="Comma 2 5 3 2 4 2 2" xfId="37455" xr:uid="{E46E0170-B15E-4342-BBE5-9F4B63B89C33}"/>
    <cellStyle name="Comma 2 5 3 2 4 2 3" xfId="52339" xr:uid="{7DE88030-E68F-4903-80B6-833AD8865D05}"/>
    <cellStyle name="Comma 2 5 3 2 4 3" xfId="16919" xr:uid="{B4FD80FA-9BDB-4F37-99BA-D13C66280272}"/>
    <cellStyle name="Comma 2 5 3 2 4 4" xfId="30609" xr:uid="{871F4B3E-5ACF-4B58-9332-7075ECE9FD84}"/>
    <cellStyle name="Comma 2 5 3 2 4 5" xfId="45493" xr:uid="{5E7ABA3F-E28D-4194-8D1F-35674F4960F2}"/>
    <cellStyle name="Comma 2 5 3 2 5" xfId="20341" xr:uid="{DFFD1F50-257B-472B-B31D-F00657282EE5}"/>
    <cellStyle name="Comma 2 5 3 2 5 2" xfId="34033" xr:uid="{69F81DF9-60D9-4910-A29A-37049ED2C9F9}"/>
    <cellStyle name="Comma 2 5 3 2 5 3" xfId="48917" xr:uid="{FDE9ABAF-3CFD-46A9-9526-EA92DA2A4A40}"/>
    <cellStyle name="Comma 2 5 3 2 6" xfId="13497" xr:uid="{6D0A1CA5-4CA2-402A-86FA-78C4551A1A2E}"/>
    <cellStyle name="Comma 2 5 3 2 7" xfId="27187" xr:uid="{10DD0113-3B28-42E4-B6D3-B77D95196DA4}"/>
    <cellStyle name="Comma 2 5 3 2 8" xfId="42071" xr:uid="{F26D4EF7-C5A6-433C-94B8-F6B1EA621A68}"/>
    <cellStyle name="Comma 2 5 3 3" xfId="6651" xr:uid="{6FCDFDD2-1D9E-458A-8C20-696BF79A8329}"/>
    <cellStyle name="Comma 2 5 3 3 2" xfId="8365" xr:uid="{F1D420A8-9D2C-458D-B44D-205F890D4464}"/>
    <cellStyle name="Comma 2 5 3 3 2 2" xfId="11787" xr:uid="{9222FD21-F68E-4A6E-9760-D4C0492B299D}"/>
    <cellStyle name="Comma 2 5 3 3 2 2 2" xfId="25477" xr:uid="{6F67C883-98FE-47FB-88CA-FC17734FBC16}"/>
    <cellStyle name="Comma 2 5 3 3 2 2 2 2" xfId="39169" xr:uid="{F28525BD-0C98-402A-B488-CFE39F2922A1}"/>
    <cellStyle name="Comma 2 5 3 3 2 2 2 3" xfId="54053" xr:uid="{31186CCC-615A-4656-B5B3-0E514E7FE536}"/>
    <cellStyle name="Comma 2 5 3 3 2 2 3" xfId="18633" xr:uid="{6B5512D4-31E3-42FE-9637-1B94844E9888}"/>
    <cellStyle name="Comma 2 5 3 3 2 2 4" xfId="32323" xr:uid="{EFF82F39-27C5-479E-A933-0FF093843350}"/>
    <cellStyle name="Comma 2 5 3 3 2 2 5" xfId="47207" xr:uid="{2A544F4A-F3CA-4979-813D-8F1118B098CF}"/>
    <cellStyle name="Comma 2 5 3 3 2 3" xfId="22055" xr:uid="{73F234BD-08C4-4641-ABAB-2848D8A2E5AF}"/>
    <cellStyle name="Comma 2 5 3 3 2 3 2" xfId="35747" xr:uid="{43E270B7-42D2-41EB-8942-C95F3E381D53}"/>
    <cellStyle name="Comma 2 5 3 3 2 3 3" xfId="50631" xr:uid="{F7F0199B-3C53-4146-A44E-FE24DA6E1AD8}"/>
    <cellStyle name="Comma 2 5 3 3 2 4" xfId="15211" xr:uid="{D4072293-9DEF-4246-B5AE-807BBE88D948}"/>
    <cellStyle name="Comma 2 5 3 3 2 5" xfId="28901" xr:uid="{608B3B63-AE0B-42F1-B8DB-DCE3798547DE}"/>
    <cellStyle name="Comma 2 5 3 3 2 6" xfId="43785" xr:uid="{841B32F5-7932-44D0-A030-5688EEE1FD75}"/>
    <cellStyle name="Comma 2 5 3 3 3" xfId="10075" xr:uid="{D990DA94-7CC8-42DC-93B7-C73085FF5C39}"/>
    <cellStyle name="Comma 2 5 3 3 3 2" xfId="23765" xr:uid="{C64105D6-E5A6-4214-B377-AB3CBB5C94E2}"/>
    <cellStyle name="Comma 2 5 3 3 3 2 2" xfId="37457" xr:uid="{494AFA8A-44D5-43BF-82C9-E7738BEC162A}"/>
    <cellStyle name="Comma 2 5 3 3 3 2 3" xfId="52341" xr:uid="{12B7746D-6101-404C-B507-6925F0D389A1}"/>
    <cellStyle name="Comma 2 5 3 3 3 3" xfId="16921" xr:uid="{14ACF80E-38D0-43A3-86D4-4ABF74C33C35}"/>
    <cellStyle name="Comma 2 5 3 3 3 4" xfId="30611" xr:uid="{E15757D8-57A7-497D-9ACD-B0B68A940A06}"/>
    <cellStyle name="Comma 2 5 3 3 3 5" xfId="45495" xr:uid="{9A4FFD94-1DCC-4D57-9791-1A88FDB2E7A1}"/>
    <cellStyle name="Comma 2 5 3 3 4" xfId="20343" xr:uid="{9ACDDEB2-94EC-4A7E-8D82-F8F5890959D7}"/>
    <cellStyle name="Comma 2 5 3 3 4 2" xfId="34035" xr:uid="{859611BD-C7C6-4E24-821F-0616A8E3B6EE}"/>
    <cellStyle name="Comma 2 5 3 3 4 3" xfId="48919" xr:uid="{DC2912F5-6BE4-4138-8B05-171967881BBC}"/>
    <cellStyle name="Comma 2 5 3 3 5" xfId="13499" xr:uid="{B01EA6DD-6E7B-46AF-B706-F8F16F49EF76}"/>
    <cellStyle name="Comma 2 5 3 3 6" xfId="27189" xr:uid="{41A2C844-AA7D-4AEF-9151-2678AC4B7950}"/>
    <cellStyle name="Comma 2 5 3 3 7" xfId="42073" xr:uid="{B33FB9FF-B671-4539-8DB8-3BACA18C37E1}"/>
    <cellStyle name="Comma 2 5 3 4" xfId="6652" xr:uid="{D9DDBF9C-2B17-4FDF-8866-DF4B75D4FC0D}"/>
    <cellStyle name="Comma 2 5 3 4 2" xfId="8366" xr:uid="{C6589C3C-7163-4AA6-B3A2-66ACDCDF6168}"/>
    <cellStyle name="Comma 2 5 3 4 2 2" xfId="11788" xr:uid="{2C0D443F-8602-456D-AE21-FB584A1E5881}"/>
    <cellStyle name="Comma 2 5 3 4 2 2 2" xfId="25478" xr:uid="{AD485A4D-8B37-4809-842A-37EC75745B50}"/>
    <cellStyle name="Comma 2 5 3 4 2 2 2 2" xfId="39170" xr:uid="{917F6930-20CB-4672-8990-CF97046FA034}"/>
    <cellStyle name="Comma 2 5 3 4 2 2 2 3" xfId="54054" xr:uid="{657B03CC-E482-482A-8BEC-A6985D245648}"/>
    <cellStyle name="Comma 2 5 3 4 2 2 3" xfId="18634" xr:uid="{D721C7D2-AF33-491E-9B87-C633782DFFAF}"/>
    <cellStyle name="Comma 2 5 3 4 2 2 4" xfId="32324" xr:uid="{239EB78E-F97C-419A-84E6-9F466C75D743}"/>
    <cellStyle name="Comma 2 5 3 4 2 2 5" xfId="47208" xr:uid="{1FFB082D-C951-435D-996F-53EF9BABFE6A}"/>
    <cellStyle name="Comma 2 5 3 4 2 3" xfId="22056" xr:uid="{BCCB9654-34A0-4D63-9208-849E6E5883B2}"/>
    <cellStyle name="Comma 2 5 3 4 2 3 2" xfId="35748" xr:uid="{48D754D0-07F7-4D3A-834D-9836E167C457}"/>
    <cellStyle name="Comma 2 5 3 4 2 3 3" xfId="50632" xr:uid="{C66DD038-C2E9-408F-AE00-5845033A951D}"/>
    <cellStyle name="Comma 2 5 3 4 2 4" xfId="15212" xr:uid="{18AAF180-8482-4FED-84E6-5C59F27F1989}"/>
    <cellStyle name="Comma 2 5 3 4 2 5" xfId="28902" xr:uid="{97B7DBAD-4D12-4BAC-97D0-482302B8948B}"/>
    <cellStyle name="Comma 2 5 3 4 2 6" xfId="43786" xr:uid="{5336CD41-37CB-4C13-8C4F-8D5A182FD232}"/>
    <cellStyle name="Comma 2 5 3 4 3" xfId="10076" xr:uid="{90109FCA-6562-4749-8EA0-AE5180E21CEC}"/>
    <cellStyle name="Comma 2 5 3 4 3 2" xfId="23766" xr:uid="{7423E3E0-8079-47D7-B7FC-6355C0D3EF61}"/>
    <cellStyle name="Comma 2 5 3 4 3 2 2" xfId="37458" xr:uid="{89F115E9-F646-4D6C-9A06-2C13DDBD07FA}"/>
    <cellStyle name="Comma 2 5 3 4 3 2 3" xfId="52342" xr:uid="{90F12F27-1957-4913-AC40-D39B9B905E7A}"/>
    <cellStyle name="Comma 2 5 3 4 3 3" xfId="16922" xr:uid="{823F5DED-BD76-4DAA-BE5A-D65A41286D01}"/>
    <cellStyle name="Comma 2 5 3 4 3 4" xfId="30612" xr:uid="{4C7ADA0F-D5F5-4882-A318-62B67CFC311B}"/>
    <cellStyle name="Comma 2 5 3 4 3 5" xfId="45496" xr:uid="{29F9371A-7212-4408-9B12-FEA160160581}"/>
    <cellStyle name="Comma 2 5 3 4 4" xfId="20344" xr:uid="{FD81168A-0566-43A2-B14F-5F4654EF8634}"/>
    <cellStyle name="Comma 2 5 3 4 4 2" xfId="34036" xr:uid="{39F9671E-36C7-4F33-B006-F55FE44B2D28}"/>
    <cellStyle name="Comma 2 5 3 4 4 3" xfId="48920" xr:uid="{59406FE1-5668-4190-A1CB-B2729FA68B4D}"/>
    <cellStyle name="Comma 2 5 3 4 5" xfId="13500" xr:uid="{C68E3FC2-5058-4FA9-89BC-903AAD29280A}"/>
    <cellStyle name="Comma 2 5 3 4 6" xfId="27190" xr:uid="{2F737E7A-3D51-47B6-B906-5EABD4F1EA80}"/>
    <cellStyle name="Comma 2 5 3 4 7" xfId="42074" xr:uid="{678600E3-39C9-49DA-AAB7-DE0A166ABDC5}"/>
    <cellStyle name="Comma 2 5 3 5" xfId="8362" xr:uid="{98FCA0E0-A374-482F-A223-B64CE27394D3}"/>
    <cellStyle name="Comma 2 5 3 5 2" xfId="11784" xr:uid="{37E065D0-4DF0-418B-9633-FA4BAAB6C46B}"/>
    <cellStyle name="Comma 2 5 3 5 2 2" xfId="25474" xr:uid="{9A8511DA-5DD0-43A4-9701-9DB5271B6D32}"/>
    <cellStyle name="Comma 2 5 3 5 2 2 2" xfId="39166" xr:uid="{F2153080-56C1-479A-81C2-C472E88F1541}"/>
    <cellStyle name="Comma 2 5 3 5 2 2 3" xfId="54050" xr:uid="{1EEADB75-3184-42E5-BCC4-E50D79DE5E5D}"/>
    <cellStyle name="Comma 2 5 3 5 2 3" xfId="18630" xr:uid="{86A663B7-52BF-45E4-9931-BCA116E4F837}"/>
    <cellStyle name="Comma 2 5 3 5 2 4" xfId="32320" xr:uid="{4A60CA72-C940-4677-9E7F-CAD1F4F43098}"/>
    <cellStyle name="Comma 2 5 3 5 2 5" xfId="47204" xr:uid="{664AC9E7-4F86-4C52-9CB4-04F9D34B576A}"/>
    <cellStyle name="Comma 2 5 3 5 3" xfId="22052" xr:uid="{1D7A9406-8224-4B69-A16E-1A101FD6991F}"/>
    <cellStyle name="Comma 2 5 3 5 3 2" xfId="35744" xr:uid="{8A953FF9-0008-4EAA-BEC8-57FBF7C8A604}"/>
    <cellStyle name="Comma 2 5 3 5 3 3" xfId="50628" xr:uid="{4310B955-6482-414A-8CD9-B4123EF3368F}"/>
    <cellStyle name="Comma 2 5 3 5 4" xfId="15208" xr:uid="{D231C64D-283B-4447-AA92-F1F58A2168D9}"/>
    <cellStyle name="Comma 2 5 3 5 5" xfId="28898" xr:uid="{AF4E3EF4-1A6C-4F8D-9956-529E30EB44DA}"/>
    <cellStyle name="Comma 2 5 3 5 6" xfId="43782" xr:uid="{5525F4D8-0719-4E68-8FF6-09726578F625}"/>
    <cellStyle name="Comma 2 5 3 6" xfId="10072" xr:uid="{12FE1AB6-27A5-4F37-A1B5-56AA6AEE0C0A}"/>
    <cellStyle name="Comma 2 5 3 6 2" xfId="23762" xr:uid="{AC6B4B4F-91A6-4165-8C6C-2540EC819290}"/>
    <cellStyle name="Comma 2 5 3 6 2 2" xfId="37454" xr:uid="{62BFE944-552A-44C5-B36E-C881073E59EB}"/>
    <cellStyle name="Comma 2 5 3 6 2 3" xfId="52338" xr:uid="{EB634358-144F-4849-9404-F78F3CAF0B21}"/>
    <cellStyle name="Comma 2 5 3 6 3" xfId="16918" xr:uid="{DDE5C8BD-E655-4977-8D4E-8F91BEC89192}"/>
    <cellStyle name="Comma 2 5 3 6 4" xfId="30608" xr:uid="{30CF1ACD-3567-4545-BDD4-743615C931F1}"/>
    <cellStyle name="Comma 2 5 3 6 5" xfId="45492" xr:uid="{834287CB-F034-4F13-9AE5-A6994462F0DA}"/>
    <cellStyle name="Comma 2 5 3 7" xfId="20340" xr:uid="{F74B833E-9309-42E7-A1B8-84413EC4CA3B}"/>
    <cellStyle name="Comma 2 5 3 7 2" xfId="34032" xr:uid="{DB330B06-C213-4F3B-A14C-1C9482723D42}"/>
    <cellStyle name="Comma 2 5 3 7 3" xfId="48916" xr:uid="{22E3978C-A010-4044-8C29-EAE423B12603}"/>
    <cellStyle name="Comma 2 5 3 8" xfId="13496" xr:uid="{36452EE1-DDCF-4FF0-8618-DD9B9BF59C67}"/>
    <cellStyle name="Comma 2 5 3 9" xfId="27186" xr:uid="{75D22222-8173-412B-80D5-B406A9C41F5F}"/>
    <cellStyle name="Comma 2 5 4" xfId="6653" xr:uid="{A05F14A8-F04D-47B2-8A07-C83F37D1659B}"/>
    <cellStyle name="Comma 2 5 4 2" xfId="6654" xr:uid="{9E646881-7003-440B-A2F7-0D96FE73DFA6}"/>
    <cellStyle name="Comma 2 5 4 2 2" xfId="8368" xr:uid="{231C5785-AC14-4373-B235-119AD20A8480}"/>
    <cellStyle name="Comma 2 5 4 2 2 2" xfId="11790" xr:uid="{56F1B4D1-BF67-4829-AEC4-8D6529F8AF2D}"/>
    <cellStyle name="Comma 2 5 4 2 2 2 2" xfId="25480" xr:uid="{7F307ABA-CB89-4D2B-B0CC-145A6B45338C}"/>
    <cellStyle name="Comma 2 5 4 2 2 2 2 2" xfId="39172" xr:uid="{7E269723-E5CB-4AE4-8A68-D8AFA59941A4}"/>
    <cellStyle name="Comma 2 5 4 2 2 2 2 3" xfId="54056" xr:uid="{F615EDBE-D2AE-4575-A4D0-90D780E6C8D6}"/>
    <cellStyle name="Comma 2 5 4 2 2 2 3" xfId="18636" xr:uid="{94B14A10-A4D0-4509-B3E4-7C80639B1A7C}"/>
    <cellStyle name="Comma 2 5 4 2 2 2 4" xfId="32326" xr:uid="{D463FDBB-D89D-4BB8-BD32-E3893510A6B8}"/>
    <cellStyle name="Comma 2 5 4 2 2 2 5" xfId="47210" xr:uid="{253E632B-B46A-4511-8A53-15142CD0AB70}"/>
    <cellStyle name="Comma 2 5 4 2 2 3" xfId="22058" xr:uid="{68AEE47A-E049-4CFC-9FDB-CB72A6406CDF}"/>
    <cellStyle name="Comma 2 5 4 2 2 3 2" xfId="35750" xr:uid="{A6046EBE-22AC-4BF0-8739-8A4B0D95FD9B}"/>
    <cellStyle name="Comma 2 5 4 2 2 3 3" xfId="50634" xr:uid="{23470120-CE9A-451A-B3F4-055DD7F977D0}"/>
    <cellStyle name="Comma 2 5 4 2 2 4" xfId="15214" xr:uid="{2FC62EE6-2B33-4909-A67F-3171493BE392}"/>
    <cellStyle name="Comma 2 5 4 2 2 5" xfId="28904" xr:uid="{03410518-0E81-4A78-A393-DEF5BB398FE5}"/>
    <cellStyle name="Comma 2 5 4 2 2 6" xfId="43788" xr:uid="{8F5ED28F-DD1C-4F23-8633-A3C212B4F2B3}"/>
    <cellStyle name="Comma 2 5 4 2 3" xfId="10078" xr:uid="{3913AE6D-EB95-4916-9099-C75EDD8547AB}"/>
    <cellStyle name="Comma 2 5 4 2 3 2" xfId="23768" xr:uid="{2E73E059-782D-4942-994B-11277B266FE7}"/>
    <cellStyle name="Comma 2 5 4 2 3 2 2" xfId="37460" xr:uid="{53F4C91F-6127-48FC-9918-04F3B21790CD}"/>
    <cellStyle name="Comma 2 5 4 2 3 2 3" xfId="52344" xr:uid="{86253D4A-88A8-4BA2-B079-C692EA5AE3E6}"/>
    <cellStyle name="Comma 2 5 4 2 3 3" xfId="16924" xr:uid="{1789BC3B-9E4B-4119-944C-E3B1C1A44C66}"/>
    <cellStyle name="Comma 2 5 4 2 3 4" xfId="30614" xr:uid="{F2B794C3-3BC6-4BB9-B963-127E7E064164}"/>
    <cellStyle name="Comma 2 5 4 2 3 5" xfId="45498" xr:uid="{96630FB7-98F3-462A-9118-801ED74384A6}"/>
    <cellStyle name="Comma 2 5 4 2 4" xfId="20346" xr:uid="{8F1790C1-1A12-46D5-A1D5-BA04CDF46DBE}"/>
    <cellStyle name="Comma 2 5 4 2 4 2" xfId="34038" xr:uid="{F5A2DD17-5B9C-402F-ACFE-E4D838EA6272}"/>
    <cellStyle name="Comma 2 5 4 2 4 3" xfId="48922" xr:uid="{9E824260-DAEA-482F-8514-99D450FA53AA}"/>
    <cellStyle name="Comma 2 5 4 2 5" xfId="13502" xr:uid="{A3917166-1967-4A20-92D0-30593924D4F2}"/>
    <cellStyle name="Comma 2 5 4 2 6" xfId="27192" xr:uid="{7546DB9A-AABD-498D-9973-F9E249E8C45C}"/>
    <cellStyle name="Comma 2 5 4 2 7" xfId="42076" xr:uid="{D51E8577-7CD1-433B-98EF-E881AA073BDC}"/>
    <cellStyle name="Comma 2 5 4 3" xfId="8367" xr:uid="{8B83EC41-BBCC-4370-9679-4DE9AC0524A5}"/>
    <cellStyle name="Comma 2 5 4 3 2" xfId="11789" xr:uid="{DC274C74-4493-4319-ACED-2AA083635AC8}"/>
    <cellStyle name="Comma 2 5 4 3 2 2" xfId="25479" xr:uid="{C6977232-820B-462C-B3BE-000FF74745DE}"/>
    <cellStyle name="Comma 2 5 4 3 2 2 2" xfId="39171" xr:uid="{BEAA2643-3B31-4EF7-938C-D072DF4C7B63}"/>
    <cellStyle name="Comma 2 5 4 3 2 2 3" xfId="54055" xr:uid="{1F26E405-E7A3-40DE-AF57-1AF569D31894}"/>
    <cellStyle name="Comma 2 5 4 3 2 3" xfId="18635" xr:uid="{ABB491DE-04C1-4CA6-B2A5-7069884B0B42}"/>
    <cellStyle name="Comma 2 5 4 3 2 4" xfId="32325" xr:uid="{547AA8DE-FA33-4004-9596-16001F58149C}"/>
    <cellStyle name="Comma 2 5 4 3 2 5" xfId="47209" xr:uid="{45D4A7DB-D903-4E70-9C8D-A3003C9F1A0C}"/>
    <cellStyle name="Comma 2 5 4 3 3" xfId="22057" xr:uid="{73105128-0706-4B59-9894-1B5E7AFFAC7C}"/>
    <cellStyle name="Comma 2 5 4 3 3 2" xfId="35749" xr:uid="{F238F9AF-23E7-4FE0-BFB8-CDEAC3D0DCFF}"/>
    <cellStyle name="Comma 2 5 4 3 3 3" xfId="50633" xr:uid="{7D39E4E9-50D2-4C83-84DE-597D2F459D10}"/>
    <cellStyle name="Comma 2 5 4 3 4" xfId="15213" xr:uid="{6D0191E0-9039-461D-A175-C5249CF63A73}"/>
    <cellStyle name="Comma 2 5 4 3 5" xfId="28903" xr:uid="{725E46C0-EAC6-4E98-BE5E-449B0EE009F0}"/>
    <cellStyle name="Comma 2 5 4 3 6" xfId="43787" xr:uid="{F5290E4A-7D72-48D3-9F3E-B2CCAE065EEB}"/>
    <cellStyle name="Comma 2 5 4 4" xfId="10077" xr:uid="{508502AB-17ED-42E9-A33D-8521119E3A06}"/>
    <cellStyle name="Comma 2 5 4 4 2" xfId="23767" xr:uid="{4DCED284-7EBA-4494-A69A-BF86B125F976}"/>
    <cellStyle name="Comma 2 5 4 4 2 2" xfId="37459" xr:uid="{D59A88B9-9905-4E4F-AA33-D6620AE04753}"/>
    <cellStyle name="Comma 2 5 4 4 2 3" xfId="52343" xr:uid="{A66AD475-FF58-462A-84BC-0357F635BAE6}"/>
    <cellStyle name="Comma 2 5 4 4 3" xfId="16923" xr:uid="{F6CD80A3-1070-4D33-A2F8-BF9D3F925857}"/>
    <cellStyle name="Comma 2 5 4 4 4" xfId="30613" xr:uid="{963B6245-CE2A-4952-85E0-57F96CB37A58}"/>
    <cellStyle name="Comma 2 5 4 4 5" xfId="45497" xr:uid="{16D60A2A-97E2-4B24-A9DE-3B7DC1EA1B55}"/>
    <cellStyle name="Comma 2 5 4 5" xfId="20345" xr:uid="{D3B712E5-FB5B-4CAD-947F-D40C12C7425B}"/>
    <cellStyle name="Comma 2 5 4 5 2" xfId="34037" xr:uid="{39A033ED-F54E-40A2-A7E5-20F24E9E1125}"/>
    <cellStyle name="Comma 2 5 4 5 3" xfId="48921" xr:uid="{A6739256-38C3-4427-85EF-DD08CC6BC489}"/>
    <cellStyle name="Comma 2 5 4 6" xfId="13501" xr:uid="{F0786027-D66D-47C6-AB4A-1E96A2EA59FE}"/>
    <cellStyle name="Comma 2 5 4 7" xfId="27191" xr:uid="{A2D2F9A1-D8C0-4DDD-BF2A-24BF94B9E3EA}"/>
    <cellStyle name="Comma 2 5 4 8" xfId="42075" xr:uid="{A4271FE5-3E10-4C76-9454-DAC470EFDB6C}"/>
    <cellStyle name="Comma 2 5 5" xfId="6655" xr:uid="{D54644D0-9EC0-4199-A6D8-F8A7BBE2C733}"/>
    <cellStyle name="Comma 2 5 5 2" xfId="8369" xr:uid="{77182456-9744-4C31-8143-0B1DA2FC5A1F}"/>
    <cellStyle name="Comma 2 5 5 2 2" xfId="11791" xr:uid="{2E254797-6EDC-4510-B72F-1F61AFF61942}"/>
    <cellStyle name="Comma 2 5 5 2 2 2" xfId="25481" xr:uid="{1B57EA6C-C842-411C-BDBF-A6AAE0B04A84}"/>
    <cellStyle name="Comma 2 5 5 2 2 2 2" xfId="39173" xr:uid="{5633DD3F-99B4-4A8B-8AB6-2D2B28B2328B}"/>
    <cellStyle name="Comma 2 5 5 2 2 2 3" xfId="54057" xr:uid="{EAA2ADC9-2A2E-406D-9621-ACDC59439ABD}"/>
    <cellStyle name="Comma 2 5 5 2 2 3" xfId="18637" xr:uid="{999A579C-0FF7-45EF-9AA7-C9B8F775E0C1}"/>
    <cellStyle name="Comma 2 5 5 2 2 4" xfId="32327" xr:uid="{77B11D10-A6AA-43A7-A45D-40EC93589BCF}"/>
    <cellStyle name="Comma 2 5 5 2 2 5" xfId="47211" xr:uid="{C2B4B456-31D2-43F3-BE6A-BD9C6E614D39}"/>
    <cellStyle name="Comma 2 5 5 2 3" xfId="22059" xr:uid="{2C1C679C-B1E8-4943-A641-E53617142DB4}"/>
    <cellStyle name="Comma 2 5 5 2 3 2" xfId="35751" xr:uid="{AB75A96B-915C-4633-B768-38E990BE9366}"/>
    <cellStyle name="Comma 2 5 5 2 3 3" xfId="50635" xr:uid="{520817DF-C8AD-4B69-975A-22DD3A001D77}"/>
    <cellStyle name="Comma 2 5 5 2 4" xfId="15215" xr:uid="{CBD34CC5-0C1E-487C-90B2-D9D6B5ED3BE3}"/>
    <cellStyle name="Comma 2 5 5 2 5" xfId="28905" xr:uid="{C334E56C-4395-4E60-922A-2F2D1E972A8F}"/>
    <cellStyle name="Comma 2 5 5 2 6" xfId="43789" xr:uid="{EC6F1C05-2F7C-4B4D-807E-720D1F0019B4}"/>
    <cellStyle name="Comma 2 5 5 3" xfId="10079" xr:uid="{5304A613-7927-444B-BD8C-A5A113403DD0}"/>
    <cellStyle name="Comma 2 5 5 3 2" xfId="23769" xr:uid="{1193A44B-56E1-4353-A21F-803B9B0DA744}"/>
    <cellStyle name="Comma 2 5 5 3 2 2" xfId="37461" xr:uid="{B14B655B-19ED-4E17-A8BD-318FE5DB0B2E}"/>
    <cellStyle name="Comma 2 5 5 3 2 3" xfId="52345" xr:uid="{B99A50DB-F0CF-4C6B-A4A2-A46CC9F06C65}"/>
    <cellStyle name="Comma 2 5 5 3 3" xfId="16925" xr:uid="{828A9CFA-D051-43D3-92A6-17FD4787E75F}"/>
    <cellStyle name="Comma 2 5 5 3 4" xfId="30615" xr:uid="{3A42163D-0D91-4B63-BFE5-E8C12A35A4C0}"/>
    <cellStyle name="Comma 2 5 5 3 5" xfId="45499" xr:uid="{5E37567C-EE3A-4CE1-AE43-468793FB1E05}"/>
    <cellStyle name="Comma 2 5 5 4" xfId="20347" xr:uid="{0C0709E4-F55D-4D88-B289-4D8F7743E27E}"/>
    <cellStyle name="Comma 2 5 5 4 2" xfId="34039" xr:uid="{AE6F0EDF-CE83-46A0-9FF8-C434DA4A13DF}"/>
    <cellStyle name="Comma 2 5 5 4 3" xfId="48923" xr:uid="{7732551F-201C-497E-8F01-AA15EA11CD87}"/>
    <cellStyle name="Comma 2 5 5 5" xfId="13503" xr:uid="{E51D1259-A29F-4EA2-8A14-1BCAB11FA0F6}"/>
    <cellStyle name="Comma 2 5 5 6" xfId="27193" xr:uid="{A4BDD82A-2B6F-4C25-8AD7-B4F43AC8B1E3}"/>
    <cellStyle name="Comma 2 5 5 7" xfId="42077" xr:uid="{292655A5-E6C9-4DF6-BE21-7E5A57BED4E4}"/>
    <cellStyle name="Comma 2 5 6" xfId="6656" xr:uid="{6980C6F1-C2C2-470B-946C-1E121A99FA0A}"/>
    <cellStyle name="Comma 2 5 6 2" xfId="8370" xr:uid="{261F6B5D-9975-41B6-B8E2-0A2F8F9D60EB}"/>
    <cellStyle name="Comma 2 5 6 2 2" xfId="11792" xr:uid="{BBDC836F-7CBC-42C1-8B33-D45DBFDB1AC9}"/>
    <cellStyle name="Comma 2 5 6 2 2 2" xfId="25482" xr:uid="{74CD8D87-5CF4-4AF9-BDA7-A3EEF11AC286}"/>
    <cellStyle name="Comma 2 5 6 2 2 2 2" xfId="39174" xr:uid="{59C550F3-C448-42C9-AD50-769F8B9F44F5}"/>
    <cellStyle name="Comma 2 5 6 2 2 2 3" xfId="54058" xr:uid="{DE0FAEE3-33F7-448A-A4B6-E1850985F1D8}"/>
    <cellStyle name="Comma 2 5 6 2 2 3" xfId="18638" xr:uid="{ED7B80C5-5D78-45EF-9A1C-CC30E4F6C085}"/>
    <cellStyle name="Comma 2 5 6 2 2 4" xfId="32328" xr:uid="{B73B4508-6FB8-4ED8-AA1D-2ECD6E42AD21}"/>
    <cellStyle name="Comma 2 5 6 2 2 5" xfId="47212" xr:uid="{4B6B0BE2-0DAD-4D8F-8D9A-79A9DA11617B}"/>
    <cellStyle name="Comma 2 5 6 2 3" xfId="22060" xr:uid="{A93F0448-8882-4BE8-943B-D40BA2136606}"/>
    <cellStyle name="Comma 2 5 6 2 3 2" xfId="35752" xr:uid="{5D311ED2-34DD-4B9F-BA29-A6947CB55C7B}"/>
    <cellStyle name="Comma 2 5 6 2 3 3" xfId="50636" xr:uid="{F6202460-DA25-40B2-86F3-AF216FF940FD}"/>
    <cellStyle name="Comma 2 5 6 2 4" xfId="15216" xr:uid="{16624EFE-4932-4A5B-8AC3-B57F9A40BA1E}"/>
    <cellStyle name="Comma 2 5 6 2 5" xfId="28906" xr:uid="{9381F2D5-A354-47D2-9496-5ECDB31B0533}"/>
    <cellStyle name="Comma 2 5 6 2 6" xfId="43790" xr:uid="{2E64788D-5D19-4150-85F0-AD782870B43E}"/>
    <cellStyle name="Comma 2 5 6 3" xfId="10080" xr:uid="{3FD5F7E7-77FE-4366-AE77-3DD116CA9A66}"/>
    <cellStyle name="Comma 2 5 6 3 2" xfId="23770" xr:uid="{660CC92D-E420-4B39-90A9-E04B3676A72B}"/>
    <cellStyle name="Comma 2 5 6 3 2 2" xfId="37462" xr:uid="{AF586D25-5432-4A36-A83D-4F6786E7E11D}"/>
    <cellStyle name="Comma 2 5 6 3 2 3" xfId="52346" xr:uid="{7A5DA570-FA56-4F3B-B6D4-B756AE705CCE}"/>
    <cellStyle name="Comma 2 5 6 3 3" xfId="16926" xr:uid="{1F1D5083-E825-44C3-B107-BB79695A0728}"/>
    <cellStyle name="Comma 2 5 6 3 4" xfId="30616" xr:uid="{72FD233F-D4D4-4094-92FB-26BDB1FAC946}"/>
    <cellStyle name="Comma 2 5 6 3 5" xfId="45500" xr:uid="{57E7D042-A924-442D-8C21-91647DE05E7C}"/>
    <cellStyle name="Comma 2 5 6 4" xfId="20348" xr:uid="{FF4C21CC-F496-400E-A715-7D2BCD142736}"/>
    <cellStyle name="Comma 2 5 6 4 2" xfId="34040" xr:uid="{915E00A9-1668-4E51-9738-1EE9A45ABE34}"/>
    <cellStyle name="Comma 2 5 6 4 3" xfId="48924" xr:uid="{7A664F53-8572-47B3-A7A5-686B4B36B60D}"/>
    <cellStyle name="Comma 2 5 6 5" xfId="13504" xr:uid="{EE4DA3EC-82A7-4131-9EC3-27B395312589}"/>
    <cellStyle name="Comma 2 5 6 6" xfId="27194" xr:uid="{CFF41811-8148-4382-8E95-709B256B7C82}"/>
    <cellStyle name="Comma 2 5 6 7" xfId="42078" xr:uid="{C406C220-DD79-44EE-92BF-22D54EC37AEF}"/>
    <cellStyle name="Comma 2 5 7" xfId="8356" xr:uid="{2CB7BF61-02F8-45A3-8431-F3ADE7494C7D}"/>
    <cellStyle name="Comma 2 5 7 2" xfId="11778" xr:uid="{A1180448-D8BA-4816-831F-39851BA0AB6E}"/>
    <cellStyle name="Comma 2 5 7 2 2" xfId="25468" xr:uid="{AFA6D9A4-4B4D-45A1-A804-7E3A1891E0EC}"/>
    <cellStyle name="Comma 2 5 7 2 2 2" xfId="39160" xr:uid="{BB8CAB71-20CC-4828-B296-CD890546DE3D}"/>
    <cellStyle name="Comma 2 5 7 2 2 3" xfId="54044" xr:uid="{5364D840-B1AE-4EBC-8BB9-874F9A726672}"/>
    <cellStyle name="Comma 2 5 7 2 3" xfId="18624" xr:uid="{D0984017-BCA3-4D7C-BD83-E9931B18E962}"/>
    <cellStyle name="Comma 2 5 7 2 4" xfId="32314" xr:uid="{730AA090-04C4-46A9-891F-2FD54633DA4C}"/>
    <cellStyle name="Comma 2 5 7 2 5" xfId="47198" xr:uid="{899E7F31-3E1B-417D-B0D4-38E1F19D8D72}"/>
    <cellStyle name="Comma 2 5 7 3" xfId="22046" xr:uid="{DF1B0E1C-B504-4CCD-98AE-A0145221B332}"/>
    <cellStyle name="Comma 2 5 7 3 2" xfId="35738" xr:uid="{746B75FE-5E3D-4007-BB67-5A6BA853BA68}"/>
    <cellStyle name="Comma 2 5 7 3 3" xfId="50622" xr:uid="{345A8901-5614-4AD9-B8F1-50655641C6D0}"/>
    <cellStyle name="Comma 2 5 7 4" xfId="15202" xr:uid="{A7202169-1C53-45F7-AF5E-0AAE142777B3}"/>
    <cellStyle name="Comma 2 5 7 5" xfId="28892" xr:uid="{8FB96CA8-4BBE-40F2-B069-283F99251F2F}"/>
    <cellStyle name="Comma 2 5 7 6" xfId="43776" xr:uid="{FEEB2F48-BC80-4D8A-83D9-9C1CBE51DB4F}"/>
    <cellStyle name="Comma 2 5 8" xfId="10066" xr:uid="{7F2F87AA-56FB-498D-B361-47C1426BE65F}"/>
    <cellStyle name="Comma 2 5 8 2" xfId="23756" xr:uid="{059F6B9F-131E-47A7-A2CD-A8AA27C0934F}"/>
    <cellStyle name="Comma 2 5 8 2 2" xfId="37448" xr:uid="{F0BE82A2-33A6-4D9A-B188-B34AF73B5300}"/>
    <cellStyle name="Comma 2 5 8 2 3" xfId="52332" xr:uid="{F150B27E-F0BE-4591-A0D7-F33E9D6DCC50}"/>
    <cellStyle name="Comma 2 5 8 3" xfId="16912" xr:uid="{314EB296-FD39-43D7-9D22-F8BC27525D8B}"/>
    <cellStyle name="Comma 2 5 8 4" xfId="30602" xr:uid="{086D2AEE-EB59-4BBA-93B1-32625C0E42E4}"/>
    <cellStyle name="Comma 2 5 8 5" xfId="45486" xr:uid="{8E46E144-8CD3-457F-BA22-0E0851EEBFEE}"/>
    <cellStyle name="Comma 2 5 9" xfId="20334" xr:uid="{3E025A32-B0F5-43E4-9153-BF5F457B13D2}"/>
    <cellStyle name="Comma 2 5 9 2" xfId="34026" xr:uid="{C0F0C83A-6883-407F-ADC9-121195E39211}"/>
    <cellStyle name="Comma 2 5 9 3" xfId="48910" xr:uid="{B0A38E9F-D9EA-4602-9FCA-F98DD733B153}"/>
    <cellStyle name="Comma 2 6" xfId="6657" xr:uid="{D3381117-4DCA-4F6F-954C-AE4DAC3E1B87}"/>
    <cellStyle name="Comma 2 6 10" xfId="42079" xr:uid="{64300316-D2B2-4228-B9B9-D07D636F7E39}"/>
    <cellStyle name="Comma 2 6 2" xfId="6658" xr:uid="{324AF547-7929-4B91-8BD3-56327700BF0C}"/>
    <cellStyle name="Comma 2 6 2 2" xfId="6659" xr:uid="{26D813EB-E6DB-49C7-B2C7-D8F5899218D8}"/>
    <cellStyle name="Comma 2 6 2 2 2" xfId="8373" xr:uid="{87D04328-BD9D-46E7-974A-91BADFC1BAFF}"/>
    <cellStyle name="Comma 2 6 2 2 2 2" xfId="11795" xr:uid="{CDEC2EE7-2245-47EA-B009-8911F765B737}"/>
    <cellStyle name="Comma 2 6 2 2 2 2 2" xfId="25485" xr:uid="{9CF8B32A-5467-456F-9BAA-97C464656EFC}"/>
    <cellStyle name="Comma 2 6 2 2 2 2 2 2" xfId="39177" xr:uid="{5373A932-F617-430C-83EA-211CFD2022D2}"/>
    <cellStyle name="Comma 2 6 2 2 2 2 2 3" xfId="54061" xr:uid="{543BFC6A-2426-4989-8D6A-C5BBE1101DF2}"/>
    <cellStyle name="Comma 2 6 2 2 2 2 3" xfId="18641" xr:uid="{ACA583A6-CCC6-434F-93CE-FB96137BF232}"/>
    <cellStyle name="Comma 2 6 2 2 2 2 4" xfId="32331" xr:uid="{F2711483-F269-4736-AFBB-2C899D5AA5B0}"/>
    <cellStyle name="Comma 2 6 2 2 2 2 5" xfId="47215" xr:uid="{123A062F-EE7C-430F-8B00-71BA55433B96}"/>
    <cellStyle name="Comma 2 6 2 2 2 3" xfId="22063" xr:uid="{68C141BC-30D8-4009-AE4D-701CE9EDAE51}"/>
    <cellStyle name="Comma 2 6 2 2 2 3 2" xfId="35755" xr:uid="{57713AD0-8DE3-4CCE-9793-3767E744E295}"/>
    <cellStyle name="Comma 2 6 2 2 2 3 3" xfId="50639" xr:uid="{280B83D7-3C49-4EB7-A3E6-9E50D6E3D3C1}"/>
    <cellStyle name="Comma 2 6 2 2 2 4" xfId="15219" xr:uid="{8B7B6DB7-2B20-4341-BA42-4823F6477B77}"/>
    <cellStyle name="Comma 2 6 2 2 2 5" xfId="28909" xr:uid="{1013D259-B61C-43C0-A62E-301551D71668}"/>
    <cellStyle name="Comma 2 6 2 2 2 6" xfId="43793" xr:uid="{21E0A206-60B2-4FF9-BB0A-94A30D3E1C04}"/>
    <cellStyle name="Comma 2 6 2 2 3" xfId="10083" xr:uid="{571FF938-C26F-4660-A31B-15504E6716C1}"/>
    <cellStyle name="Comma 2 6 2 2 3 2" xfId="23773" xr:uid="{D999460A-B327-44CA-BD6E-FC1491E25682}"/>
    <cellStyle name="Comma 2 6 2 2 3 2 2" xfId="37465" xr:uid="{A905F26C-C370-4A16-8875-09DC46F10468}"/>
    <cellStyle name="Comma 2 6 2 2 3 2 3" xfId="52349" xr:uid="{D949D010-C2A4-4586-8CDC-568F09A1D171}"/>
    <cellStyle name="Comma 2 6 2 2 3 3" xfId="16929" xr:uid="{12B3A4DD-1183-4AE3-A33C-2A207DC7F313}"/>
    <cellStyle name="Comma 2 6 2 2 3 4" xfId="30619" xr:uid="{D21B1108-5D0D-48A4-A75B-0C5CE202936E}"/>
    <cellStyle name="Comma 2 6 2 2 3 5" xfId="45503" xr:uid="{8E55EE06-670F-4F3E-83FB-C2FC6DD435DB}"/>
    <cellStyle name="Comma 2 6 2 2 4" xfId="20351" xr:uid="{19F66F42-29D2-4362-A7C9-A7BC0DAF2209}"/>
    <cellStyle name="Comma 2 6 2 2 4 2" xfId="34043" xr:uid="{4157F882-7878-4FF5-878F-2C105EFDA81E}"/>
    <cellStyle name="Comma 2 6 2 2 4 3" xfId="48927" xr:uid="{BB6ABB9F-2F4E-4570-9617-3FC3AC4B1537}"/>
    <cellStyle name="Comma 2 6 2 2 5" xfId="13507" xr:uid="{A4F548B9-F6A4-4ECB-9486-C1E9B9F0C75A}"/>
    <cellStyle name="Comma 2 6 2 2 6" xfId="27197" xr:uid="{0CAB967D-BF0F-4B71-9B31-04E55C0629F0}"/>
    <cellStyle name="Comma 2 6 2 2 7" xfId="42081" xr:uid="{E1C2D7FA-92BE-43CC-8715-7F7BFEC20876}"/>
    <cellStyle name="Comma 2 6 2 3" xfId="8372" xr:uid="{5FC94068-B010-42A0-A7D6-52B48D53F188}"/>
    <cellStyle name="Comma 2 6 2 3 2" xfId="11794" xr:uid="{76DBB8FE-0817-4395-A133-03990F28252E}"/>
    <cellStyle name="Comma 2 6 2 3 2 2" xfId="25484" xr:uid="{24E0C3D1-B21B-496A-9012-04257EA21855}"/>
    <cellStyle name="Comma 2 6 2 3 2 2 2" xfId="39176" xr:uid="{CFE1E0B7-BCC2-4CDF-BCCB-038B422D5F4F}"/>
    <cellStyle name="Comma 2 6 2 3 2 2 3" xfId="54060" xr:uid="{C51D5437-97B6-46E2-B1FF-5D00FF2460B6}"/>
    <cellStyle name="Comma 2 6 2 3 2 3" xfId="18640" xr:uid="{EB97C402-A031-4200-A677-95CC575B3493}"/>
    <cellStyle name="Comma 2 6 2 3 2 4" xfId="32330" xr:uid="{A4560BA5-36D8-4156-8EF9-DAC034E4C5F5}"/>
    <cellStyle name="Comma 2 6 2 3 2 5" xfId="47214" xr:uid="{F3967020-DC06-4645-BA40-67D188BD476C}"/>
    <cellStyle name="Comma 2 6 2 3 3" xfId="22062" xr:uid="{EA5F65C3-0D8B-4903-9772-703C1BE68DD2}"/>
    <cellStyle name="Comma 2 6 2 3 3 2" xfId="35754" xr:uid="{2CE88828-7AEB-4023-9343-91B07C063FBC}"/>
    <cellStyle name="Comma 2 6 2 3 3 3" xfId="50638" xr:uid="{0F923ADA-F57C-48C0-AF45-DC94AC6130DD}"/>
    <cellStyle name="Comma 2 6 2 3 4" xfId="15218" xr:uid="{3BE56492-43ED-4CAF-A37A-4BB3A8F7B4CD}"/>
    <cellStyle name="Comma 2 6 2 3 5" xfId="28908" xr:uid="{DCAA3800-C758-4983-A42B-1FB04A0C3368}"/>
    <cellStyle name="Comma 2 6 2 3 6" xfId="43792" xr:uid="{6F7C2D9D-CE62-4FE1-8B4E-A908D318AE3D}"/>
    <cellStyle name="Comma 2 6 2 4" xfId="10082" xr:uid="{8DF6C322-9F50-49EA-9CC7-282E6327965E}"/>
    <cellStyle name="Comma 2 6 2 4 2" xfId="23772" xr:uid="{63615EC3-DA16-405C-AE58-25F530D1EB17}"/>
    <cellStyle name="Comma 2 6 2 4 2 2" xfId="37464" xr:uid="{EE89DD21-F8C8-4139-A8CF-BEF2B314D003}"/>
    <cellStyle name="Comma 2 6 2 4 2 3" xfId="52348" xr:uid="{5D10880E-9108-49D9-8AF1-F1F389B2CD93}"/>
    <cellStyle name="Comma 2 6 2 4 3" xfId="16928" xr:uid="{4BC6CED0-A252-4503-92BE-0484ABB86FEB}"/>
    <cellStyle name="Comma 2 6 2 4 4" xfId="30618" xr:uid="{FC6CB6BD-F100-4F98-A35C-759A55308AE4}"/>
    <cellStyle name="Comma 2 6 2 4 5" xfId="45502" xr:uid="{F33FC01F-73A3-4FBF-88FE-19A5B2BDE9E3}"/>
    <cellStyle name="Comma 2 6 2 5" xfId="20350" xr:uid="{27AEDB0D-88CF-4785-8800-8D5FEF8E91AE}"/>
    <cellStyle name="Comma 2 6 2 5 2" xfId="34042" xr:uid="{AEA5A253-4294-42E6-9E2F-5B23A9DAD78C}"/>
    <cellStyle name="Comma 2 6 2 5 3" xfId="48926" xr:uid="{6B7DA3AD-DAF0-4816-9E2D-F5FD5B810B90}"/>
    <cellStyle name="Comma 2 6 2 6" xfId="13506" xr:uid="{9AA2D8D3-E8E1-41F1-899C-5033D33540D2}"/>
    <cellStyle name="Comma 2 6 2 7" xfId="27196" xr:uid="{D8D9C13D-AA5C-4501-87AB-11ADC45DEF2F}"/>
    <cellStyle name="Comma 2 6 2 8" xfId="42080" xr:uid="{A876C613-DD15-462B-B511-0A93E82A9A03}"/>
    <cellStyle name="Comma 2 6 3" xfId="6660" xr:uid="{A6B67CC5-57AD-47F4-BCE9-89342BBB68EF}"/>
    <cellStyle name="Comma 2 6 3 2" xfId="8374" xr:uid="{15A2AFE9-BEC8-41C5-B3A6-AEA26DCFC037}"/>
    <cellStyle name="Comma 2 6 3 2 2" xfId="11796" xr:uid="{24179E5B-4BC6-4875-B447-4E545A17F1C4}"/>
    <cellStyle name="Comma 2 6 3 2 2 2" xfId="25486" xr:uid="{B98EE801-AEF2-4A57-84CF-1DE795CEF037}"/>
    <cellStyle name="Comma 2 6 3 2 2 2 2" xfId="39178" xr:uid="{3218477C-6D19-448F-80D1-42B10AB09246}"/>
    <cellStyle name="Comma 2 6 3 2 2 2 3" xfId="54062" xr:uid="{367CDB8B-3370-4B12-BCFD-4E4C71CBE4DE}"/>
    <cellStyle name="Comma 2 6 3 2 2 3" xfId="18642" xr:uid="{612F1966-6457-4EB2-A0D5-1A58354655BC}"/>
    <cellStyle name="Comma 2 6 3 2 2 4" xfId="32332" xr:uid="{7E9D696A-FD54-4B9B-9C2D-E71BA41402DA}"/>
    <cellStyle name="Comma 2 6 3 2 2 5" xfId="47216" xr:uid="{F458C167-3574-4A17-95D8-D8F29CDF840B}"/>
    <cellStyle name="Comma 2 6 3 2 3" xfId="22064" xr:uid="{B976A394-2573-4A0D-A476-7173480D2C8F}"/>
    <cellStyle name="Comma 2 6 3 2 3 2" xfId="35756" xr:uid="{F1B8DF6D-966F-41D7-879F-D90E153F5BE8}"/>
    <cellStyle name="Comma 2 6 3 2 3 3" xfId="50640" xr:uid="{41D2B36F-D46F-49E9-85B6-F2580AA502EE}"/>
    <cellStyle name="Comma 2 6 3 2 4" xfId="15220" xr:uid="{B9E5C34E-FA64-413F-B723-9204E683DE19}"/>
    <cellStyle name="Comma 2 6 3 2 5" xfId="28910" xr:uid="{37CACA1E-1304-4D54-BC4A-75035CE76991}"/>
    <cellStyle name="Comma 2 6 3 2 6" xfId="43794" xr:uid="{82E18407-6121-4463-9DB5-9B167EEA80D5}"/>
    <cellStyle name="Comma 2 6 3 3" xfId="10084" xr:uid="{3A50ABA2-3B8D-459F-8FDB-275C8C1C0FED}"/>
    <cellStyle name="Comma 2 6 3 3 2" xfId="23774" xr:uid="{3709D3DA-803A-42C7-82B5-7B3B4ADE5947}"/>
    <cellStyle name="Comma 2 6 3 3 2 2" xfId="37466" xr:uid="{300E8A76-BB3D-456E-B1CB-06B00FF690C1}"/>
    <cellStyle name="Comma 2 6 3 3 2 3" xfId="52350" xr:uid="{2547BFE3-E36D-4CCC-9501-C9EEF8B3438C}"/>
    <cellStyle name="Comma 2 6 3 3 3" xfId="16930" xr:uid="{A1E1B000-ED41-447D-80E0-B1391149CFF3}"/>
    <cellStyle name="Comma 2 6 3 3 4" xfId="30620" xr:uid="{77596346-15A2-45A6-A9E9-6178EC6CB032}"/>
    <cellStyle name="Comma 2 6 3 3 5" xfId="45504" xr:uid="{E94F1762-2211-49EE-91F7-B08012CC6325}"/>
    <cellStyle name="Comma 2 6 3 4" xfId="20352" xr:uid="{27A84DBA-00CE-4B0B-B104-F4BB861C0C37}"/>
    <cellStyle name="Comma 2 6 3 4 2" xfId="34044" xr:uid="{F34C6377-77DA-4B98-9877-EB9ADA5F2CA9}"/>
    <cellStyle name="Comma 2 6 3 4 3" xfId="48928" xr:uid="{A2572CC9-91F5-4F0F-898B-1E5616B24B8D}"/>
    <cellStyle name="Comma 2 6 3 5" xfId="13508" xr:uid="{50FF5628-CE65-44BD-B012-EB56BE9E5F78}"/>
    <cellStyle name="Comma 2 6 3 6" xfId="27198" xr:uid="{F9ED586A-EFB7-45A1-A9DD-CD42E1DA0216}"/>
    <cellStyle name="Comma 2 6 3 7" xfId="42082" xr:uid="{49FC4A8A-5FE5-42A3-A32E-39F244657F60}"/>
    <cellStyle name="Comma 2 6 4" xfId="6661" xr:uid="{49D20C25-2A16-480C-B34A-43ECAF625838}"/>
    <cellStyle name="Comma 2 6 4 2" xfId="8375" xr:uid="{BA55F6E0-381B-4711-8871-6A37A19ACA6D}"/>
    <cellStyle name="Comma 2 6 4 2 2" xfId="11797" xr:uid="{1595041D-85CF-4168-931E-4B5261696656}"/>
    <cellStyle name="Comma 2 6 4 2 2 2" xfId="25487" xr:uid="{DBFF82EC-7963-443E-837B-04425A99DA4B}"/>
    <cellStyle name="Comma 2 6 4 2 2 2 2" xfId="39179" xr:uid="{32DE3E6B-9537-41EA-A848-FC81B9D5D388}"/>
    <cellStyle name="Comma 2 6 4 2 2 2 3" xfId="54063" xr:uid="{4F3B88AF-5D9B-421E-A989-81C9ADF17D0E}"/>
    <cellStyle name="Comma 2 6 4 2 2 3" xfId="18643" xr:uid="{6775B8F1-6226-4898-B36E-C7A69E5689CE}"/>
    <cellStyle name="Comma 2 6 4 2 2 4" xfId="32333" xr:uid="{6884F1A8-1A21-48F0-A465-7105C5FAE459}"/>
    <cellStyle name="Comma 2 6 4 2 2 5" xfId="47217" xr:uid="{728F145E-1D98-48CB-936E-D067BFC1DD5C}"/>
    <cellStyle name="Comma 2 6 4 2 3" xfId="22065" xr:uid="{97D83772-12EA-4D0E-B627-59B7E5676DD1}"/>
    <cellStyle name="Comma 2 6 4 2 3 2" xfId="35757" xr:uid="{0B0206B5-F3DA-4D39-89CF-814F7D69C81C}"/>
    <cellStyle name="Comma 2 6 4 2 3 3" xfId="50641" xr:uid="{5202CD6E-0721-456A-962D-4A4336748965}"/>
    <cellStyle name="Comma 2 6 4 2 4" xfId="15221" xr:uid="{441D2F78-EE50-4F38-BF8A-00DFA869C5D6}"/>
    <cellStyle name="Comma 2 6 4 2 5" xfId="28911" xr:uid="{4388EB4D-6944-4BA1-B74A-95FFE863AD9E}"/>
    <cellStyle name="Comma 2 6 4 2 6" xfId="43795" xr:uid="{AA8C98F1-DBE3-46CD-B8DC-A3335AF47DEA}"/>
    <cellStyle name="Comma 2 6 4 3" xfId="10085" xr:uid="{5C5032C4-C812-4646-9E5D-8F46A9453279}"/>
    <cellStyle name="Comma 2 6 4 3 2" xfId="23775" xr:uid="{F9107207-01EC-44C2-9AB7-748F3317A2A7}"/>
    <cellStyle name="Comma 2 6 4 3 2 2" xfId="37467" xr:uid="{F212E907-E3E1-4AD0-A974-2225FFF30D95}"/>
    <cellStyle name="Comma 2 6 4 3 2 3" xfId="52351" xr:uid="{E0A6853B-B460-4B74-AF11-0B63C2329AFF}"/>
    <cellStyle name="Comma 2 6 4 3 3" xfId="16931" xr:uid="{C61E90B5-ADD2-4FAB-A469-5555D7D11E90}"/>
    <cellStyle name="Comma 2 6 4 3 4" xfId="30621" xr:uid="{EAE32666-2BB6-4A46-A573-FC3B7D803EFD}"/>
    <cellStyle name="Comma 2 6 4 3 5" xfId="45505" xr:uid="{B0ADB4BC-875F-4456-B2C4-2243C49A09C1}"/>
    <cellStyle name="Comma 2 6 4 4" xfId="20353" xr:uid="{39FBCD12-1912-44F5-8473-A710AF68C720}"/>
    <cellStyle name="Comma 2 6 4 4 2" xfId="34045" xr:uid="{0AB3F1EE-934B-42EF-A77D-4B9DD52303D4}"/>
    <cellStyle name="Comma 2 6 4 4 3" xfId="48929" xr:uid="{D2D3A5E9-4C39-49AD-9BB4-D335A709853B}"/>
    <cellStyle name="Comma 2 6 4 5" xfId="13509" xr:uid="{BF5FDC5D-E8E2-4C4F-B86E-D52ED79448E1}"/>
    <cellStyle name="Comma 2 6 4 6" xfId="27199" xr:uid="{BF5869E5-A57F-44CF-A1F2-2AD709D1CEB7}"/>
    <cellStyle name="Comma 2 6 4 7" xfId="42083" xr:uid="{32E38069-F07B-4506-8F95-2DCE4D826135}"/>
    <cellStyle name="Comma 2 6 5" xfId="8371" xr:uid="{1B4F4073-E0D0-4A90-AABC-877CBE4C1820}"/>
    <cellStyle name="Comma 2 6 5 2" xfId="11793" xr:uid="{6E313E17-90A5-4D2D-8C54-0E16293A42B7}"/>
    <cellStyle name="Comma 2 6 5 2 2" xfId="25483" xr:uid="{914BC077-8936-4D83-8187-BA4A51EC6C44}"/>
    <cellStyle name="Comma 2 6 5 2 2 2" xfId="39175" xr:uid="{3A5D94AA-0517-46FA-AD8C-9D8C7C0C606E}"/>
    <cellStyle name="Comma 2 6 5 2 2 3" xfId="54059" xr:uid="{F5E6993F-ACDD-4B48-8A68-A47CC2D749C9}"/>
    <cellStyle name="Comma 2 6 5 2 3" xfId="18639" xr:uid="{D5A18D43-67D4-4C37-95BB-FE92CCB50F05}"/>
    <cellStyle name="Comma 2 6 5 2 4" xfId="32329" xr:uid="{CF74DCDF-CDCA-4843-8B89-EDE3DBD4EBB9}"/>
    <cellStyle name="Comma 2 6 5 2 5" xfId="47213" xr:uid="{001A6EF6-2D5C-49DF-8BB2-33B4B09FAFE1}"/>
    <cellStyle name="Comma 2 6 5 3" xfId="22061" xr:uid="{EB8E406C-499F-46EB-B223-6AB8230C7F6B}"/>
    <cellStyle name="Comma 2 6 5 3 2" xfId="35753" xr:uid="{F0A4F881-7E2A-4583-9576-579BCA19BA1D}"/>
    <cellStyle name="Comma 2 6 5 3 3" xfId="50637" xr:uid="{5FF1FE23-B915-4C3D-98A1-F26B421C14D2}"/>
    <cellStyle name="Comma 2 6 5 4" xfId="15217" xr:uid="{156CDF99-A20D-4364-85BE-99F832CEAC50}"/>
    <cellStyle name="Comma 2 6 5 5" xfId="28907" xr:uid="{6043508B-4D26-44C7-AEE1-0737FF482190}"/>
    <cellStyle name="Comma 2 6 5 6" xfId="43791" xr:uid="{230AB4EF-B746-43AE-9809-DB22356D4EE6}"/>
    <cellStyle name="Comma 2 6 6" xfId="10081" xr:uid="{8C14294A-E6B3-44FB-86FF-7295E672BC07}"/>
    <cellStyle name="Comma 2 6 6 2" xfId="23771" xr:uid="{37913BEC-B226-44E5-9149-E098DD55A9EB}"/>
    <cellStyle name="Comma 2 6 6 2 2" xfId="37463" xr:uid="{EE64E041-ECC3-4B80-AB64-DE0B4EE5A3AC}"/>
    <cellStyle name="Comma 2 6 6 2 3" xfId="52347" xr:uid="{41FD6C9B-846D-489F-9518-6DAD4FB93C55}"/>
    <cellStyle name="Comma 2 6 6 3" xfId="16927" xr:uid="{02BBED72-E5C5-4462-B382-F9D0203890D7}"/>
    <cellStyle name="Comma 2 6 6 4" xfId="30617" xr:uid="{4622E2BC-2DB2-488E-A6E9-C4CA5B7AE029}"/>
    <cellStyle name="Comma 2 6 6 5" xfId="45501" xr:uid="{F798AACE-7DB8-47C3-B0F4-3F77D312921D}"/>
    <cellStyle name="Comma 2 6 7" xfId="20349" xr:uid="{EBDAF457-51C9-4A19-A644-39BE41DE598A}"/>
    <cellStyle name="Comma 2 6 7 2" xfId="34041" xr:uid="{C9052A2A-7D18-48BE-AEDB-BC34B333DC2E}"/>
    <cellStyle name="Comma 2 6 7 3" xfId="48925" xr:uid="{367FCD07-26C6-40CE-8E96-F2C9B10D9E27}"/>
    <cellStyle name="Comma 2 6 8" xfId="13505" xr:uid="{B1F9E935-ACBA-4D3D-9CFA-60CFAA55131F}"/>
    <cellStyle name="Comma 2 6 9" xfId="27195" xr:uid="{1F3BF684-F6D0-441C-9691-F4DA6A2DB68D}"/>
    <cellStyle name="Comma 2 7" xfId="6662" xr:uid="{4BEACABC-3F1E-4E2C-85B8-BE1FC3F0A1F5}"/>
    <cellStyle name="Comma 2 7 10" xfId="42084" xr:uid="{A17C2DD4-530A-4618-812D-E88C5B85D406}"/>
    <cellStyle name="Comma 2 7 2" xfId="6663" xr:uid="{5346999B-744F-4C54-8AA6-B6521A4AF576}"/>
    <cellStyle name="Comma 2 7 2 2" xfId="6664" xr:uid="{A5CE36BD-F6EF-4B0F-8480-F76C2D502B11}"/>
    <cellStyle name="Comma 2 7 2 2 2" xfId="8378" xr:uid="{09F20AD5-634F-40F6-8242-EA6660060BD6}"/>
    <cellStyle name="Comma 2 7 2 2 2 2" xfId="11800" xr:uid="{46623416-F882-4FE4-A86F-8F7E90CF2073}"/>
    <cellStyle name="Comma 2 7 2 2 2 2 2" xfId="25490" xr:uid="{3C519590-CCDE-4E55-B137-C41BDC2EEE8C}"/>
    <cellStyle name="Comma 2 7 2 2 2 2 2 2" xfId="39182" xr:uid="{3B0AFAB1-23DA-4972-A4F9-B0456096969B}"/>
    <cellStyle name="Comma 2 7 2 2 2 2 2 3" xfId="54066" xr:uid="{03E5CA25-B12F-4874-BC2A-1F0B96A6C17E}"/>
    <cellStyle name="Comma 2 7 2 2 2 2 3" xfId="18646" xr:uid="{F2BCEFC8-04BE-4E9F-B220-6CA580D0AA11}"/>
    <cellStyle name="Comma 2 7 2 2 2 2 4" xfId="32336" xr:uid="{8270C5D3-F115-4368-88FF-8614B59EE5F1}"/>
    <cellStyle name="Comma 2 7 2 2 2 2 5" xfId="47220" xr:uid="{5F76F67A-3A99-4C90-AF54-EF9DBE9E653E}"/>
    <cellStyle name="Comma 2 7 2 2 2 3" xfId="22068" xr:uid="{78267CF5-AC75-4551-97EE-401277EAAB93}"/>
    <cellStyle name="Comma 2 7 2 2 2 3 2" xfId="35760" xr:uid="{F970B92C-6C4C-4C2C-A3C3-A445988F1C80}"/>
    <cellStyle name="Comma 2 7 2 2 2 3 3" xfId="50644" xr:uid="{CC80FEB0-77B8-4D21-8A91-DBE9DE2CB5A5}"/>
    <cellStyle name="Comma 2 7 2 2 2 4" xfId="15224" xr:uid="{CF880F2F-747D-479C-BC9D-782149AF75F1}"/>
    <cellStyle name="Comma 2 7 2 2 2 5" xfId="28914" xr:uid="{8970886A-1E52-4A74-B1A4-64BED4942E5B}"/>
    <cellStyle name="Comma 2 7 2 2 2 6" xfId="43798" xr:uid="{86311E61-F930-45B0-858E-44582F352A3B}"/>
    <cellStyle name="Comma 2 7 2 2 3" xfId="10088" xr:uid="{949C6DD0-21F5-4C40-982D-95BDC795B4E7}"/>
    <cellStyle name="Comma 2 7 2 2 3 2" xfId="23778" xr:uid="{62E28537-0EA1-40D8-8ED8-23ACA4C0E370}"/>
    <cellStyle name="Comma 2 7 2 2 3 2 2" xfId="37470" xr:uid="{27CD5242-6440-484E-87DE-555E975EBDE1}"/>
    <cellStyle name="Comma 2 7 2 2 3 2 3" xfId="52354" xr:uid="{77B0D5E7-99C3-4FBB-ABFF-7AC5CE9A8DA8}"/>
    <cellStyle name="Comma 2 7 2 2 3 3" xfId="16934" xr:uid="{C86F2D5B-FCD4-4499-A7A9-13D6B17DC19C}"/>
    <cellStyle name="Comma 2 7 2 2 3 4" xfId="30624" xr:uid="{8327C26D-882D-4CC6-B804-297C82F47ECC}"/>
    <cellStyle name="Comma 2 7 2 2 3 5" xfId="45508" xr:uid="{0D64C56A-2C66-4083-BBA0-B7D8E8197D95}"/>
    <cellStyle name="Comma 2 7 2 2 4" xfId="20356" xr:uid="{5A8E2DDD-5CAB-4971-8C6E-6C8F2FEE282A}"/>
    <cellStyle name="Comma 2 7 2 2 4 2" xfId="34048" xr:uid="{31FCBB73-E672-4E7D-A9B4-6D9210216A5D}"/>
    <cellStyle name="Comma 2 7 2 2 4 3" xfId="48932" xr:uid="{4B789EAD-E94E-46A1-A98C-04FCB50E2979}"/>
    <cellStyle name="Comma 2 7 2 2 5" xfId="13512" xr:uid="{51EB52FD-3AE6-4571-8B88-EFCFA2094C34}"/>
    <cellStyle name="Comma 2 7 2 2 6" xfId="27202" xr:uid="{9D478FB9-009B-492F-A9E1-F83F60067420}"/>
    <cellStyle name="Comma 2 7 2 2 7" xfId="42086" xr:uid="{CD1544EF-78B2-48C7-A46A-B8BA5046A6C1}"/>
    <cellStyle name="Comma 2 7 2 3" xfId="8377" xr:uid="{E63B3C14-98EF-473D-AFCE-26B562ACED42}"/>
    <cellStyle name="Comma 2 7 2 3 2" xfId="11799" xr:uid="{9E95ECAA-8BFC-4ECD-823E-CF7D170B5AEF}"/>
    <cellStyle name="Comma 2 7 2 3 2 2" xfId="25489" xr:uid="{B37E5746-E2E2-48B3-830C-FEEDD8F9B07D}"/>
    <cellStyle name="Comma 2 7 2 3 2 2 2" xfId="39181" xr:uid="{8428529B-CBA6-4BF0-B085-DCBA6B508049}"/>
    <cellStyle name="Comma 2 7 2 3 2 2 3" xfId="54065" xr:uid="{F7EFE224-F78B-477B-BCF7-3F69A04298D1}"/>
    <cellStyle name="Comma 2 7 2 3 2 3" xfId="18645" xr:uid="{AFD1ADD5-3FD9-4270-9607-8218EB01E662}"/>
    <cellStyle name="Comma 2 7 2 3 2 4" xfId="32335" xr:uid="{E3A12C5B-A7E3-46DD-AD19-98E294EF0038}"/>
    <cellStyle name="Comma 2 7 2 3 2 5" xfId="47219" xr:uid="{9D462C73-E9AB-4562-8971-C480E85B3E17}"/>
    <cellStyle name="Comma 2 7 2 3 3" xfId="22067" xr:uid="{295302BB-2260-44BF-A354-BFCB266DDEF9}"/>
    <cellStyle name="Comma 2 7 2 3 3 2" xfId="35759" xr:uid="{DF478AFD-1169-4F1A-B5DD-E1F9BF9E19C3}"/>
    <cellStyle name="Comma 2 7 2 3 3 3" xfId="50643" xr:uid="{7B9030B6-1B82-43BC-9518-337E491D36EB}"/>
    <cellStyle name="Comma 2 7 2 3 4" xfId="15223" xr:uid="{14FFF42B-BF66-416D-8A80-2B7EE3A32812}"/>
    <cellStyle name="Comma 2 7 2 3 5" xfId="28913" xr:uid="{439C68BD-FABB-4CAB-B187-785B6BEA1774}"/>
    <cellStyle name="Comma 2 7 2 3 6" xfId="43797" xr:uid="{53A77ABA-43ED-42D7-AE8E-6CD1FB651188}"/>
    <cellStyle name="Comma 2 7 2 4" xfId="10087" xr:uid="{B9B157E3-8043-4C27-8430-1E57A7DCFFC6}"/>
    <cellStyle name="Comma 2 7 2 4 2" xfId="23777" xr:uid="{2463CB4E-AC65-4D10-8A8B-EAC9DB9C5CCC}"/>
    <cellStyle name="Comma 2 7 2 4 2 2" xfId="37469" xr:uid="{24B00E4C-BBEC-409A-B264-00539483311C}"/>
    <cellStyle name="Comma 2 7 2 4 2 3" xfId="52353" xr:uid="{E74298E5-D3B0-4798-814F-81C58EAE7AF6}"/>
    <cellStyle name="Comma 2 7 2 4 3" xfId="16933" xr:uid="{408EF4EB-8E53-4B10-A4B0-CCD050AC1718}"/>
    <cellStyle name="Comma 2 7 2 4 4" xfId="30623" xr:uid="{8FCC9368-6110-4FBD-8837-D5B1D52B44A2}"/>
    <cellStyle name="Comma 2 7 2 4 5" xfId="45507" xr:uid="{C13B660A-FB72-482F-AFA9-526084291462}"/>
    <cellStyle name="Comma 2 7 2 5" xfId="20355" xr:uid="{DF630D8D-9BB2-4843-A440-DC8A0C845E44}"/>
    <cellStyle name="Comma 2 7 2 5 2" xfId="34047" xr:uid="{BE4CAB2D-666C-440B-A7F1-33A7843E347F}"/>
    <cellStyle name="Comma 2 7 2 5 3" xfId="48931" xr:uid="{18C81417-C3F2-4BD3-B142-B3213E3CB9F4}"/>
    <cellStyle name="Comma 2 7 2 6" xfId="13511" xr:uid="{2D744C05-4B42-4007-BA42-6D211524BE4D}"/>
    <cellStyle name="Comma 2 7 2 7" xfId="27201" xr:uid="{EDA0D6B9-9D19-4F07-8BD3-59175B216FF3}"/>
    <cellStyle name="Comma 2 7 2 8" xfId="42085" xr:uid="{016A1481-6358-4F64-8BA7-28CE2E724129}"/>
    <cellStyle name="Comma 2 7 3" xfId="6665" xr:uid="{D441726A-004A-4907-96DA-01B0D961A2AE}"/>
    <cellStyle name="Comma 2 7 3 2" xfId="8379" xr:uid="{521DC835-5DCC-407B-821F-A1C5495AF8A9}"/>
    <cellStyle name="Comma 2 7 3 2 2" xfId="11801" xr:uid="{6CDDDB18-9137-4297-A081-72509C7992B9}"/>
    <cellStyle name="Comma 2 7 3 2 2 2" xfId="25491" xr:uid="{6C34DF20-DBEF-4FE7-AF11-6C0E12C9CF91}"/>
    <cellStyle name="Comma 2 7 3 2 2 2 2" xfId="39183" xr:uid="{11C2447C-A5F1-4614-835E-51F47BF236D1}"/>
    <cellStyle name="Comma 2 7 3 2 2 2 3" xfId="54067" xr:uid="{23CDE0D3-28E7-4E52-85A6-2B50D2544A78}"/>
    <cellStyle name="Comma 2 7 3 2 2 3" xfId="18647" xr:uid="{D477A1E4-19E9-4957-80D0-081BD5F69B54}"/>
    <cellStyle name="Comma 2 7 3 2 2 4" xfId="32337" xr:uid="{4D0650E2-C6B4-484D-A313-594D53E5631D}"/>
    <cellStyle name="Comma 2 7 3 2 2 5" xfId="47221" xr:uid="{299E18BA-6B5B-490B-92D7-A923E651DF1D}"/>
    <cellStyle name="Comma 2 7 3 2 3" xfId="22069" xr:uid="{8B3AB788-9EF7-462C-9B6A-5630108CF653}"/>
    <cellStyle name="Comma 2 7 3 2 3 2" xfId="35761" xr:uid="{84D75442-3A73-4366-8D46-00841193B013}"/>
    <cellStyle name="Comma 2 7 3 2 3 3" xfId="50645" xr:uid="{2FE06347-6845-400F-B813-AB7E5B8BC059}"/>
    <cellStyle name="Comma 2 7 3 2 4" xfId="15225" xr:uid="{6E97085E-418C-4DD9-91F2-9A39072FE8F9}"/>
    <cellStyle name="Comma 2 7 3 2 5" xfId="28915" xr:uid="{0DA04AE3-2B6E-488B-8214-CA16E5863E26}"/>
    <cellStyle name="Comma 2 7 3 2 6" xfId="43799" xr:uid="{5CF5A27F-EFE2-44DB-89CB-EFE0EA5CD991}"/>
    <cellStyle name="Comma 2 7 3 3" xfId="10089" xr:uid="{532C0C40-E84D-4324-A57C-B2BD16B440F1}"/>
    <cellStyle name="Comma 2 7 3 3 2" xfId="23779" xr:uid="{B200E24E-0D4B-4C18-846D-0B74F9590BF4}"/>
    <cellStyle name="Comma 2 7 3 3 2 2" xfId="37471" xr:uid="{4F4DDF74-890E-44CC-80AD-F2FF91EF93E8}"/>
    <cellStyle name="Comma 2 7 3 3 2 3" xfId="52355" xr:uid="{11FF6474-CD4F-4B6D-9E57-7D5740BC1C2B}"/>
    <cellStyle name="Comma 2 7 3 3 3" xfId="16935" xr:uid="{7D20D42C-0BCF-47D7-9E41-D09D809E524B}"/>
    <cellStyle name="Comma 2 7 3 3 4" xfId="30625" xr:uid="{CC297DDE-6163-4FD9-A143-0A3E2B6F193C}"/>
    <cellStyle name="Comma 2 7 3 3 5" xfId="45509" xr:uid="{4C2AFA54-19EA-4210-A561-74732EE73A15}"/>
    <cellStyle name="Comma 2 7 3 4" xfId="20357" xr:uid="{98ECA61B-0A81-49CA-9A17-9CD7233C09A3}"/>
    <cellStyle name="Comma 2 7 3 4 2" xfId="34049" xr:uid="{D0A7AC6E-20FA-4DD0-B895-D11FFED09199}"/>
    <cellStyle name="Comma 2 7 3 4 3" xfId="48933" xr:uid="{FE7218BB-6DED-4732-B650-2CB1BF3B46F0}"/>
    <cellStyle name="Comma 2 7 3 5" xfId="13513" xr:uid="{9E79ABC1-B4AB-46A0-A58E-085313BF891E}"/>
    <cellStyle name="Comma 2 7 3 6" xfId="27203" xr:uid="{3E52207D-E26E-4C61-A757-193562AA0C72}"/>
    <cellStyle name="Comma 2 7 3 7" xfId="42087" xr:uid="{17D1D758-F430-4406-9B2D-62FB9A0E241D}"/>
    <cellStyle name="Comma 2 7 4" xfId="6666" xr:uid="{D386127B-8A4A-40E9-9E8C-44B7CCCD2301}"/>
    <cellStyle name="Comma 2 7 4 2" xfId="8380" xr:uid="{71C0FFCE-69A5-46AB-B132-96875951160A}"/>
    <cellStyle name="Comma 2 7 4 2 2" xfId="11802" xr:uid="{FD59BCB7-EF2B-45B3-B90C-1D545A84E927}"/>
    <cellStyle name="Comma 2 7 4 2 2 2" xfId="25492" xr:uid="{5BE6210B-E9E5-46E9-A62D-B1D6BD9A15BA}"/>
    <cellStyle name="Comma 2 7 4 2 2 2 2" xfId="39184" xr:uid="{59301A7E-71AA-42F1-8C53-4F6816950745}"/>
    <cellStyle name="Comma 2 7 4 2 2 2 3" xfId="54068" xr:uid="{C2019E7F-CC42-4C19-B43D-54545EEEFA1E}"/>
    <cellStyle name="Comma 2 7 4 2 2 3" xfId="18648" xr:uid="{9827D411-E265-434D-9C03-337C5EBBEB3D}"/>
    <cellStyle name="Comma 2 7 4 2 2 4" xfId="32338" xr:uid="{33BC28E3-49C6-40EE-A69D-B6C7C83F7D51}"/>
    <cellStyle name="Comma 2 7 4 2 2 5" xfId="47222" xr:uid="{C0EE5E50-47AC-4561-9DEF-2B755126A065}"/>
    <cellStyle name="Comma 2 7 4 2 3" xfId="22070" xr:uid="{31673602-02A6-4B07-A742-33771F1ED6C1}"/>
    <cellStyle name="Comma 2 7 4 2 3 2" xfId="35762" xr:uid="{578C9CF3-4C0F-4594-A413-2C4C1E4A63C3}"/>
    <cellStyle name="Comma 2 7 4 2 3 3" xfId="50646" xr:uid="{01AC11A6-8BC5-4AED-884F-7F52EA427C74}"/>
    <cellStyle name="Comma 2 7 4 2 4" xfId="15226" xr:uid="{C23FC0F0-B6F2-4753-A40F-DDFC6CD07A03}"/>
    <cellStyle name="Comma 2 7 4 2 5" xfId="28916" xr:uid="{61A1F4B6-15E5-445A-80EC-40F0AAD1CAEA}"/>
    <cellStyle name="Comma 2 7 4 2 6" xfId="43800" xr:uid="{F18368C3-32AA-4BBE-AA1C-A28DF4A424B7}"/>
    <cellStyle name="Comma 2 7 4 3" xfId="10090" xr:uid="{5A35AED2-9090-4E58-9BF0-9FC37F57F06C}"/>
    <cellStyle name="Comma 2 7 4 3 2" xfId="23780" xr:uid="{AEE7ACFA-514A-498A-8D8E-C80574AB5810}"/>
    <cellStyle name="Comma 2 7 4 3 2 2" xfId="37472" xr:uid="{BFECC59D-F85A-4A8F-9D3D-F33D1F081011}"/>
    <cellStyle name="Comma 2 7 4 3 2 3" xfId="52356" xr:uid="{7DB8F670-026C-436D-8BD9-28B0821AA773}"/>
    <cellStyle name="Comma 2 7 4 3 3" xfId="16936" xr:uid="{E0918642-3FDF-4838-944C-ECAE0B62258F}"/>
    <cellStyle name="Comma 2 7 4 3 4" xfId="30626" xr:uid="{982496C9-AD25-4647-99FF-7CBB0469B7D4}"/>
    <cellStyle name="Comma 2 7 4 3 5" xfId="45510" xr:uid="{8ED9A0CD-AE31-4F41-817C-F89860278BC9}"/>
    <cellStyle name="Comma 2 7 4 4" xfId="20358" xr:uid="{BD1D3D60-2203-4B48-99EF-E65112612D8B}"/>
    <cellStyle name="Comma 2 7 4 4 2" xfId="34050" xr:uid="{25609B42-B219-4FFE-9984-4B7B0794B420}"/>
    <cellStyle name="Comma 2 7 4 4 3" xfId="48934" xr:uid="{2A0235D0-386D-4B98-B181-E76045EE2010}"/>
    <cellStyle name="Comma 2 7 4 5" xfId="13514" xr:uid="{551A3899-54A2-4643-85BB-76B3A7A0BEC3}"/>
    <cellStyle name="Comma 2 7 4 6" xfId="27204" xr:uid="{4625FA34-7BCF-42D3-B155-0409AD8D662D}"/>
    <cellStyle name="Comma 2 7 4 7" xfId="42088" xr:uid="{EF8C4874-E90E-4C5F-886E-4C043441F42B}"/>
    <cellStyle name="Comma 2 7 5" xfId="8376" xr:uid="{8F92D8DD-2EF4-460C-BD9A-2CB3EE4B4D17}"/>
    <cellStyle name="Comma 2 7 5 2" xfId="11798" xr:uid="{CF9C4AF4-75F7-4A41-A7BA-95C8E0506BAD}"/>
    <cellStyle name="Comma 2 7 5 2 2" xfId="25488" xr:uid="{830366DE-66B2-4168-B528-878A06801CED}"/>
    <cellStyle name="Comma 2 7 5 2 2 2" xfId="39180" xr:uid="{6FF10B37-6480-4BDF-9A29-A1C2B613EC69}"/>
    <cellStyle name="Comma 2 7 5 2 2 3" xfId="54064" xr:uid="{B9FFDF54-6891-48DE-A133-FE6FC15656D8}"/>
    <cellStyle name="Comma 2 7 5 2 3" xfId="18644" xr:uid="{90705589-E7CD-4D77-976C-02BA992EAD60}"/>
    <cellStyle name="Comma 2 7 5 2 4" xfId="32334" xr:uid="{CB953594-BC0D-4B76-9A2E-D533E08F2AE1}"/>
    <cellStyle name="Comma 2 7 5 2 5" xfId="47218" xr:uid="{5E133CF9-ACAE-45A9-B191-79D8E5897CEE}"/>
    <cellStyle name="Comma 2 7 5 3" xfId="22066" xr:uid="{CDC59AAB-7F25-4F37-922C-B1FD6C55CDBA}"/>
    <cellStyle name="Comma 2 7 5 3 2" xfId="35758" xr:uid="{B13CC3BE-8149-46C3-B205-E71FEDB82937}"/>
    <cellStyle name="Comma 2 7 5 3 3" xfId="50642" xr:uid="{A589BF11-2543-4F3B-8917-B8967AE2A6A9}"/>
    <cellStyle name="Comma 2 7 5 4" xfId="15222" xr:uid="{F0FB3088-8625-436B-A50C-B0608AD4B930}"/>
    <cellStyle name="Comma 2 7 5 5" xfId="28912" xr:uid="{03EA95EA-582F-4DD4-8C40-350DF3E4B60C}"/>
    <cellStyle name="Comma 2 7 5 6" xfId="43796" xr:uid="{2CF0BA3F-CF69-4667-B15A-F4AFB87CA6EF}"/>
    <cellStyle name="Comma 2 7 6" xfId="10086" xr:uid="{3FCDBEF8-065A-495F-BA86-A3D24DC5A722}"/>
    <cellStyle name="Comma 2 7 6 2" xfId="23776" xr:uid="{11D5F74B-D261-40CD-B63B-290D6E67916D}"/>
    <cellStyle name="Comma 2 7 6 2 2" xfId="37468" xr:uid="{D2C5A7C1-2127-48E9-BD48-46C5D8A62F0D}"/>
    <cellStyle name="Comma 2 7 6 2 3" xfId="52352" xr:uid="{E797B107-231C-446B-8D74-B27432AB23F4}"/>
    <cellStyle name="Comma 2 7 6 3" xfId="16932" xr:uid="{8F88A440-A1EE-45A2-A297-ADFA83CA525D}"/>
    <cellStyle name="Comma 2 7 6 4" xfId="30622" xr:uid="{B207A6B1-151A-4D3C-9913-C643FAE791CA}"/>
    <cellStyle name="Comma 2 7 6 5" xfId="45506" xr:uid="{0ED55D43-2B0B-43C5-B2B5-DAA2BB5C6B69}"/>
    <cellStyle name="Comma 2 7 7" xfId="20354" xr:uid="{704C9EA8-49C3-4D63-80A1-E016772F0D7F}"/>
    <cellStyle name="Comma 2 7 7 2" xfId="34046" xr:uid="{F1D701CC-8023-40D8-A198-5A12DAE56867}"/>
    <cellStyle name="Comma 2 7 7 3" xfId="48930" xr:uid="{4F415BE4-2565-4044-A249-CDE95D5BE647}"/>
    <cellStyle name="Comma 2 7 8" xfId="13510" xr:uid="{437C0C99-1A1F-4BCA-86E9-E0C18C6389EE}"/>
    <cellStyle name="Comma 2 7 9" xfId="27200" xr:uid="{92F92658-E5E7-47E3-8F10-AA733DC33E03}"/>
    <cellStyle name="Comma 2 8" xfId="6667" xr:uid="{A79B10BB-8082-44DC-89E9-FAB49D313247}"/>
    <cellStyle name="Comma 2 8 2" xfId="6668" xr:uid="{26C8F4CA-DB1D-41E1-B603-52481C41D4F8}"/>
    <cellStyle name="Comma 2 8 2 2" xfId="8382" xr:uid="{2FD553FB-3380-41E9-AAAB-4C2D7BE8BFA0}"/>
    <cellStyle name="Comma 2 8 2 2 2" xfId="11804" xr:uid="{507EE55E-7AD5-4975-9476-646878C78320}"/>
    <cellStyle name="Comma 2 8 2 2 2 2" xfId="25494" xr:uid="{0A01D871-63D4-4756-AABC-0791AD117E30}"/>
    <cellStyle name="Comma 2 8 2 2 2 2 2" xfId="39186" xr:uid="{1B545D18-4120-4CDA-9AC6-0A1AFE705817}"/>
    <cellStyle name="Comma 2 8 2 2 2 2 3" xfId="54070" xr:uid="{55AA6D1E-6669-4E8C-AF50-984B107F7D91}"/>
    <cellStyle name="Comma 2 8 2 2 2 3" xfId="18650" xr:uid="{919F387B-5A37-44AF-8E11-A85CF264D85F}"/>
    <cellStyle name="Comma 2 8 2 2 2 4" xfId="32340" xr:uid="{0A2E22DF-187B-4C52-A8E5-B3CA78259525}"/>
    <cellStyle name="Comma 2 8 2 2 2 5" xfId="47224" xr:uid="{1CC37803-4EA8-4D1B-8D6E-8EEE8DA5C02D}"/>
    <cellStyle name="Comma 2 8 2 2 3" xfId="22072" xr:uid="{666958FB-B372-4479-B457-05D9CA109F34}"/>
    <cellStyle name="Comma 2 8 2 2 3 2" xfId="35764" xr:uid="{7B4078B0-70D2-404B-BC08-38813A7CE2DE}"/>
    <cellStyle name="Comma 2 8 2 2 3 3" xfId="50648" xr:uid="{7C2F2A5C-6F18-4B13-B8A1-9676B8903764}"/>
    <cellStyle name="Comma 2 8 2 2 4" xfId="15228" xr:uid="{5B9A93A7-3584-4BCF-8277-72E03DB05F6E}"/>
    <cellStyle name="Comma 2 8 2 2 5" xfId="28918" xr:uid="{A604E91A-5A13-47DD-A933-D0EFB7FF01A4}"/>
    <cellStyle name="Comma 2 8 2 2 6" xfId="43802" xr:uid="{2D17CE73-7E52-4FDF-90C0-92695D7F7B64}"/>
    <cellStyle name="Comma 2 8 2 3" xfId="10092" xr:uid="{D9EE6BF3-DD08-4F9D-8536-85A1E2D24410}"/>
    <cellStyle name="Comma 2 8 2 3 2" xfId="23782" xr:uid="{027AA8C9-AB5D-4475-8ED3-EFDC89ACEC81}"/>
    <cellStyle name="Comma 2 8 2 3 2 2" xfId="37474" xr:uid="{2005B345-17EE-4AC9-8B25-3272D9A63475}"/>
    <cellStyle name="Comma 2 8 2 3 2 3" xfId="52358" xr:uid="{6F00BE74-6796-478F-81EA-94A1C293080E}"/>
    <cellStyle name="Comma 2 8 2 3 3" xfId="16938" xr:uid="{3F93EF2C-10FE-4E65-9E4C-2A2B1273EA6E}"/>
    <cellStyle name="Comma 2 8 2 3 4" xfId="30628" xr:uid="{19E29DE8-FC75-4B44-A98B-7752FA575AA6}"/>
    <cellStyle name="Comma 2 8 2 3 5" xfId="45512" xr:uid="{791D13C8-A4A9-4F7A-B713-15DAB3A1A902}"/>
    <cellStyle name="Comma 2 8 2 4" xfId="20360" xr:uid="{5655A422-578A-441A-8766-9FEB6AB5D72F}"/>
    <cellStyle name="Comma 2 8 2 4 2" xfId="34052" xr:uid="{DF274819-522A-47B8-ADA3-B72DF98D1136}"/>
    <cellStyle name="Comma 2 8 2 4 3" xfId="48936" xr:uid="{811541C7-5245-4708-82B3-F0BBF98DBDEA}"/>
    <cellStyle name="Comma 2 8 2 5" xfId="13516" xr:uid="{6175961A-2486-4D1B-9457-D85EF3960CB8}"/>
    <cellStyle name="Comma 2 8 2 6" xfId="27206" xr:uid="{D514E41D-D4E1-46E8-B234-46EC603E136F}"/>
    <cellStyle name="Comma 2 8 2 7" xfId="42090" xr:uid="{07406F98-E903-410F-BDD7-9A5D011CA100}"/>
    <cellStyle name="Comma 2 8 3" xfId="8381" xr:uid="{F0715D09-CBAE-43E2-94E4-FC0D8EEAA647}"/>
    <cellStyle name="Comma 2 8 3 2" xfId="11803" xr:uid="{16F9127D-20FB-41E5-8C81-8541F9EA7453}"/>
    <cellStyle name="Comma 2 8 3 2 2" xfId="25493" xr:uid="{B797ABDF-FF04-4114-85BB-E9604800FE0B}"/>
    <cellStyle name="Comma 2 8 3 2 2 2" xfId="39185" xr:uid="{9A31B16C-9031-4BCC-879B-BA050EDA47B8}"/>
    <cellStyle name="Comma 2 8 3 2 2 3" xfId="54069" xr:uid="{282FB575-D389-44E3-A685-77865476760E}"/>
    <cellStyle name="Comma 2 8 3 2 3" xfId="18649" xr:uid="{ED1F3D2E-6624-44B8-8D96-D0B669164F14}"/>
    <cellStyle name="Comma 2 8 3 2 4" xfId="32339" xr:uid="{B78144F6-9428-49A0-AC80-2A7162925180}"/>
    <cellStyle name="Comma 2 8 3 2 5" xfId="47223" xr:uid="{6EE11161-B88F-4461-9AFD-6C42B791DE1C}"/>
    <cellStyle name="Comma 2 8 3 3" xfId="22071" xr:uid="{0688581B-6C2B-4C08-9B66-4C0019886F73}"/>
    <cellStyle name="Comma 2 8 3 3 2" xfId="35763" xr:uid="{05C1A92F-8C77-4959-A7DC-1D83EAE7833C}"/>
    <cellStyle name="Comma 2 8 3 3 3" xfId="50647" xr:uid="{3D29EA64-B2E9-4ADA-90D7-7CBEAB01FB15}"/>
    <cellStyle name="Comma 2 8 3 4" xfId="15227" xr:uid="{C30D6039-8F38-41EE-8858-D17CE75C2791}"/>
    <cellStyle name="Comma 2 8 3 5" xfId="28917" xr:uid="{F980ABCC-B91E-4F53-AA3A-0838CA3DFE12}"/>
    <cellStyle name="Comma 2 8 3 6" xfId="43801" xr:uid="{D1E3A29C-93BE-4332-BF6B-617B9D931DF6}"/>
    <cellStyle name="Comma 2 8 4" xfId="10091" xr:uid="{A9F31801-378E-4E64-AC90-D9EAC5A4B482}"/>
    <cellStyle name="Comma 2 8 4 2" xfId="23781" xr:uid="{40ECE7F8-9A52-4CFC-8F64-61DADDF91623}"/>
    <cellStyle name="Comma 2 8 4 2 2" xfId="37473" xr:uid="{AA1086AB-0EA4-4060-819F-CABC36C5037E}"/>
    <cellStyle name="Comma 2 8 4 2 3" xfId="52357" xr:uid="{9234BCF3-0225-4C00-9F34-4C3066063897}"/>
    <cellStyle name="Comma 2 8 4 3" xfId="16937" xr:uid="{9B68720D-545A-4DC7-B21D-634C639EF30A}"/>
    <cellStyle name="Comma 2 8 4 4" xfId="30627" xr:uid="{EA44ECDB-FBF1-44DE-8E88-485C6A717F60}"/>
    <cellStyle name="Comma 2 8 4 5" xfId="45511" xr:uid="{D74C0E6B-56E9-4C84-BF23-F59D54097A22}"/>
    <cellStyle name="Comma 2 8 5" xfId="20359" xr:uid="{6976ADFA-435A-45B8-9FD9-12CE2DCF0B3A}"/>
    <cellStyle name="Comma 2 8 5 2" xfId="34051" xr:uid="{88F121C5-E420-4DC1-B02E-420F6104E09B}"/>
    <cellStyle name="Comma 2 8 5 3" xfId="48935" xr:uid="{0A995332-E40A-4159-AC73-44B06C4C96BB}"/>
    <cellStyle name="Comma 2 8 6" xfId="13515" xr:uid="{0A4EC733-BE85-4BA3-9A59-6D2605B0F2B9}"/>
    <cellStyle name="Comma 2 8 7" xfId="27205" xr:uid="{862A779B-2304-4C5D-8A11-337903C56317}"/>
    <cellStyle name="Comma 2 8 8" xfId="42089" xr:uid="{04676651-A0BE-42BF-8F58-4275E4CD4F1D}"/>
    <cellStyle name="Comma 2 9" xfId="6669" xr:uid="{B8601F5F-9D15-419B-8F05-A9D0D2797087}"/>
    <cellStyle name="Comma 2 9 2" xfId="8383" xr:uid="{9BC39479-1146-40BF-9B6D-3BDB81BA155D}"/>
    <cellStyle name="Comma 2 9 2 2" xfId="11805" xr:uid="{4ACD6482-E2A1-4AA9-89D3-C0639378865A}"/>
    <cellStyle name="Comma 2 9 2 2 2" xfId="25495" xr:uid="{68AC1085-5775-4E61-9239-BC1E399C1054}"/>
    <cellStyle name="Comma 2 9 2 2 2 2" xfId="39187" xr:uid="{2AF7B531-A918-4763-97DE-2A672EB1A704}"/>
    <cellStyle name="Comma 2 9 2 2 2 3" xfId="54071" xr:uid="{1D77F944-17A6-409B-8C96-E16BFD430A8F}"/>
    <cellStyle name="Comma 2 9 2 2 3" xfId="18651" xr:uid="{5912AB11-BE32-40C6-809F-6440F477AACF}"/>
    <cellStyle name="Comma 2 9 2 2 4" xfId="32341" xr:uid="{A9918E29-B28F-45FA-9892-B0AE8BD72B5F}"/>
    <cellStyle name="Comma 2 9 2 2 5" xfId="47225" xr:uid="{67DBF3B8-DD17-4AEF-A89B-34C8BBF8AF47}"/>
    <cellStyle name="Comma 2 9 2 3" xfId="22073" xr:uid="{FAF57570-DDA5-4C88-8E20-F1F19887D171}"/>
    <cellStyle name="Comma 2 9 2 3 2" xfId="35765" xr:uid="{2105100A-EBA3-4210-9CEB-AFD00378AF1F}"/>
    <cellStyle name="Comma 2 9 2 3 3" xfId="50649" xr:uid="{B362E893-D5AB-427C-AD1A-FC3AC33031C5}"/>
    <cellStyle name="Comma 2 9 2 4" xfId="15229" xr:uid="{1F3BACCE-2922-4E62-A6DC-506ACC6BF9C5}"/>
    <cellStyle name="Comma 2 9 2 5" xfId="28919" xr:uid="{3278BB15-68AB-4EBE-93A4-DC00C6FC9D15}"/>
    <cellStyle name="Comma 2 9 2 6" xfId="43803" xr:uid="{2B445278-6883-4AC2-B865-856FE9BDB7CC}"/>
    <cellStyle name="Comma 2 9 3" xfId="10093" xr:uid="{248D25F8-5F13-473C-B99C-9AEC4526EEE3}"/>
    <cellStyle name="Comma 2 9 3 2" xfId="23783" xr:uid="{31E14A58-14B3-44EA-ADD7-DD2C88431B7E}"/>
    <cellStyle name="Comma 2 9 3 2 2" xfId="37475" xr:uid="{0D29514D-F0C4-4034-B314-13C9062C33CA}"/>
    <cellStyle name="Comma 2 9 3 2 3" xfId="52359" xr:uid="{9EB2D064-FAAB-4363-BF08-C12E626F7804}"/>
    <cellStyle name="Comma 2 9 3 3" xfId="16939" xr:uid="{AA7F90AB-2CF9-4E50-932B-9D5786300424}"/>
    <cellStyle name="Comma 2 9 3 4" xfId="30629" xr:uid="{2B91C28F-CF17-4B0B-AB94-C4C4D69BA5D4}"/>
    <cellStyle name="Comma 2 9 3 5" xfId="45513" xr:uid="{98D0A309-8734-43AA-B567-54C2271CC6B6}"/>
    <cellStyle name="Comma 2 9 4" xfId="20361" xr:uid="{5F0D818C-1E7A-4D9D-89C6-08D1AADCDF48}"/>
    <cellStyle name="Comma 2 9 4 2" xfId="34053" xr:uid="{C49DD4D7-BCB9-4796-94A7-F819E2A79B46}"/>
    <cellStyle name="Comma 2 9 4 3" xfId="48937" xr:uid="{08EAB8FB-75E4-4FF1-BB44-075838BFE245}"/>
    <cellStyle name="Comma 2 9 5" xfId="13517" xr:uid="{4ED07065-AB44-4341-9ABA-6AC9359C56B1}"/>
    <cellStyle name="Comma 2 9 6" xfId="27207" xr:uid="{593DE656-1D22-4BDC-AB49-F12165438DD6}"/>
    <cellStyle name="Comma 2 9 7" xfId="42091" xr:uid="{71EA9371-D462-48F5-BED0-2FCE83CE4FEA}"/>
    <cellStyle name="Comma 3" xfId="4320" xr:uid="{B507FD47-FE44-41F2-8F84-5250E4854E19}"/>
    <cellStyle name="Comma 3 2" xfId="4434" xr:uid="{D010EA4A-B464-45A6-BE5C-D439128F53BC}"/>
    <cellStyle name="Comma 3 2 2" xfId="4758" xr:uid="{D0765F30-EEE2-428D-9DFC-D6D6C95B6834}"/>
    <cellStyle name="Comma 3 2 2 2" xfId="5329" xr:uid="{98D5ABF6-BA1E-40D8-88BF-F960DE44B0B9}"/>
    <cellStyle name="Comma 3 2 2 2 2" xfId="41935" xr:uid="{9BF24BAA-09A7-4B97-B445-317524752EFD}"/>
    <cellStyle name="Comma 3 2 2 2 3" xfId="6518" xr:uid="{F3E61CF9-1103-4517-A7FE-21BD1F2908E0}"/>
    <cellStyle name="Comma 3 2 2 2 4" xfId="5926" xr:uid="{91A64882-3784-4B94-8B0F-D4995F091058}"/>
    <cellStyle name="Comma 3 2 3" xfId="5327" xr:uid="{815CBDDE-9531-4F75-A84D-7BDEACBE11D9}"/>
    <cellStyle name="Comma 3 2 4" xfId="41342" xr:uid="{4C828BEA-9BCD-4E33-BEF8-24983269E061}"/>
    <cellStyle name="Comma 3 2 5" xfId="5959" xr:uid="{E72D5621-A2D0-4206-9026-E93C46A837BC}"/>
    <cellStyle name="Comma 3 2 6" xfId="5367" xr:uid="{FCAC205D-4303-4A0D-8FA8-2BDCE54E1EFD}"/>
    <cellStyle name="Comma 3 3" xfId="41321" xr:uid="{655C800E-C5B0-47BF-BD50-D814412D2529}"/>
    <cellStyle name="Comma 3 4" xfId="5945" xr:uid="{742AC878-FA3E-4546-9200-E565F72EDE8C}"/>
    <cellStyle name="Comma 3 5" xfId="5353" xr:uid="{B671E1E8-F0A4-4BA5-B6B7-31BB05F6CEA6}"/>
    <cellStyle name="Currency 10" xfId="10" xr:uid="{8DF0EDCD-09E3-420A-873A-0C023A7B9C52}"/>
    <cellStyle name="Currency 10 2" xfId="11" xr:uid="{F5AD8D3D-0919-4D77-8B2D-F9F1F98A7A49}"/>
    <cellStyle name="Currency 10 2 2" xfId="205" xr:uid="{95301095-4537-435F-A0A2-C3E6943B816E}"/>
    <cellStyle name="Currency 10 2 2 2" xfId="4618" xr:uid="{4986D558-C84B-4409-8E3D-C2F0FFDFDEE6}"/>
    <cellStyle name="Currency 10 2 3" xfId="4513" xr:uid="{4B440FED-3FE3-4703-BE5F-BCE3585FEECC}"/>
    <cellStyle name="Currency 10 3" xfId="12" xr:uid="{F0714D00-35F1-4B15-A47B-E9EFDD7A4F06}"/>
    <cellStyle name="Currency 10 3 2" xfId="206" xr:uid="{C07E1BD6-C26D-4C31-8CEB-6DF43FA3AC68}"/>
    <cellStyle name="Currency 10 3 2 2" xfId="4619" xr:uid="{0D448BF2-9EF5-48C1-B9DB-762B263252E8}"/>
    <cellStyle name="Currency 10 3 3" xfId="4514" xr:uid="{9618C0A5-B2A3-4412-B67C-CBA7330A481B}"/>
    <cellStyle name="Currency 10 4" xfId="207" xr:uid="{606071DD-A577-40A1-8AA2-26CC40B15D0A}"/>
    <cellStyle name="Currency 10 4 2" xfId="4620" xr:uid="{B73E30B3-0EF6-413C-BCD3-753E6080361D}"/>
    <cellStyle name="Currency 10 5" xfId="4439" xr:uid="{B32DBAC7-3A13-4803-BAE9-7582D169B66A}"/>
    <cellStyle name="Currency 10 6" xfId="4512" xr:uid="{17C1869B-9941-4A3F-B0ED-D6CE1B6B518C}"/>
    <cellStyle name="Currency 11" xfId="13" xr:uid="{C1A7048A-B493-439F-B888-9445E107EE68}"/>
    <cellStyle name="Currency 11 2" xfId="14" xr:uid="{59153CA5-B220-4BFD-B83A-035B071D686C}"/>
    <cellStyle name="Currency 11 2 2" xfId="208" xr:uid="{E8A9ECFD-38EC-4533-9787-16661AB58F15}"/>
    <cellStyle name="Currency 11 2 2 2" xfId="4621" xr:uid="{45E1AC4C-34AF-4D2F-9142-00FDD7E191A6}"/>
    <cellStyle name="Currency 11 2 3" xfId="4516" xr:uid="{8E3352AD-72F6-4AD5-8EE0-E568CAB35656}"/>
    <cellStyle name="Currency 11 3" xfId="15" xr:uid="{7A6587FB-C914-4395-84F5-C9C7F192083F}"/>
    <cellStyle name="Currency 11 3 2" xfId="209" xr:uid="{FEBFFF65-FFA3-4EE5-8179-5610255E1147}"/>
    <cellStyle name="Currency 11 3 2 2" xfId="4622" xr:uid="{F266DA2A-9AAC-46BF-85E2-4718EDD63753}"/>
    <cellStyle name="Currency 11 3 3" xfId="4517" xr:uid="{1AC96729-263B-4031-BEB5-CA47A6DAD0D0}"/>
    <cellStyle name="Currency 11 4" xfId="210" xr:uid="{2343E24F-629C-41C7-B01B-5D998B127A06}"/>
    <cellStyle name="Currency 11 4 2" xfId="4623" xr:uid="{28A726D9-FCD3-4247-9940-9DA76842326B}"/>
    <cellStyle name="Currency 11 5" xfId="4321" xr:uid="{9CD50692-C0F3-46B5-B0DC-512BC843B77F}"/>
    <cellStyle name="Currency 11 5 2" xfId="4440" xr:uid="{AA29BA55-5252-47C5-AB7C-C8043868AC1B}"/>
    <cellStyle name="Currency 11 5 3" xfId="4722" xr:uid="{B98FA712-957F-4551-ACF8-4A85DCF72F65}"/>
    <cellStyle name="Currency 11 5 3 2" xfId="5317" xr:uid="{B18E897F-1831-4DB5-97DE-E62D3D878403}"/>
    <cellStyle name="Currency 11 5 3 2 2" xfId="41931" xr:uid="{1DDEEC77-400F-4091-A084-215A33D04869}"/>
    <cellStyle name="Currency 11 5 3 2 3" xfId="6514" xr:uid="{73EA7F0A-FEE7-449B-8F5D-5B01F24982D8}"/>
    <cellStyle name="Currency 11 5 3 2 4" xfId="5922" xr:uid="{3B3454F5-8FF2-46A7-8A89-E6F81F4756D4}"/>
    <cellStyle name="Currency 11 5 3 3" xfId="4759" xr:uid="{43788DDD-A4F2-4DB9-94AC-E898A29351AA}"/>
    <cellStyle name="Currency 11 5 3 4" xfId="41379" xr:uid="{A2D117B9-C167-45BB-82DA-D62DA09D230E}"/>
    <cellStyle name="Currency 11 5 3 5" xfId="5970" xr:uid="{11BDE5E4-15AA-4C00-888D-CB04A5B805FC}"/>
    <cellStyle name="Currency 11 5 3 6" xfId="5378" xr:uid="{134C4BCE-2A1E-4CF1-9AE7-059328B8679D}"/>
    <cellStyle name="Currency 11 5 4" xfId="4699" xr:uid="{F02F773E-61BC-451B-9675-AFDB837163C7}"/>
    <cellStyle name="Currency 11 5 5" xfId="41322" xr:uid="{F34926AB-A8EC-4334-9AFC-A6CDFC72EEDA}"/>
    <cellStyle name="Currency 11 5 6" xfId="5946" xr:uid="{8EDEB44E-E9B9-486B-9326-9FEEA1DE271C}"/>
    <cellStyle name="Currency 11 5 7" xfId="5354" xr:uid="{B84F6F90-051E-46BA-BE15-E4BC9832C0C9}"/>
    <cellStyle name="Currency 11 6" xfId="4515" xr:uid="{EF67E95A-C1E4-4E3C-A533-CC1348E8153E}"/>
    <cellStyle name="Currency 12" xfId="16" xr:uid="{9BB4718B-6662-4945-8298-12C06DA422EE}"/>
    <cellStyle name="Currency 12 2" xfId="17" xr:uid="{8BE70B00-AA01-4F0A-816E-D130D2919A8F}"/>
    <cellStyle name="Currency 12 2 2" xfId="211" xr:uid="{7E375D51-8CE1-4411-8DDD-28D1D67D90F8}"/>
    <cellStyle name="Currency 12 2 2 2" xfId="4624" xr:uid="{7D5CD352-3E25-4C18-B887-A62955DEBA14}"/>
    <cellStyle name="Currency 12 2 3" xfId="4519" xr:uid="{85B15750-72FC-4BD9-9BCF-B89A7DB17E2E}"/>
    <cellStyle name="Currency 12 3" xfId="212" xr:uid="{37B05BEC-7A8C-4C56-9DD5-2681F9C85DA4}"/>
    <cellStyle name="Currency 12 3 2" xfId="4625" xr:uid="{CE31B440-51D7-4043-8636-78AAE2335140}"/>
    <cellStyle name="Currency 12 4" xfId="4518" xr:uid="{F3275ACD-E862-4C67-97F0-7664588EF838}"/>
    <cellStyle name="Currency 13" xfId="18" xr:uid="{577B72F4-C973-44E1-8AFD-509CB5614A67}"/>
    <cellStyle name="Currency 13 10" xfId="6671" xr:uid="{EAA8C1F8-D494-45C2-9795-66EF5048CAD3}"/>
    <cellStyle name="Currency 13 10 2" xfId="8385" xr:uid="{F5C31578-EC7A-4D6E-9B82-21400A400CFD}"/>
    <cellStyle name="Currency 13 10 2 2" xfId="11807" xr:uid="{CE3B226C-B17F-4C9A-96C1-6BBA16263EB8}"/>
    <cellStyle name="Currency 13 10 2 2 2" xfId="25497" xr:uid="{BA73CDE2-9D89-47FF-AB6E-4BE860536F57}"/>
    <cellStyle name="Currency 13 10 2 2 2 2" xfId="39189" xr:uid="{EC704F37-F342-4858-A044-20DFDCE15EB3}"/>
    <cellStyle name="Currency 13 10 2 2 2 3" xfId="54073" xr:uid="{6F1D471D-F42B-4EF7-A1C8-1ED75BED4C72}"/>
    <cellStyle name="Currency 13 10 2 2 3" xfId="18653" xr:uid="{000150C1-4406-4453-98F0-5ACF47C89AA5}"/>
    <cellStyle name="Currency 13 10 2 2 4" xfId="32343" xr:uid="{E1561CBB-0EDC-4B37-BA6D-5AF9FBA411EA}"/>
    <cellStyle name="Currency 13 10 2 2 5" xfId="47227" xr:uid="{2E7805BA-0F27-4C34-B350-5C194167A611}"/>
    <cellStyle name="Currency 13 10 2 3" xfId="22075" xr:uid="{5ED6B236-B664-4733-97AB-22C2EB9DE07D}"/>
    <cellStyle name="Currency 13 10 2 3 2" xfId="35767" xr:uid="{F7938D5A-C889-4057-BA1E-FB790B902416}"/>
    <cellStyle name="Currency 13 10 2 3 3" xfId="50651" xr:uid="{8B60679D-9387-4CBA-B517-39672597A012}"/>
    <cellStyle name="Currency 13 10 2 4" xfId="15231" xr:uid="{E743E377-B58F-4BE5-84E9-A23064ECEB9F}"/>
    <cellStyle name="Currency 13 10 2 5" xfId="28921" xr:uid="{8C96F9E4-FC31-4504-BD03-1CEFE33C49FA}"/>
    <cellStyle name="Currency 13 10 2 6" xfId="43805" xr:uid="{0D7C0599-8F8C-4FC1-9E29-003CBE71D916}"/>
    <cellStyle name="Currency 13 10 3" xfId="10095" xr:uid="{EEC7A971-020A-44A9-A99F-3209C313A5C0}"/>
    <cellStyle name="Currency 13 10 3 2" xfId="23785" xr:uid="{96B226ED-41FF-4A66-944C-088BC627BE46}"/>
    <cellStyle name="Currency 13 10 3 2 2" xfId="37477" xr:uid="{6E5B35C3-324A-4B4E-9E86-C50560371DE7}"/>
    <cellStyle name="Currency 13 10 3 2 3" xfId="52361" xr:uid="{AD2D58A6-BF09-4CC5-AB76-BF3C642D74C5}"/>
    <cellStyle name="Currency 13 10 3 3" xfId="16941" xr:uid="{2A11879D-7EA4-4396-AA00-992F82BAC4E3}"/>
    <cellStyle name="Currency 13 10 3 4" xfId="30631" xr:uid="{2126D7CC-116E-4B68-8258-1A20BEF6616F}"/>
    <cellStyle name="Currency 13 10 3 5" xfId="45515" xr:uid="{822A43E2-82C6-450C-ACBE-7AB70CB6717B}"/>
    <cellStyle name="Currency 13 10 4" xfId="20363" xr:uid="{1C50AECC-FA04-4FE4-AE9A-E1217ECFE69F}"/>
    <cellStyle name="Currency 13 10 4 2" xfId="34055" xr:uid="{C13EBFED-FC5C-4680-9B67-71A9BB6557A3}"/>
    <cellStyle name="Currency 13 10 4 3" xfId="48939" xr:uid="{D5239980-6DFA-4D5A-9C87-C9A5F37D3AED}"/>
    <cellStyle name="Currency 13 10 5" xfId="13519" xr:uid="{838DDC56-5906-47C5-93FE-9E98371BCBC6}"/>
    <cellStyle name="Currency 13 10 6" xfId="27209" xr:uid="{82C9E229-F740-4C29-BA25-C88197BB3A9F}"/>
    <cellStyle name="Currency 13 10 7" xfId="42093" xr:uid="{CF320E69-FFF6-48E9-B845-73F024266607}"/>
    <cellStyle name="Currency 13 11" xfId="8384" xr:uid="{1C628C26-3368-4431-A7D7-C479B339D3C9}"/>
    <cellStyle name="Currency 13 11 2" xfId="11806" xr:uid="{CBB4F8BF-761F-4EF8-B58C-76FC77E3008B}"/>
    <cellStyle name="Currency 13 11 2 2" xfId="25496" xr:uid="{C0F84D98-074A-4702-A138-F4CD78417351}"/>
    <cellStyle name="Currency 13 11 2 2 2" xfId="39188" xr:uid="{657BAD01-22A8-4E98-9C48-B063FA9F72EC}"/>
    <cellStyle name="Currency 13 11 2 2 3" xfId="54072" xr:uid="{AE95E9DA-CAE2-440F-9FA5-8E968A8F66E3}"/>
    <cellStyle name="Currency 13 11 2 3" xfId="18652" xr:uid="{9D6887D0-E19B-4E1D-ACE9-9C546FEE92DB}"/>
    <cellStyle name="Currency 13 11 2 4" xfId="32342" xr:uid="{E9D72DFF-EAC0-402B-856D-7FDABD71BD5C}"/>
    <cellStyle name="Currency 13 11 2 5" xfId="47226" xr:uid="{C605F7A9-70F2-4447-9183-95F36B0161CE}"/>
    <cellStyle name="Currency 13 11 3" xfId="22074" xr:uid="{625A78B6-8361-4D99-B000-FADB763F5C8B}"/>
    <cellStyle name="Currency 13 11 3 2" xfId="35766" xr:uid="{86B4F41A-F46B-4C41-AF9D-A015505EA72D}"/>
    <cellStyle name="Currency 13 11 3 3" xfId="50650" xr:uid="{D3D6A5E2-FC95-4118-A4AA-7C777FD6D506}"/>
    <cellStyle name="Currency 13 11 4" xfId="15230" xr:uid="{BD1FF0F2-7EDC-488A-8680-7FD8A1B352AC}"/>
    <cellStyle name="Currency 13 11 5" xfId="28920" xr:uid="{99797B36-83B0-45C5-B76E-D9E61BFBB881}"/>
    <cellStyle name="Currency 13 11 6" xfId="43804" xr:uid="{CDF51B10-2970-412D-8128-AA989FD46FA6}"/>
    <cellStyle name="Currency 13 12" xfId="10094" xr:uid="{F0C3C665-559C-4BC8-9D11-440A4F2AE6DA}"/>
    <cellStyle name="Currency 13 12 2" xfId="23784" xr:uid="{A9FDD980-530B-4161-B91A-8B823DC11FC4}"/>
    <cellStyle name="Currency 13 12 2 2" xfId="37476" xr:uid="{2D348E5B-C495-410C-87FC-1405A612A7CD}"/>
    <cellStyle name="Currency 13 12 2 3" xfId="52360" xr:uid="{80CF4B3A-E0C8-4A83-98B1-0152BE27E244}"/>
    <cellStyle name="Currency 13 12 3" xfId="16940" xr:uid="{FA5A76A3-F401-447E-8052-A3792D7AF4D1}"/>
    <cellStyle name="Currency 13 12 4" xfId="30630" xr:uid="{9646E93E-4E97-4BF0-A7DC-DEAC6AABFF44}"/>
    <cellStyle name="Currency 13 12 5" xfId="45514" xr:uid="{D619A07E-79AF-40D3-BC25-248BE99FF641}"/>
    <cellStyle name="Currency 13 13" xfId="20362" xr:uid="{C3C264F8-FAFE-4F4D-AB2A-CD2642F49BA2}"/>
    <cellStyle name="Currency 13 13 2" xfId="34054" xr:uid="{C91EA1CF-CB37-4F81-9AB4-9EC35B4F6AE5}"/>
    <cellStyle name="Currency 13 13 3" xfId="48938" xr:uid="{B35758D3-70C4-4D98-B050-FE4E0E65C3C6}"/>
    <cellStyle name="Currency 13 14" xfId="13518" xr:uid="{E21BD08B-4D31-4157-8155-E2379C2FD915}"/>
    <cellStyle name="Currency 13 14 2" xfId="40753" xr:uid="{5C48BCC1-12DA-4BC6-8183-7CB33F20CF9A}"/>
    <cellStyle name="Currency 13 15" xfId="27208" xr:uid="{F4F1600A-AE11-4EE2-8921-B8565D4B8520}"/>
    <cellStyle name="Currency 13 16" xfId="42092" xr:uid="{ABA84A9E-0F4B-4C20-AD4E-FE762038B3DA}"/>
    <cellStyle name="Currency 13 17" xfId="6670" xr:uid="{F190ED07-4F84-41B7-AD66-80681D11AC9A}"/>
    <cellStyle name="Currency 13 18" xfId="5931" xr:uid="{19E94647-7467-4948-8CBA-6AFDD5F4D76F}"/>
    <cellStyle name="Currency 13 19" xfId="5339" xr:uid="{BB87A821-BA88-4C9E-B581-F5892591B48E}"/>
    <cellStyle name="Currency 13 2" xfId="4323" xr:uid="{C700BD64-0BD9-42B9-8312-91B3C73FA002}"/>
    <cellStyle name="Currency 13 2 10" xfId="8386" xr:uid="{9A3FB9DC-2731-485B-8BE8-D4C8F329475B}"/>
    <cellStyle name="Currency 13 2 10 2" xfId="11808" xr:uid="{AACD6154-C41B-48DA-947C-09CDC7B4518E}"/>
    <cellStyle name="Currency 13 2 10 2 2" xfId="25498" xr:uid="{CF5B8898-5C50-4517-BC35-8DDB9EB2FDE3}"/>
    <cellStyle name="Currency 13 2 10 2 2 2" xfId="39190" xr:uid="{4C1B01FF-2E50-45FF-A40D-0B3E856C576D}"/>
    <cellStyle name="Currency 13 2 10 2 2 3" xfId="54074" xr:uid="{05015313-88A8-4EB1-B276-50519FA9318D}"/>
    <cellStyle name="Currency 13 2 10 2 3" xfId="18654" xr:uid="{836CFCBB-B3C1-47ED-9318-8C91589137C7}"/>
    <cellStyle name="Currency 13 2 10 2 4" xfId="32344" xr:uid="{1E122829-2367-439E-8058-57E45407D44F}"/>
    <cellStyle name="Currency 13 2 10 2 5" xfId="47228" xr:uid="{967579D1-33CF-4A7F-A9C1-3C0F41CE2103}"/>
    <cellStyle name="Currency 13 2 10 3" xfId="22076" xr:uid="{2320417A-D465-430D-93FA-DE333840D714}"/>
    <cellStyle name="Currency 13 2 10 3 2" xfId="35768" xr:uid="{92890F7B-04A9-491E-93D1-D938CB126259}"/>
    <cellStyle name="Currency 13 2 10 3 3" xfId="50652" xr:uid="{0964925F-7D49-40D9-9D73-7086CD469ADD}"/>
    <cellStyle name="Currency 13 2 10 4" xfId="15232" xr:uid="{4744B292-53F6-41C2-A8A8-160AFD2205B5}"/>
    <cellStyle name="Currency 13 2 10 5" xfId="28922" xr:uid="{671B6051-F035-4DFA-BD42-DBC9E35E322E}"/>
    <cellStyle name="Currency 13 2 10 6" xfId="43806" xr:uid="{B82E2FE2-60DF-4767-8E7A-1BD8CB949EAC}"/>
    <cellStyle name="Currency 13 2 11" xfId="10096" xr:uid="{83888D3A-5496-4476-964F-58CFC2F1DF55}"/>
    <cellStyle name="Currency 13 2 11 2" xfId="23786" xr:uid="{7524AC77-DB77-44DB-BAFD-B3E684C56E5E}"/>
    <cellStyle name="Currency 13 2 11 2 2" xfId="37478" xr:uid="{1DAC88B8-5C51-4E12-BF38-34AAAB317E92}"/>
    <cellStyle name="Currency 13 2 11 2 3" xfId="52362" xr:uid="{59486A39-8D7D-4F1A-BBA8-9D4EBA79C5B8}"/>
    <cellStyle name="Currency 13 2 11 3" xfId="16942" xr:uid="{32D8E704-4D3F-4F1B-AB5C-9F91F4CA5162}"/>
    <cellStyle name="Currency 13 2 11 4" xfId="30632" xr:uid="{7B0FDE22-E4EC-42E4-8CBE-7D99192438D1}"/>
    <cellStyle name="Currency 13 2 11 5" xfId="45516" xr:uid="{6BFF37A2-0ECE-424E-B970-2246D64D3726}"/>
    <cellStyle name="Currency 13 2 12" xfId="20364" xr:uid="{0B6E67BA-10F7-4F57-B9B4-A79EBDE2A68C}"/>
    <cellStyle name="Currency 13 2 12 2" xfId="34056" xr:uid="{CB6F4A02-9B1E-4746-8108-0298ECCCD66D}"/>
    <cellStyle name="Currency 13 2 12 3" xfId="48940" xr:uid="{1FB3D729-1A86-48A4-8CC7-826E16373C0C}"/>
    <cellStyle name="Currency 13 2 13" xfId="13520" xr:uid="{5D476BA0-22B5-427A-9C0E-4A9612E7FB0D}"/>
    <cellStyle name="Currency 13 2 13 2" xfId="41324" xr:uid="{9A8D70FE-D643-468C-87EB-367E12BDA649}"/>
    <cellStyle name="Currency 13 2 14" xfId="27210" xr:uid="{B264F3C1-78FA-464A-BFDA-7FBED03CB577}"/>
    <cellStyle name="Currency 13 2 15" xfId="42094" xr:uid="{FEF45171-041F-4ED6-BCE7-70E2524B802D}"/>
    <cellStyle name="Currency 13 2 16" xfId="6672" xr:uid="{DE0EC026-46A5-4077-BA51-7A32296E908E}"/>
    <cellStyle name="Currency 13 2 2" xfId="6673" xr:uid="{91D74313-A612-4B0C-84E4-C74F2C5866CA}"/>
    <cellStyle name="Currency 13 2 2 10" xfId="20365" xr:uid="{40DE0AF4-1DA0-41F3-82A0-AF0A2737E7E5}"/>
    <cellStyle name="Currency 13 2 2 10 2" xfId="34057" xr:uid="{BEFBD83C-8662-4A76-985F-1EC7AFC4A655}"/>
    <cellStyle name="Currency 13 2 2 10 3" xfId="48941" xr:uid="{C7A46CA5-6BB6-4D3C-9E0C-E00256D61179}"/>
    <cellStyle name="Currency 13 2 2 11" xfId="13521" xr:uid="{FA20358C-57A3-49BE-A1E9-7FF70E05A64A}"/>
    <cellStyle name="Currency 13 2 2 12" xfId="27211" xr:uid="{7322002D-C8E0-4D8E-8676-815167B8C22E}"/>
    <cellStyle name="Currency 13 2 2 13" xfId="42095" xr:uid="{A265BFFD-B2FA-4450-946B-6CB9F25D87A3}"/>
    <cellStyle name="Currency 13 2 2 2" xfId="6674" xr:uid="{D7A4B64A-4BED-4B70-A3B3-DD5A82F7E8FB}"/>
    <cellStyle name="Currency 13 2 2 2 10" xfId="13522" xr:uid="{F0F512A9-9C75-45EF-88C4-AED66FF369C7}"/>
    <cellStyle name="Currency 13 2 2 2 11" xfId="27212" xr:uid="{65F46A22-D33B-43A6-B667-0AD9FBD6D793}"/>
    <cellStyle name="Currency 13 2 2 2 12" xfId="42096" xr:uid="{E1753119-5565-4D5F-8640-282466C26A8C}"/>
    <cellStyle name="Currency 13 2 2 2 2" xfId="6675" xr:uid="{902B1EA6-9B4D-46BB-9DDB-D0EAB0B61B43}"/>
    <cellStyle name="Currency 13 2 2 2 2 10" xfId="42097" xr:uid="{15B8C8D1-A025-4233-9C5C-4C8324C646B8}"/>
    <cellStyle name="Currency 13 2 2 2 2 2" xfId="6676" xr:uid="{C2EED345-FF88-436C-B523-399CC5DA1DF7}"/>
    <cellStyle name="Currency 13 2 2 2 2 2 2" xfId="6677" xr:uid="{60E51134-621A-43BC-BFF9-CB0951A19103}"/>
    <cellStyle name="Currency 13 2 2 2 2 2 2 2" xfId="8391" xr:uid="{B80998AA-83DE-4C4A-ABD6-44D298F79FE5}"/>
    <cellStyle name="Currency 13 2 2 2 2 2 2 2 2" xfId="11813" xr:uid="{89712C9A-268B-44E2-9EB3-33465AFD813A}"/>
    <cellStyle name="Currency 13 2 2 2 2 2 2 2 2 2" xfId="25503" xr:uid="{BB2B890F-345E-414A-86CE-7A9265BA5E55}"/>
    <cellStyle name="Currency 13 2 2 2 2 2 2 2 2 2 2" xfId="39195" xr:uid="{3925D512-DD45-444E-A5AC-9E39DAEB64E8}"/>
    <cellStyle name="Currency 13 2 2 2 2 2 2 2 2 2 3" xfId="54079" xr:uid="{6793624F-07CD-41C1-B4CF-9D291D483331}"/>
    <cellStyle name="Currency 13 2 2 2 2 2 2 2 2 3" xfId="18659" xr:uid="{90F4DC97-A6DE-475B-B3AC-C1FB002ACFB1}"/>
    <cellStyle name="Currency 13 2 2 2 2 2 2 2 2 4" xfId="32349" xr:uid="{ADBD8C0A-21FE-4ACC-A3F5-25E120172683}"/>
    <cellStyle name="Currency 13 2 2 2 2 2 2 2 2 5" xfId="47233" xr:uid="{E3FB96CF-5960-4F34-BC7B-11641B20337A}"/>
    <cellStyle name="Currency 13 2 2 2 2 2 2 2 3" xfId="22081" xr:uid="{8FDD3A68-DD5E-46DD-92EA-2EC89B787DAD}"/>
    <cellStyle name="Currency 13 2 2 2 2 2 2 2 3 2" xfId="35773" xr:uid="{259694E2-5942-4E81-90ED-B39AF189C9DA}"/>
    <cellStyle name="Currency 13 2 2 2 2 2 2 2 3 3" xfId="50657" xr:uid="{4478FF51-944D-4363-ADAB-B62C52BA2139}"/>
    <cellStyle name="Currency 13 2 2 2 2 2 2 2 4" xfId="15237" xr:uid="{CDE3694A-928F-4D22-81C8-D30DA38F614D}"/>
    <cellStyle name="Currency 13 2 2 2 2 2 2 2 5" xfId="28927" xr:uid="{0805DDC3-A33F-4ECA-A8A6-5B5D610A19C1}"/>
    <cellStyle name="Currency 13 2 2 2 2 2 2 2 6" xfId="43811" xr:uid="{269FEFC3-6CB7-4D45-A7DF-129EED6DA6F2}"/>
    <cellStyle name="Currency 13 2 2 2 2 2 2 3" xfId="10101" xr:uid="{246E377E-6C62-4588-B6F0-A142F3495015}"/>
    <cellStyle name="Currency 13 2 2 2 2 2 2 3 2" xfId="23791" xr:uid="{03E018A1-A8E6-455F-B343-1BEB70A82D4C}"/>
    <cellStyle name="Currency 13 2 2 2 2 2 2 3 2 2" xfId="37483" xr:uid="{03825458-C69A-4739-BE6F-0A2CAFB42DA0}"/>
    <cellStyle name="Currency 13 2 2 2 2 2 2 3 2 3" xfId="52367" xr:uid="{8A4A80F9-46CD-4398-BBC3-AD358DB0C9F1}"/>
    <cellStyle name="Currency 13 2 2 2 2 2 2 3 3" xfId="16947" xr:uid="{FD34F6F7-51CC-4DC6-8A7D-EECCE6CEB585}"/>
    <cellStyle name="Currency 13 2 2 2 2 2 2 3 4" xfId="30637" xr:uid="{8C6C6CDB-8F7B-4CA4-827E-CA889D741457}"/>
    <cellStyle name="Currency 13 2 2 2 2 2 2 3 5" xfId="45521" xr:uid="{1CCFCEE8-F2D5-4EFF-9BCD-4DD9DDEB2FD3}"/>
    <cellStyle name="Currency 13 2 2 2 2 2 2 4" xfId="20369" xr:uid="{EB611F72-CB94-4451-9BEC-274BBB5C7AD5}"/>
    <cellStyle name="Currency 13 2 2 2 2 2 2 4 2" xfId="34061" xr:uid="{E3A21067-DEB0-4018-851F-03755E529A6C}"/>
    <cellStyle name="Currency 13 2 2 2 2 2 2 4 3" xfId="48945" xr:uid="{E83CFDE4-8A34-45BE-950B-CB9F3210B6B8}"/>
    <cellStyle name="Currency 13 2 2 2 2 2 2 5" xfId="13525" xr:uid="{CE24C46F-4DA8-4319-871A-69677DE6DFB8}"/>
    <cellStyle name="Currency 13 2 2 2 2 2 2 6" xfId="27215" xr:uid="{0E2CC430-927E-44AE-97EB-C294E2CFFC50}"/>
    <cellStyle name="Currency 13 2 2 2 2 2 2 7" xfId="42099" xr:uid="{1FC10153-E1FF-43DD-99BD-F05BB023681B}"/>
    <cellStyle name="Currency 13 2 2 2 2 2 3" xfId="8390" xr:uid="{D8EB7A7D-D8D4-43F5-9A5C-AA56E290F255}"/>
    <cellStyle name="Currency 13 2 2 2 2 2 3 2" xfId="11812" xr:uid="{3B5C3254-9447-47F2-B137-085571850EE4}"/>
    <cellStyle name="Currency 13 2 2 2 2 2 3 2 2" xfId="25502" xr:uid="{AD09509D-A292-439A-A25B-C987BFFD10ED}"/>
    <cellStyle name="Currency 13 2 2 2 2 2 3 2 2 2" xfId="39194" xr:uid="{76CE32D7-A3FF-4453-9AC5-3A4E7551173A}"/>
    <cellStyle name="Currency 13 2 2 2 2 2 3 2 2 3" xfId="54078" xr:uid="{AA22F3F3-3394-4C72-9E05-1D69E51D9AB0}"/>
    <cellStyle name="Currency 13 2 2 2 2 2 3 2 3" xfId="18658" xr:uid="{574D6C9D-4751-43C2-9261-F6985B4B6D5C}"/>
    <cellStyle name="Currency 13 2 2 2 2 2 3 2 4" xfId="32348" xr:uid="{C2FED262-F44F-4E84-8108-0C31E3576F43}"/>
    <cellStyle name="Currency 13 2 2 2 2 2 3 2 5" xfId="47232" xr:uid="{095659C6-9EC1-4571-BF1F-41D884EC7751}"/>
    <cellStyle name="Currency 13 2 2 2 2 2 3 3" xfId="22080" xr:uid="{7EAB19E7-9B01-402C-8B3E-2559D32FDC28}"/>
    <cellStyle name="Currency 13 2 2 2 2 2 3 3 2" xfId="35772" xr:uid="{EEB65576-6162-48D0-99F5-0D859C1FFEBF}"/>
    <cellStyle name="Currency 13 2 2 2 2 2 3 3 3" xfId="50656" xr:uid="{0A04E3F4-31C7-436B-B2B5-09D6F05D64BF}"/>
    <cellStyle name="Currency 13 2 2 2 2 2 3 4" xfId="15236" xr:uid="{02910158-A9A1-4014-B98B-B9F22B3001AD}"/>
    <cellStyle name="Currency 13 2 2 2 2 2 3 5" xfId="28926" xr:uid="{1BEAFA6F-6294-4904-BDEA-4A04E9B95765}"/>
    <cellStyle name="Currency 13 2 2 2 2 2 3 6" xfId="43810" xr:uid="{75414E9B-32BE-4C76-AD09-1669B38A78B7}"/>
    <cellStyle name="Currency 13 2 2 2 2 2 4" xfId="10100" xr:uid="{420D6A6C-656F-4151-B674-DD411F2BE6E2}"/>
    <cellStyle name="Currency 13 2 2 2 2 2 4 2" xfId="23790" xr:uid="{47BB318E-5476-466D-A31E-F9AB52ED34F1}"/>
    <cellStyle name="Currency 13 2 2 2 2 2 4 2 2" xfId="37482" xr:uid="{41073D64-2DD4-4EE6-B6A9-CA0C8A7B3692}"/>
    <cellStyle name="Currency 13 2 2 2 2 2 4 2 3" xfId="52366" xr:uid="{D12C3152-97F1-41C1-9495-7D8FE55C84CD}"/>
    <cellStyle name="Currency 13 2 2 2 2 2 4 3" xfId="16946" xr:uid="{5BA4727D-D62C-4833-ABBA-A831B88450F1}"/>
    <cellStyle name="Currency 13 2 2 2 2 2 4 4" xfId="30636" xr:uid="{BDFB7D99-A7E1-473E-B6E9-65F6BC0EE766}"/>
    <cellStyle name="Currency 13 2 2 2 2 2 4 5" xfId="45520" xr:uid="{AFB52A16-5C27-41DD-861D-3191A55E1266}"/>
    <cellStyle name="Currency 13 2 2 2 2 2 5" xfId="20368" xr:uid="{089CE118-1347-4067-8815-478CC7FD4E98}"/>
    <cellStyle name="Currency 13 2 2 2 2 2 5 2" xfId="34060" xr:uid="{C3D3892A-A95F-45EB-8DED-E6BB78263009}"/>
    <cellStyle name="Currency 13 2 2 2 2 2 5 3" xfId="48944" xr:uid="{C7CD9518-BB7E-47B7-A166-0FCD62F6170B}"/>
    <cellStyle name="Currency 13 2 2 2 2 2 6" xfId="13524" xr:uid="{D31BC5C1-F301-4C71-B4EB-05C4EF7341C6}"/>
    <cellStyle name="Currency 13 2 2 2 2 2 7" xfId="27214" xr:uid="{8E858930-6B5A-43A6-AB0F-1BCB60440BBC}"/>
    <cellStyle name="Currency 13 2 2 2 2 2 8" xfId="42098" xr:uid="{D4D1C052-A948-4429-8476-3C28F5F31B4F}"/>
    <cellStyle name="Currency 13 2 2 2 2 3" xfId="6678" xr:uid="{A7E74682-1402-403F-A611-9C3C8D947AA8}"/>
    <cellStyle name="Currency 13 2 2 2 2 3 2" xfId="8392" xr:uid="{725E5190-9706-4C6F-B0FC-AA6A311E9AB7}"/>
    <cellStyle name="Currency 13 2 2 2 2 3 2 2" xfId="11814" xr:uid="{1569954D-21B3-440D-BED5-40FC6C90C9D6}"/>
    <cellStyle name="Currency 13 2 2 2 2 3 2 2 2" xfId="25504" xr:uid="{C2B24C77-CE3F-4543-A379-2DF4CCF3CF0C}"/>
    <cellStyle name="Currency 13 2 2 2 2 3 2 2 2 2" xfId="39196" xr:uid="{86AA3039-51B7-4EEA-8CB6-657766C5EAAB}"/>
    <cellStyle name="Currency 13 2 2 2 2 3 2 2 2 3" xfId="54080" xr:uid="{5120A994-58D3-4CBB-B6D9-1D6F5CCA44D2}"/>
    <cellStyle name="Currency 13 2 2 2 2 3 2 2 3" xfId="18660" xr:uid="{D509B882-902B-4D5B-AA5E-E19D228A7531}"/>
    <cellStyle name="Currency 13 2 2 2 2 3 2 2 4" xfId="32350" xr:uid="{D974717A-7919-4A9B-8116-D679FC739A7C}"/>
    <cellStyle name="Currency 13 2 2 2 2 3 2 2 5" xfId="47234" xr:uid="{BCB198B5-EF67-4A01-AA03-D8E1E2D58288}"/>
    <cellStyle name="Currency 13 2 2 2 2 3 2 3" xfId="22082" xr:uid="{80A22F02-7C03-4197-B715-FB3C3855DDD5}"/>
    <cellStyle name="Currency 13 2 2 2 2 3 2 3 2" xfId="35774" xr:uid="{89C2A7DF-BFAB-40F9-85B5-FCE48422201B}"/>
    <cellStyle name="Currency 13 2 2 2 2 3 2 3 3" xfId="50658" xr:uid="{FE8E2882-5ACB-4D81-8943-827E0A672484}"/>
    <cellStyle name="Currency 13 2 2 2 2 3 2 4" xfId="15238" xr:uid="{BF7FBEAA-FD23-4923-9AB7-7CBF47ABF361}"/>
    <cellStyle name="Currency 13 2 2 2 2 3 2 5" xfId="28928" xr:uid="{B8DCB498-13C6-4747-9EC7-46DEED31C48A}"/>
    <cellStyle name="Currency 13 2 2 2 2 3 2 6" xfId="43812" xr:uid="{9CC5E728-8153-4AB6-8F33-BDFC82B9BFD5}"/>
    <cellStyle name="Currency 13 2 2 2 2 3 3" xfId="10102" xr:uid="{3B5ADFF1-342E-4D25-96C5-347734C0A5C5}"/>
    <cellStyle name="Currency 13 2 2 2 2 3 3 2" xfId="23792" xr:uid="{3A35E650-2738-4FB5-87FD-51C5E62679D4}"/>
    <cellStyle name="Currency 13 2 2 2 2 3 3 2 2" xfId="37484" xr:uid="{A667F8CB-4DF2-4530-A0AF-D2AB7E0C7003}"/>
    <cellStyle name="Currency 13 2 2 2 2 3 3 2 3" xfId="52368" xr:uid="{7FFB09B7-2057-449F-9C05-99B3A8C12F5E}"/>
    <cellStyle name="Currency 13 2 2 2 2 3 3 3" xfId="16948" xr:uid="{8769F72B-A57D-4D2D-8E5F-6BB475FB2C24}"/>
    <cellStyle name="Currency 13 2 2 2 2 3 3 4" xfId="30638" xr:uid="{113880E1-323C-45BF-BCCB-AC6184644FC3}"/>
    <cellStyle name="Currency 13 2 2 2 2 3 3 5" xfId="45522" xr:uid="{5C9EC738-4BE8-4082-A6A9-981022ADA42C}"/>
    <cellStyle name="Currency 13 2 2 2 2 3 4" xfId="20370" xr:uid="{27A8D563-7C55-4B04-A15A-64D7F718253B}"/>
    <cellStyle name="Currency 13 2 2 2 2 3 4 2" xfId="34062" xr:uid="{B505AD18-9146-42FC-9AD1-66C64DE4AFB5}"/>
    <cellStyle name="Currency 13 2 2 2 2 3 4 3" xfId="48946" xr:uid="{FF60EC1B-C022-4393-AF7E-849826F5E7EB}"/>
    <cellStyle name="Currency 13 2 2 2 2 3 5" xfId="13526" xr:uid="{38BB47E1-D331-491D-AFDC-24F926A5C946}"/>
    <cellStyle name="Currency 13 2 2 2 2 3 6" xfId="27216" xr:uid="{AC17D9D9-18AA-4A8E-BE0A-4C0BCF6469B0}"/>
    <cellStyle name="Currency 13 2 2 2 2 3 7" xfId="42100" xr:uid="{6F811747-C0FA-4563-9898-E9DF6E402ECA}"/>
    <cellStyle name="Currency 13 2 2 2 2 4" xfId="6679" xr:uid="{0678B84E-F21F-404E-B7EC-4CC3F9907C30}"/>
    <cellStyle name="Currency 13 2 2 2 2 4 2" xfId="8393" xr:uid="{B2E96E90-EE97-43C4-8889-3E6530284BC6}"/>
    <cellStyle name="Currency 13 2 2 2 2 4 2 2" xfId="11815" xr:uid="{0A8DF42C-A5D6-414D-919C-E16F64B90440}"/>
    <cellStyle name="Currency 13 2 2 2 2 4 2 2 2" xfId="25505" xr:uid="{819A796F-D445-4230-8434-3005F0F0CB8F}"/>
    <cellStyle name="Currency 13 2 2 2 2 4 2 2 2 2" xfId="39197" xr:uid="{0590EC3F-CCA6-4013-8D38-22C289307B88}"/>
    <cellStyle name="Currency 13 2 2 2 2 4 2 2 2 3" xfId="54081" xr:uid="{279245E8-5CC7-4E46-BBC3-FFE10179FC70}"/>
    <cellStyle name="Currency 13 2 2 2 2 4 2 2 3" xfId="18661" xr:uid="{B7C54CE9-1C89-451E-9E5E-02F34C27AE46}"/>
    <cellStyle name="Currency 13 2 2 2 2 4 2 2 4" xfId="32351" xr:uid="{DC1C25AF-0314-4E46-A26D-5D5550DCB6CF}"/>
    <cellStyle name="Currency 13 2 2 2 2 4 2 2 5" xfId="47235" xr:uid="{EC76F733-5BEC-4470-892C-34C69975B30A}"/>
    <cellStyle name="Currency 13 2 2 2 2 4 2 3" xfId="22083" xr:uid="{7A03D96F-D47C-47BC-BD34-0E57E3826570}"/>
    <cellStyle name="Currency 13 2 2 2 2 4 2 3 2" xfId="35775" xr:uid="{ADA3C126-E1B3-43D0-976A-8E3C20045128}"/>
    <cellStyle name="Currency 13 2 2 2 2 4 2 3 3" xfId="50659" xr:uid="{3AD66CFB-ABF9-46BA-B164-A81F177B5654}"/>
    <cellStyle name="Currency 13 2 2 2 2 4 2 4" xfId="15239" xr:uid="{17B7A84B-AE36-48D6-A70A-89D7702F43A8}"/>
    <cellStyle name="Currency 13 2 2 2 2 4 2 5" xfId="28929" xr:uid="{509A03D6-DA8B-4D1A-8AF7-68D282696432}"/>
    <cellStyle name="Currency 13 2 2 2 2 4 2 6" xfId="43813" xr:uid="{45E3BCEF-4F73-4BDC-B90A-C1E6A95A739A}"/>
    <cellStyle name="Currency 13 2 2 2 2 4 3" xfId="10103" xr:uid="{649684BE-D8B5-4087-AE1A-E2BBABD8046D}"/>
    <cellStyle name="Currency 13 2 2 2 2 4 3 2" xfId="23793" xr:uid="{191932C9-D1C5-420B-8DC6-5B4386819D09}"/>
    <cellStyle name="Currency 13 2 2 2 2 4 3 2 2" xfId="37485" xr:uid="{0A095A75-940A-481B-B8C2-7BF4C3292A04}"/>
    <cellStyle name="Currency 13 2 2 2 2 4 3 2 3" xfId="52369" xr:uid="{E8EA23FB-B8F8-4CD9-8488-778288360705}"/>
    <cellStyle name="Currency 13 2 2 2 2 4 3 3" xfId="16949" xr:uid="{14DFE8A1-37D5-4617-AF6D-F1AB3BD18E5C}"/>
    <cellStyle name="Currency 13 2 2 2 2 4 3 4" xfId="30639" xr:uid="{251E7D7D-E54F-40DE-8B10-62060DD99B57}"/>
    <cellStyle name="Currency 13 2 2 2 2 4 3 5" xfId="45523" xr:uid="{8D9C52A9-5429-45F4-8ACF-DD250D13E35A}"/>
    <cellStyle name="Currency 13 2 2 2 2 4 4" xfId="20371" xr:uid="{699759CB-DFA7-460A-895C-30944A2CAEED}"/>
    <cellStyle name="Currency 13 2 2 2 2 4 4 2" xfId="34063" xr:uid="{F0206B55-6D05-4895-83CF-9467E096B8C7}"/>
    <cellStyle name="Currency 13 2 2 2 2 4 4 3" xfId="48947" xr:uid="{9381B89A-FD65-4C3E-9400-FAB4207CE655}"/>
    <cellStyle name="Currency 13 2 2 2 2 4 5" xfId="13527" xr:uid="{2B752DAC-C10B-41A8-B48D-3FEEA1D7111E}"/>
    <cellStyle name="Currency 13 2 2 2 2 4 6" xfId="27217" xr:uid="{5189C8CB-7B11-4605-95CA-44511563FC96}"/>
    <cellStyle name="Currency 13 2 2 2 2 4 7" xfId="42101" xr:uid="{5C05F1A4-4077-4C10-959B-A6201DB5195E}"/>
    <cellStyle name="Currency 13 2 2 2 2 5" xfId="8389" xr:uid="{8120C682-349C-45DC-94A3-CC2E2D76516F}"/>
    <cellStyle name="Currency 13 2 2 2 2 5 2" xfId="11811" xr:uid="{3CA15412-6810-4B5B-A436-907FAC665C72}"/>
    <cellStyle name="Currency 13 2 2 2 2 5 2 2" xfId="25501" xr:uid="{54ABB83B-3080-4BE7-8EF9-3FCBDADEF9A5}"/>
    <cellStyle name="Currency 13 2 2 2 2 5 2 2 2" xfId="39193" xr:uid="{23D51746-C1EA-42B1-809D-DD4741B1B711}"/>
    <cellStyle name="Currency 13 2 2 2 2 5 2 2 3" xfId="54077" xr:uid="{E80154FD-2F73-4D92-9EAB-236CB657CA25}"/>
    <cellStyle name="Currency 13 2 2 2 2 5 2 3" xfId="18657" xr:uid="{75632C3D-6E59-488A-B0AF-C4117C226DF4}"/>
    <cellStyle name="Currency 13 2 2 2 2 5 2 4" xfId="32347" xr:uid="{156D1D50-6F1E-4605-98CC-D2BD88298F32}"/>
    <cellStyle name="Currency 13 2 2 2 2 5 2 5" xfId="47231" xr:uid="{3C9CC98B-9123-4A1A-A341-724CF9E5493D}"/>
    <cellStyle name="Currency 13 2 2 2 2 5 3" xfId="22079" xr:uid="{CD745AF4-5EA9-43EE-96F7-2DDF257C0D53}"/>
    <cellStyle name="Currency 13 2 2 2 2 5 3 2" xfId="35771" xr:uid="{4B10D333-46B3-4A01-B8B3-BC5E384D3D77}"/>
    <cellStyle name="Currency 13 2 2 2 2 5 3 3" xfId="50655" xr:uid="{7F4872F4-8990-4D18-AF95-06AC9D1C16FC}"/>
    <cellStyle name="Currency 13 2 2 2 2 5 4" xfId="15235" xr:uid="{6D92F6B3-DF7D-4905-B672-DEFBEB7A057F}"/>
    <cellStyle name="Currency 13 2 2 2 2 5 5" xfId="28925" xr:uid="{404FD2FB-204A-4549-9473-5A55095B1704}"/>
    <cellStyle name="Currency 13 2 2 2 2 5 6" xfId="43809" xr:uid="{B5665048-23A3-46D6-9524-FC46D16085B5}"/>
    <cellStyle name="Currency 13 2 2 2 2 6" xfId="10099" xr:uid="{C3BC1948-063E-4DFD-9601-575174317CA5}"/>
    <cellStyle name="Currency 13 2 2 2 2 6 2" xfId="23789" xr:uid="{C0EB77BF-74D2-47DF-A4B6-B842B6B4A3AC}"/>
    <cellStyle name="Currency 13 2 2 2 2 6 2 2" xfId="37481" xr:uid="{6438ED10-FDD5-4C53-8CD9-553F39BFE8D0}"/>
    <cellStyle name="Currency 13 2 2 2 2 6 2 3" xfId="52365" xr:uid="{F68CE273-350C-4F5C-B2A7-C7732A2FDD4B}"/>
    <cellStyle name="Currency 13 2 2 2 2 6 3" xfId="16945" xr:uid="{6BFCD493-864D-4C4A-8DF4-6BE2419DD853}"/>
    <cellStyle name="Currency 13 2 2 2 2 6 4" xfId="30635" xr:uid="{948D30AD-8B83-4178-8AAE-71AA4853C97B}"/>
    <cellStyle name="Currency 13 2 2 2 2 6 5" xfId="45519" xr:uid="{FACB7D7D-4CEC-4A79-B695-9F22F65A5440}"/>
    <cellStyle name="Currency 13 2 2 2 2 7" xfId="20367" xr:uid="{99CDCE72-521C-469D-8612-795E82BD7B95}"/>
    <cellStyle name="Currency 13 2 2 2 2 7 2" xfId="34059" xr:uid="{7F5C4C28-F331-4337-9FE4-B22EEC537295}"/>
    <cellStyle name="Currency 13 2 2 2 2 7 3" xfId="48943" xr:uid="{99CEA7BB-B4A6-4406-83C6-DFA87D90739A}"/>
    <cellStyle name="Currency 13 2 2 2 2 8" xfId="13523" xr:uid="{78074079-C5EC-4EE8-BD73-04A5BEA75EDF}"/>
    <cellStyle name="Currency 13 2 2 2 2 9" xfId="27213" xr:uid="{6A56A441-54AC-470D-80B6-59F52AD212EC}"/>
    <cellStyle name="Currency 13 2 2 2 3" xfId="6680" xr:uid="{65145026-0FDE-4382-AFD6-17B7349046D2}"/>
    <cellStyle name="Currency 13 2 2 2 3 10" xfId="42102" xr:uid="{69E54E48-19AB-4B33-9460-4A49C622BED6}"/>
    <cellStyle name="Currency 13 2 2 2 3 2" xfId="6681" xr:uid="{6B944CEC-ADC2-49DB-863B-40C7170FB041}"/>
    <cellStyle name="Currency 13 2 2 2 3 2 2" xfId="6682" xr:uid="{85CAFC0B-DF9E-4F28-82B3-DCD0A67AF7A9}"/>
    <cellStyle name="Currency 13 2 2 2 3 2 2 2" xfId="8396" xr:uid="{95BCD513-4B89-4D30-99E9-6C4A3C9DF6F9}"/>
    <cellStyle name="Currency 13 2 2 2 3 2 2 2 2" xfId="11818" xr:uid="{03A1A83C-EC2B-4B99-9B88-A7447C762CFE}"/>
    <cellStyle name="Currency 13 2 2 2 3 2 2 2 2 2" xfId="25508" xr:uid="{818214A6-B02A-48C5-8F76-B29472D968BE}"/>
    <cellStyle name="Currency 13 2 2 2 3 2 2 2 2 2 2" xfId="39200" xr:uid="{1EC2AAF1-8BD1-41D0-8BBF-D282EC4C3D2C}"/>
    <cellStyle name="Currency 13 2 2 2 3 2 2 2 2 2 3" xfId="54084" xr:uid="{78827978-E50B-4157-AE96-CB8F422F249F}"/>
    <cellStyle name="Currency 13 2 2 2 3 2 2 2 2 3" xfId="18664" xr:uid="{3B38554E-20E9-4AAA-AD6E-EE7077BE13B4}"/>
    <cellStyle name="Currency 13 2 2 2 3 2 2 2 2 4" xfId="32354" xr:uid="{C5621FC8-AA9A-437D-9505-1D603469E917}"/>
    <cellStyle name="Currency 13 2 2 2 3 2 2 2 2 5" xfId="47238" xr:uid="{7205C6BD-617D-4169-9226-77C6BF9C0586}"/>
    <cellStyle name="Currency 13 2 2 2 3 2 2 2 3" xfId="22086" xr:uid="{77C357B7-00D3-445A-B359-47C1C3B25F57}"/>
    <cellStyle name="Currency 13 2 2 2 3 2 2 2 3 2" xfId="35778" xr:uid="{F2ADB347-2180-4BAB-93B6-9B6E09A0FC1C}"/>
    <cellStyle name="Currency 13 2 2 2 3 2 2 2 3 3" xfId="50662" xr:uid="{F432D216-BA97-4E34-B4EF-0BE9515C69C8}"/>
    <cellStyle name="Currency 13 2 2 2 3 2 2 2 4" xfId="15242" xr:uid="{57DCE5A0-A426-4027-8FFE-0F63A0D25DF7}"/>
    <cellStyle name="Currency 13 2 2 2 3 2 2 2 5" xfId="28932" xr:uid="{EA52792E-4EBD-420D-B031-81FA9F57A9E5}"/>
    <cellStyle name="Currency 13 2 2 2 3 2 2 2 6" xfId="43816" xr:uid="{C45252C2-65EA-4737-AF44-61AE91DB83E5}"/>
    <cellStyle name="Currency 13 2 2 2 3 2 2 3" xfId="10106" xr:uid="{26D6DAA2-3F14-46C5-8BF7-7B0CFE3D46B3}"/>
    <cellStyle name="Currency 13 2 2 2 3 2 2 3 2" xfId="23796" xr:uid="{BE8BC40C-C440-4DD1-859E-733B8832DD00}"/>
    <cellStyle name="Currency 13 2 2 2 3 2 2 3 2 2" xfId="37488" xr:uid="{E33B3222-D012-41EE-9060-18BE961CEA48}"/>
    <cellStyle name="Currency 13 2 2 2 3 2 2 3 2 3" xfId="52372" xr:uid="{D7B1A9C2-2F8B-43F1-AA8B-4CFD48DA2C8E}"/>
    <cellStyle name="Currency 13 2 2 2 3 2 2 3 3" xfId="16952" xr:uid="{6EA27DCB-820E-42E1-905B-8A6CEA13D44C}"/>
    <cellStyle name="Currency 13 2 2 2 3 2 2 3 4" xfId="30642" xr:uid="{54C73190-F9F6-4227-A929-36B2E13B914F}"/>
    <cellStyle name="Currency 13 2 2 2 3 2 2 3 5" xfId="45526" xr:uid="{0CDD88F6-B025-48E0-B262-E7734B13D698}"/>
    <cellStyle name="Currency 13 2 2 2 3 2 2 4" xfId="20374" xr:uid="{47C244B0-F6C4-466F-8B46-7739FCA1572C}"/>
    <cellStyle name="Currency 13 2 2 2 3 2 2 4 2" xfId="34066" xr:uid="{33A0D6FB-59A2-48C5-A604-99862BED7DAE}"/>
    <cellStyle name="Currency 13 2 2 2 3 2 2 4 3" xfId="48950" xr:uid="{EED76FFC-80D2-4BA7-9526-FC2D0E47CDAD}"/>
    <cellStyle name="Currency 13 2 2 2 3 2 2 5" xfId="13530" xr:uid="{AEBBC41E-3588-4E02-86FF-FEEE08C9E82E}"/>
    <cellStyle name="Currency 13 2 2 2 3 2 2 6" xfId="27220" xr:uid="{21E4E34A-4724-4B73-B70E-C5A3A3634210}"/>
    <cellStyle name="Currency 13 2 2 2 3 2 2 7" xfId="42104" xr:uid="{C6736734-DF6B-4731-A0FD-1377826E3010}"/>
    <cellStyle name="Currency 13 2 2 2 3 2 3" xfId="8395" xr:uid="{C57D40B3-3583-4E94-9D0B-D96B7CA9602B}"/>
    <cellStyle name="Currency 13 2 2 2 3 2 3 2" xfId="11817" xr:uid="{D8DBEA35-E879-460D-85B5-A451ECB1A5DF}"/>
    <cellStyle name="Currency 13 2 2 2 3 2 3 2 2" xfId="25507" xr:uid="{5D3E8566-EA30-47A1-A2F6-8CC5ED440388}"/>
    <cellStyle name="Currency 13 2 2 2 3 2 3 2 2 2" xfId="39199" xr:uid="{8AF75A5A-6B3B-476A-8DC1-573561CCD0DF}"/>
    <cellStyle name="Currency 13 2 2 2 3 2 3 2 2 3" xfId="54083" xr:uid="{9BA555B3-85A5-497E-8A15-849B23E4A97B}"/>
    <cellStyle name="Currency 13 2 2 2 3 2 3 2 3" xfId="18663" xr:uid="{A77C484F-1736-43A9-9019-5ABD9F585E33}"/>
    <cellStyle name="Currency 13 2 2 2 3 2 3 2 4" xfId="32353" xr:uid="{CE48CD32-AE4B-4C94-8D54-099CED2E1C20}"/>
    <cellStyle name="Currency 13 2 2 2 3 2 3 2 5" xfId="47237" xr:uid="{67CDF76D-3076-46FE-854F-F78F58CF3A6C}"/>
    <cellStyle name="Currency 13 2 2 2 3 2 3 3" xfId="22085" xr:uid="{22036448-CF29-4945-9581-8693CA96AFDF}"/>
    <cellStyle name="Currency 13 2 2 2 3 2 3 3 2" xfId="35777" xr:uid="{817F907B-444A-4184-9A3B-F2075E20FA10}"/>
    <cellStyle name="Currency 13 2 2 2 3 2 3 3 3" xfId="50661" xr:uid="{3E899E6A-D5CE-434B-8543-B467E08877C2}"/>
    <cellStyle name="Currency 13 2 2 2 3 2 3 4" xfId="15241" xr:uid="{72278338-4AD9-45A8-BE77-07438B1CA396}"/>
    <cellStyle name="Currency 13 2 2 2 3 2 3 5" xfId="28931" xr:uid="{5CCA23CE-3238-4426-ABA2-F5F1FB7D3D9E}"/>
    <cellStyle name="Currency 13 2 2 2 3 2 3 6" xfId="43815" xr:uid="{E721C1BD-6751-46E5-978F-7476D06F7AEB}"/>
    <cellStyle name="Currency 13 2 2 2 3 2 4" xfId="10105" xr:uid="{DBEAE0E3-A88E-4721-AB5D-D0ACBB21CD93}"/>
    <cellStyle name="Currency 13 2 2 2 3 2 4 2" xfId="23795" xr:uid="{BB63E432-0BCA-4A9D-B173-3E16E8B7DAF1}"/>
    <cellStyle name="Currency 13 2 2 2 3 2 4 2 2" xfId="37487" xr:uid="{DFB940FB-7AB1-4DE4-B0BF-B38FD7F523FA}"/>
    <cellStyle name="Currency 13 2 2 2 3 2 4 2 3" xfId="52371" xr:uid="{1544DB09-37CC-495F-8754-30441F26C9D1}"/>
    <cellStyle name="Currency 13 2 2 2 3 2 4 3" xfId="16951" xr:uid="{AD80AC2D-2FDE-42B8-99BE-848448896C39}"/>
    <cellStyle name="Currency 13 2 2 2 3 2 4 4" xfId="30641" xr:uid="{A2B51A8E-BECF-4B3F-A9C9-1F66162F91B4}"/>
    <cellStyle name="Currency 13 2 2 2 3 2 4 5" xfId="45525" xr:uid="{2C44E6DE-86C0-445F-A61B-BC77FB41E5EC}"/>
    <cellStyle name="Currency 13 2 2 2 3 2 5" xfId="20373" xr:uid="{802C63A0-B200-4269-B09B-0F9B9145007E}"/>
    <cellStyle name="Currency 13 2 2 2 3 2 5 2" xfId="34065" xr:uid="{67BD9F52-CEF2-4E2A-8874-6A0D98F25ECD}"/>
    <cellStyle name="Currency 13 2 2 2 3 2 5 3" xfId="48949" xr:uid="{55064CD8-30AF-494D-B766-789ACBBC9652}"/>
    <cellStyle name="Currency 13 2 2 2 3 2 6" xfId="13529" xr:uid="{85F97964-2C23-4652-965B-E36226C001CA}"/>
    <cellStyle name="Currency 13 2 2 2 3 2 7" xfId="27219" xr:uid="{41D7FA3F-5F74-41B6-8B2A-E58611819628}"/>
    <cellStyle name="Currency 13 2 2 2 3 2 8" xfId="42103" xr:uid="{9960CF06-EBE7-4235-ABCA-60A5419C0301}"/>
    <cellStyle name="Currency 13 2 2 2 3 3" xfId="6683" xr:uid="{0DE23BF0-8255-4175-AD16-9F6DB34A9C6B}"/>
    <cellStyle name="Currency 13 2 2 2 3 3 2" xfId="8397" xr:uid="{2FC61BC3-F6B0-42AC-8B62-A568E0C2A9D6}"/>
    <cellStyle name="Currency 13 2 2 2 3 3 2 2" xfId="11819" xr:uid="{8770E4E3-2F53-4253-B32C-EA772CD2D8B7}"/>
    <cellStyle name="Currency 13 2 2 2 3 3 2 2 2" xfId="25509" xr:uid="{70D7FA81-B9D2-485F-BA17-C093AB5C255A}"/>
    <cellStyle name="Currency 13 2 2 2 3 3 2 2 2 2" xfId="39201" xr:uid="{3F817420-BD2B-4EB3-B39E-612184FF3A3E}"/>
    <cellStyle name="Currency 13 2 2 2 3 3 2 2 2 3" xfId="54085" xr:uid="{175DF813-F127-4C1B-BD97-6209C590A530}"/>
    <cellStyle name="Currency 13 2 2 2 3 3 2 2 3" xfId="18665" xr:uid="{28E7D915-E987-43C2-AB53-7D155F2C1848}"/>
    <cellStyle name="Currency 13 2 2 2 3 3 2 2 4" xfId="32355" xr:uid="{9B93569C-9D32-4363-849E-B75D63472582}"/>
    <cellStyle name="Currency 13 2 2 2 3 3 2 2 5" xfId="47239" xr:uid="{70F5546D-3251-4E64-8171-A412DF6CD18A}"/>
    <cellStyle name="Currency 13 2 2 2 3 3 2 3" xfId="22087" xr:uid="{6DDFF7F5-E1D5-4AE5-86BB-657DEC84405D}"/>
    <cellStyle name="Currency 13 2 2 2 3 3 2 3 2" xfId="35779" xr:uid="{BC616815-6F1D-4510-8D38-4CCAD4823567}"/>
    <cellStyle name="Currency 13 2 2 2 3 3 2 3 3" xfId="50663" xr:uid="{D59B930B-9783-4AA1-A24D-B8842BD59379}"/>
    <cellStyle name="Currency 13 2 2 2 3 3 2 4" xfId="15243" xr:uid="{20E1889D-9905-4744-8421-96BE01AF17EB}"/>
    <cellStyle name="Currency 13 2 2 2 3 3 2 5" xfId="28933" xr:uid="{929126BF-51D8-4845-9067-67BD62795554}"/>
    <cellStyle name="Currency 13 2 2 2 3 3 2 6" xfId="43817" xr:uid="{861C460C-ABAB-49BD-80A3-AFC08ED0CA91}"/>
    <cellStyle name="Currency 13 2 2 2 3 3 3" xfId="10107" xr:uid="{621046A8-30D3-4A11-A775-03B5A3DE03AB}"/>
    <cellStyle name="Currency 13 2 2 2 3 3 3 2" xfId="23797" xr:uid="{877BD480-8EA5-41D8-A1F0-45F7741356F1}"/>
    <cellStyle name="Currency 13 2 2 2 3 3 3 2 2" xfId="37489" xr:uid="{7D7A576E-A4BA-4C05-8B96-12ED22DBACD0}"/>
    <cellStyle name="Currency 13 2 2 2 3 3 3 2 3" xfId="52373" xr:uid="{70184F2B-E09A-437A-93FA-411E653064A3}"/>
    <cellStyle name="Currency 13 2 2 2 3 3 3 3" xfId="16953" xr:uid="{BCB472A5-4D83-406F-A1A5-8F3BA17EDCEB}"/>
    <cellStyle name="Currency 13 2 2 2 3 3 3 4" xfId="30643" xr:uid="{8FD67978-03CC-41AF-8D0E-3F12135DA494}"/>
    <cellStyle name="Currency 13 2 2 2 3 3 3 5" xfId="45527" xr:uid="{F0A58C6B-9AF8-4C0F-A566-FDED60B4DE3E}"/>
    <cellStyle name="Currency 13 2 2 2 3 3 4" xfId="20375" xr:uid="{A049CC6E-BBE7-4545-81DF-EA5C80A38EF5}"/>
    <cellStyle name="Currency 13 2 2 2 3 3 4 2" xfId="34067" xr:uid="{E749DC2E-80D8-4D83-953B-C63A811AA957}"/>
    <cellStyle name="Currency 13 2 2 2 3 3 4 3" xfId="48951" xr:uid="{67B6ECBC-1CBD-4214-95A4-7FFE51F2189E}"/>
    <cellStyle name="Currency 13 2 2 2 3 3 5" xfId="13531" xr:uid="{CE508E8F-EE6F-4F58-A08E-30BD8A1BCC35}"/>
    <cellStyle name="Currency 13 2 2 2 3 3 6" xfId="27221" xr:uid="{770253B8-15CF-4A36-B960-548DD26813B7}"/>
    <cellStyle name="Currency 13 2 2 2 3 3 7" xfId="42105" xr:uid="{98820B61-34AA-447D-97A4-61615D3D82A2}"/>
    <cellStyle name="Currency 13 2 2 2 3 4" xfId="6684" xr:uid="{D6A38973-5FC1-430C-BF49-459477210D4C}"/>
    <cellStyle name="Currency 13 2 2 2 3 4 2" xfId="8398" xr:uid="{3B8DFED5-7BE4-4EAC-83A1-D05B8022E20F}"/>
    <cellStyle name="Currency 13 2 2 2 3 4 2 2" xfId="11820" xr:uid="{3EE432A1-304F-489C-9E94-247EFEF0F895}"/>
    <cellStyle name="Currency 13 2 2 2 3 4 2 2 2" xfId="25510" xr:uid="{BC799E1D-7618-4AD2-9572-0AE6AAC22282}"/>
    <cellStyle name="Currency 13 2 2 2 3 4 2 2 2 2" xfId="39202" xr:uid="{A24797C0-7B30-42A2-8CB2-B1A77DF59373}"/>
    <cellStyle name="Currency 13 2 2 2 3 4 2 2 2 3" xfId="54086" xr:uid="{73EB5EE3-3F34-42E0-B6B6-8747F977DB0B}"/>
    <cellStyle name="Currency 13 2 2 2 3 4 2 2 3" xfId="18666" xr:uid="{684E4B12-EDAD-4D97-87D3-7E63DDD2FE00}"/>
    <cellStyle name="Currency 13 2 2 2 3 4 2 2 4" xfId="32356" xr:uid="{422A81F3-9995-4E1A-A846-2B5F09A85677}"/>
    <cellStyle name="Currency 13 2 2 2 3 4 2 2 5" xfId="47240" xr:uid="{81B9E2C7-6166-4E40-B7D7-0DA1069AAFDE}"/>
    <cellStyle name="Currency 13 2 2 2 3 4 2 3" xfId="22088" xr:uid="{1A1C6C17-DF0B-4A61-A924-5DFCDBE5BF2B}"/>
    <cellStyle name="Currency 13 2 2 2 3 4 2 3 2" xfId="35780" xr:uid="{F96CA67D-7806-4AE4-B192-7EEE2EDB866C}"/>
    <cellStyle name="Currency 13 2 2 2 3 4 2 3 3" xfId="50664" xr:uid="{06478C82-0E84-4656-B7CC-5B8F3785CD4F}"/>
    <cellStyle name="Currency 13 2 2 2 3 4 2 4" xfId="15244" xr:uid="{ADEABFA3-D3DE-420F-92C9-560E9DE410D5}"/>
    <cellStyle name="Currency 13 2 2 2 3 4 2 5" xfId="28934" xr:uid="{90F45AE9-071E-46D3-91B3-408977FCBD41}"/>
    <cellStyle name="Currency 13 2 2 2 3 4 2 6" xfId="43818" xr:uid="{70F12DB3-9425-4836-9F14-ADDAD1FEE966}"/>
    <cellStyle name="Currency 13 2 2 2 3 4 3" xfId="10108" xr:uid="{AAEA5B35-9AC7-404C-9526-DAAA461E3A3D}"/>
    <cellStyle name="Currency 13 2 2 2 3 4 3 2" xfId="23798" xr:uid="{ABA82023-FBCC-4906-BCE5-01E0EBB4FEE2}"/>
    <cellStyle name="Currency 13 2 2 2 3 4 3 2 2" xfId="37490" xr:uid="{F1D2A8A3-83F6-4E2D-A9BC-851654108A4F}"/>
    <cellStyle name="Currency 13 2 2 2 3 4 3 2 3" xfId="52374" xr:uid="{A11B1235-EBB3-44BA-986C-F073DFC1059A}"/>
    <cellStyle name="Currency 13 2 2 2 3 4 3 3" xfId="16954" xr:uid="{9B84470E-F708-40EE-8CA2-8BE7EE33B924}"/>
    <cellStyle name="Currency 13 2 2 2 3 4 3 4" xfId="30644" xr:uid="{1162180D-D6EF-440A-8F04-F04C4868C2D4}"/>
    <cellStyle name="Currency 13 2 2 2 3 4 3 5" xfId="45528" xr:uid="{2DE14425-B29C-4B83-8F1E-5A50CDA1DEDA}"/>
    <cellStyle name="Currency 13 2 2 2 3 4 4" xfId="20376" xr:uid="{C67F8297-F7C2-4193-8861-CB9DFB1ADFD0}"/>
    <cellStyle name="Currency 13 2 2 2 3 4 4 2" xfId="34068" xr:uid="{77D41D4A-F566-4CA5-9727-ECBCA268BC71}"/>
    <cellStyle name="Currency 13 2 2 2 3 4 4 3" xfId="48952" xr:uid="{AD0D2D23-72BC-4E31-A113-31E1465C64EA}"/>
    <cellStyle name="Currency 13 2 2 2 3 4 5" xfId="13532" xr:uid="{A025F109-6D4D-42BF-9FBE-02317B5CD29F}"/>
    <cellStyle name="Currency 13 2 2 2 3 4 6" xfId="27222" xr:uid="{5EE76965-0AA9-4E6F-85AC-AB5ABC69E5F3}"/>
    <cellStyle name="Currency 13 2 2 2 3 4 7" xfId="42106" xr:uid="{CBF6C7BF-7742-4D7C-A26D-FFF9689B6F4B}"/>
    <cellStyle name="Currency 13 2 2 2 3 5" xfId="8394" xr:uid="{5EDF1E37-CC71-4136-B49D-83F721F3B2A5}"/>
    <cellStyle name="Currency 13 2 2 2 3 5 2" xfId="11816" xr:uid="{FDBD34BA-FCEE-4DFA-9476-C325BECD7EA7}"/>
    <cellStyle name="Currency 13 2 2 2 3 5 2 2" xfId="25506" xr:uid="{1972705F-4106-4B72-8E0B-F9E5EBDB0D5D}"/>
    <cellStyle name="Currency 13 2 2 2 3 5 2 2 2" xfId="39198" xr:uid="{D7250D51-0E16-4512-B0C0-1091251DD297}"/>
    <cellStyle name="Currency 13 2 2 2 3 5 2 2 3" xfId="54082" xr:uid="{C6BFEDCE-251B-4FA1-8BA3-569320A6E8FD}"/>
    <cellStyle name="Currency 13 2 2 2 3 5 2 3" xfId="18662" xr:uid="{6408865D-B5A3-46FE-B683-7D98D560698C}"/>
    <cellStyle name="Currency 13 2 2 2 3 5 2 4" xfId="32352" xr:uid="{FBC23781-1C22-4375-B19E-C23E1F205B37}"/>
    <cellStyle name="Currency 13 2 2 2 3 5 2 5" xfId="47236" xr:uid="{B29DA338-F6B2-4D6D-B65D-C9D2149BB6E7}"/>
    <cellStyle name="Currency 13 2 2 2 3 5 3" xfId="22084" xr:uid="{2EFEB780-CECD-4868-AF3C-F6BBD4BCD8C4}"/>
    <cellStyle name="Currency 13 2 2 2 3 5 3 2" xfId="35776" xr:uid="{104FFB43-053B-4E60-A93B-56AFAC6B8B0A}"/>
    <cellStyle name="Currency 13 2 2 2 3 5 3 3" xfId="50660" xr:uid="{FA499006-B5DF-43C0-93DE-D5AC0FC917E9}"/>
    <cellStyle name="Currency 13 2 2 2 3 5 4" xfId="15240" xr:uid="{A5FE97FD-EAE2-43DA-B112-D956058BFADB}"/>
    <cellStyle name="Currency 13 2 2 2 3 5 5" xfId="28930" xr:uid="{155A7AEF-337D-4BB3-B12C-D781B343EBC2}"/>
    <cellStyle name="Currency 13 2 2 2 3 5 6" xfId="43814" xr:uid="{72D07C80-6851-41EA-A220-FD3CB710EC65}"/>
    <cellStyle name="Currency 13 2 2 2 3 6" xfId="10104" xr:uid="{25687116-C5DD-4D13-BF49-784FEBE220FB}"/>
    <cellStyle name="Currency 13 2 2 2 3 6 2" xfId="23794" xr:uid="{FCC602AB-86E1-4A9B-BAE5-496F848AD095}"/>
    <cellStyle name="Currency 13 2 2 2 3 6 2 2" xfId="37486" xr:uid="{2CFCC331-783B-4506-ACE4-09825124FBF6}"/>
    <cellStyle name="Currency 13 2 2 2 3 6 2 3" xfId="52370" xr:uid="{4A560762-C63D-4877-8FC5-57985ED43549}"/>
    <cellStyle name="Currency 13 2 2 2 3 6 3" xfId="16950" xr:uid="{B045F4AB-9840-4CCD-BD13-08EDAEBBEDFC}"/>
    <cellStyle name="Currency 13 2 2 2 3 6 4" xfId="30640" xr:uid="{3A1900CB-B983-4AF7-A9A5-90E49B552F85}"/>
    <cellStyle name="Currency 13 2 2 2 3 6 5" xfId="45524" xr:uid="{F9A30845-93FF-4A55-A43D-B2C03F912DCC}"/>
    <cellStyle name="Currency 13 2 2 2 3 7" xfId="20372" xr:uid="{EFE23A7D-776C-461B-9474-18D4BA8A0761}"/>
    <cellStyle name="Currency 13 2 2 2 3 7 2" xfId="34064" xr:uid="{3CECAAD8-0608-4D99-B5A8-058DA3F336D2}"/>
    <cellStyle name="Currency 13 2 2 2 3 7 3" xfId="48948" xr:uid="{D15DC867-6DEC-4B9F-B229-1B4A333A288C}"/>
    <cellStyle name="Currency 13 2 2 2 3 8" xfId="13528" xr:uid="{274FC966-8091-46A0-A55B-2760B1B0760B}"/>
    <cellStyle name="Currency 13 2 2 2 3 9" xfId="27218" xr:uid="{42AE18CB-326F-4BB0-AB9B-20F3C7B45869}"/>
    <cellStyle name="Currency 13 2 2 2 4" xfId="6685" xr:uid="{C0B1AC8A-D8C8-4342-BF59-BE8516FFD198}"/>
    <cellStyle name="Currency 13 2 2 2 4 2" xfId="6686" xr:uid="{C3110434-6F13-4D14-89BB-E1AB0429A4D8}"/>
    <cellStyle name="Currency 13 2 2 2 4 2 2" xfId="8400" xr:uid="{32524A49-A2CB-46FA-B63B-2A569C93DE72}"/>
    <cellStyle name="Currency 13 2 2 2 4 2 2 2" xfId="11822" xr:uid="{5748DF15-D974-417A-A591-9315E5B9614F}"/>
    <cellStyle name="Currency 13 2 2 2 4 2 2 2 2" xfId="25512" xr:uid="{1872F14B-D644-4919-8729-ED7BF90429DA}"/>
    <cellStyle name="Currency 13 2 2 2 4 2 2 2 2 2" xfId="39204" xr:uid="{D705D314-2F25-4ABB-90D0-1677210B7004}"/>
    <cellStyle name="Currency 13 2 2 2 4 2 2 2 2 3" xfId="54088" xr:uid="{3C93E10E-CE26-44A4-A13C-65CE82490587}"/>
    <cellStyle name="Currency 13 2 2 2 4 2 2 2 3" xfId="18668" xr:uid="{D43F1AFA-A9FC-4949-A788-AC9742F5D5CB}"/>
    <cellStyle name="Currency 13 2 2 2 4 2 2 2 4" xfId="32358" xr:uid="{80B2820A-7EA8-4C1C-B1F6-C94D47134F20}"/>
    <cellStyle name="Currency 13 2 2 2 4 2 2 2 5" xfId="47242" xr:uid="{79DDCCC0-2AA6-4149-B684-700604186025}"/>
    <cellStyle name="Currency 13 2 2 2 4 2 2 3" xfId="22090" xr:uid="{45B7CD94-ECC6-4032-88FB-586E4EE1C017}"/>
    <cellStyle name="Currency 13 2 2 2 4 2 2 3 2" xfId="35782" xr:uid="{BD06FC40-0549-4BEB-A6C5-0FB1C5B1AA2F}"/>
    <cellStyle name="Currency 13 2 2 2 4 2 2 3 3" xfId="50666" xr:uid="{4F422E61-C744-436A-AE94-F4A9477B6575}"/>
    <cellStyle name="Currency 13 2 2 2 4 2 2 4" xfId="15246" xr:uid="{48CD3C21-C812-4D91-84FD-7356EC32ED38}"/>
    <cellStyle name="Currency 13 2 2 2 4 2 2 5" xfId="28936" xr:uid="{9960DC8E-A92A-491B-BA6C-0E24EFFC4208}"/>
    <cellStyle name="Currency 13 2 2 2 4 2 2 6" xfId="43820" xr:uid="{FAB100BC-0F12-412D-8ACE-63D41B0E5049}"/>
    <cellStyle name="Currency 13 2 2 2 4 2 3" xfId="10110" xr:uid="{63C4223C-A294-438F-B669-965DF3942FA5}"/>
    <cellStyle name="Currency 13 2 2 2 4 2 3 2" xfId="23800" xr:uid="{65EA5A44-8A3B-49C1-A4E7-DFED6D7A005D}"/>
    <cellStyle name="Currency 13 2 2 2 4 2 3 2 2" xfId="37492" xr:uid="{082AA51C-EE3A-48F5-9CD9-4C4A323E8E9A}"/>
    <cellStyle name="Currency 13 2 2 2 4 2 3 2 3" xfId="52376" xr:uid="{14B49BF1-70FC-4321-BE18-9CABCF25EF30}"/>
    <cellStyle name="Currency 13 2 2 2 4 2 3 3" xfId="16956" xr:uid="{485C897D-FA3E-48CE-8CBB-D4383C1B8EDC}"/>
    <cellStyle name="Currency 13 2 2 2 4 2 3 4" xfId="30646" xr:uid="{BD52084F-884F-4B71-A8E5-2CD96B48C018}"/>
    <cellStyle name="Currency 13 2 2 2 4 2 3 5" xfId="45530" xr:uid="{13207668-1127-4EDE-9EEA-B10395DAB442}"/>
    <cellStyle name="Currency 13 2 2 2 4 2 4" xfId="20378" xr:uid="{9BFA2CCC-C9C0-4B57-9967-B51C7DEC2F86}"/>
    <cellStyle name="Currency 13 2 2 2 4 2 4 2" xfId="34070" xr:uid="{B76DFE4D-BE4C-45D6-8FA8-203265B5315C}"/>
    <cellStyle name="Currency 13 2 2 2 4 2 4 3" xfId="48954" xr:uid="{FD1DF344-7B43-4E34-850C-8909F1A2C52B}"/>
    <cellStyle name="Currency 13 2 2 2 4 2 5" xfId="13534" xr:uid="{CFBE6694-7BBF-4495-9ABB-4873B66D5986}"/>
    <cellStyle name="Currency 13 2 2 2 4 2 6" xfId="27224" xr:uid="{1DDC96EF-BC54-4442-BA82-3A5122E701FD}"/>
    <cellStyle name="Currency 13 2 2 2 4 2 7" xfId="42108" xr:uid="{9DB802EC-1833-4189-ABB4-4E15C8AE3EC7}"/>
    <cellStyle name="Currency 13 2 2 2 4 3" xfId="8399" xr:uid="{36A5D268-F400-4643-B6E1-62DF36C93D1E}"/>
    <cellStyle name="Currency 13 2 2 2 4 3 2" xfId="11821" xr:uid="{09F00135-1A13-439A-B72E-1DEC478E1944}"/>
    <cellStyle name="Currency 13 2 2 2 4 3 2 2" xfId="25511" xr:uid="{644C1373-D7DD-44ED-908B-D3B99642D2EF}"/>
    <cellStyle name="Currency 13 2 2 2 4 3 2 2 2" xfId="39203" xr:uid="{4E77C275-9BF3-4C8B-A9C7-EBF2281FCBF6}"/>
    <cellStyle name="Currency 13 2 2 2 4 3 2 2 3" xfId="54087" xr:uid="{E1B6C5CC-D106-45B2-A9B8-05B39488C20A}"/>
    <cellStyle name="Currency 13 2 2 2 4 3 2 3" xfId="18667" xr:uid="{D0DCA398-B9E2-4277-A378-6DE049CD55C8}"/>
    <cellStyle name="Currency 13 2 2 2 4 3 2 4" xfId="32357" xr:uid="{23FF2B2F-7B03-48B6-A5A7-457C6BD05E01}"/>
    <cellStyle name="Currency 13 2 2 2 4 3 2 5" xfId="47241" xr:uid="{DA8B28D5-88F0-4249-B0DA-92DB86392705}"/>
    <cellStyle name="Currency 13 2 2 2 4 3 3" xfId="22089" xr:uid="{780814F0-0DB2-48B9-8994-D53824802049}"/>
    <cellStyle name="Currency 13 2 2 2 4 3 3 2" xfId="35781" xr:uid="{7F86B757-50E2-40A5-9B86-2981A6DB4ED3}"/>
    <cellStyle name="Currency 13 2 2 2 4 3 3 3" xfId="50665" xr:uid="{1695FFF4-9098-495B-BE47-B8F342B573C0}"/>
    <cellStyle name="Currency 13 2 2 2 4 3 4" xfId="15245" xr:uid="{66ACA176-386A-4E62-8DD3-DABDA2CAF512}"/>
    <cellStyle name="Currency 13 2 2 2 4 3 5" xfId="28935" xr:uid="{638F6A0F-86F1-41AE-BC4D-12DEE7FD0208}"/>
    <cellStyle name="Currency 13 2 2 2 4 3 6" xfId="43819" xr:uid="{75A5F886-E964-4500-B18F-8B5F85444F25}"/>
    <cellStyle name="Currency 13 2 2 2 4 4" xfId="10109" xr:uid="{760881AA-5F57-4347-B517-402B4A806606}"/>
    <cellStyle name="Currency 13 2 2 2 4 4 2" xfId="23799" xr:uid="{96B38A64-E7C0-46FD-88E1-935720E9DC5E}"/>
    <cellStyle name="Currency 13 2 2 2 4 4 2 2" xfId="37491" xr:uid="{4582FD7E-2630-4C7F-BF25-2F5953FB844E}"/>
    <cellStyle name="Currency 13 2 2 2 4 4 2 3" xfId="52375" xr:uid="{4A9EC8EC-3E3B-44A4-8818-EF3986309DD9}"/>
    <cellStyle name="Currency 13 2 2 2 4 4 3" xfId="16955" xr:uid="{CD106854-FD71-4828-80CA-93725F8D6270}"/>
    <cellStyle name="Currency 13 2 2 2 4 4 4" xfId="30645" xr:uid="{DA70F8B0-5F8F-48F0-B963-8872D99AAED9}"/>
    <cellStyle name="Currency 13 2 2 2 4 4 5" xfId="45529" xr:uid="{4EC0D53E-182D-4948-8B7D-861D08DACC76}"/>
    <cellStyle name="Currency 13 2 2 2 4 5" xfId="20377" xr:uid="{54665FE6-7D2C-49D2-A0FB-8D63D655D5A7}"/>
    <cellStyle name="Currency 13 2 2 2 4 5 2" xfId="34069" xr:uid="{5C4AF5B1-0E68-45B9-A205-09CE9BD962B8}"/>
    <cellStyle name="Currency 13 2 2 2 4 5 3" xfId="48953" xr:uid="{B5142C0F-DD0F-47E8-8FA1-1844CE66B4DD}"/>
    <cellStyle name="Currency 13 2 2 2 4 6" xfId="13533" xr:uid="{A00E8059-79E2-47FF-9793-7082D3249FB6}"/>
    <cellStyle name="Currency 13 2 2 2 4 7" xfId="27223" xr:uid="{CAA8E75F-EFDB-4D15-BC59-92A6E535C0D5}"/>
    <cellStyle name="Currency 13 2 2 2 4 8" xfId="42107" xr:uid="{78227250-0198-43AF-8ABB-351A7174AD83}"/>
    <cellStyle name="Currency 13 2 2 2 5" xfId="6687" xr:uid="{F3BC7C4F-D786-4456-AC8E-3330DDE72A20}"/>
    <cellStyle name="Currency 13 2 2 2 5 2" xfId="8401" xr:uid="{F04E0096-E8DB-4991-BA06-C40B522A2856}"/>
    <cellStyle name="Currency 13 2 2 2 5 2 2" xfId="11823" xr:uid="{C59FD5DF-CAED-441B-AF1C-25D2FD256890}"/>
    <cellStyle name="Currency 13 2 2 2 5 2 2 2" xfId="25513" xr:uid="{002B4382-076F-4B04-9AEF-9447D91785FE}"/>
    <cellStyle name="Currency 13 2 2 2 5 2 2 2 2" xfId="39205" xr:uid="{AEC32CAA-A2B2-4ABD-BC62-CB8956D7BE38}"/>
    <cellStyle name="Currency 13 2 2 2 5 2 2 2 3" xfId="54089" xr:uid="{C2AC6C10-0B36-4723-80C3-D99BABAD46C8}"/>
    <cellStyle name="Currency 13 2 2 2 5 2 2 3" xfId="18669" xr:uid="{55B288DC-2998-4D6A-8A39-EA6144C776B2}"/>
    <cellStyle name="Currency 13 2 2 2 5 2 2 4" xfId="32359" xr:uid="{1A7E14E1-5990-4D92-8BCC-93E4D56E0956}"/>
    <cellStyle name="Currency 13 2 2 2 5 2 2 5" xfId="47243" xr:uid="{7C51083C-52EA-4343-830D-B2A7940F2198}"/>
    <cellStyle name="Currency 13 2 2 2 5 2 3" xfId="22091" xr:uid="{27ECD4F0-98B5-420D-B303-FE32B89AE9C0}"/>
    <cellStyle name="Currency 13 2 2 2 5 2 3 2" xfId="35783" xr:uid="{C895CE3C-9672-4AC5-838F-425BAE86350B}"/>
    <cellStyle name="Currency 13 2 2 2 5 2 3 3" xfId="50667" xr:uid="{0287E7A3-3794-41DC-B490-EF15168DB708}"/>
    <cellStyle name="Currency 13 2 2 2 5 2 4" xfId="15247" xr:uid="{AE861348-D67D-4CF6-B2A4-E81DD9D5DB9A}"/>
    <cellStyle name="Currency 13 2 2 2 5 2 5" xfId="28937" xr:uid="{CB3EAE48-94FD-495A-9354-E97B62C87EE2}"/>
    <cellStyle name="Currency 13 2 2 2 5 2 6" xfId="43821" xr:uid="{A98D51FA-D7C5-4570-9997-2C6C032ADDEB}"/>
    <cellStyle name="Currency 13 2 2 2 5 3" xfId="10111" xr:uid="{7BE19459-F76E-45C3-B254-D871CDD0BA66}"/>
    <cellStyle name="Currency 13 2 2 2 5 3 2" xfId="23801" xr:uid="{0D89C9ED-9497-40A2-8C94-1B0D69E2EC57}"/>
    <cellStyle name="Currency 13 2 2 2 5 3 2 2" xfId="37493" xr:uid="{4D73E0B8-5498-46DA-B544-4F60F72A63DE}"/>
    <cellStyle name="Currency 13 2 2 2 5 3 2 3" xfId="52377" xr:uid="{AA44D7C1-F0CC-4DEC-A7EF-37113BB0C7D2}"/>
    <cellStyle name="Currency 13 2 2 2 5 3 3" xfId="16957" xr:uid="{0AA6E59F-E26E-4155-83FF-F3F7F5289FC5}"/>
    <cellStyle name="Currency 13 2 2 2 5 3 4" xfId="30647" xr:uid="{E405857D-7B66-49DB-8B25-56B3CEA6E150}"/>
    <cellStyle name="Currency 13 2 2 2 5 3 5" xfId="45531" xr:uid="{7B28312D-B34A-4960-BC6B-EEB488E3D245}"/>
    <cellStyle name="Currency 13 2 2 2 5 4" xfId="20379" xr:uid="{2E90B07C-CC9A-4551-9877-328E87DEE6B5}"/>
    <cellStyle name="Currency 13 2 2 2 5 4 2" xfId="34071" xr:uid="{F33631C9-0851-47EE-9A59-195953259B43}"/>
    <cellStyle name="Currency 13 2 2 2 5 4 3" xfId="48955" xr:uid="{929D4E66-1702-48DA-9BE0-5ED0C704C8A6}"/>
    <cellStyle name="Currency 13 2 2 2 5 5" xfId="13535" xr:uid="{4F01A107-3629-49F0-AB31-B3FCE878A771}"/>
    <cellStyle name="Currency 13 2 2 2 5 6" xfId="27225" xr:uid="{FDEBC758-593A-4AED-BA66-72FE0C863266}"/>
    <cellStyle name="Currency 13 2 2 2 5 7" xfId="42109" xr:uid="{B8CED794-D432-49C7-A9BE-2DA4C619641C}"/>
    <cellStyle name="Currency 13 2 2 2 6" xfId="6688" xr:uid="{FF6B121E-4D2C-47A0-857A-6FE55A8784A9}"/>
    <cellStyle name="Currency 13 2 2 2 6 2" xfId="8402" xr:uid="{DE0508A7-3B73-427D-8866-BF3E870562EF}"/>
    <cellStyle name="Currency 13 2 2 2 6 2 2" xfId="11824" xr:uid="{C73FAEA1-5DD3-41E0-B2C5-92BCF05AE4EC}"/>
    <cellStyle name="Currency 13 2 2 2 6 2 2 2" xfId="25514" xr:uid="{A13FDDB3-E926-4FCC-8143-AEA007EF1BC2}"/>
    <cellStyle name="Currency 13 2 2 2 6 2 2 2 2" xfId="39206" xr:uid="{BCE4101F-D1CE-4575-856B-54027CBC1027}"/>
    <cellStyle name="Currency 13 2 2 2 6 2 2 2 3" xfId="54090" xr:uid="{185E4CAB-A23F-4EAD-9F37-61E4B45828D2}"/>
    <cellStyle name="Currency 13 2 2 2 6 2 2 3" xfId="18670" xr:uid="{49265D25-283E-44CF-93CC-E98DDB312F46}"/>
    <cellStyle name="Currency 13 2 2 2 6 2 2 4" xfId="32360" xr:uid="{84AE2ADF-33C1-443B-94B0-D4D7F0A3876A}"/>
    <cellStyle name="Currency 13 2 2 2 6 2 2 5" xfId="47244" xr:uid="{834F5F54-5A73-4B14-9F8A-589CF48EC239}"/>
    <cellStyle name="Currency 13 2 2 2 6 2 3" xfId="22092" xr:uid="{AF705B07-CB6A-41C7-B5C7-10A2C0565935}"/>
    <cellStyle name="Currency 13 2 2 2 6 2 3 2" xfId="35784" xr:uid="{493A5237-A80E-4E99-891E-ACC61749EFAA}"/>
    <cellStyle name="Currency 13 2 2 2 6 2 3 3" xfId="50668" xr:uid="{81D497BA-3A36-4CC8-922E-DE3A9454CD94}"/>
    <cellStyle name="Currency 13 2 2 2 6 2 4" xfId="15248" xr:uid="{4D255A3C-B995-4061-9616-5B906E62D3E9}"/>
    <cellStyle name="Currency 13 2 2 2 6 2 5" xfId="28938" xr:uid="{31479C4B-2A02-43CC-AC40-4310FD8F8B9A}"/>
    <cellStyle name="Currency 13 2 2 2 6 2 6" xfId="43822" xr:uid="{5C0FA4E1-3D5B-4144-BCDD-BB778AA7F048}"/>
    <cellStyle name="Currency 13 2 2 2 6 3" xfId="10112" xr:uid="{B145CB93-178C-4B40-9A2D-51EDED878B5A}"/>
    <cellStyle name="Currency 13 2 2 2 6 3 2" xfId="23802" xr:uid="{DD07BC3B-C2F4-4ABD-9349-B016E042A0BF}"/>
    <cellStyle name="Currency 13 2 2 2 6 3 2 2" xfId="37494" xr:uid="{652A3A30-DB13-4FFF-B942-AAE8976C8FBD}"/>
    <cellStyle name="Currency 13 2 2 2 6 3 2 3" xfId="52378" xr:uid="{5580649F-833A-476C-9D7B-AFBFC52D26D8}"/>
    <cellStyle name="Currency 13 2 2 2 6 3 3" xfId="16958" xr:uid="{8ABED13D-E393-42ED-8280-EA112B0BAC7F}"/>
    <cellStyle name="Currency 13 2 2 2 6 3 4" xfId="30648" xr:uid="{45F0EFE7-0BFC-4577-A5D0-54D7D1733CC9}"/>
    <cellStyle name="Currency 13 2 2 2 6 3 5" xfId="45532" xr:uid="{54F42061-2E9C-475E-986A-4275F35C4E91}"/>
    <cellStyle name="Currency 13 2 2 2 6 4" xfId="20380" xr:uid="{8B8D31B9-89F0-4981-8BD2-2E6BB01BF12F}"/>
    <cellStyle name="Currency 13 2 2 2 6 4 2" xfId="34072" xr:uid="{12F645A0-58E7-40A6-A8FA-245F3CFBEF19}"/>
    <cellStyle name="Currency 13 2 2 2 6 4 3" xfId="48956" xr:uid="{F348A006-231B-4281-BB26-6D7988ECB001}"/>
    <cellStyle name="Currency 13 2 2 2 6 5" xfId="13536" xr:uid="{9C10F1A6-B8BE-4935-A2F3-B69AAE22B63A}"/>
    <cellStyle name="Currency 13 2 2 2 6 6" xfId="27226" xr:uid="{C38EB5EA-5399-4003-9ADC-D41D8643BF0D}"/>
    <cellStyle name="Currency 13 2 2 2 6 7" xfId="42110" xr:uid="{1B35F8E1-5A83-4790-9258-D0909027B5D9}"/>
    <cellStyle name="Currency 13 2 2 2 7" xfId="8388" xr:uid="{F70DB203-E00D-40E1-BD90-E3FFD02665D6}"/>
    <cellStyle name="Currency 13 2 2 2 7 2" xfId="11810" xr:uid="{7C948B46-1BA9-4E3C-B60D-45B842B6D518}"/>
    <cellStyle name="Currency 13 2 2 2 7 2 2" xfId="25500" xr:uid="{20F94723-1895-4142-81A7-3B7247334569}"/>
    <cellStyle name="Currency 13 2 2 2 7 2 2 2" xfId="39192" xr:uid="{2AF25250-6138-4399-931C-BD4E748EDC57}"/>
    <cellStyle name="Currency 13 2 2 2 7 2 2 3" xfId="54076" xr:uid="{A12CA327-FA42-46B6-A146-FFDCFE54C6B2}"/>
    <cellStyle name="Currency 13 2 2 2 7 2 3" xfId="18656" xr:uid="{64D8A25B-C645-40CD-A7EB-7550174966F5}"/>
    <cellStyle name="Currency 13 2 2 2 7 2 4" xfId="32346" xr:uid="{F999B861-36D8-4CB8-A879-95E9F182ED1E}"/>
    <cellStyle name="Currency 13 2 2 2 7 2 5" xfId="47230" xr:uid="{69E13DFE-35B6-48D9-935A-C3E7DF25165D}"/>
    <cellStyle name="Currency 13 2 2 2 7 3" xfId="22078" xr:uid="{98A7D848-3205-40A1-B001-D804A42F182A}"/>
    <cellStyle name="Currency 13 2 2 2 7 3 2" xfId="35770" xr:uid="{CA5F48AF-9761-40B1-8EB8-67D400B577E3}"/>
    <cellStyle name="Currency 13 2 2 2 7 3 3" xfId="50654" xr:uid="{3068C7F5-237C-43AC-B72A-1D367D4907F1}"/>
    <cellStyle name="Currency 13 2 2 2 7 4" xfId="15234" xr:uid="{67CA8416-4FF7-403A-AB9B-18A967089080}"/>
    <cellStyle name="Currency 13 2 2 2 7 5" xfId="28924" xr:uid="{0E9FA675-68C1-4739-9D45-5A3F8B1E675F}"/>
    <cellStyle name="Currency 13 2 2 2 7 6" xfId="43808" xr:uid="{9FFCFC6D-F77D-4361-9B4A-67C1887657BE}"/>
    <cellStyle name="Currency 13 2 2 2 8" xfId="10098" xr:uid="{021F49D5-6564-4B60-9372-6E7FE68B4811}"/>
    <cellStyle name="Currency 13 2 2 2 8 2" xfId="23788" xr:uid="{188157D5-0569-4B97-9CA0-9087B22C74F9}"/>
    <cellStyle name="Currency 13 2 2 2 8 2 2" xfId="37480" xr:uid="{25BDC039-3057-45FD-93EE-466B37F8ABCB}"/>
    <cellStyle name="Currency 13 2 2 2 8 2 3" xfId="52364" xr:uid="{94736E29-DC70-43E3-A3F7-703C0DC7C406}"/>
    <cellStyle name="Currency 13 2 2 2 8 3" xfId="16944" xr:uid="{C1959407-1F43-427C-9DDF-E6813A6F92A2}"/>
    <cellStyle name="Currency 13 2 2 2 8 4" xfId="30634" xr:uid="{18CD7270-18BE-4AC7-B838-B201D8D57B36}"/>
    <cellStyle name="Currency 13 2 2 2 8 5" xfId="45518" xr:uid="{4178EAEE-6F8F-40F3-A4BF-43FE6BA3F20D}"/>
    <cellStyle name="Currency 13 2 2 2 9" xfId="20366" xr:uid="{A826D35A-FA74-41F4-BC23-590D4FF550C7}"/>
    <cellStyle name="Currency 13 2 2 2 9 2" xfId="34058" xr:uid="{5FB4AA8D-6B51-4774-8C79-ABD759114B69}"/>
    <cellStyle name="Currency 13 2 2 2 9 3" xfId="48942" xr:uid="{493C0EB5-21C4-4EB9-AE42-2A0A67E8A09E}"/>
    <cellStyle name="Currency 13 2 2 3" xfId="6689" xr:uid="{DE8BDCED-6F94-4616-B519-CA722E0AEE60}"/>
    <cellStyle name="Currency 13 2 2 3 10" xfId="42111" xr:uid="{7CCD1612-BF00-44C5-A0F9-C61F3DFD6979}"/>
    <cellStyle name="Currency 13 2 2 3 2" xfId="6690" xr:uid="{3CDD17B5-D55A-4C23-B307-048B0B30B6CC}"/>
    <cellStyle name="Currency 13 2 2 3 2 2" xfId="6691" xr:uid="{2ED927AE-D79E-4E52-BE1C-C34E7866E1FA}"/>
    <cellStyle name="Currency 13 2 2 3 2 2 2" xfId="8405" xr:uid="{3816609A-52EF-4AD4-8375-DBF743434A48}"/>
    <cellStyle name="Currency 13 2 2 3 2 2 2 2" xfId="11827" xr:uid="{56CE726F-98B0-4FA0-B994-B4EFDFD9E009}"/>
    <cellStyle name="Currency 13 2 2 3 2 2 2 2 2" xfId="25517" xr:uid="{13F96C6C-2897-4C50-90B6-4D927FDD15BD}"/>
    <cellStyle name="Currency 13 2 2 3 2 2 2 2 2 2" xfId="39209" xr:uid="{E82D8314-F65A-4821-BC45-FEC1B62EF49C}"/>
    <cellStyle name="Currency 13 2 2 3 2 2 2 2 2 3" xfId="54093" xr:uid="{8ADFBD6A-532E-44F9-97D9-F81CFA843871}"/>
    <cellStyle name="Currency 13 2 2 3 2 2 2 2 3" xfId="18673" xr:uid="{BEAF03A7-8657-4FDA-9D38-03CD71A900FB}"/>
    <cellStyle name="Currency 13 2 2 3 2 2 2 2 4" xfId="32363" xr:uid="{E6DDCF7C-A078-4C9B-BE00-025EE7D91145}"/>
    <cellStyle name="Currency 13 2 2 3 2 2 2 2 5" xfId="47247" xr:uid="{494FDBA8-67AF-44DA-AF1C-2648C8F07162}"/>
    <cellStyle name="Currency 13 2 2 3 2 2 2 3" xfId="22095" xr:uid="{97B4AFF2-ACA2-4725-9ED0-2B327A83E8EB}"/>
    <cellStyle name="Currency 13 2 2 3 2 2 2 3 2" xfId="35787" xr:uid="{4F655CD5-430F-4C90-8E50-BEB341349A85}"/>
    <cellStyle name="Currency 13 2 2 3 2 2 2 3 3" xfId="50671" xr:uid="{A751AE4B-DA7D-4CF6-A184-58356241214E}"/>
    <cellStyle name="Currency 13 2 2 3 2 2 2 4" xfId="15251" xr:uid="{493EE5F2-7D04-4220-93F5-DF1DF68916E1}"/>
    <cellStyle name="Currency 13 2 2 3 2 2 2 5" xfId="28941" xr:uid="{81710D0C-364D-497B-8125-645B7AC37817}"/>
    <cellStyle name="Currency 13 2 2 3 2 2 2 6" xfId="43825" xr:uid="{965D9A52-E9C1-4CE4-A37D-F79E5358DF69}"/>
    <cellStyle name="Currency 13 2 2 3 2 2 3" xfId="10115" xr:uid="{FE094FA1-E59B-4024-A6B7-D88F909541A6}"/>
    <cellStyle name="Currency 13 2 2 3 2 2 3 2" xfId="23805" xr:uid="{2188BF76-BBD3-4273-B47B-655ADD672FDA}"/>
    <cellStyle name="Currency 13 2 2 3 2 2 3 2 2" xfId="37497" xr:uid="{86EFDC25-530B-487D-8E81-42ED5D7EE51F}"/>
    <cellStyle name="Currency 13 2 2 3 2 2 3 2 3" xfId="52381" xr:uid="{57F6C06C-EA29-4048-ADDA-A2C2F0D049C3}"/>
    <cellStyle name="Currency 13 2 2 3 2 2 3 3" xfId="16961" xr:uid="{68F24DE9-124C-405C-A9EF-1B3E0C1EC220}"/>
    <cellStyle name="Currency 13 2 2 3 2 2 3 4" xfId="30651" xr:uid="{E5BAB875-D035-429C-9F29-2DCA249EB5CB}"/>
    <cellStyle name="Currency 13 2 2 3 2 2 3 5" xfId="45535" xr:uid="{AAD731DD-6DE5-4444-B3B8-4F7622BD7A62}"/>
    <cellStyle name="Currency 13 2 2 3 2 2 4" xfId="20383" xr:uid="{A9AF3F07-D9D7-4B21-A87A-BB00436E7136}"/>
    <cellStyle name="Currency 13 2 2 3 2 2 4 2" xfId="34075" xr:uid="{B4202F14-A178-408F-A7FE-43FFB2088BEC}"/>
    <cellStyle name="Currency 13 2 2 3 2 2 4 3" xfId="48959" xr:uid="{996F0CDB-87A0-48AC-A942-3E225746511C}"/>
    <cellStyle name="Currency 13 2 2 3 2 2 5" xfId="13539" xr:uid="{239E9228-DE94-4514-838A-7F1EF53BAC51}"/>
    <cellStyle name="Currency 13 2 2 3 2 2 6" xfId="27229" xr:uid="{9BCC048E-CDA1-49DB-87A8-9C8A5AD6C350}"/>
    <cellStyle name="Currency 13 2 2 3 2 2 7" xfId="42113" xr:uid="{90781E0E-73B6-476D-AD40-A156921C7C4E}"/>
    <cellStyle name="Currency 13 2 2 3 2 3" xfId="8404" xr:uid="{893A5304-D366-47C7-9CEB-D016D26CDFC1}"/>
    <cellStyle name="Currency 13 2 2 3 2 3 2" xfId="11826" xr:uid="{86C38EB7-D74E-41CA-BFE1-9FCA0278C627}"/>
    <cellStyle name="Currency 13 2 2 3 2 3 2 2" xfId="25516" xr:uid="{2B3A5C3D-4049-4EAC-9F70-707987730C6D}"/>
    <cellStyle name="Currency 13 2 2 3 2 3 2 2 2" xfId="39208" xr:uid="{0B652DB6-A0C2-477D-8EEA-E21B697F0A4C}"/>
    <cellStyle name="Currency 13 2 2 3 2 3 2 2 3" xfId="54092" xr:uid="{AB04C07D-0DC6-4C0D-9A75-B0FFEAABAA76}"/>
    <cellStyle name="Currency 13 2 2 3 2 3 2 3" xfId="18672" xr:uid="{AAD39306-9633-4E87-9C40-9475AA8736DD}"/>
    <cellStyle name="Currency 13 2 2 3 2 3 2 4" xfId="32362" xr:uid="{E3D02A24-2B57-4B1A-BA19-B8C3C2E85824}"/>
    <cellStyle name="Currency 13 2 2 3 2 3 2 5" xfId="47246" xr:uid="{9AB0E0B7-AA41-45F2-9D8A-F2F2722A590F}"/>
    <cellStyle name="Currency 13 2 2 3 2 3 3" xfId="22094" xr:uid="{BE53DCFD-D7E3-452F-B9E3-B1E62E672A2A}"/>
    <cellStyle name="Currency 13 2 2 3 2 3 3 2" xfId="35786" xr:uid="{C3041506-FD21-4CE9-B3FF-0F13D4630BA6}"/>
    <cellStyle name="Currency 13 2 2 3 2 3 3 3" xfId="50670" xr:uid="{4CE27373-A97E-478F-91FD-6FD9E31E4D29}"/>
    <cellStyle name="Currency 13 2 2 3 2 3 4" xfId="15250" xr:uid="{BAA18298-2ADC-409C-B802-E4DB7C070F71}"/>
    <cellStyle name="Currency 13 2 2 3 2 3 5" xfId="28940" xr:uid="{970D4661-AAB9-4B35-A74A-762B7C2FCC33}"/>
    <cellStyle name="Currency 13 2 2 3 2 3 6" xfId="43824" xr:uid="{8DB64709-B0C2-4B4E-96C5-85917062C532}"/>
    <cellStyle name="Currency 13 2 2 3 2 4" xfId="10114" xr:uid="{C99F406E-AC26-48CA-B992-7641C3224F76}"/>
    <cellStyle name="Currency 13 2 2 3 2 4 2" xfId="23804" xr:uid="{DDCDE119-ED59-437A-A441-D6907322C408}"/>
    <cellStyle name="Currency 13 2 2 3 2 4 2 2" xfId="37496" xr:uid="{4BEFAD38-F544-4EC2-A8C3-D11E293E261A}"/>
    <cellStyle name="Currency 13 2 2 3 2 4 2 3" xfId="52380" xr:uid="{43070B5A-FCB7-48DF-8292-03694CBBC170}"/>
    <cellStyle name="Currency 13 2 2 3 2 4 3" xfId="16960" xr:uid="{A9EF751D-8809-45CE-998B-C964228E785C}"/>
    <cellStyle name="Currency 13 2 2 3 2 4 4" xfId="30650" xr:uid="{7712F666-4FAE-466A-A686-795D364062BD}"/>
    <cellStyle name="Currency 13 2 2 3 2 4 5" xfId="45534" xr:uid="{5C35C2CF-BDAF-460C-9DCF-D159F4B024F5}"/>
    <cellStyle name="Currency 13 2 2 3 2 5" xfId="20382" xr:uid="{5F213D8E-644E-4528-B7DA-6B4C4708043E}"/>
    <cellStyle name="Currency 13 2 2 3 2 5 2" xfId="34074" xr:uid="{2F637A0D-2089-45F1-80EE-914C6DF5632A}"/>
    <cellStyle name="Currency 13 2 2 3 2 5 3" xfId="48958" xr:uid="{04F8F7AB-D730-4BF3-8484-592A86EF5CC2}"/>
    <cellStyle name="Currency 13 2 2 3 2 6" xfId="13538" xr:uid="{63810D82-A999-4CD3-AE53-0AFF9B59D23B}"/>
    <cellStyle name="Currency 13 2 2 3 2 7" xfId="27228" xr:uid="{E87A7722-FA0E-40A2-BF03-47B2CD42DACE}"/>
    <cellStyle name="Currency 13 2 2 3 2 8" xfId="42112" xr:uid="{9639E408-2F5E-40F2-B56A-12E48966DEE9}"/>
    <cellStyle name="Currency 13 2 2 3 3" xfId="6692" xr:uid="{3C5413E8-2EA7-4E4F-88CE-DB7E542E25CB}"/>
    <cellStyle name="Currency 13 2 2 3 3 2" xfId="8406" xr:uid="{DBB7B47C-9716-4173-82C2-F7680FF1500A}"/>
    <cellStyle name="Currency 13 2 2 3 3 2 2" xfId="11828" xr:uid="{8A0AB384-AADD-46E3-9EC4-3C79C51840A3}"/>
    <cellStyle name="Currency 13 2 2 3 3 2 2 2" xfId="25518" xr:uid="{0EC9A72F-40DD-46E4-9D43-9558E06D9659}"/>
    <cellStyle name="Currency 13 2 2 3 3 2 2 2 2" xfId="39210" xr:uid="{BEF1923E-5039-48A1-A7E3-B9C79EDCA642}"/>
    <cellStyle name="Currency 13 2 2 3 3 2 2 2 3" xfId="54094" xr:uid="{8DDE383D-BAFA-4414-876F-38EE5903FF6B}"/>
    <cellStyle name="Currency 13 2 2 3 3 2 2 3" xfId="18674" xr:uid="{01804839-3476-4C5B-A551-B0309F6ECF50}"/>
    <cellStyle name="Currency 13 2 2 3 3 2 2 4" xfId="32364" xr:uid="{DC5477F9-93DC-4DDE-BD1E-08866BE90742}"/>
    <cellStyle name="Currency 13 2 2 3 3 2 2 5" xfId="47248" xr:uid="{8B9BB8A0-1AEB-48D1-974E-5D597581D91E}"/>
    <cellStyle name="Currency 13 2 2 3 3 2 3" xfId="22096" xr:uid="{879121B5-9F19-4EF9-ACC5-2E2AAC1CD16D}"/>
    <cellStyle name="Currency 13 2 2 3 3 2 3 2" xfId="35788" xr:uid="{523053B6-50A8-4AF2-AEF0-0F47F04242E7}"/>
    <cellStyle name="Currency 13 2 2 3 3 2 3 3" xfId="50672" xr:uid="{4190C5E4-E9C7-4188-8FB0-6BE1AA2C5BCB}"/>
    <cellStyle name="Currency 13 2 2 3 3 2 4" xfId="15252" xr:uid="{33C32A5F-53CF-453F-9D68-C5C2C3F097B2}"/>
    <cellStyle name="Currency 13 2 2 3 3 2 5" xfId="28942" xr:uid="{F4B1D8A8-F2F2-4140-AE32-D34AE0CF9F4F}"/>
    <cellStyle name="Currency 13 2 2 3 3 2 6" xfId="43826" xr:uid="{537AB709-D60E-4C61-8085-B5621E3834BF}"/>
    <cellStyle name="Currency 13 2 2 3 3 3" xfId="10116" xr:uid="{88CF6866-29E8-4BC4-9865-0012E7B6CB4D}"/>
    <cellStyle name="Currency 13 2 2 3 3 3 2" xfId="23806" xr:uid="{19C2C538-6C37-4203-AD1E-B4ED0FA1C278}"/>
    <cellStyle name="Currency 13 2 2 3 3 3 2 2" xfId="37498" xr:uid="{5214649D-AEA1-4153-AA93-8DE3211DEA87}"/>
    <cellStyle name="Currency 13 2 2 3 3 3 2 3" xfId="52382" xr:uid="{9CA59560-8612-44CA-9FB7-DA1B6C4F041C}"/>
    <cellStyle name="Currency 13 2 2 3 3 3 3" xfId="16962" xr:uid="{735E3E49-95DF-40E5-AACD-39D5F46BDFE6}"/>
    <cellStyle name="Currency 13 2 2 3 3 3 4" xfId="30652" xr:uid="{D26AD8FF-FF08-4090-9774-B85A37794CAB}"/>
    <cellStyle name="Currency 13 2 2 3 3 3 5" xfId="45536" xr:uid="{CB6E83AF-24DF-4EE7-A55C-160CE547778B}"/>
    <cellStyle name="Currency 13 2 2 3 3 4" xfId="20384" xr:uid="{4F99DEF9-4983-4CFB-B43E-B890B62DDBE7}"/>
    <cellStyle name="Currency 13 2 2 3 3 4 2" xfId="34076" xr:uid="{48272F6A-D092-4573-B07C-3F41FDCBED55}"/>
    <cellStyle name="Currency 13 2 2 3 3 4 3" xfId="48960" xr:uid="{3D7D2876-85A9-4D64-BCD2-53C9430CDE4B}"/>
    <cellStyle name="Currency 13 2 2 3 3 5" xfId="13540" xr:uid="{6E740031-102F-4809-85DD-9CE65F9ED947}"/>
    <cellStyle name="Currency 13 2 2 3 3 6" xfId="27230" xr:uid="{1E2C9200-B325-4277-A43A-A972F566AB8A}"/>
    <cellStyle name="Currency 13 2 2 3 3 7" xfId="42114" xr:uid="{07802F41-6753-4C71-805F-B90BB242E174}"/>
    <cellStyle name="Currency 13 2 2 3 4" xfId="6693" xr:uid="{70FAC66F-D91D-4A13-830C-074951DAB370}"/>
    <cellStyle name="Currency 13 2 2 3 4 2" xfId="8407" xr:uid="{1BE4815C-E149-4A9F-A95A-867DFB51E120}"/>
    <cellStyle name="Currency 13 2 2 3 4 2 2" xfId="11829" xr:uid="{BD6995F9-BCD0-451A-9E3D-4B642C4EBAB8}"/>
    <cellStyle name="Currency 13 2 2 3 4 2 2 2" xfId="25519" xr:uid="{EF5558D7-ADFB-4F67-81FF-48FB66AF2A6B}"/>
    <cellStyle name="Currency 13 2 2 3 4 2 2 2 2" xfId="39211" xr:uid="{5FDCEC2C-7966-48E2-AEB9-FBA84EEA20D8}"/>
    <cellStyle name="Currency 13 2 2 3 4 2 2 2 3" xfId="54095" xr:uid="{30B6C7BE-5644-4ECF-9665-3605E0343590}"/>
    <cellStyle name="Currency 13 2 2 3 4 2 2 3" xfId="18675" xr:uid="{A6664B8B-0F94-47B0-845D-C09AD2105B3E}"/>
    <cellStyle name="Currency 13 2 2 3 4 2 2 4" xfId="32365" xr:uid="{A8B80CF0-58A6-4643-8E3F-7A91F41ABFE9}"/>
    <cellStyle name="Currency 13 2 2 3 4 2 2 5" xfId="47249" xr:uid="{4540409D-79D8-426D-9049-E8E60EFBD233}"/>
    <cellStyle name="Currency 13 2 2 3 4 2 3" xfId="22097" xr:uid="{1C904B1D-66CA-4978-9753-89710871F91E}"/>
    <cellStyle name="Currency 13 2 2 3 4 2 3 2" xfId="35789" xr:uid="{3061CB9F-F5A8-4DD7-BDC7-D295D33E6C1D}"/>
    <cellStyle name="Currency 13 2 2 3 4 2 3 3" xfId="50673" xr:uid="{3675D8F7-AD39-42E7-B460-111760AEA087}"/>
    <cellStyle name="Currency 13 2 2 3 4 2 4" xfId="15253" xr:uid="{DF6A2DC9-A910-4B04-BA88-AA0C739D143D}"/>
    <cellStyle name="Currency 13 2 2 3 4 2 5" xfId="28943" xr:uid="{F70776F2-F862-4646-8217-488309AB8EC1}"/>
    <cellStyle name="Currency 13 2 2 3 4 2 6" xfId="43827" xr:uid="{E328D7C6-3F96-4FB7-86BE-15F4080340D5}"/>
    <cellStyle name="Currency 13 2 2 3 4 3" xfId="10117" xr:uid="{92DE3223-5DC1-4A42-AFA3-A3E384FD22E6}"/>
    <cellStyle name="Currency 13 2 2 3 4 3 2" xfId="23807" xr:uid="{EC5061E6-6604-436F-9542-B871A30506F2}"/>
    <cellStyle name="Currency 13 2 2 3 4 3 2 2" xfId="37499" xr:uid="{5267837F-22D1-442A-B646-DD6315AC97A0}"/>
    <cellStyle name="Currency 13 2 2 3 4 3 2 3" xfId="52383" xr:uid="{CE83587A-0EC3-4906-AF81-7EDE45EDAECB}"/>
    <cellStyle name="Currency 13 2 2 3 4 3 3" xfId="16963" xr:uid="{51E69038-A874-4FBA-A64A-418168589DCA}"/>
    <cellStyle name="Currency 13 2 2 3 4 3 4" xfId="30653" xr:uid="{E077FFD5-6566-451B-BC21-CB0D3DB69348}"/>
    <cellStyle name="Currency 13 2 2 3 4 3 5" xfId="45537" xr:uid="{B02B2FD0-3929-4205-A6AC-5DDEF29401B9}"/>
    <cellStyle name="Currency 13 2 2 3 4 4" xfId="20385" xr:uid="{2D7CD2F5-0000-400F-BA42-802B646218B8}"/>
    <cellStyle name="Currency 13 2 2 3 4 4 2" xfId="34077" xr:uid="{B5A96724-A770-480D-B433-B87F7104111F}"/>
    <cellStyle name="Currency 13 2 2 3 4 4 3" xfId="48961" xr:uid="{F448B288-FFEF-4F09-AAFD-44820A9BE15D}"/>
    <cellStyle name="Currency 13 2 2 3 4 5" xfId="13541" xr:uid="{579D9963-2D1A-40B3-B714-052D6A5D06C8}"/>
    <cellStyle name="Currency 13 2 2 3 4 6" xfId="27231" xr:uid="{1BA0DE42-BB88-4A0A-9111-A41F972F707D}"/>
    <cellStyle name="Currency 13 2 2 3 4 7" xfId="42115" xr:uid="{904108E3-B0C5-45EF-B5CE-8631C798F40C}"/>
    <cellStyle name="Currency 13 2 2 3 5" xfId="8403" xr:uid="{FC63FEE1-2117-467B-8FC8-ACDFEA4BF52A}"/>
    <cellStyle name="Currency 13 2 2 3 5 2" xfId="11825" xr:uid="{84945EA9-C112-4D04-A3A0-0FDD05A190CE}"/>
    <cellStyle name="Currency 13 2 2 3 5 2 2" xfId="25515" xr:uid="{23D496E6-1B41-400A-A706-D88A4D3AE589}"/>
    <cellStyle name="Currency 13 2 2 3 5 2 2 2" xfId="39207" xr:uid="{64A5ED6A-44BE-41A2-8AD4-D87DC9E8E747}"/>
    <cellStyle name="Currency 13 2 2 3 5 2 2 3" xfId="54091" xr:uid="{8C1627D4-3EF5-4B0A-B014-FF665A97755A}"/>
    <cellStyle name="Currency 13 2 2 3 5 2 3" xfId="18671" xr:uid="{6A1C6E2A-9905-4F89-90E3-189197A8DB9D}"/>
    <cellStyle name="Currency 13 2 2 3 5 2 4" xfId="32361" xr:uid="{CA79E1BD-4A92-41C2-A614-568EA00F0EFA}"/>
    <cellStyle name="Currency 13 2 2 3 5 2 5" xfId="47245" xr:uid="{6CE43EB2-2585-421C-8915-581169CB9AFE}"/>
    <cellStyle name="Currency 13 2 2 3 5 3" xfId="22093" xr:uid="{72448DCA-47C3-4ED8-8414-F1B88941AEA5}"/>
    <cellStyle name="Currency 13 2 2 3 5 3 2" xfId="35785" xr:uid="{CC7D4F00-2ECE-4DC7-9508-54A1AA61D3B3}"/>
    <cellStyle name="Currency 13 2 2 3 5 3 3" xfId="50669" xr:uid="{6642B824-3AA6-43B9-A7DB-482C074D3A72}"/>
    <cellStyle name="Currency 13 2 2 3 5 4" xfId="15249" xr:uid="{B4695B26-5925-4979-9E02-5020646CA407}"/>
    <cellStyle name="Currency 13 2 2 3 5 5" xfId="28939" xr:uid="{6CF62EDB-CE27-4029-9AF8-DD86F0BB0615}"/>
    <cellStyle name="Currency 13 2 2 3 5 6" xfId="43823" xr:uid="{289477EB-7908-41EE-B1C5-3826582706CB}"/>
    <cellStyle name="Currency 13 2 2 3 6" xfId="10113" xr:uid="{CDDF55FF-5538-4A98-9A28-68196FD3CCC9}"/>
    <cellStyle name="Currency 13 2 2 3 6 2" xfId="23803" xr:uid="{6E32CC93-AAA1-4918-8665-C0F29528E86C}"/>
    <cellStyle name="Currency 13 2 2 3 6 2 2" xfId="37495" xr:uid="{D72A0F7D-822B-4E28-A144-148B61CD4EA7}"/>
    <cellStyle name="Currency 13 2 2 3 6 2 3" xfId="52379" xr:uid="{DC9F57A3-02C7-4796-9C49-1CD1E2ECD7F8}"/>
    <cellStyle name="Currency 13 2 2 3 6 3" xfId="16959" xr:uid="{91096D9B-3C52-4FA9-A3B2-18B117BC018B}"/>
    <cellStyle name="Currency 13 2 2 3 6 4" xfId="30649" xr:uid="{362CABE9-482E-432B-8E9C-F2E112F6E2AB}"/>
    <cellStyle name="Currency 13 2 2 3 6 5" xfId="45533" xr:uid="{21306422-0D26-4D02-BB75-83D5954C2DC1}"/>
    <cellStyle name="Currency 13 2 2 3 7" xfId="20381" xr:uid="{9A5C07F1-4C8A-4D1F-BFD0-A36263EC21E1}"/>
    <cellStyle name="Currency 13 2 2 3 7 2" xfId="34073" xr:uid="{4D2FCCD0-DC95-43FB-88D6-7AD7B48FE985}"/>
    <cellStyle name="Currency 13 2 2 3 7 3" xfId="48957" xr:uid="{DEF40DB2-C5EA-44D3-B0BA-0F7CC0D031DE}"/>
    <cellStyle name="Currency 13 2 2 3 8" xfId="13537" xr:uid="{C6D9EF9E-015E-4CB7-8EA4-4A302E049A51}"/>
    <cellStyle name="Currency 13 2 2 3 9" xfId="27227" xr:uid="{725873A8-F8B9-4F08-864A-E63E1C61F84E}"/>
    <cellStyle name="Currency 13 2 2 4" xfId="6694" xr:uid="{D088486D-4E92-4060-8518-1FBAE7DF4A1A}"/>
    <cellStyle name="Currency 13 2 2 4 10" xfId="42116" xr:uid="{F98722FE-C45D-4E52-AEBF-03AA64AA2FB1}"/>
    <cellStyle name="Currency 13 2 2 4 2" xfId="6695" xr:uid="{9D48A342-67EF-4043-947B-7911BF57A6E7}"/>
    <cellStyle name="Currency 13 2 2 4 2 2" xfId="6696" xr:uid="{C88C415B-523F-4A06-88EF-05122F9BC756}"/>
    <cellStyle name="Currency 13 2 2 4 2 2 2" xfId="8410" xr:uid="{26ECD997-50B9-4BD3-A5EA-10F6C023701E}"/>
    <cellStyle name="Currency 13 2 2 4 2 2 2 2" xfId="11832" xr:uid="{AEA22CE9-489E-4A9F-B572-CCA3B5726BF4}"/>
    <cellStyle name="Currency 13 2 2 4 2 2 2 2 2" xfId="25522" xr:uid="{A041B2EC-65C0-43BE-8C82-AFB66D29FA8C}"/>
    <cellStyle name="Currency 13 2 2 4 2 2 2 2 2 2" xfId="39214" xr:uid="{66B5BADE-2AA2-4225-A342-050E7F65F73E}"/>
    <cellStyle name="Currency 13 2 2 4 2 2 2 2 2 3" xfId="54098" xr:uid="{B35CA2D7-E90A-468B-A8AB-ACA6F90C3756}"/>
    <cellStyle name="Currency 13 2 2 4 2 2 2 2 3" xfId="18678" xr:uid="{93089727-C475-4CDD-BDDC-90BFFB6FCAE8}"/>
    <cellStyle name="Currency 13 2 2 4 2 2 2 2 4" xfId="32368" xr:uid="{E9FAF317-FE81-4E8A-91D6-98B8B912816E}"/>
    <cellStyle name="Currency 13 2 2 4 2 2 2 2 5" xfId="47252" xr:uid="{E3461F6E-6B17-44E8-A128-878FF28909EE}"/>
    <cellStyle name="Currency 13 2 2 4 2 2 2 3" xfId="22100" xr:uid="{0764D64E-BFBF-4F68-A840-E090C634BDD5}"/>
    <cellStyle name="Currency 13 2 2 4 2 2 2 3 2" xfId="35792" xr:uid="{472AD42E-E50E-4461-9E35-458C6688AA6C}"/>
    <cellStyle name="Currency 13 2 2 4 2 2 2 3 3" xfId="50676" xr:uid="{E01084C7-9E83-45AE-B75D-B67115875C20}"/>
    <cellStyle name="Currency 13 2 2 4 2 2 2 4" xfId="15256" xr:uid="{53F458D4-4F5B-47E2-84F2-2D8A61BED3DA}"/>
    <cellStyle name="Currency 13 2 2 4 2 2 2 5" xfId="28946" xr:uid="{D745D3CB-511D-44ED-9946-ECCCBFCD5755}"/>
    <cellStyle name="Currency 13 2 2 4 2 2 2 6" xfId="43830" xr:uid="{E2F6AE7A-61E3-4468-AA94-481B861DE55C}"/>
    <cellStyle name="Currency 13 2 2 4 2 2 3" xfId="10120" xr:uid="{7AE5EF87-42B9-4017-98D6-EAB9A2E47215}"/>
    <cellStyle name="Currency 13 2 2 4 2 2 3 2" xfId="23810" xr:uid="{DCBF2341-B91E-44A0-9DD8-898FE789163B}"/>
    <cellStyle name="Currency 13 2 2 4 2 2 3 2 2" xfId="37502" xr:uid="{6CAAFE30-6B28-4D9E-B199-287DCE65CC97}"/>
    <cellStyle name="Currency 13 2 2 4 2 2 3 2 3" xfId="52386" xr:uid="{515314D9-8572-48AD-A2AA-E4B65BF5D17D}"/>
    <cellStyle name="Currency 13 2 2 4 2 2 3 3" xfId="16966" xr:uid="{813DCDCB-DD1A-48A1-B4CA-A377489D65D9}"/>
    <cellStyle name="Currency 13 2 2 4 2 2 3 4" xfId="30656" xr:uid="{B4720A02-E087-4F9C-B166-4DC4C4FBC696}"/>
    <cellStyle name="Currency 13 2 2 4 2 2 3 5" xfId="45540" xr:uid="{27D2226A-B69F-43CB-AEC1-9C764043A1E1}"/>
    <cellStyle name="Currency 13 2 2 4 2 2 4" xfId="20388" xr:uid="{87B4C25D-544A-42C3-8A72-D9C80B09E932}"/>
    <cellStyle name="Currency 13 2 2 4 2 2 4 2" xfId="34080" xr:uid="{439EFA82-BBB0-42F0-A21F-5291156FE453}"/>
    <cellStyle name="Currency 13 2 2 4 2 2 4 3" xfId="48964" xr:uid="{1E5C023F-0B80-4918-8AF8-0EA8ED6502C2}"/>
    <cellStyle name="Currency 13 2 2 4 2 2 5" xfId="13544" xr:uid="{2E977239-C370-491F-A327-B2308CC52E08}"/>
    <cellStyle name="Currency 13 2 2 4 2 2 6" xfId="27234" xr:uid="{702A8E41-9C7C-4F07-AC97-AE8BBB8C3936}"/>
    <cellStyle name="Currency 13 2 2 4 2 2 7" xfId="42118" xr:uid="{471E852F-3015-4C02-A4B7-22CD86C111AA}"/>
    <cellStyle name="Currency 13 2 2 4 2 3" xfId="8409" xr:uid="{DBE2869E-0DC4-4CB3-858D-772FB8D67FA4}"/>
    <cellStyle name="Currency 13 2 2 4 2 3 2" xfId="11831" xr:uid="{EE171558-7134-4682-8110-CD9F5E2F2D9A}"/>
    <cellStyle name="Currency 13 2 2 4 2 3 2 2" xfId="25521" xr:uid="{F7402B63-2735-445E-9C59-1BD85D92600C}"/>
    <cellStyle name="Currency 13 2 2 4 2 3 2 2 2" xfId="39213" xr:uid="{FCE58410-5FEC-4E6C-AD11-0DE5857FA672}"/>
    <cellStyle name="Currency 13 2 2 4 2 3 2 2 3" xfId="54097" xr:uid="{00FA6645-0A9B-490D-B995-B319E5CBC7BD}"/>
    <cellStyle name="Currency 13 2 2 4 2 3 2 3" xfId="18677" xr:uid="{39C001FB-707A-4572-8EE3-F8BFC15AFD90}"/>
    <cellStyle name="Currency 13 2 2 4 2 3 2 4" xfId="32367" xr:uid="{51AFA389-5A16-43B1-BA1A-6EE8C25358C5}"/>
    <cellStyle name="Currency 13 2 2 4 2 3 2 5" xfId="47251" xr:uid="{E05AEBD9-069D-4C3E-A28A-EBD24DE27D51}"/>
    <cellStyle name="Currency 13 2 2 4 2 3 3" xfId="22099" xr:uid="{1B840590-DD9F-4C51-82C1-F3CE11D4CBE3}"/>
    <cellStyle name="Currency 13 2 2 4 2 3 3 2" xfId="35791" xr:uid="{EEBA1516-BF2A-4661-A985-C21D7446318F}"/>
    <cellStyle name="Currency 13 2 2 4 2 3 3 3" xfId="50675" xr:uid="{4481A8A5-A8F2-44CD-ACFE-607B4A74F13F}"/>
    <cellStyle name="Currency 13 2 2 4 2 3 4" xfId="15255" xr:uid="{C162716C-3718-43A7-A7F7-BE428F04270F}"/>
    <cellStyle name="Currency 13 2 2 4 2 3 5" xfId="28945" xr:uid="{E8A9BE3E-11B2-42B8-BC44-12E671B3640C}"/>
    <cellStyle name="Currency 13 2 2 4 2 3 6" xfId="43829" xr:uid="{7569B548-3025-4EEB-8136-D529EDAE8EF9}"/>
    <cellStyle name="Currency 13 2 2 4 2 4" xfId="10119" xr:uid="{7F970931-DFD2-480B-AABD-FD390E332321}"/>
    <cellStyle name="Currency 13 2 2 4 2 4 2" xfId="23809" xr:uid="{A4364A80-B789-4F8F-BB70-295568C70740}"/>
    <cellStyle name="Currency 13 2 2 4 2 4 2 2" xfId="37501" xr:uid="{E9DFC131-271E-4820-AD40-AE22E3576B8E}"/>
    <cellStyle name="Currency 13 2 2 4 2 4 2 3" xfId="52385" xr:uid="{6F3BC038-68ED-4ED6-A5E5-0345C3C228AA}"/>
    <cellStyle name="Currency 13 2 2 4 2 4 3" xfId="16965" xr:uid="{2B52F127-0988-43D7-9D54-70CA8B423444}"/>
    <cellStyle name="Currency 13 2 2 4 2 4 4" xfId="30655" xr:uid="{EA2A157B-00C7-432E-883E-B96BC3843B71}"/>
    <cellStyle name="Currency 13 2 2 4 2 4 5" xfId="45539" xr:uid="{53EF39D1-DF67-4210-A8C6-C9493A4521B2}"/>
    <cellStyle name="Currency 13 2 2 4 2 5" xfId="20387" xr:uid="{066E935E-B0D7-42CC-A68A-616D10FAA01B}"/>
    <cellStyle name="Currency 13 2 2 4 2 5 2" xfId="34079" xr:uid="{B9CD8659-1ACF-4174-AA2D-247409ADF91F}"/>
    <cellStyle name="Currency 13 2 2 4 2 5 3" xfId="48963" xr:uid="{CC2A061C-014E-486E-B7A4-0AF6E280D521}"/>
    <cellStyle name="Currency 13 2 2 4 2 6" xfId="13543" xr:uid="{A6D199F4-11E3-4817-BF6B-EA5022306429}"/>
    <cellStyle name="Currency 13 2 2 4 2 7" xfId="27233" xr:uid="{BACC8E17-B445-4B47-849B-D9CA6672AF7B}"/>
    <cellStyle name="Currency 13 2 2 4 2 8" xfId="42117" xr:uid="{25F69BBC-B773-4147-BF98-C9C4210C99D5}"/>
    <cellStyle name="Currency 13 2 2 4 3" xfId="6697" xr:uid="{C1A8634E-18BE-4E07-A722-F401F2958A79}"/>
    <cellStyle name="Currency 13 2 2 4 3 2" xfId="8411" xr:uid="{DC59E17D-13F9-4C7A-84BF-F53416F0FD1C}"/>
    <cellStyle name="Currency 13 2 2 4 3 2 2" xfId="11833" xr:uid="{D6A6BE2D-CE65-46CC-AC6A-4F039FF79C83}"/>
    <cellStyle name="Currency 13 2 2 4 3 2 2 2" xfId="25523" xr:uid="{7F8F0871-ABCC-49D1-9646-855C8B1732A6}"/>
    <cellStyle name="Currency 13 2 2 4 3 2 2 2 2" xfId="39215" xr:uid="{D37DECEF-A783-4304-A793-C04696B7B377}"/>
    <cellStyle name="Currency 13 2 2 4 3 2 2 2 3" xfId="54099" xr:uid="{C53B8B4F-64EB-4826-847C-EC1AFF1FE613}"/>
    <cellStyle name="Currency 13 2 2 4 3 2 2 3" xfId="18679" xr:uid="{6F997568-60D8-4090-83AC-E1046B794C57}"/>
    <cellStyle name="Currency 13 2 2 4 3 2 2 4" xfId="32369" xr:uid="{099734DE-8164-4415-BAFE-3924333E1D81}"/>
    <cellStyle name="Currency 13 2 2 4 3 2 2 5" xfId="47253" xr:uid="{3C0AC2A2-B4EC-403A-8EA2-C469A42F7610}"/>
    <cellStyle name="Currency 13 2 2 4 3 2 3" xfId="22101" xr:uid="{19006BE4-6591-43CB-B691-3946955E1BCB}"/>
    <cellStyle name="Currency 13 2 2 4 3 2 3 2" xfId="35793" xr:uid="{336E785C-3D74-4028-8418-EB8CFC1285A6}"/>
    <cellStyle name="Currency 13 2 2 4 3 2 3 3" xfId="50677" xr:uid="{F09794DD-AE37-4A97-9D73-60137DCBAA2E}"/>
    <cellStyle name="Currency 13 2 2 4 3 2 4" xfId="15257" xr:uid="{34EC1BB6-4271-4DFD-B039-1975AA9336B1}"/>
    <cellStyle name="Currency 13 2 2 4 3 2 5" xfId="28947" xr:uid="{245DD03E-3CDE-4114-8AD4-06ABC977587B}"/>
    <cellStyle name="Currency 13 2 2 4 3 2 6" xfId="43831" xr:uid="{D62897AF-66B8-4654-8B6F-E0765E0B241A}"/>
    <cellStyle name="Currency 13 2 2 4 3 3" xfId="10121" xr:uid="{BB2386E9-A78B-4227-B066-8B0148A8EBEF}"/>
    <cellStyle name="Currency 13 2 2 4 3 3 2" xfId="23811" xr:uid="{44160D91-45B3-468A-8C76-08B86EF8E986}"/>
    <cellStyle name="Currency 13 2 2 4 3 3 2 2" xfId="37503" xr:uid="{BB316FBB-82B7-4F28-8E41-B9CB1A75C45B}"/>
    <cellStyle name="Currency 13 2 2 4 3 3 2 3" xfId="52387" xr:uid="{F45ADD2E-A377-47E5-A20D-D3199B3ACE04}"/>
    <cellStyle name="Currency 13 2 2 4 3 3 3" xfId="16967" xr:uid="{9F6951A8-43D6-4343-8D92-838E4F363CA6}"/>
    <cellStyle name="Currency 13 2 2 4 3 3 4" xfId="30657" xr:uid="{9577F748-CABE-4135-833D-1881306C9D73}"/>
    <cellStyle name="Currency 13 2 2 4 3 3 5" xfId="45541" xr:uid="{CC777661-4CA4-4E8F-969A-CB237AA09D94}"/>
    <cellStyle name="Currency 13 2 2 4 3 4" xfId="20389" xr:uid="{3EBF0578-1502-4D33-94FD-FE3E9FCAF2C9}"/>
    <cellStyle name="Currency 13 2 2 4 3 4 2" xfId="34081" xr:uid="{BAF6BC64-F530-41BE-B8CB-16A8C6E631B7}"/>
    <cellStyle name="Currency 13 2 2 4 3 4 3" xfId="48965" xr:uid="{6BF223D4-DC0F-47D9-B41C-C3070C3F6C7B}"/>
    <cellStyle name="Currency 13 2 2 4 3 5" xfId="13545" xr:uid="{775980F4-E1F8-46BE-B0F0-2582F385E268}"/>
    <cellStyle name="Currency 13 2 2 4 3 6" xfId="27235" xr:uid="{9D6589EA-93F3-4092-92D4-1650DE2F0872}"/>
    <cellStyle name="Currency 13 2 2 4 3 7" xfId="42119" xr:uid="{8D315FF1-B91C-43D5-98AD-9792C230DA5B}"/>
    <cellStyle name="Currency 13 2 2 4 4" xfId="6698" xr:uid="{953E6E0A-8803-49D4-BA11-AF8A92A5452A}"/>
    <cellStyle name="Currency 13 2 2 4 4 2" xfId="8412" xr:uid="{C73EA66F-6441-4484-BD22-25674BE874CD}"/>
    <cellStyle name="Currency 13 2 2 4 4 2 2" xfId="11834" xr:uid="{EDD3D79C-ED31-4317-9B85-65BF1EBA4675}"/>
    <cellStyle name="Currency 13 2 2 4 4 2 2 2" xfId="25524" xr:uid="{F07E51B3-3D97-4B58-A14F-E523EF6F640D}"/>
    <cellStyle name="Currency 13 2 2 4 4 2 2 2 2" xfId="39216" xr:uid="{3F7D8895-ACE2-4A8A-8573-652C99C4D509}"/>
    <cellStyle name="Currency 13 2 2 4 4 2 2 2 3" xfId="54100" xr:uid="{AC7F3110-C6C4-466D-9FC2-D2622F2B93AF}"/>
    <cellStyle name="Currency 13 2 2 4 4 2 2 3" xfId="18680" xr:uid="{0350C743-706B-466D-ABEE-5E49B23E3AAA}"/>
    <cellStyle name="Currency 13 2 2 4 4 2 2 4" xfId="32370" xr:uid="{CD8E5D60-F7F3-4448-8FFD-8B2CFE3C4838}"/>
    <cellStyle name="Currency 13 2 2 4 4 2 2 5" xfId="47254" xr:uid="{E827413F-57BD-45EA-88E7-28502A8F367C}"/>
    <cellStyle name="Currency 13 2 2 4 4 2 3" xfId="22102" xr:uid="{2ED1D9FE-4BE5-40E7-8081-B2C4DB6F3FC4}"/>
    <cellStyle name="Currency 13 2 2 4 4 2 3 2" xfId="35794" xr:uid="{719D161E-B8AC-4A89-B45B-E70874BCBA8B}"/>
    <cellStyle name="Currency 13 2 2 4 4 2 3 3" xfId="50678" xr:uid="{1FC2C12D-15DC-42E3-8F0D-FFC7F0F88108}"/>
    <cellStyle name="Currency 13 2 2 4 4 2 4" xfId="15258" xr:uid="{CF15F9DE-1175-4F49-B637-0BD8FEB36D8F}"/>
    <cellStyle name="Currency 13 2 2 4 4 2 5" xfId="28948" xr:uid="{E1D48945-9C0E-47E7-9C76-62EA8D659ACC}"/>
    <cellStyle name="Currency 13 2 2 4 4 2 6" xfId="43832" xr:uid="{6652FBF2-5C42-49D4-94A6-90B39DDAB794}"/>
    <cellStyle name="Currency 13 2 2 4 4 3" xfId="10122" xr:uid="{0D146D3B-FCAB-4FF5-835B-E752FC6A0634}"/>
    <cellStyle name="Currency 13 2 2 4 4 3 2" xfId="23812" xr:uid="{2F2612DC-3E87-45D5-9183-F0DC59408118}"/>
    <cellStyle name="Currency 13 2 2 4 4 3 2 2" xfId="37504" xr:uid="{15D522EE-8F45-4975-A55F-3C746CD8C5D7}"/>
    <cellStyle name="Currency 13 2 2 4 4 3 2 3" xfId="52388" xr:uid="{8FBA1D4F-635C-4349-A0FB-F1563C37AC50}"/>
    <cellStyle name="Currency 13 2 2 4 4 3 3" xfId="16968" xr:uid="{5E0A13A6-034D-4D0E-A05B-6BD49A3A6B8B}"/>
    <cellStyle name="Currency 13 2 2 4 4 3 4" xfId="30658" xr:uid="{4D26B7DE-6800-4850-B0E6-011AD5D993A8}"/>
    <cellStyle name="Currency 13 2 2 4 4 3 5" xfId="45542" xr:uid="{205B6D88-8E6E-44F5-8670-C15F52FBDEE5}"/>
    <cellStyle name="Currency 13 2 2 4 4 4" xfId="20390" xr:uid="{2E322B86-554A-482D-9B88-BD4B815012B0}"/>
    <cellStyle name="Currency 13 2 2 4 4 4 2" xfId="34082" xr:uid="{6EEDD1D5-DD68-48DE-B8CC-E3935303138A}"/>
    <cellStyle name="Currency 13 2 2 4 4 4 3" xfId="48966" xr:uid="{90CB6F58-CB34-4E9D-AEFA-5ADDA0EA3776}"/>
    <cellStyle name="Currency 13 2 2 4 4 5" xfId="13546" xr:uid="{340A8204-B777-44E9-8374-232BF4C65458}"/>
    <cellStyle name="Currency 13 2 2 4 4 6" xfId="27236" xr:uid="{C3706435-A6FE-4363-A5E3-D341E5B6D068}"/>
    <cellStyle name="Currency 13 2 2 4 4 7" xfId="42120" xr:uid="{B07629B1-25B9-4A82-8F71-4A12DBD6EF62}"/>
    <cellStyle name="Currency 13 2 2 4 5" xfId="8408" xr:uid="{CD955AAD-381F-43C0-B1A9-358620AA8B34}"/>
    <cellStyle name="Currency 13 2 2 4 5 2" xfId="11830" xr:uid="{0D019362-470E-4E5D-92E1-8F7DA5D43734}"/>
    <cellStyle name="Currency 13 2 2 4 5 2 2" xfId="25520" xr:uid="{C4EB2215-CB4F-483C-858A-28FD0FFE31AE}"/>
    <cellStyle name="Currency 13 2 2 4 5 2 2 2" xfId="39212" xr:uid="{526650DB-68E0-43D2-82EE-3AE0ED92293F}"/>
    <cellStyle name="Currency 13 2 2 4 5 2 2 3" xfId="54096" xr:uid="{B3CBA99E-28F2-477F-A6BC-B5C06BAD7854}"/>
    <cellStyle name="Currency 13 2 2 4 5 2 3" xfId="18676" xr:uid="{B9067E8F-34C5-47E1-9B30-E655EC4F68A6}"/>
    <cellStyle name="Currency 13 2 2 4 5 2 4" xfId="32366" xr:uid="{1ADFEB66-940E-4AFB-8EA3-F8A08432CC02}"/>
    <cellStyle name="Currency 13 2 2 4 5 2 5" xfId="47250" xr:uid="{2642026F-EAF0-41BC-9224-9BFCA53FC358}"/>
    <cellStyle name="Currency 13 2 2 4 5 3" xfId="22098" xr:uid="{663040DF-14F6-4CD0-BDCA-E047F0E1771C}"/>
    <cellStyle name="Currency 13 2 2 4 5 3 2" xfId="35790" xr:uid="{1142378E-ADAB-45DA-93C2-641E056EC69C}"/>
    <cellStyle name="Currency 13 2 2 4 5 3 3" xfId="50674" xr:uid="{E41D4AF7-4B9E-4E47-A22B-3A6905F45CD5}"/>
    <cellStyle name="Currency 13 2 2 4 5 4" xfId="15254" xr:uid="{C65E4427-1A1B-4DE8-932D-539D3F0D9A7F}"/>
    <cellStyle name="Currency 13 2 2 4 5 5" xfId="28944" xr:uid="{8094C247-0106-444D-A3A7-AE442FAC2900}"/>
    <cellStyle name="Currency 13 2 2 4 5 6" xfId="43828" xr:uid="{C86DED60-6C4D-4743-ABC0-0F49D9877F9C}"/>
    <cellStyle name="Currency 13 2 2 4 6" xfId="10118" xr:uid="{652E6F66-33D0-426C-9F26-87F7D2049559}"/>
    <cellStyle name="Currency 13 2 2 4 6 2" xfId="23808" xr:uid="{470F04AE-7E7B-480B-A4D5-D8709A84765A}"/>
    <cellStyle name="Currency 13 2 2 4 6 2 2" xfId="37500" xr:uid="{7EA5AB6C-26EF-4D6B-8080-E0BACAC5B437}"/>
    <cellStyle name="Currency 13 2 2 4 6 2 3" xfId="52384" xr:uid="{740B5603-93D5-48F1-B254-5141056B44E4}"/>
    <cellStyle name="Currency 13 2 2 4 6 3" xfId="16964" xr:uid="{68D17B29-127C-4881-9417-47148FE57723}"/>
    <cellStyle name="Currency 13 2 2 4 6 4" xfId="30654" xr:uid="{334C53F9-A881-4253-83D0-797C1B36CC86}"/>
    <cellStyle name="Currency 13 2 2 4 6 5" xfId="45538" xr:uid="{A9345BD6-C22B-4EB9-A201-E6757CEBC66A}"/>
    <cellStyle name="Currency 13 2 2 4 7" xfId="20386" xr:uid="{F016658E-3207-4661-809C-EE853FA37D88}"/>
    <cellStyle name="Currency 13 2 2 4 7 2" xfId="34078" xr:uid="{8A25C2F8-3324-4202-9E1A-3E0F544AA095}"/>
    <cellStyle name="Currency 13 2 2 4 7 3" xfId="48962" xr:uid="{7FEF6FC4-4B67-4399-B8C6-62D60F6D91C8}"/>
    <cellStyle name="Currency 13 2 2 4 8" xfId="13542" xr:uid="{39A59640-B49A-4FA8-B8F6-80AC6E3F0B4B}"/>
    <cellStyle name="Currency 13 2 2 4 9" xfId="27232" xr:uid="{304AE679-9F1D-4826-86C3-841EA1B74686}"/>
    <cellStyle name="Currency 13 2 2 5" xfId="6699" xr:uid="{2242040D-62DD-4C00-99E4-F3FC27D8231D}"/>
    <cellStyle name="Currency 13 2 2 5 2" xfId="6700" xr:uid="{804E8BD1-8F63-487B-BF27-D9C70F20705B}"/>
    <cellStyle name="Currency 13 2 2 5 2 2" xfId="8414" xr:uid="{4E00A618-300E-407B-BDAA-F9CC0B80559F}"/>
    <cellStyle name="Currency 13 2 2 5 2 2 2" xfId="11836" xr:uid="{D1313B1A-146B-410C-BABA-FB25CCC22B6C}"/>
    <cellStyle name="Currency 13 2 2 5 2 2 2 2" xfId="25526" xr:uid="{767B63A4-F9EA-4413-982A-92877132D157}"/>
    <cellStyle name="Currency 13 2 2 5 2 2 2 2 2" xfId="39218" xr:uid="{E75E39E7-C4F4-4D7F-8E31-9CB31006C41D}"/>
    <cellStyle name="Currency 13 2 2 5 2 2 2 2 3" xfId="54102" xr:uid="{F8B72E2B-54DD-4005-A51E-32403A9FA3F8}"/>
    <cellStyle name="Currency 13 2 2 5 2 2 2 3" xfId="18682" xr:uid="{4C72F934-F355-4F0E-9A0B-92376379A4D1}"/>
    <cellStyle name="Currency 13 2 2 5 2 2 2 4" xfId="32372" xr:uid="{3CCA93DB-D7A5-4194-8711-1B719FC30A32}"/>
    <cellStyle name="Currency 13 2 2 5 2 2 2 5" xfId="47256" xr:uid="{DCD82474-02BB-4F22-94C4-D3A672EB0727}"/>
    <cellStyle name="Currency 13 2 2 5 2 2 3" xfId="22104" xr:uid="{B45D76EE-3185-490E-B8B7-52F8E00F04A5}"/>
    <cellStyle name="Currency 13 2 2 5 2 2 3 2" xfId="35796" xr:uid="{FE04381B-B262-4D26-AA19-BB400689AED8}"/>
    <cellStyle name="Currency 13 2 2 5 2 2 3 3" xfId="50680" xr:uid="{48008911-6F0B-4BD7-9EC3-DD4B8FA03C12}"/>
    <cellStyle name="Currency 13 2 2 5 2 2 4" xfId="15260" xr:uid="{EEA8C620-EE32-43D9-8D78-E2AFFB83C03E}"/>
    <cellStyle name="Currency 13 2 2 5 2 2 5" xfId="28950" xr:uid="{0A0056F2-31B2-476C-A202-BEB72E093CC9}"/>
    <cellStyle name="Currency 13 2 2 5 2 2 6" xfId="43834" xr:uid="{2FC7E176-A1E1-4CD5-9EEC-FEBAB876DE9B}"/>
    <cellStyle name="Currency 13 2 2 5 2 3" xfId="10124" xr:uid="{76BD63D4-769F-4263-B469-93E23FCA68D3}"/>
    <cellStyle name="Currency 13 2 2 5 2 3 2" xfId="23814" xr:uid="{AB47956F-5891-40AD-82DF-B395C1089047}"/>
    <cellStyle name="Currency 13 2 2 5 2 3 2 2" xfId="37506" xr:uid="{BBF55189-28D8-4B8A-912D-53E20C78733B}"/>
    <cellStyle name="Currency 13 2 2 5 2 3 2 3" xfId="52390" xr:uid="{CAD227A5-6A63-4E8E-8649-EF0127590BB4}"/>
    <cellStyle name="Currency 13 2 2 5 2 3 3" xfId="16970" xr:uid="{9B4778D5-C920-495D-A8FB-7D2586E0ED57}"/>
    <cellStyle name="Currency 13 2 2 5 2 3 4" xfId="30660" xr:uid="{8E2D27D4-424C-4639-A85A-BB738D592051}"/>
    <cellStyle name="Currency 13 2 2 5 2 3 5" xfId="45544" xr:uid="{95F664A3-3AA0-4B89-8B78-6D3C997F5E94}"/>
    <cellStyle name="Currency 13 2 2 5 2 4" xfId="20392" xr:uid="{A23F27A4-9F97-48CA-AEB5-518C5761052D}"/>
    <cellStyle name="Currency 13 2 2 5 2 4 2" xfId="34084" xr:uid="{30FD28E6-82DB-4A09-9E11-6010BE0FE2D0}"/>
    <cellStyle name="Currency 13 2 2 5 2 4 3" xfId="48968" xr:uid="{A4EAF287-1B8D-4FB8-A7CD-629A75571568}"/>
    <cellStyle name="Currency 13 2 2 5 2 5" xfId="13548" xr:uid="{AB3DCFB8-E39D-40C6-9B82-6569405BD7CF}"/>
    <cellStyle name="Currency 13 2 2 5 2 6" xfId="27238" xr:uid="{71DD8DB7-084A-4668-AC23-6E6E58AEF85D}"/>
    <cellStyle name="Currency 13 2 2 5 2 7" xfId="42122" xr:uid="{3CA66AE2-5049-47C7-A561-30ED769821C5}"/>
    <cellStyle name="Currency 13 2 2 5 3" xfId="8413" xr:uid="{750254E2-285B-41D8-B1E9-4F85A4D658A1}"/>
    <cellStyle name="Currency 13 2 2 5 3 2" xfId="11835" xr:uid="{BBD5B8AB-0EE0-4B67-BF1E-6AA85093D208}"/>
    <cellStyle name="Currency 13 2 2 5 3 2 2" xfId="25525" xr:uid="{D64785CF-3965-47A7-8D4D-0CF0DA70F64E}"/>
    <cellStyle name="Currency 13 2 2 5 3 2 2 2" xfId="39217" xr:uid="{060840D5-1B0C-4508-B0DA-A2B7762F17D7}"/>
    <cellStyle name="Currency 13 2 2 5 3 2 2 3" xfId="54101" xr:uid="{C722FB64-46AD-4DC6-B63C-3235B8AE1AEE}"/>
    <cellStyle name="Currency 13 2 2 5 3 2 3" xfId="18681" xr:uid="{E46B8D71-1BC6-4B41-A326-1C16F99E34B7}"/>
    <cellStyle name="Currency 13 2 2 5 3 2 4" xfId="32371" xr:uid="{52D77406-5631-4445-BA9B-EC306B1800A6}"/>
    <cellStyle name="Currency 13 2 2 5 3 2 5" xfId="47255" xr:uid="{1195DD0B-AAB2-4225-ACFD-1C08B241F2D5}"/>
    <cellStyle name="Currency 13 2 2 5 3 3" xfId="22103" xr:uid="{86D5499B-D075-480B-A9E1-27E55BEC17CC}"/>
    <cellStyle name="Currency 13 2 2 5 3 3 2" xfId="35795" xr:uid="{A0A735DD-03EB-41B6-8727-1BCE44D1C1EC}"/>
    <cellStyle name="Currency 13 2 2 5 3 3 3" xfId="50679" xr:uid="{370824A8-9F53-40ED-ABAE-ADF03ADC447F}"/>
    <cellStyle name="Currency 13 2 2 5 3 4" xfId="15259" xr:uid="{83D71EAA-2C2B-46C5-A8C9-5F6BEA07D188}"/>
    <cellStyle name="Currency 13 2 2 5 3 5" xfId="28949" xr:uid="{09E3582D-08BB-4509-88BB-EE7B9DA745EC}"/>
    <cellStyle name="Currency 13 2 2 5 3 6" xfId="43833" xr:uid="{B5290430-8846-4AEC-9E72-95DA7D70A10B}"/>
    <cellStyle name="Currency 13 2 2 5 4" xfId="10123" xr:uid="{44F9026F-36F6-4404-A4F1-089E16C2CBB5}"/>
    <cellStyle name="Currency 13 2 2 5 4 2" xfId="23813" xr:uid="{695C1BC4-1183-4177-AC25-A3FE72A6D916}"/>
    <cellStyle name="Currency 13 2 2 5 4 2 2" xfId="37505" xr:uid="{610D6F29-1EA4-4743-9C8F-BD6C69D87415}"/>
    <cellStyle name="Currency 13 2 2 5 4 2 3" xfId="52389" xr:uid="{F53318A4-6BF2-46E5-BC67-9216A106ECB5}"/>
    <cellStyle name="Currency 13 2 2 5 4 3" xfId="16969" xr:uid="{92CC0C09-B9D6-4F7B-874B-90650016132E}"/>
    <cellStyle name="Currency 13 2 2 5 4 4" xfId="30659" xr:uid="{28AF1757-F434-44AF-91E1-B064B59B4CDD}"/>
    <cellStyle name="Currency 13 2 2 5 4 5" xfId="45543" xr:uid="{48C156CC-9703-4F06-871A-22A7322C9D1C}"/>
    <cellStyle name="Currency 13 2 2 5 5" xfId="20391" xr:uid="{D47FD218-2844-4A94-8675-AB0E18CD912D}"/>
    <cellStyle name="Currency 13 2 2 5 5 2" xfId="34083" xr:uid="{C9F6DAB9-3DCC-456C-B6E9-B364D5F1669A}"/>
    <cellStyle name="Currency 13 2 2 5 5 3" xfId="48967" xr:uid="{50FFA44C-9A25-44E0-AF23-A7E342123428}"/>
    <cellStyle name="Currency 13 2 2 5 6" xfId="13547" xr:uid="{D51638C3-551C-4146-8D8C-19B4D7DAF333}"/>
    <cellStyle name="Currency 13 2 2 5 7" xfId="27237" xr:uid="{3CBE8919-AB86-4E41-BFBB-F3F7314D9268}"/>
    <cellStyle name="Currency 13 2 2 5 8" xfId="42121" xr:uid="{146F29F6-C9EB-4DBC-8269-5AAED20AE206}"/>
    <cellStyle name="Currency 13 2 2 6" xfId="6701" xr:uid="{AC35141F-6AD4-441F-99A8-FF226E218089}"/>
    <cellStyle name="Currency 13 2 2 6 2" xfId="8415" xr:uid="{431386FC-3B17-4FFF-932D-49F89B408F7F}"/>
    <cellStyle name="Currency 13 2 2 6 2 2" xfId="11837" xr:uid="{C15C7D94-712F-464D-9DED-DFAEE618D8DF}"/>
    <cellStyle name="Currency 13 2 2 6 2 2 2" xfId="25527" xr:uid="{3207C342-80EA-45CC-881D-E43C9CA71810}"/>
    <cellStyle name="Currency 13 2 2 6 2 2 2 2" xfId="39219" xr:uid="{E3878807-2263-4A1D-B1F7-0E7E4537A096}"/>
    <cellStyle name="Currency 13 2 2 6 2 2 2 3" xfId="54103" xr:uid="{0738AD77-12D2-4D2A-B1BF-37F7FC01512D}"/>
    <cellStyle name="Currency 13 2 2 6 2 2 3" xfId="18683" xr:uid="{D367E146-3312-413B-970F-91EE549B070A}"/>
    <cellStyle name="Currency 13 2 2 6 2 2 4" xfId="32373" xr:uid="{9C4755E2-7A53-426E-A56E-A0D558FDE172}"/>
    <cellStyle name="Currency 13 2 2 6 2 2 5" xfId="47257" xr:uid="{4C8062F0-5944-4F18-A95A-9165309E3DD0}"/>
    <cellStyle name="Currency 13 2 2 6 2 3" xfId="22105" xr:uid="{2CDB8DCC-6640-46A3-A8CC-0BA01A2972B5}"/>
    <cellStyle name="Currency 13 2 2 6 2 3 2" xfId="35797" xr:uid="{DA9EC04A-AF30-4339-A978-CC12F8FBCD71}"/>
    <cellStyle name="Currency 13 2 2 6 2 3 3" xfId="50681" xr:uid="{84887FF2-6937-4AC3-8FAB-C2761B7C5CA9}"/>
    <cellStyle name="Currency 13 2 2 6 2 4" xfId="15261" xr:uid="{C59D7C28-7B0E-4979-8DBD-74E96B17C19F}"/>
    <cellStyle name="Currency 13 2 2 6 2 5" xfId="28951" xr:uid="{42E45E37-A1C7-4957-9081-39FFB34B5116}"/>
    <cellStyle name="Currency 13 2 2 6 2 6" xfId="43835" xr:uid="{9E7D1787-94A8-4D31-9A7C-627DE6008299}"/>
    <cellStyle name="Currency 13 2 2 6 3" xfId="10125" xr:uid="{88748ACC-FA95-4D70-8970-1477ED772C30}"/>
    <cellStyle name="Currency 13 2 2 6 3 2" xfId="23815" xr:uid="{EA8F7850-E49E-4A15-9908-1EE5103E5E6B}"/>
    <cellStyle name="Currency 13 2 2 6 3 2 2" xfId="37507" xr:uid="{D21DA248-7901-4A1C-8FB2-AB6BB092A828}"/>
    <cellStyle name="Currency 13 2 2 6 3 2 3" xfId="52391" xr:uid="{318597F1-7E04-480E-8222-9761C1CE3324}"/>
    <cellStyle name="Currency 13 2 2 6 3 3" xfId="16971" xr:uid="{B760BE39-49FB-439A-B7BC-E526EFC48885}"/>
    <cellStyle name="Currency 13 2 2 6 3 4" xfId="30661" xr:uid="{596EEE6F-7295-4F40-939C-FF056B72FA43}"/>
    <cellStyle name="Currency 13 2 2 6 3 5" xfId="45545" xr:uid="{80BAF4FF-9E18-4A33-8CFB-72F7609D517B}"/>
    <cellStyle name="Currency 13 2 2 6 4" xfId="20393" xr:uid="{993B0264-3E62-4EB6-A731-A01518A0D267}"/>
    <cellStyle name="Currency 13 2 2 6 4 2" xfId="34085" xr:uid="{28FDA068-B5F1-4988-8A1C-8D183A40258B}"/>
    <cellStyle name="Currency 13 2 2 6 4 3" xfId="48969" xr:uid="{0095B99B-6798-46A7-AC64-1DAD79F693FB}"/>
    <cellStyle name="Currency 13 2 2 6 5" xfId="13549" xr:uid="{68FEED7B-C0AD-496F-9142-295F95CC3ABD}"/>
    <cellStyle name="Currency 13 2 2 6 6" xfId="27239" xr:uid="{F1A64C9F-3EDA-46ED-9F32-894C56E0B30D}"/>
    <cellStyle name="Currency 13 2 2 6 7" xfId="42123" xr:uid="{C98B809E-C1CA-4B10-B576-09ADC692A8DA}"/>
    <cellStyle name="Currency 13 2 2 7" xfId="6702" xr:uid="{636640C3-A699-499F-A6E1-ADFB6963D253}"/>
    <cellStyle name="Currency 13 2 2 7 2" xfId="8416" xr:uid="{7A66F1EF-5AC9-410F-AB60-94B3028E8E3A}"/>
    <cellStyle name="Currency 13 2 2 7 2 2" xfId="11838" xr:uid="{665E95AB-9E87-4862-B209-7879B2F610AF}"/>
    <cellStyle name="Currency 13 2 2 7 2 2 2" xfId="25528" xr:uid="{314AF3FD-5AFB-4D5C-860C-8D182A527585}"/>
    <cellStyle name="Currency 13 2 2 7 2 2 2 2" xfId="39220" xr:uid="{9E22593E-5F08-4D77-8DD2-86F55DC7E27F}"/>
    <cellStyle name="Currency 13 2 2 7 2 2 2 3" xfId="54104" xr:uid="{8D5D2836-2B27-4B3A-ABB1-613662396BD8}"/>
    <cellStyle name="Currency 13 2 2 7 2 2 3" xfId="18684" xr:uid="{362A9D12-23CC-46BD-B9D5-93C8CC77ECD3}"/>
    <cellStyle name="Currency 13 2 2 7 2 2 4" xfId="32374" xr:uid="{E7764380-1DE1-4246-9B0A-C035945073EB}"/>
    <cellStyle name="Currency 13 2 2 7 2 2 5" xfId="47258" xr:uid="{7D765BE3-B55A-4556-A0C8-EBC9A3160FB4}"/>
    <cellStyle name="Currency 13 2 2 7 2 3" xfId="22106" xr:uid="{1DDBB2ED-B07C-48A4-83DC-D4E7B3EC30A2}"/>
    <cellStyle name="Currency 13 2 2 7 2 3 2" xfId="35798" xr:uid="{48F22177-F71A-4005-B9B8-DF337D86BC49}"/>
    <cellStyle name="Currency 13 2 2 7 2 3 3" xfId="50682" xr:uid="{E841412E-35EB-4ED4-ABA1-A450E798C278}"/>
    <cellStyle name="Currency 13 2 2 7 2 4" xfId="15262" xr:uid="{CDD03A84-0241-4A0F-A520-6A788F6E0698}"/>
    <cellStyle name="Currency 13 2 2 7 2 5" xfId="28952" xr:uid="{A979D704-E964-471D-A3AA-82E4EA56EEC3}"/>
    <cellStyle name="Currency 13 2 2 7 2 6" xfId="43836" xr:uid="{5C804C35-F337-44B0-A627-821DE9B25EB2}"/>
    <cellStyle name="Currency 13 2 2 7 3" xfId="10126" xr:uid="{41F0F420-BE4C-4003-A6C3-FF8C7DACD78B}"/>
    <cellStyle name="Currency 13 2 2 7 3 2" xfId="23816" xr:uid="{441D5ADC-292B-497D-B988-43AF7FEB5618}"/>
    <cellStyle name="Currency 13 2 2 7 3 2 2" xfId="37508" xr:uid="{50C3A685-576A-4777-B32C-63F8AFBFC927}"/>
    <cellStyle name="Currency 13 2 2 7 3 2 3" xfId="52392" xr:uid="{FA173A46-8D3D-4448-8045-FEFAF86EE168}"/>
    <cellStyle name="Currency 13 2 2 7 3 3" xfId="16972" xr:uid="{364911A7-EE5D-4670-A412-D34CE58E9E15}"/>
    <cellStyle name="Currency 13 2 2 7 3 4" xfId="30662" xr:uid="{95B5ABB3-2C73-41CA-9423-7D7E4D541E15}"/>
    <cellStyle name="Currency 13 2 2 7 3 5" xfId="45546" xr:uid="{B12ABC95-F912-4FF8-A5E8-3A43F19C8F54}"/>
    <cellStyle name="Currency 13 2 2 7 4" xfId="20394" xr:uid="{4B0829DF-7CB8-486E-8DE1-5FC9AFAD8C38}"/>
    <cellStyle name="Currency 13 2 2 7 4 2" xfId="34086" xr:uid="{91ECFCF5-BBF3-4CD2-8B4B-8C7D60D85232}"/>
    <cellStyle name="Currency 13 2 2 7 4 3" xfId="48970" xr:uid="{4C593922-DDF7-4217-8319-FF4F43B9FE72}"/>
    <cellStyle name="Currency 13 2 2 7 5" xfId="13550" xr:uid="{7EF621B2-164D-487C-95C6-D9EA585051BD}"/>
    <cellStyle name="Currency 13 2 2 7 6" xfId="27240" xr:uid="{BFFEA3A8-B0E7-41F4-8E15-414F41C006CD}"/>
    <cellStyle name="Currency 13 2 2 7 7" xfId="42124" xr:uid="{46FC0ECD-8BA6-4370-A88F-0C478FA2224C}"/>
    <cellStyle name="Currency 13 2 2 8" xfId="8387" xr:uid="{F5B106F0-2BB7-4EA4-B2E0-FA70ECBFA066}"/>
    <cellStyle name="Currency 13 2 2 8 2" xfId="11809" xr:uid="{996A430F-EFBB-42C7-9BF0-D4949D3AD017}"/>
    <cellStyle name="Currency 13 2 2 8 2 2" xfId="25499" xr:uid="{4A65E430-1688-493E-B9F7-8FA9BE90A3D0}"/>
    <cellStyle name="Currency 13 2 2 8 2 2 2" xfId="39191" xr:uid="{73DAAD76-BB4E-48ED-AAF3-AEF3A558CF5B}"/>
    <cellStyle name="Currency 13 2 2 8 2 2 3" xfId="54075" xr:uid="{E73EA5E0-EBF7-448A-B7E7-04CB0E0B2BF2}"/>
    <cellStyle name="Currency 13 2 2 8 2 3" xfId="18655" xr:uid="{98C7CC64-88C7-4A79-8E7F-F998FDAF2AE2}"/>
    <cellStyle name="Currency 13 2 2 8 2 4" xfId="32345" xr:uid="{9AE32F69-39CF-49EB-86B3-C03B305CDF04}"/>
    <cellStyle name="Currency 13 2 2 8 2 5" xfId="47229" xr:uid="{31E8C59E-94EC-4F08-8E2B-E8D3CDFB40E8}"/>
    <cellStyle name="Currency 13 2 2 8 3" xfId="22077" xr:uid="{53A838CB-DC96-4E4C-9055-4050E8CA11B3}"/>
    <cellStyle name="Currency 13 2 2 8 3 2" xfId="35769" xr:uid="{D6DB915F-6302-4102-868B-74F02E514144}"/>
    <cellStyle name="Currency 13 2 2 8 3 3" xfId="50653" xr:uid="{5BEC5022-B41F-4A23-B395-9DA885825020}"/>
    <cellStyle name="Currency 13 2 2 8 4" xfId="15233" xr:uid="{FD297D7E-5D9B-49F8-863D-F5B0149CDE4F}"/>
    <cellStyle name="Currency 13 2 2 8 5" xfId="28923" xr:uid="{2D20C981-C58A-4FD0-8C90-BE99F89CA4BE}"/>
    <cellStyle name="Currency 13 2 2 8 6" xfId="43807" xr:uid="{022DFFBB-2CCD-4CBD-8A91-C9A52398334C}"/>
    <cellStyle name="Currency 13 2 2 9" xfId="10097" xr:uid="{5612C431-7CBF-4491-B326-5CE19CBBED1B}"/>
    <cellStyle name="Currency 13 2 2 9 2" xfId="23787" xr:uid="{32484AB1-7105-449C-90EA-A52093217630}"/>
    <cellStyle name="Currency 13 2 2 9 2 2" xfId="37479" xr:uid="{560A1DDE-187B-4919-8DD3-E9485215E481}"/>
    <cellStyle name="Currency 13 2 2 9 2 3" xfId="52363" xr:uid="{62A86A86-DEF7-442A-944B-4762BAB32524}"/>
    <cellStyle name="Currency 13 2 2 9 3" xfId="16943" xr:uid="{C468DF9B-F970-4379-8A0E-9F3E2FBBBDE4}"/>
    <cellStyle name="Currency 13 2 2 9 4" xfId="30633" xr:uid="{234B3D75-7D40-479F-A98E-977E957DE87E}"/>
    <cellStyle name="Currency 13 2 2 9 5" xfId="45517" xr:uid="{7C6C784F-5579-4D8D-9AC1-BA133F3ECEDD}"/>
    <cellStyle name="Currency 13 2 3" xfId="6703" xr:uid="{46A41F7B-62A0-49C9-B525-ECA4037A9B83}"/>
    <cellStyle name="Currency 13 2 3 10" xfId="13551" xr:uid="{15B9EA8A-FF30-4F70-8FD2-DF51B04E65EC}"/>
    <cellStyle name="Currency 13 2 3 11" xfId="27241" xr:uid="{01AB4AD5-F61E-4F0F-BA14-98E823EDFC70}"/>
    <cellStyle name="Currency 13 2 3 12" xfId="42125" xr:uid="{A0C53EBA-6BD2-49EB-B165-4BE8671DD094}"/>
    <cellStyle name="Currency 13 2 3 2" xfId="6704" xr:uid="{A8611C61-DFEC-491C-8C6C-1C025E780EED}"/>
    <cellStyle name="Currency 13 2 3 2 10" xfId="42126" xr:uid="{3ACEA94E-88EB-4CCE-9195-043BDBA590D8}"/>
    <cellStyle name="Currency 13 2 3 2 2" xfId="6705" xr:uid="{8B034BDF-4A8D-4A6C-AB7A-40CC835AE3B6}"/>
    <cellStyle name="Currency 13 2 3 2 2 2" xfId="6706" xr:uid="{EEF50C0A-A9E6-4AF5-AE16-949B7A234215}"/>
    <cellStyle name="Currency 13 2 3 2 2 2 2" xfId="8420" xr:uid="{73D4D9D7-EA56-44C0-BA58-E1ECD1E1484D}"/>
    <cellStyle name="Currency 13 2 3 2 2 2 2 2" xfId="11842" xr:uid="{48B0FD32-37E5-4BF0-9D45-5A5950CA2D03}"/>
    <cellStyle name="Currency 13 2 3 2 2 2 2 2 2" xfId="25532" xr:uid="{94793BAE-FE6E-4C54-8A76-681EF6713E50}"/>
    <cellStyle name="Currency 13 2 3 2 2 2 2 2 2 2" xfId="39224" xr:uid="{B9B585A6-6965-4392-A4B1-28BEBEFBB006}"/>
    <cellStyle name="Currency 13 2 3 2 2 2 2 2 2 3" xfId="54108" xr:uid="{A6133976-A531-4230-8569-993F62D8B0C2}"/>
    <cellStyle name="Currency 13 2 3 2 2 2 2 2 3" xfId="18688" xr:uid="{2C88D1C4-23E7-4A6A-BC95-78DB2B66D712}"/>
    <cellStyle name="Currency 13 2 3 2 2 2 2 2 4" xfId="32378" xr:uid="{15A3091D-0D5D-48C4-8032-60D353DD7F15}"/>
    <cellStyle name="Currency 13 2 3 2 2 2 2 2 5" xfId="47262" xr:uid="{06885602-EF14-4C24-9A06-C7CAB87A85F6}"/>
    <cellStyle name="Currency 13 2 3 2 2 2 2 3" xfId="22110" xr:uid="{8558C976-BA04-407C-88A8-863E214D34E5}"/>
    <cellStyle name="Currency 13 2 3 2 2 2 2 3 2" xfId="35802" xr:uid="{568489EE-4EEE-45AE-AFE3-BC78A6D35FFB}"/>
    <cellStyle name="Currency 13 2 3 2 2 2 2 3 3" xfId="50686" xr:uid="{961F0F68-C1D6-466E-9A26-46B0602F281B}"/>
    <cellStyle name="Currency 13 2 3 2 2 2 2 4" xfId="15266" xr:uid="{F92332D3-B434-487E-82F5-F63C1F4D5D04}"/>
    <cellStyle name="Currency 13 2 3 2 2 2 2 5" xfId="28956" xr:uid="{6BE6C03C-5C8D-4244-9C2A-1064574B2933}"/>
    <cellStyle name="Currency 13 2 3 2 2 2 2 6" xfId="43840" xr:uid="{07120AF4-30A1-4E7E-A792-E36F7C625F94}"/>
    <cellStyle name="Currency 13 2 3 2 2 2 3" xfId="10130" xr:uid="{02B20463-DB06-4B8E-A48D-A35D8A4A52DD}"/>
    <cellStyle name="Currency 13 2 3 2 2 2 3 2" xfId="23820" xr:uid="{0CB3FC6A-32EE-472D-96CC-D2D0FD3AFFA4}"/>
    <cellStyle name="Currency 13 2 3 2 2 2 3 2 2" xfId="37512" xr:uid="{B3952CA5-B1A2-4D17-9FB3-B43A6D7E87EB}"/>
    <cellStyle name="Currency 13 2 3 2 2 2 3 2 3" xfId="52396" xr:uid="{49C8D396-F416-4213-B4D2-DFD140DB4426}"/>
    <cellStyle name="Currency 13 2 3 2 2 2 3 3" xfId="16976" xr:uid="{F1CD9C08-49A0-473A-BAF2-615D4A2E9422}"/>
    <cellStyle name="Currency 13 2 3 2 2 2 3 4" xfId="30666" xr:uid="{52EA7C0B-CE62-4DAA-B89F-FECA47C0F0EF}"/>
    <cellStyle name="Currency 13 2 3 2 2 2 3 5" xfId="45550" xr:uid="{257E68E4-3F1E-4815-BCFD-4F01F31F7C4C}"/>
    <cellStyle name="Currency 13 2 3 2 2 2 4" xfId="20398" xr:uid="{8A69019D-B1BC-4DF7-83F7-48CD091B01A7}"/>
    <cellStyle name="Currency 13 2 3 2 2 2 4 2" xfId="34090" xr:uid="{5ED8E327-93D3-4C37-9CF4-F1008E48F60E}"/>
    <cellStyle name="Currency 13 2 3 2 2 2 4 3" xfId="48974" xr:uid="{F712712D-9A2B-4E7B-925B-EE518465EABB}"/>
    <cellStyle name="Currency 13 2 3 2 2 2 5" xfId="13554" xr:uid="{A89A47A1-8787-4B3D-ABDE-CF0C13CDCE41}"/>
    <cellStyle name="Currency 13 2 3 2 2 2 6" xfId="27244" xr:uid="{8FEF0257-AC0B-4F0A-86DA-91212A2029ED}"/>
    <cellStyle name="Currency 13 2 3 2 2 2 7" xfId="42128" xr:uid="{7D37C1E2-9324-45E6-AAD0-6F09E1711692}"/>
    <cellStyle name="Currency 13 2 3 2 2 3" xfId="8419" xr:uid="{FBE02EFB-0B9F-4745-8C60-4AAE33FBB500}"/>
    <cellStyle name="Currency 13 2 3 2 2 3 2" xfId="11841" xr:uid="{768BB51E-2BD1-4A90-9252-4D069C44B593}"/>
    <cellStyle name="Currency 13 2 3 2 2 3 2 2" xfId="25531" xr:uid="{EAC28FED-73B0-424B-B03F-216D7130406B}"/>
    <cellStyle name="Currency 13 2 3 2 2 3 2 2 2" xfId="39223" xr:uid="{725B5278-FC4E-47B5-9788-1C2853DEA010}"/>
    <cellStyle name="Currency 13 2 3 2 2 3 2 2 3" xfId="54107" xr:uid="{AEA5AB26-A01F-4D9E-BAB5-182C4AF1B1ED}"/>
    <cellStyle name="Currency 13 2 3 2 2 3 2 3" xfId="18687" xr:uid="{3DF7581F-E3F7-42CB-B0F6-6BB8D416F1C3}"/>
    <cellStyle name="Currency 13 2 3 2 2 3 2 4" xfId="32377" xr:uid="{74983009-33BD-463D-AB43-93A911A2334B}"/>
    <cellStyle name="Currency 13 2 3 2 2 3 2 5" xfId="47261" xr:uid="{8DD3BFD0-6820-47AA-A5F5-F719FBD6DA64}"/>
    <cellStyle name="Currency 13 2 3 2 2 3 3" xfId="22109" xr:uid="{428A8DC3-C415-4ABD-8D20-3CAA21E63194}"/>
    <cellStyle name="Currency 13 2 3 2 2 3 3 2" xfId="35801" xr:uid="{37656ED3-57A2-4A47-9D61-43E96CC99CE6}"/>
    <cellStyle name="Currency 13 2 3 2 2 3 3 3" xfId="50685" xr:uid="{2C26DF75-FE82-4751-953D-FA455F802A61}"/>
    <cellStyle name="Currency 13 2 3 2 2 3 4" xfId="15265" xr:uid="{388173FD-F95F-429B-A486-F218BAB63CCF}"/>
    <cellStyle name="Currency 13 2 3 2 2 3 5" xfId="28955" xr:uid="{09AE8DFC-359D-41BD-B821-B23C45056432}"/>
    <cellStyle name="Currency 13 2 3 2 2 3 6" xfId="43839" xr:uid="{AFAEDC7E-275E-44FB-B913-48786E4A4634}"/>
    <cellStyle name="Currency 13 2 3 2 2 4" xfId="10129" xr:uid="{5B6AFBAB-1C7C-491C-BCC7-C4754534373B}"/>
    <cellStyle name="Currency 13 2 3 2 2 4 2" xfId="23819" xr:uid="{0DDD7FEA-D902-4A66-A147-2F147E245DC6}"/>
    <cellStyle name="Currency 13 2 3 2 2 4 2 2" xfId="37511" xr:uid="{0A0DF74B-7383-4E50-9A49-94E4AFDE7818}"/>
    <cellStyle name="Currency 13 2 3 2 2 4 2 3" xfId="52395" xr:uid="{9536C651-902E-417F-B108-A22CD776BFBD}"/>
    <cellStyle name="Currency 13 2 3 2 2 4 3" xfId="16975" xr:uid="{CEFA021C-45B9-4F7C-9C91-D48C7D17C0BB}"/>
    <cellStyle name="Currency 13 2 3 2 2 4 4" xfId="30665" xr:uid="{1829BBDC-0D44-47E3-9764-97E642687FED}"/>
    <cellStyle name="Currency 13 2 3 2 2 4 5" xfId="45549" xr:uid="{6FC4DA0C-07B4-4283-9EF6-24A6F276AAA5}"/>
    <cellStyle name="Currency 13 2 3 2 2 5" xfId="20397" xr:uid="{4A3B5F39-80AB-4088-9180-F32E22F946EF}"/>
    <cellStyle name="Currency 13 2 3 2 2 5 2" xfId="34089" xr:uid="{C78B6B6D-5CDF-49AC-9F4A-D6D288F4BDB5}"/>
    <cellStyle name="Currency 13 2 3 2 2 5 3" xfId="48973" xr:uid="{A119D613-A540-4C59-B8B2-F54BC47B1F85}"/>
    <cellStyle name="Currency 13 2 3 2 2 6" xfId="13553" xr:uid="{0F7DD8FC-5EAC-45DA-B20D-61640B2A30D8}"/>
    <cellStyle name="Currency 13 2 3 2 2 7" xfId="27243" xr:uid="{4ADBE26B-FAB5-457A-B79F-2758F7249874}"/>
    <cellStyle name="Currency 13 2 3 2 2 8" xfId="42127" xr:uid="{602A1D40-5FDF-4785-A45E-907D93945D84}"/>
    <cellStyle name="Currency 13 2 3 2 3" xfId="6707" xr:uid="{EE1857B9-23AB-44B6-A379-8D864A1F57F2}"/>
    <cellStyle name="Currency 13 2 3 2 3 2" xfId="8421" xr:uid="{06A39A1A-3AB7-4BF1-AA40-7A4ADDF6D749}"/>
    <cellStyle name="Currency 13 2 3 2 3 2 2" xfId="11843" xr:uid="{1FAF0256-A106-49C6-AAD7-431B2F6410A5}"/>
    <cellStyle name="Currency 13 2 3 2 3 2 2 2" xfId="25533" xr:uid="{AE2D8967-77D0-4717-8CEB-E14C70781C68}"/>
    <cellStyle name="Currency 13 2 3 2 3 2 2 2 2" xfId="39225" xr:uid="{24789B2F-D795-4174-AC17-8277D5DA7FF6}"/>
    <cellStyle name="Currency 13 2 3 2 3 2 2 2 3" xfId="54109" xr:uid="{1FBE2911-3C4F-494C-BA41-C1D231E9FE0F}"/>
    <cellStyle name="Currency 13 2 3 2 3 2 2 3" xfId="18689" xr:uid="{7EF4D1F2-CA2D-4CEF-80B8-B611E9D157E1}"/>
    <cellStyle name="Currency 13 2 3 2 3 2 2 4" xfId="32379" xr:uid="{41666734-16C4-4A80-B62B-19CF9F329417}"/>
    <cellStyle name="Currency 13 2 3 2 3 2 2 5" xfId="47263" xr:uid="{27790709-8D87-495A-B204-F8FB90AA48D7}"/>
    <cellStyle name="Currency 13 2 3 2 3 2 3" xfId="22111" xr:uid="{094FBC9D-7EFB-4290-B3B5-07F993CCF774}"/>
    <cellStyle name="Currency 13 2 3 2 3 2 3 2" xfId="35803" xr:uid="{50801DC0-076D-4A20-A36D-326DFC36D062}"/>
    <cellStyle name="Currency 13 2 3 2 3 2 3 3" xfId="50687" xr:uid="{29184228-B15B-4B34-B763-49013B9EE911}"/>
    <cellStyle name="Currency 13 2 3 2 3 2 4" xfId="15267" xr:uid="{321E4A1E-DFF0-4898-BE63-1B79B0240E44}"/>
    <cellStyle name="Currency 13 2 3 2 3 2 5" xfId="28957" xr:uid="{6036BA8B-FB20-403E-9356-2281DCFF0073}"/>
    <cellStyle name="Currency 13 2 3 2 3 2 6" xfId="43841" xr:uid="{48FF1DCA-C974-48E4-9B5A-52576F20E5EA}"/>
    <cellStyle name="Currency 13 2 3 2 3 3" xfId="10131" xr:uid="{681E5F6F-4374-4E3E-865E-3B736A849671}"/>
    <cellStyle name="Currency 13 2 3 2 3 3 2" xfId="23821" xr:uid="{77511EFD-DDE0-4A87-8C35-7B147B50197A}"/>
    <cellStyle name="Currency 13 2 3 2 3 3 2 2" xfId="37513" xr:uid="{BC4401D6-B1F9-4BC7-B0DD-7D53DCC1EE61}"/>
    <cellStyle name="Currency 13 2 3 2 3 3 2 3" xfId="52397" xr:uid="{2332040F-8C5A-416C-8C8D-7F2EC533F688}"/>
    <cellStyle name="Currency 13 2 3 2 3 3 3" xfId="16977" xr:uid="{74F764DA-5A47-424F-B3C6-EEDBF604AA54}"/>
    <cellStyle name="Currency 13 2 3 2 3 3 4" xfId="30667" xr:uid="{89B6325E-054D-4AF6-A795-97FCBD093481}"/>
    <cellStyle name="Currency 13 2 3 2 3 3 5" xfId="45551" xr:uid="{3433B9D7-FAEF-4FF6-878C-0313146C3701}"/>
    <cellStyle name="Currency 13 2 3 2 3 4" xfId="20399" xr:uid="{B3FB96B2-C7F7-4265-ACC4-74FB92338A9B}"/>
    <cellStyle name="Currency 13 2 3 2 3 4 2" xfId="34091" xr:uid="{DEF02D42-28E9-40CA-A14D-F400F0EBCFB0}"/>
    <cellStyle name="Currency 13 2 3 2 3 4 3" xfId="48975" xr:uid="{19ED21FA-DF0B-404C-916F-E15C7622C52A}"/>
    <cellStyle name="Currency 13 2 3 2 3 5" xfId="13555" xr:uid="{21E575DE-FEC4-43DA-A62B-29A51CA9FB01}"/>
    <cellStyle name="Currency 13 2 3 2 3 6" xfId="27245" xr:uid="{2A514523-07FB-4FE0-893E-F36722525923}"/>
    <cellStyle name="Currency 13 2 3 2 3 7" xfId="42129" xr:uid="{6C8AB3FF-39AE-41BB-ADCF-4F852854FA91}"/>
    <cellStyle name="Currency 13 2 3 2 4" xfId="6708" xr:uid="{DC35ABDF-BDD4-4C5E-97CB-A165E2BF7BC5}"/>
    <cellStyle name="Currency 13 2 3 2 4 2" xfId="8422" xr:uid="{E692C9C8-D736-48B9-9DF6-2A0A2E6C1F08}"/>
    <cellStyle name="Currency 13 2 3 2 4 2 2" xfId="11844" xr:uid="{A894581D-2DAC-40EB-B9D9-398B0BA9E35E}"/>
    <cellStyle name="Currency 13 2 3 2 4 2 2 2" xfId="25534" xr:uid="{0AFF4A3F-7129-44C3-BCFA-42045B68F70F}"/>
    <cellStyle name="Currency 13 2 3 2 4 2 2 2 2" xfId="39226" xr:uid="{289E218E-43D9-453F-8520-406F39AAC71F}"/>
    <cellStyle name="Currency 13 2 3 2 4 2 2 2 3" xfId="54110" xr:uid="{49E3858D-4A26-44E1-A849-469EF3509A2E}"/>
    <cellStyle name="Currency 13 2 3 2 4 2 2 3" xfId="18690" xr:uid="{FCEA1246-CA29-428C-8220-B9777F6AB53F}"/>
    <cellStyle name="Currency 13 2 3 2 4 2 2 4" xfId="32380" xr:uid="{4DD078EB-7D57-4360-B985-C4E81F603934}"/>
    <cellStyle name="Currency 13 2 3 2 4 2 2 5" xfId="47264" xr:uid="{790C05B4-D349-4CDE-B230-F423224D7F11}"/>
    <cellStyle name="Currency 13 2 3 2 4 2 3" xfId="22112" xr:uid="{05DF90BE-ABC5-4900-BB67-BF8C54AA5DC2}"/>
    <cellStyle name="Currency 13 2 3 2 4 2 3 2" xfId="35804" xr:uid="{868AC106-23E2-4592-A4F0-3C725F646C1C}"/>
    <cellStyle name="Currency 13 2 3 2 4 2 3 3" xfId="50688" xr:uid="{557B4B26-90DE-4274-B0E6-A2DE87BEC29E}"/>
    <cellStyle name="Currency 13 2 3 2 4 2 4" xfId="15268" xr:uid="{279D43E9-0219-4157-9BB3-4FE396CC1AE6}"/>
    <cellStyle name="Currency 13 2 3 2 4 2 5" xfId="28958" xr:uid="{AA69BCF7-F67D-4B0A-AC3A-3736D9A36EEA}"/>
    <cellStyle name="Currency 13 2 3 2 4 2 6" xfId="43842" xr:uid="{007CF05B-B3E6-4FAA-8BA1-4334644ADEFF}"/>
    <cellStyle name="Currency 13 2 3 2 4 3" xfId="10132" xr:uid="{5F9A47F2-B918-4A10-B599-E72010C9CAF9}"/>
    <cellStyle name="Currency 13 2 3 2 4 3 2" xfId="23822" xr:uid="{1F2A7DF1-D854-4C97-985D-C3FAA60CE743}"/>
    <cellStyle name="Currency 13 2 3 2 4 3 2 2" xfId="37514" xr:uid="{6D119E87-BA96-49E9-A6FB-F0FF93870C04}"/>
    <cellStyle name="Currency 13 2 3 2 4 3 2 3" xfId="52398" xr:uid="{9F177403-3B55-4F5D-9D9A-0FE4B3FBF275}"/>
    <cellStyle name="Currency 13 2 3 2 4 3 3" xfId="16978" xr:uid="{EBADB5E3-D811-4A42-8D1A-A133FC059341}"/>
    <cellStyle name="Currency 13 2 3 2 4 3 4" xfId="30668" xr:uid="{E99012F0-F74C-4662-A496-E1A4491F58BF}"/>
    <cellStyle name="Currency 13 2 3 2 4 3 5" xfId="45552" xr:uid="{6AB86AE5-7AAF-4A22-A007-D32A921EDE12}"/>
    <cellStyle name="Currency 13 2 3 2 4 4" xfId="20400" xr:uid="{DD589358-BB85-4278-BF5F-2A3022E219AC}"/>
    <cellStyle name="Currency 13 2 3 2 4 4 2" xfId="34092" xr:uid="{49C1FFB4-7099-4B18-ABE9-F8B01C1016A4}"/>
    <cellStyle name="Currency 13 2 3 2 4 4 3" xfId="48976" xr:uid="{1427DF4B-7E64-466C-9252-B5D281D821CD}"/>
    <cellStyle name="Currency 13 2 3 2 4 5" xfId="13556" xr:uid="{AAF33E5A-920E-4669-8027-C9B26D6F9996}"/>
    <cellStyle name="Currency 13 2 3 2 4 6" xfId="27246" xr:uid="{2663D33D-ECC5-43A1-90A4-103E95C33352}"/>
    <cellStyle name="Currency 13 2 3 2 4 7" xfId="42130" xr:uid="{BDC571FF-171D-4C2B-95D3-7E898A76E614}"/>
    <cellStyle name="Currency 13 2 3 2 5" xfId="8418" xr:uid="{3ACB5046-FB7D-48FC-99E3-FC4DD505AFEB}"/>
    <cellStyle name="Currency 13 2 3 2 5 2" xfId="11840" xr:uid="{0032D3AA-7149-416F-A10F-D1301C8D2951}"/>
    <cellStyle name="Currency 13 2 3 2 5 2 2" xfId="25530" xr:uid="{7FB79CE0-8F18-4B28-9117-5AAC1F5F6997}"/>
    <cellStyle name="Currency 13 2 3 2 5 2 2 2" xfId="39222" xr:uid="{F9C19378-D546-4EBD-86C4-3F8C8A1AC20C}"/>
    <cellStyle name="Currency 13 2 3 2 5 2 2 3" xfId="54106" xr:uid="{416B397A-2669-4B8B-AB4A-882C0DA4FE42}"/>
    <cellStyle name="Currency 13 2 3 2 5 2 3" xfId="18686" xr:uid="{F85208A7-DCBA-4BEE-A404-066C754348D5}"/>
    <cellStyle name="Currency 13 2 3 2 5 2 4" xfId="32376" xr:uid="{9C95CDE3-522A-4F75-89D9-8A71DB852E10}"/>
    <cellStyle name="Currency 13 2 3 2 5 2 5" xfId="47260" xr:uid="{83139F00-59AE-42F8-BE6C-B143AAF8672A}"/>
    <cellStyle name="Currency 13 2 3 2 5 3" xfId="22108" xr:uid="{9FE443E6-CAD5-44E9-9012-2BB6D63C5443}"/>
    <cellStyle name="Currency 13 2 3 2 5 3 2" xfId="35800" xr:uid="{B5A3DA49-2812-4D99-A4D1-25AD39B03808}"/>
    <cellStyle name="Currency 13 2 3 2 5 3 3" xfId="50684" xr:uid="{DD0FEAAE-126A-4225-8670-78597C718381}"/>
    <cellStyle name="Currency 13 2 3 2 5 4" xfId="15264" xr:uid="{A68D854D-3495-4765-983A-E2DF4C0BD2F6}"/>
    <cellStyle name="Currency 13 2 3 2 5 5" xfId="28954" xr:uid="{E0A1BC68-04EC-42A3-8361-F459B81BA7CA}"/>
    <cellStyle name="Currency 13 2 3 2 5 6" xfId="43838" xr:uid="{7A9F03D3-7F3E-4378-9E26-2778B640E44F}"/>
    <cellStyle name="Currency 13 2 3 2 6" xfId="10128" xr:uid="{45DC05F4-DE20-4D19-8CE3-9158ACF77216}"/>
    <cellStyle name="Currency 13 2 3 2 6 2" xfId="23818" xr:uid="{C7E32366-D3B1-48BC-B083-67F1AEE0F46C}"/>
    <cellStyle name="Currency 13 2 3 2 6 2 2" xfId="37510" xr:uid="{B38CE502-386B-4639-9DE1-21DC5CC95350}"/>
    <cellStyle name="Currency 13 2 3 2 6 2 3" xfId="52394" xr:uid="{A8FA5F6A-40A5-4566-A31D-A663E84A6D8F}"/>
    <cellStyle name="Currency 13 2 3 2 6 3" xfId="16974" xr:uid="{3C3FAC8F-38C2-4985-ABCC-E42EFF8CBDD8}"/>
    <cellStyle name="Currency 13 2 3 2 6 4" xfId="30664" xr:uid="{E35482F3-CE1B-46B7-8F38-CB3FFD985DAB}"/>
    <cellStyle name="Currency 13 2 3 2 6 5" xfId="45548" xr:uid="{29E241FB-6926-46EE-BC3E-586F16017A40}"/>
    <cellStyle name="Currency 13 2 3 2 7" xfId="20396" xr:uid="{8F6DC54D-64AD-42DC-ABC5-0E441AC97954}"/>
    <cellStyle name="Currency 13 2 3 2 7 2" xfId="34088" xr:uid="{954FDE8F-C8E5-4D32-B0C3-EEF436EC82C8}"/>
    <cellStyle name="Currency 13 2 3 2 7 3" xfId="48972" xr:uid="{B7EA7BCD-3B40-45EF-B33F-02D9AAD04098}"/>
    <cellStyle name="Currency 13 2 3 2 8" xfId="13552" xr:uid="{ABBA1C2D-51D8-4385-94AB-8590636DAD5F}"/>
    <cellStyle name="Currency 13 2 3 2 9" xfId="27242" xr:uid="{84797BC7-939B-4AA0-ABCD-DB5F68F92141}"/>
    <cellStyle name="Currency 13 2 3 3" xfId="6709" xr:uid="{CDE1A499-3E6F-4ED7-AEAD-C23E799EC0C0}"/>
    <cellStyle name="Currency 13 2 3 3 10" xfId="42131" xr:uid="{A1070C6C-1B6E-489B-A6F6-01AABFEDB60D}"/>
    <cellStyle name="Currency 13 2 3 3 2" xfId="6710" xr:uid="{C9DA72CF-6A4B-4A92-95B3-BE2CDCA849EC}"/>
    <cellStyle name="Currency 13 2 3 3 2 2" xfId="6711" xr:uid="{DCEBD0D4-943E-4BA1-80AB-B5EB62E447DC}"/>
    <cellStyle name="Currency 13 2 3 3 2 2 2" xfId="8425" xr:uid="{F6D93123-8498-480F-B5FD-B7A12E6E118D}"/>
    <cellStyle name="Currency 13 2 3 3 2 2 2 2" xfId="11847" xr:uid="{2E14F1AB-9DB7-4342-9380-7A13DB953A58}"/>
    <cellStyle name="Currency 13 2 3 3 2 2 2 2 2" xfId="25537" xr:uid="{DD826C58-92A7-4083-855A-6D9486BBE520}"/>
    <cellStyle name="Currency 13 2 3 3 2 2 2 2 2 2" xfId="39229" xr:uid="{C44779B0-6D63-4C01-A3E2-2C0ED278EC97}"/>
    <cellStyle name="Currency 13 2 3 3 2 2 2 2 2 3" xfId="54113" xr:uid="{48C1C82A-B703-42A7-AB05-7E2E472485BA}"/>
    <cellStyle name="Currency 13 2 3 3 2 2 2 2 3" xfId="18693" xr:uid="{973A501D-1042-4E7A-8C7C-8E75709DCCD6}"/>
    <cellStyle name="Currency 13 2 3 3 2 2 2 2 4" xfId="32383" xr:uid="{6236F259-66A0-4879-A5B7-4129AFF2AE57}"/>
    <cellStyle name="Currency 13 2 3 3 2 2 2 2 5" xfId="47267" xr:uid="{99AA8079-0FFA-4CE3-9967-90C73EC693B9}"/>
    <cellStyle name="Currency 13 2 3 3 2 2 2 3" xfId="22115" xr:uid="{2E496C08-126D-48AD-A9A1-8F0F536E81C4}"/>
    <cellStyle name="Currency 13 2 3 3 2 2 2 3 2" xfId="35807" xr:uid="{40FAF14F-5B93-476E-BB4F-F4A81FA028FC}"/>
    <cellStyle name="Currency 13 2 3 3 2 2 2 3 3" xfId="50691" xr:uid="{F6C271C3-7822-4308-9025-79CF47148F84}"/>
    <cellStyle name="Currency 13 2 3 3 2 2 2 4" xfId="15271" xr:uid="{A2058527-AEA7-4AC9-A3DC-EB259941BD81}"/>
    <cellStyle name="Currency 13 2 3 3 2 2 2 5" xfId="28961" xr:uid="{8FBCD3F2-BA62-4137-AD78-1C5C46906316}"/>
    <cellStyle name="Currency 13 2 3 3 2 2 2 6" xfId="43845" xr:uid="{3B98A374-397E-4D67-8553-62E6A98B2047}"/>
    <cellStyle name="Currency 13 2 3 3 2 2 3" xfId="10135" xr:uid="{67D7754A-9730-47C5-8BB9-4141DDF4B176}"/>
    <cellStyle name="Currency 13 2 3 3 2 2 3 2" xfId="23825" xr:uid="{F3F0880D-BC3A-4F30-8404-9868A7FAD26E}"/>
    <cellStyle name="Currency 13 2 3 3 2 2 3 2 2" xfId="37517" xr:uid="{FE95CFDF-D310-47CC-87F6-0268DF113378}"/>
    <cellStyle name="Currency 13 2 3 3 2 2 3 2 3" xfId="52401" xr:uid="{03D4F598-3E96-46C4-960F-EBDDC835D6A4}"/>
    <cellStyle name="Currency 13 2 3 3 2 2 3 3" xfId="16981" xr:uid="{DBA867DD-1CC2-42F4-AFEB-234394BE0691}"/>
    <cellStyle name="Currency 13 2 3 3 2 2 3 4" xfId="30671" xr:uid="{BDEBF146-F23F-4451-BFC3-81AF3BADFD30}"/>
    <cellStyle name="Currency 13 2 3 3 2 2 3 5" xfId="45555" xr:uid="{A31AEADE-9465-4A18-AF8F-F8DB5607BA08}"/>
    <cellStyle name="Currency 13 2 3 3 2 2 4" xfId="20403" xr:uid="{D9F946C0-662D-4B18-9480-1015635158DC}"/>
    <cellStyle name="Currency 13 2 3 3 2 2 4 2" xfId="34095" xr:uid="{1988C99C-99D8-4F48-BF85-C85D01A09C21}"/>
    <cellStyle name="Currency 13 2 3 3 2 2 4 3" xfId="48979" xr:uid="{0998CDFF-8F59-49BC-B3B0-197F25CCAEC5}"/>
    <cellStyle name="Currency 13 2 3 3 2 2 5" xfId="13559" xr:uid="{97B87398-36D5-4FD6-8C74-2BFF8772DE99}"/>
    <cellStyle name="Currency 13 2 3 3 2 2 6" xfId="27249" xr:uid="{E7A654C6-3720-49A7-A6AB-D362E7546730}"/>
    <cellStyle name="Currency 13 2 3 3 2 2 7" xfId="42133" xr:uid="{7D507A6A-B527-4D44-B016-BC5AED2AF646}"/>
    <cellStyle name="Currency 13 2 3 3 2 3" xfId="8424" xr:uid="{2A7996C2-144B-4B71-A8DC-01F91B589CFD}"/>
    <cellStyle name="Currency 13 2 3 3 2 3 2" xfId="11846" xr:uid="{E2D0ED1D-17E9-47EE-A84E-416D58F7A427}"/>
    <cellStyle name="Currency 13 2 3 3 2 3 2 2" xfId="25536" xr:uid="{9667060E-CFC4-46DF-AE49-0957CF26A7C4}"/>
    <cellStyle name="Currency 13 2 3 3 2 3 2 2 2" xfId="39228" xr:uid="{EAB0980F-4CF6-4E38-9BA7-7504B43CDF15}"/>
    <cellStyle name="Currency 13 2 3 3 2 3 2 2 3" xfId="54112" xr:uid="{D153401C-1CAD-4CC2-8D4E-F1A354709119}"/>
    <cellStyle name="Currency 13 2 3 3 2 3 2 3" xfId="18692" xr:uid="{2E0F1EB9-36B1-4834-A97E-66B08A16646F}"/>
    <cellStyle name="Currency 13 2 3 3 2 3 2 4" xfId="32382" xr:uid="{815A998F-F916-4514-803F-0E5DAB0EFD73}"/>
    <cellStyle name="Currency 13 2 3 3 2 3 2 5" xfId="47266" xr:uid="{2602E90E-53DE-485B-9D3E-50EAF35A60B3}"/>
    <cellStyle name="Currency 13 2 3 3 2 3 3" xfId="22114" xr:uid="{CD2B828D-EEC7-4932-BD53-CF4E4E2EADCB}"/>
    <cellStyle name="Currency 13 2 3 3 2 3 3 2" xfId="35806" xr:uid="{11B8F101-7A4E-4183-92E6-DEBD2CA9A75F}"/>
    <cellStyle name="Currency 13 2 3 3 2 3 3 3" xfId="50690" xr:uid="{DB91C28C-32B1-4A44-A566-49303DABD34B}"/>
    <cellStyle name="Currency 13 2 3 3 2 3 4" xfId="15270" xr:uid="{EA0259D8-060C-4DDB-B070-1F11E5996047}"/>
    <cellStyle name="Currency 13 2 3 3 2 3 5" xfId="28960" xr:uid="{546F8C42-D56E-4AF6-AA4C-A8B6550D5713}"/>
    <cellStyle name="Currency 13 2 3 3 2 3 6" xfId="43844" xr:uid="{2B9F94F6-0854-4ACD-9C03-BFF58E99B4DB}"/>
    <cellStyle name="Currency 13 2 3 3 2 4" xfId="10134" xr:uid="{E673999E-74BA-4076-B0B6-6A8289FADD99}"/>
    <cellStyle name="Currency 13 2 3 3 2 4 2" xfId="23824" xr:uid="{B455EBED-0A72-4954-9EAC-D056AEC91549}"/>
    <cellStyle name="Currency 13 2 3 3 2 4 2 2" xfId="37516" xr:uid="{BA3EB10B-F07A-410E-9D09-5987A3B38B7A}"/>
    <cellStyle name="Currency 13 2 3 3 2 4 2 3" xfId="52400" xr:uid="{D2209310-5308-4259-9A6D-EBFA690D4D5F}"/>
    <cellStyle name="Currency 13 2 3 3 2 4 3" xfId="16980" xr:uid="{C3EF8A86-1130-49D5-8D53-E5054B9A2D87}"/>
    <cellStyle name="Currency 13 2 3 3 2 4 4" xfId="30670" xr:uid="{903E2E37-96FD-4B2A-AB4C-3F2FD6EEB249}"/>
    <cellStyle name="Currency 13 2 3 3 2 4 5" xfId="45554" xr:uid="{F76203C5-927E-44E1-B974-BC34E3275ABE}"/>
    <cellStyle name="Currency 13 2 3 3 2 5" xfId="20402" xr:uid="{AB41B5A7-803B-413E-BC53-152E46A57A1D}"/>
    <cellStyle name="Currency 13 2 3 3 2 5 2" xfId="34094" xr:uid="{6CEA2E9F-37C1-4D8A-8947-F42A0FF2EF21}"/>
    <cellStyle name="Currency 13 2 3 3 2 5 3" xfId="48978" xr:uid="{024FC1C1-AE5E-4B9F-8A70-76047A804E43}"/>
    <cellStyle name="Currency 13 2 3 3 2 6" xfId="13558" xr:uid="{971D0AE3-984A-436B-B093-B7FDCA954A40}"/>
    <cellStyle name="Currency 13 2 3 3 2 7" xfId="27248" xr:uid="{36BF2412-1890-4E2D-95E0-2402038933C0}"/>
    <cellStyle name="Currency 13 2 3 3 2 8" xfId="42132" xr:uid="{B7142A67-2B05-4D47-9C81-7CEEB6F5E07E}"/>
    <cellStyle name="Currency 13 2 3 3 3" xfId="6712" xr:uid="{C5E8D977-4177-40E3-843E-07D3D6414584}"/>
    <cellStyle name="Currency 13 2 3 3 3 2" xfId="8426" xr:uid="{76B0CDE2-08FC-4883-9433-2222440BA7A9}"/>
    <cellStyle name="Currency 13 2 3 3 3 2 2" xfId="11848" xr:uid="{CB330163-4F41-42A3-9171-F875C328E34D}"/>
    <cellStyle name="Currency 13 2 3 3 3 2 2 2" xfId="25538" xr:uid="{688DAA78-9A3B-4286-9BB1-DCD635517AEB}"/>
    <cellStyle name="Currency 13 2 3 3 3 2 2 2 2" xfId="39230" xr:uid="{6B16E2A5-83B7-45C3-92F6-6AAF09CD4504}"/>
    <cellStyle name="Currency 13 2 3 3 3 2 2 2 3" xfId="54114" xr:uid="{69D475A9-66F3-42F7-90D9-9DE7565E9427}"/>
    <cellStyle name="Currency 13 2 3 3 3 2 2 3" xfId="18694" xr:uid="{2FA307E7-9568-4306-B9BC-AADFF447572E}"/>
    <cellStyle name="Currency 13 2 3 3 3 2 2 4" xfId="32384" xr:uid="{D94B2192-20DD-4B65-8881-26A35C8FA76D}"/>
    <cellStyle name="Currency 13 2 3 3 3 2 2 5" xfId="47268" xr:uid="{69E07B17-A2A9-41BB-BC9E-D2321450066D}"/>
    <cellStyle name="Currency 13 2 3 3 3 2 3" xfId="22116" xr:uid="{2F828E19-1470-4608-A502-2D4D7A37506D}"/>
    <cellStyle name="Currency 13 2 3 3 3 2 3 2" xfId="35808" xr:uid="{B152A8AD-7C7C-47CE-949C-8470FCC873B5}"/>
    <cellStyle name="Currency 13 2 3 3 3 2 3 3" xfId="50692" xr:uid="{B6CE6FC8-A17C-4738-89A2-79F89542E217}"/>
    <cellStyle name="Currency 13 2 3 3 3 2 4" xfId="15272" xr:uid="{8E517F07-CCED-4BCA-998A-BCC7C8987083}"/>
    <cellStyle name="Currency 13 2 3 3 3 2 5" xfId="28962" xr:uid="{92DA2B82-7B56-4F67-BB41-717B2DE70EC7}"/>
    <cellStyle name="Currency 13 2 3 3 3 2 6" xfId="43846" xr:uid="{9C7D456E-A602-4FE3-B743-5AE80EF35948}"/>
    <cellStyle name="Currency 13 2 3 3 3 3" xfId="10136" xr:uid="{F9999E24-91FA-4944-91DC-E6E64DFF9078}"/>
    <cellStyle name="Currency 13 2 3 3 3 3 2" xfId="23826" xr:uid="{E473E402-6AFB-4AE3-A206-B0E3FCF4BD65}"/>
    <cellStyle name="Currency 13 2 3 3 3 3 2 2" xfId="37518" xr:uid="{0EEF1438-183F-4B11-A709-9CF8164E55B4}"/>
    <cellStyle name="Currency 13 2 3 3 3 3 2 3" xfId="52402" xr:uid="{B994E062-D898-4311-B209-ED13B47C5B18}"/>
    <cellStyle name="Currency 13 2 3 3 3 3 3" xfId="16982" xr:uid="{FA8672C0-AEC7-4A70-9C89-797157F47984}"/>
    <cellStyle name="Currency 13 2 3 3 3 3 4" xfId="30672" xr:uid="{8A3784E8-0C05-4DAA-8056-A0E25ADD5F67}"/>
    <cellStyle name="Currency 13 2 3 3 3 3 5" xfId="45556" xr:uid="{6ACEE555-D2ED-4D94-AA75-9C4D22FB7E02}"/>
    <cellStyle name="Currency 13 2 3 3 3 4" xfId="20404" xr:uid="{5BC266CE-E356-4D93-ADAD-4D3595010AF3}"/>
    <cellStyle name="Currency 13 2 3 3 3 4 2" xfId="34096" xr:uid="{F003908B-08B0-4DC9-ABF8-E3A7C717CD0C}"/>
    <cellStyle name="Currency 13 2 3 3 3 4 3" xfId="48980" xr:uid="{DB310C43-8EB8-4DBE-95C8-2F83C8DABE78}"/>
    <cellStyle name="Currency 13 2 3 3 3 5" xfId="13560" xr:uid="{0B1EBAC1-8E5E-404E-9242-33EAA8A84FAB}"/>
    <cellStyle name="Currency 13 2 3 3 3 6" xfId="27250" xr:uid="{A7C2CCC7-6EDA-4312-98EC-779DFA2C31CC}"/>
    <cellStyle name="Currency 13 2 3 3 3 7" xfId="42134" xr:uid="{CC6728ED-8EEB-4C26-902F-BC052A85216A}"/>
    <cellStyle name="Currency 13 2 3 3 4" xfId="6713" xr:uid="{E30E65EA-1C9F-4B90-93FD-0FB2B3A502BF}"/>
    <cellStyle name="Currency 13 2 3 3 4 2" xfId="8427" xr:uid="{111FD90C-DADE-49E7-8971-7BCCFCA5662F}"/>
    <cellStyle name="Currency 13 2 3 3 4 2 2" xfId="11849" xr:uid="{44BD57E7-E34F-45BD-AEC5-2B32F98B6DC5}"/>
    <cellStyle name="Currency 13 2 3 3 4 2 2 2" xfId="25539" xr:uid="{E4047F2C-2E75-4065-AC3D-347D7E7746AE}"/>
    <cellStyle name="Currency 13 2 3 3 4 2 2 2 2" xfId="39231" xr:uid="{0FE1C179-D790-4046-AF1C-D43AC1C453BD}"/>
    <cellStyle name="Currency 13 2 3 3 4 2 2 2 3" xfId="54115" xr:uid="{F6AB1116-A0C2-4EF1-972E-CCAEEAEE5C7A}"/>
    <cellStyle name="Currency 13 2 3 3 4 2 2 3" xfId="18695" xr:uid="{D298596B-CA8F-4E17-93B6-4DB643C7711F}"/>
    <cellStyle name="Currency 13 2 3 3 4 2 2 4" xfId="32385" xr:uid="{0E011ADF-A59A-42B6-8382-57BF0B93490A}"/>
    <cellStyle name="Currency 13 2 3 3 4 2 2 5" xfId="47269" xr:uid="{A4E9B646-437F-44F2-ADDF-6B41E8E5D426}"/>
    <cellStyle name="Currency 13 2 3 3 4 2 3" xfId="22117" xr:uid="{DC3EED50-0DA1-43D3-B66C-1EC0DAF3CF1A}"/>
    <cellStyle name="Currency 13 2 3 3 4 2 3 2" xfId="35809" xr:uid="{3107E9C3-1CEB-49C4-9677-D85B532EF3FC}"/>
    <cellStyle name="Currency 13 2 3 3 4 2 3 3" xfId="50693" xr:uid="{FF72B521-D77D-456A-BF36-85631FD66329}"/>
    <cellStyle name="Currency 13 2 3 3 4 2 4" xfId="15273" xr:uid="{96B48306-294E-4755-AB0D-42BEAF0D8386}"/>
    <cellStyle name="Currency 13 2 3 3 4 2 5" xfId="28963" xr:uid="{CA5FEC4D-DED7-4819-AE65-F4322EFADA69}"/>
    <cellStyle name="Currency 13 2 3 3 4 2 6" xfId="43847" xr:uid="{1F61A0A6-9FEC-43AF-8878-5E7E8298B87B}"/>
    <cellStyle name="Currency 13 2 3 3 4 3" xfId="10137" xr:uid="{05C39F45-F160-4158-9AFE-07DD5DC2009E}"/>
    <cellStyle name="Currency 13 2 3 3 4 3 2" xfId="23827" xr:uid="{A29ABF73-E9F3-4AEC-9B4C-EFD72E3E82E2}"/>
    <cellStyle name="Currency 13 2 3 3 4 3 2 2" xfId="37519" xr:uid="{F1FECE6C-5539-4276-BC30-7F3F8F2E9B7A}"/>
    <cellStyle name="Currency 13 2 3 3 4 3 2 3" xfId="52403" xr:uid="{6B960423-AC88-4B2C-BF82-29BA8DFEB287}"/>
    <cellStyle name="Currency 13 2 3 3 4 3 3" xfId="16983" xr:uid="{93F6B81B-3FA7-41AC-AF6B-C29C3D7EC7FB}"/>
    <cellStyle name="Currency 13 2 3 3 4 3 4" xfId="30673" xr:uid="{1D406F8C-A228-4735-AD08-85163C4FC3A2}"/>
    <cellStyle name="Currency 13 2 3 3 4 3 5" xfId="45557" xr:uid="{AA308934-247C-4CD8-8F35-E1F0CF315639}"/>
    <cellStyle name="Currency 13 2 3 3 4 4" xfId="20405" xr:uid="{CDE76BCE-2001-4149-9B79-CC9761459B26}"/>
    <cellStyle name="Currency 13 2 3 3 4 4 2" xfId="34097" xr:uid="{264B0BCA-9A94-4CB5-8612-F0517BB42E0D}"/>
    <cellStyle name="Currency 13 2 3 3 4 4 3" xfId="48981" xr:uid="{1EDDC2FE-4952-451F-936D-39BCB4F338D8}"/>
    <cellStyle name="Currency 13 2 3 3 4 5" xfId="13561" xr:uid="{50AADCD7-1C0F-41A5-ADE4-ED06F269D0B1}"/>
    <cellStyle name="Currency 13 2 3 3 4 6" xfId="27251" xr:uid="{CE556D19-5FC0-4016-B7BE-991E080795FB}"/>
    <cellStyle name="Currency 13 2 3 3 4 7" xfId="42135" xr:uid="{3FD1CCA9-C705-48D3-9B34-84AD8456E57A}"/>
    <cellStyle name="Currency 13 2 3 3 5" xfId="8423" xr:uid="{E84F67FC-B1D4-4433-B593-7F683451C50A}"/>
    <cellStyle name="Currency 13 2 3 3 5 2" xfId="11845" xr:uid="{E7363BF0-22BF-49BA-98EB-6F2514DBA2FF}"/>
    <cellStyle name="Currency 13 2 3 3 5 2 2" xfId="25535" xr:uid="{DA25489F-DBD9-4E16-AE64-7B335EDE285A}"/>
    <cellStyle name="Currency 13 2 3 3 5 2 2 2" xfId="39227" xr:uid="{DC14ED4B-A389-4634-ABAA-263A946B3871}"/>
    <cellStyle name="Currency 13 2 3 3 5 2 2 3" xfId="54111" xr:uid="{634BA78A-03FD-4874-A275-89929B74BFE5}"/>
    <cellStyle name="Currency 13 2 3 3 5 2 3" xfId="18691" xr:uid="{9FD83279-83BC-430A-AA02-61BB3EA4C230}"/>
    <cellStyle name="Currency 13 2 3 3 5 2 4" xfId="32381" xr:uid="{11E479B9-247E-4EF6-A59A-7AB4511ECF62}"/>
    <cellStyle name="Currency 13 2 3 3 5 2 5" xfId="47265" xr:uid="{A5EC9E1A-DF68-49D7-AAAA-FF7656B8AB30}"/>
    <cellStyle name="Currency 13 2 3 3 5 3" xfId="22113" xr:uid="{031863C3-01D7-412D-81E6-F072E739AC01}"/>
    <cellStyle name="Currency 13 2 3 3 5 3 2" xfId="35805" xr:uid="{907E44D9-A159-4080-9191-9FC011F9932D}"/>
    <cellStyle name="Currency 13 2 3 3 5 3 3" xfId="50689" xr:uid="{48605758-AE7C-414B-BBB4-1DDADC7F6731}"/>
    <cellStyle name="Currency 13 2 3 3 5 4" xfId="15269" xr:uid="{20CAA9C2-00FF-416D-80D1-FB330F863A68}"/>
    <cellStyle name="Currency 13 2 3 3 5 5" xfId="28959" xr:uid="{DA12FC72-FD88-4261-A0F7-F8FB00653C0C}"/>
    <cellStyle name="Currency 13 2 3 3 5 6" xfId="43843" xr:uid="{6A585231-4D46-47BB-875E-DA294C731BB5}"/>
    <cellStyle name="Currency 13 2 3 3 6" xfId="10133" xr:uid="{9E836894-9592-4BFE-96C0-47438B293F72}"/>
    <cellStyle name="Currency 13 2 3 3 6 2" xfId="23823" xr:uid="{3FA3B0C8-EDEB-4E13-A303-8F399FB9C149}"/>
    <cellStyle name="Currency 13 2 3 3 6 2 2" xfId="37515" xr:uid="{5FEAF11D-F288-4889-8083-D34F382B6799}"/>
    <cellStyle name="Currency 13 2 3 3 6 2 3" xfId="52399" xr:uid="{00B31B8F-8747-4884-B77C-30FC444BD46C}"/>
    <cellStyle name="Currency 13 2 3 3 6 3" xfId="16979" xr:uid="{629CB5BB-2817-445A-963E-1FA6E74600B1}"/>
    <cellStyle name="Currency 13 2 3 3 6 4" xfId="30669" xr:uid="{CDCD1C58-4A3F-4C70-9210-7435C995FA1F}"/>
    <cellStyle name="Currency 13 2 3 3 6 5" xfId="45553" xr:uid="{5BA3E591-EC83-4950-87DE-13E0220FCEA1}"/>
    <cellStyle name="Currency 13 2 3 3 7" xfId="20401" xr:uid="{B04ED65E-3677-48F3-8EB6-417833C51C14}"/>
    <cellStyle name="Currency 13 2 3 3 7 2" xfId="34093" xr:uid="{09FFF776-1F73-4184-B57B-A9642A1C8A89}"/>
    <cellStyle name="Currency 13 2 3 3 7 3" xfId="48977" xr:uid="{DE2C6E06-293E-4634-AFF4-299DE16B8519}"/>
    <cellStyle name="Currency 13 2 3 3 8" xfId="13557" xr:uid="{BDAE708A-C306-4FC1-8C53-709C424E8C99}"/>
    <cellStyle name="Currency 13 2 3 3 9" xfId="27247" xr:uid="{44831ED0-371A-4993-A1DA-11AFCB2E3691}"/>
    <cellStyle name="Currency 13 2 3 4" xfId="6714" xr:uid="{D1C5EF7B-14B6-42C6-9DB4-31B473BB3306}"/>
    <cellStyle name="Currency 13 2 3 4 2" xfId="6715" xr:uid="{8543E799-62C5-42A2-AF14-4A7123B72D1B}"/>
    <cellStyle name="Currency 13 2 3 4 2 2" xfId="8429" xr:uid="{3A885010-68DE-4B80-B31A-FBCFD4980FE2}"/>
    <cellStyle name="Currency 13 2 3 4 2 2 2" xfId="11851" xr:uid="{33EA4A11-BDA4-4951-8805-C12FEB7B32CB}"/>
    <cellStyle name="Currency 13 2 3 4 2 2 2 2" xfId="25541" xr:uid="{3972E7CD-26E1-4463-A393-7E446E8D4FDD}"/>
    <cellStyle name="Currency 13 2 3 4 2 2 2 2 2" xfId="39233" xr:uid="{FC79A112-4FD7-47C9-B5F4-2871EA2A41AF}"/>
    <cellStyle name="Currency 13 2 3 4 2 2 2 2 3" xfId="54117" xr:uid="{53CA139C-ADAB-4AF1-BBD7-CE2D9F86D7E5}"/>
    <cellStyle name="Currency 13 2 3 4 2 2 2 3" xfId="18697" xr:uid="{E00871E4-87FA-4346-9CF1-935B533063BC}"/>
    <cellStyle name="Currency 13 2 3 4 2 2 2 4" xfId="32387" xr:uid="{01619F74-FA5A-44D1-B90F-5325505E536C}"/>
    <cellStyle name="Currency 13 2 3 4 2 2 2 5" xfId="47271" xr:uid="{48A72FAF-A8E2-4D65-94BE-454B0E32A4F7}"/>
    <cellStyle name="Currency 13 2 3 4 2 2 3" xfId="22119" xr:uid="{E47B5444-4F6F-46C5-B07A-635619E32C8F}"/>
    <cellStyle name="Currency 13 2 3 4 2 2 3 2" xfId="35811" xr:uid="{2BC29B0A-B402-49AB-89C2-99AEDA6176EE}"/>
    <cellStyle name="Currency 13 2 3 4 2 2 3 3" xfId="50695" xr:uid="{9614ED29-CB67-4631-89E2-F56204E57488}"/>
    <cellStyle name="Currency 13 2 3 4 2 2 4" xfId="15275" xr:uid="{EAD9A8C6-71F1-433E-8470-7518C06D1BDE}"/>
    <cellStyle name="Currency 13 2 3 4 2 2 5" xfId="28965" xr:uid="{9DD049AC-5EE2-406D-8B29-166C063DAE92}"/>
    <cellStyle name="Currency 13 2 3 4 2 2 6" xfId="43849" xr:uid="{7736B846-B208-4794-808B-242792D3E4F1}"/>
    <cellStyle name="Currency 13 2 3 4 2 3" xfId="10139" xr:uid="{4CC884BD-BD83-4F39-84CD-A5B65A68063C}"/>
    <cellStyle name="Currency 13 2 3 4 2 3 2" xfId="23829" xr:uid="{3628B849-8229-48E9-8FBA-1DCFF9BD604B}"/>
    <cellStyle name="Currency 13 2 3 4 2 3 2 2" xfId="37521" xr:uid="{904FE1CE-4D75-41EB-9169-F3848396D372}"/>
    <cellStyle name="Currency 13 2 3 4 2 3 2 3" xfId="52405" xr:uid="{C95EC2DC-5F24-4E7A-AFF8-6C1CD6B7661F}"/>
    <cellStyle name="Currency 13 2 3 4 2 3 3" xfId="16985" xr:uid="{8A53202E-C3C7-4461-A5A0-BB978F800E31}"/>
    <cellStyle name="Currency 13 2 3 4 2 3 4" xfId="30675" xr:uid="{62A63E4F-EBC4-481C-BDD4-54189CD11B51}"/>
    <cellStyle name="Currency 13 2 3 4 2 3 5" xfId="45559" xr:uid="{8F2BA34A-A9DD-4145-B546-64B22C783A8A}"/>
    <cellStyle name="Currency 13 2 3 4 2 4" xfId="20407" xr:uid="{E9C3E4FF-2342-4101-9D84-27B7F95E93F8}"/>
    <cellStyle name="Currency 13 2 3 4 2 4 2" xfId="34099" xr:uid="{5A22E72A-5807-4700-87A3-87906E87381B}"/>
    <cellStyle name="Currency 13 2 3 4 2 4 3" xfId="48983" xr:uid="{C2AEE06C-CD3A-4600-984B-2BF560B80944}"/>
    <cellStyle name="Currency 13 2 3 4 2 5" xfId="13563" xr:uid="{5C5FB070-36D1-44DF-9E71-8E84B186EB21}"/>
    <cellStyle name="Currency 13 2 3 4 2 6" xfId="27253" xr:uid="{55C2D9F4-2FC9-4A1D-8175-24493DB388AE}"/>
    <cellStyle name="Currency 13 2 3 4 2 7" xfId="42137" xr:uid="{218D52DF-2083-412B-836E-57D860381E2C}"/>
    <cellStyle name="Currency 13 2 3 4 3" xfId="8428" xr:uid="{9FB29683-ABF3-48AA-BDA5-5B7AD0273B56}"/>
    <cellStyle name="Currency 13 2 3 4 3 2" xfId="11850" xr:uid="{341E5FE5-8B1D-4FEA-A0B6-7D26CEAAE38B}"/>
    <cellStyle name="Currency 13 2 3 4 3 2 2" xfId="25540" xr:uid="{FBBF400C-1F30-4E56-BD9A-1779DF22F78B}"/>
    <cellStyle name="Currency 13 2 3 4 3 2 2 2" xfId="39232" xr:uid="{DC0A4B18-7A71-4946-9DE2-1FBA07761078}"/>
    <cellStyle name="Currency 13 2 3 4 3 2 2 3" xfId="54116" xr:uid="{5F33AEE5-BE7A-4994-BEF9-C9DCAE244205}"/>
    <cellStyle name="Currency 13 2 3 4 3 2 3" xfId="18696" xr:uid="{EA1349A4-3F16-4658-83BF-65068C6023CC}"/>
    <cellStyle name="Currency 13 2 3 4 3 2 4" xfId="32386" xr:uid="{CE08A134-DF03-43D4-8C70-BF797010C184}"/>
    <cellStyle name="Currency 13 2 3 4 3 2 5" xfId="47270" xr:uid="{5CD39731-A8B2-45E2-8D90-C60D17C4AB1D}"/>
    <cellStyle name="Currency 13 2 3 4 3 3" xfId="22118" xr:uid="{30A3EFD8-E8B5-49A7-9E93-7EEF5EEF23BC}"/>
    <cellStyle name="Currency 13 2 3 4 3 3 2" xfId="35810" xr:uid="{3F9D41AF-C8EF-420A-BCCB-E0B42E035467}"/>
    <cellStyle name="Currency 13 2 3 4 3 3 3" xfId="50694" xr:uid="{7AFEC3B8-AF00-45A8-851C-92F61867B03B}"/>
    <cellStyle name="Currency 13 2 3 4 3 4" xfId="15274" xr:uid="{4F6EE140-47DC-4657-8EDB-12DC4042AE3A}"/>
    <cellStyle name="Currency 13 2 3 4 3 5" xfId="28964" xr:uid="{648172BB-B7DD-4E3B-96CD-C9965B6FB2CC}"/>
    <cellStyle name="Currency 13 2 3 4 3 6" xfId="43848" xr:uid="{9D3A0ABD-8A4D-4D51-A833-47FDFB24D29F}"/>
    <cellStyle name="Currency 13 2 3 4 4" xfId="10138" xr:uid="{3D6C93F3-5915-43D9-982E-35C6B22FB547}"/>
    <cellStyle name="Currency 13 2 3 4 4 2" xfId="23828" xr:uid="{E58693B6-77EE-4867-9CF1-2E32407B87BD}"/>
    <cellStyle name="Currency 13 2 3 4 4 2 2" xfId="37520" xr:uid="{0070626E-9FB8-418B-9091-FC94857FFC85}"/>
    <cellStyle name="Currency 13 2 3 4 4 2 3" xfId="52404" xr:uid="{0C273A2F-D973-4FAD-9579-01D24FE81A90}"/>
    <cellStyle name="Currency 13 2 3 4 4 3" xfId="16984" xr:uid="{52C2A489-D674-44AE-91AB-384CE8E55E7B}"/>
    <cellStyle name="Currency 13 2 3 4 4 4" xfId="30674" xr:uid="{A2EEE3D2-42A0-4F86-8FB7-1460458A7743}"/>
    <cellStyle name="Currency 13 2 3 4 4 5" xfId="45558" xr:uid="{1EE5666F-6F30-47A1-8AB2-4BB611604509}"/>
    <cellStyle name="Currency 13 2 3 4 5" xfId="20406" xr:uid="{940B2A09-1350-4CC5-92EA-3D59B13F3441}"/>
    <cellStyle name="Currency 13 2 3 4 5 2" xfId="34098" xr:uid="{D99C830C-0F1E-4F86-BBB1-7C045EC6CD77}"/>
    <cellStyle name="Currency 13 2 3 4 5 3" xfId="48982" xr:uid="{8BF61369-EABF-49B0-ABE8-D09C4603B391}"/>
    <cellStyle name="Currency 13 2 3 4 6" xfId="13562" xr:uid="{535488FC-A323-48A8-B17C-B0CBB575FD7D}"/>
    <cellStyle name="Currency 13 2 3 4 7" xfId="27252" xr:uid="{76EA107D-A3F5-4891-A977-760CC70F62F3}"/>
    <cellStyle name="Currency 13 2 3 4 8" xfId="42136" xr:uid="{8F4B7FFB-5697-4C4B-9C08-EA241897879D}"/>
    <cellStyle name="Currency 13 2 3 5" xfId="6716" xr:uid="{7938A72D-3A65-4252-8987-B5698E1BF140}"/>
    <cellStyle name="Currency 13 2 3 5 2" xfId="8430" xr:uid="{1AD4E03E-D545-4E2E-B193-D2BAAFBAE14D}"/>
    <cellStyle name="Currency 13 2 3 5 2 2" xfId="11852" xr:uid="{38137618-442F-4FD6-8949-5CCD95C93741}"/>
    <cellStyle name="Currency 13 2 3 5 2 2 2" xfId="25542" xr:uid="{5E45E479-1B93-4F97-A9CA-008CF67861C0}"/>
    <cellStyle name="Currency 13 2 3 5 2 2 2 2" xfId="39234" xr:uid="{DF9FB0CD-90AE-4D88-995A-E1FC642F9C5B}"/>
    <cellStyle name="Currency 13 2 3 5 2 2 2 3" xfId="54118" xr:uid="{716CEDDB-D6ED-444F-95DC-BEA0E0A4DA70}"/>
    <cellStyle name="Currency 13 2 3 5 2 2 3" xfId="18698" xr:uid="{27FF39E6-5BFB-45BF-BFB6-70E52D8379FC}"/>
    <cellStyle name="Currency 13 2 3 5 2 2 4" xfId="32388" xr:uid="{67E512F6-3416-494F-A462-51BF584D3A0F}"/>
    <cellStyle name="Currency 13 2 3 5 2 2 5" xfId="47272" xr:uid="{5B9F9036-17D4-434C-9548-A5F795EC69F4}"/>
    <cellStyle name="Currency 13 2 3 5 2 3" xfId="22120" xr:uid="{03613F11-9E7C-46C9-A637-0BA8558F2DB5}"/>
    <cellStyle name="Currency 13 2 3 5 2 3 2" xfId="35812" xr:uid="{162AE933-C494-4BB6-807C-FEE16E85B195}"/>
    <cellStyle name="Currency 13 2 3 5 2 3 3" xfId="50696" xr:uid="{3EF54203-B280-4773-AF1E-7F0DD3FFAA7C}"/>
    <cellStyle name="Currency 13 2 3 5 2 4" xfId="15276" xr:uid="{52D7C893-CEB2-4335-BEAF-CA24E4F94C99}"/>
    <cellStyle name="Currency 13 2 3 5 2 5" xfId="28966" xr:uid="{057A8AF4-7179-420C-81E9-AE11A29B34FF}"/>
    <cellStyle name="Currency 13 2 3 5 2 6" xfId="43850" xr:uid="{628869C5-7DB9-4D8A-91CC-F72998AE7D24}"/>
    <cellStyle name="Currency 13 2 3 5 3" xfId="10140" xr:uid="{59C4C300-F9C5-4CE7-AE55-FCBF35DC8842}"/>
    <cellStyle name="Currency 13 2 3 5 3 2" xfId="23830" xr:uid="{C5912740-D85F-4766-AFC2-93DC031AD7C2}"/>
    <cellStyle name="Currency 13 2 3 5 3 2 2" xfId="37522" xr:uid="{42C05A8B-60F8-4714-BE2D-88335CB32E5C}"/>
    <cellStyle name="Currency 13 2 3 5 3 2 3" xfId="52406" xr:uid="{E4046249-FBBA-42D4-9AF9-076DC98C5D4D}"/>
    <cellStyle name="Currency 13 2 3 5 3 3" xfId="16986" xr:uid="{F05E2A40-66D2-496C-8126-764C77F6F145}"/>
    <cellStyle name="Currency 13 2 3 5 3 4" xfId="30676" xr:uid="{61BFE33D-FE59-4504-B0AB-492588DCCE58}"/>
    <cellStyle name="Currency 13 2 3 5 3 5" xfId="45560" xr:uid="{44DF4E71-A41F-43AC-8834-D7441F6446EC}"/>
    <cellStyle name="Currency 13 2 3 5 4" xfId="20408" xr:uid="{BA9840F1-4BAA-437F-BCCB-C574FD610E9E}"/>
    <cellStyle name="Currency 13 2 3 5 4 2" xfId="34100" xr:uid="{D0F245AA-EB20-426E-B342-35AFDACBA765}"/>
    <cellStyle name="Currency 13 2 3 5 4 3" xfId="48984" xr:uid="{D012C6F2-17EA-4752-846E-3E55ACC43CD7}"/>
    <cellStyle name="Currency 13 2 3 5 5" xfId="13564" xr:uid="{B767C0AB-24A2-41B6-8B54-6A5FAFE866AC}"/>
    <cellStyle name="Currency 13 2 3 5 6" xfId="27254" xr:uid="{57A6EE15-40E5-4B82-9DEC-D72D9E0A04A3}"/>
    <cellStyle name="Currency 13 2 3 5 7" xfId="42138" xr:uid="{41F735BE-0AC2-44FF-AB5A-6722C0BCCC58}"/>
    <cellStyle name="Currency 13 2 3 6" xfId="6717" xr:uid="{0AE70D9A-899E-40BF-B0BB-165B267071D9}"/>
    <cellStyle name="Currency 13 2 3 6 2" xfId="8431" xr:uid="{C57C94B2-2074-4FFA-B97D-53D2FCA82DB1}"/>
    <cellStyle name="Currency 13 2 3 6 2 2" xfId="11853" xr:uid="{EB53D6A7-AC97-4C6E-87F2-677D26698D89}"/>
    <cellStyle name="Currency 13 2 3 6 2 2 2" xfId="25543" xr:uid="{2FD74DAE-36CF-4BE1-BD34-4664704926F4}"/>
    <cellStyle name="Currency 13 2 3 6 2 2 2 2" xfId="39235" xr:uid="{FEBF42EC-4546-489A-A5F0-40EF0E2A31FA}"/>
    <cellStyle name="Currency 13 2 3 6 2 2 2 3" xfId="54119" xr:uid="{781D6B34-F016-4DBF-BEC4-418D352D1018}"/>
    <cellStyle name="Currency 13 2 3 6 2 2 3" xfId="18699" xr:uid="{652C11FB-CE76-4553-9A59-5863159E957B}"/>
    <cellStyle name="Currency 13 2 3 6 2 2 4" xfId="32389" xr:uid="{5CA70EA6-6FE2-4826-A026-B377DA1DAAD1}"/>
    <cellStyle name="Currency 13 2 3 6 2 2 5" xfId="47273" xr:uid="{09C47517-641A-454D-B536-C74F58329817}"/>
    <cellStyle name="Currency 13 2 3 6 2 3" xfId="22121" xr:uid="{CB59EC55-9E0A-44CA-8C20-11058E8F5F57}"/>
    <cellStyle name="Currency 13 2 3 6 2 3 2" xfId="35813" xr:uid="{2F9D6C02-8A06-4EFC-A104-EEB9447A05B1}"/>
    <cellStyle name="Currency 13 2 3 6 2 3 3" xfId="50697" xr:uid="{62DE66B6-00E9-48C5-8270-39A7B5DC9AF4}"/>
    <cellStyle name="Currency 13 2 3 6 2 4" xfId="15277" xr:uid="{C30A43C6-EB6B-4E4A-A326-B8249E9E43C8}"/>
    <cellStyle name="Currency 13 2 3 6 2 5" xfId="28967" xr:uid="{037581D7-F1B4-4DC0-A845-E26EFF5E3772}"/>
    <cellStyle name="Currency 13 2 3 6 2 6" xfId="43851" xr:uid="{7CE7E5E6-AF5D-4E4E-8F91-77DA63AC0F80}"/>
    <cellStyle name="Currency 13 2 3 6 3" xfId="10141" xr:uid="{86541349-EA4A-4B48-AE15-90231C629AA9}"/>
    <cellStyle name="Currency 13 2 3 6 3 2" xfId="23831" xr:uid="{216978E8-90BE-4327-B260-6685A546ED23}"/>
    <cellStyle name="Currency 13 2 3 6 3 2 2" xfId="37523" xr:uid="{3E109538-BFF3-458A-826E-77981F6C2739}"/>
    <cellStyle name="Currency 13 2 3 6 3 2 3" xfId="52407" xr:uid="{4440706D-A604-4B17-94CD-F742A9B719F3}"/>
    <cellStyle name="Currency 13 2 3 6 3 3" xfId="16987" xr:uid="{58CABDC0-86A4-4ED2-A537-ECEB68DAFD50}"/>
    <cellStyle name="Currency 13 2 3 6 3 4" xfId="30677" xr:uid="{F3D3EF91-404A-4494-87A6-786F7B4BCDF3}"/>
    <cellStyle name="Currency 13 2 3 6 3 5" xfId="45561" xr:uid="{B9CCF458-5ABE-44AC-AE2D-9CF3E7787232}"/>
    <cellStyle name="Currency 13 2 3 6 4" xfId="20409" xr:uid="{16572F69-07CF-4923-A958-E00356DED889}"/>
    <cellStyle name="Currency 13 2 3 6 4 2" xfId="34101" xr:uid="{46785E6B-2919-4BAA-B7EE-8C983BEA3ABE}"/>
    <cellStyle name="Currency 13 2 3 6 4 3" xfId="48985" xr:uid="{D03CC3F9-52A3-4687-ABDA-E6BA31A9BE27}"/>
    <cellStyle name="Currency 13 2 3 6 5" xfId="13565" xr:uid="{D90C6024-9720-4614-B042-53669327D1A5}"/>
    <cellStyle name="Currency 13 2 3 6 6" xfId="27255" xr:uid="{6B29ED10-1AC3-41D5-B440-E55D0DFDCD76}"/>
    <cellStyle name="Currency 13 2 3 6 7" xfId="42139" xr:uid="{1E3E5086-7D8A-4128-AFB5-8296D6E95381}"/>
    <cellStyle name="Currency 13 2 3 7" xfId="8417" xr:uid="{AB8C2A0E-ECEE-482B-BBC1-F8C4D793DBE1}"/>
    <cellStyle name="Currency 13 2 3 7 2" xfId="11839" xr:uid="{D721556B-D6F7-430B-BB43-785FF67FEE7D}"/>
    <cellStyle name="Currency 13 2 3 7 2 2" xfId="25529" xr:uid="{2279E491-264B-48A2-B874-3E6F20D1841A}"/>
    <cellStyle name="Currency 13 2 3 7 2 2 2" xfId="39221" xr:uid="{A56F87CC-22C0-40DC-AF1C-00B73F2E01F7}"/>
    <cellStyle name="Currency 13 2 3 7 2 2 3" xfId="54105" xr:uid="{1C3263DC-2196-45B6-80BB-538D01B4ED13}"/>
    <cellStyle name="Currency 13 2 3 7 2 3" xfId="18685" xr:uid="{B8F64C9F-EC98-473F-8991-351943EFE756}"/>
    <cellStyle name="Currency 13 2 3 7 2 4" xfId="32375" xr:uid="{5FAA7759-5902-4ECF-9CA8-B35461DED60D}"/>
    <cellStyle name="Currency 13 2 3 7 2 5" xfId="47259" xr:uid="{3E25BA0F-6EE3-48EE-9240-B322D77B54CA}"/>
    <cellStyle name="Currency 13 2 3 7 3" xfId="22107" xr:uid="{C45A25ED-2500-4692-9566-2279983A0997}"/>
    <cellStyle name="Currency 13 2 3 7 3 2" xfId="35799" xr:uid="{58C3567D-8B9A-41B3-94A4-EBC1AB834E33}"/>
    <cellStyle name="Currency 13 2 3 7 3 3" xfId="50683" xr:uid="{253ADDE0-3628-4C61-A24F-21427FE42B24}"/>
    <cellStyle name="Currency 13 2 3 7 4" xfId="15263" xr:uid="{8DFBCAB4-5CC5-44EB-95D3-95EE864DA6C1}"/>
    <cellStyle name="Currency 13 2 3 7 5" xfId="28953" xr:uid="{AC16C8EB-ED58-4AB2-B09C-AD341F18B2D6}"/>
    <cellStyle name="Currency 13 2 3 7 6" xfId="43837" xr:uid="{BE6D533A-F58C-4DF4-BAD4-C97736488B6F}"/>
    <cellStyle name="Currency 13 2 3 8" xfId="10127" xr:uid="{418A15F7-976E-4C6C-8BF0-80890F38A86E}"/>
    <cellStyle name="Currency 13 2 3 8 2" xfId="23817" xr:uid="{CD4D01AF-2F57-4F02-8AE3-F45452BD6046}"/>
    <cellStyle name="Currency 13 2 3 8 2 2" xfId="37509" xr:uid="{6CC1FF42-E137-4D5F-BF46-1CA4B6FDCAF0}"/>
    <cellStyle name="Currency 13 2 3 8 2 3" xfId="52393" xr:uid="{945B8ED3-F5D0-4F7A-9621-E014DBA638C7}"/>
    <cellStyle name="Currency 13 2 3 8 3" xfId="16973" xr:uid="{6422D99C-0FFA-464D-9690-F59FB29F8F76}"/>
    <cellStyle name="Currency 13 2 3 8 4" xfId="30663" xr:uid="{8DD132A4-3BDE-439E-9437-94EA76B69F20}"/>
    <cellStyle name="Currency 13 2 3 8 5" xfId="45547" xr:uid="{DD4DA6A1-8530-40BC-8652-6A54A2FF2B9A}"/>
    <cellStyle name="Currency 13 2 3 9" xfId="20395" xr:uid="{468511CF-E16D-429B-9E55-D12FA9A0D9E8}"/>
    <cellStyle name="Currency 13 2 3 9 2" xfId="34087" xr:uid="{0FBE4952-589E-4284-838E-26155D2B864B}"/>
    <cellStyle name="Currency 13 2 3 9 3" xfId="48971" xr:uid="{AC47B73A-B518-4FE1-955D-B2CFE138446B}"/>
    <cellStyle name="Currency 13 2 4" xfId="6718" xr:uid="{11574BD6-3830-4878-9D4B-546EB86B0578}"/>
    <cellStyle name="Currency 13 2 4 10" xfId="13566" xr:uid="{94401AFC-8029-4C3A-83CE-E83DFD8A3DF1}"/>
    <cellStyle name="Currency 13 2 4 11" xfId="27256" xr:uid="{4F7479C3-8806-411B-8438-EF754569140B}"/>
    <cellStyle name="Currency 13 2 4 12" xfId="42140" xr:uid="{F96A1146-19E3-4632-877C-66DB3E8C0FE2}"/>
    <cellStyle name="Currency 13 2 4 2" xfId="6719" xr:uid="{9CD7938B-6C1B-4639-80EE-3916CE15626D}"/>
    <cellStyle name="Currency 13 2 4 2 10" xfId="42141" xr:uid="{3BBF2E76-8927-446B-8A53-E1834B79475B}"/>
    <cellStyle name="Currency 13 2 4 2 2" xfId="6720" xr:uid="{1BA08C79-E22D-424D-AD7D-C3E9373C4389}"/>
    <cellStyle name="Currency 13 2 4 2 2 2" xfId="6721" xr:uid="{EF6D566C-81F3-411E-AFB3-B86031FB911F}"/>
    <cellStyle name="Currency 13 2 4 2 2 2 2" xfId="8435" xr:uid="{6FEBB062-8F79-4A1E-B340-BD33727952B4}"/>
    <cellStyle name="Currency 13 2 4 2 2 2 2 2" xfId="11857" xr:uid="{3BDB0082-4B8B-4C45-A5F0-AD66B1735DD7}"/>
    <cellStyle name="Currency 13 2 4 2 2 2 2 2 2" xfId="25547" xr:uid="{392A7423-EB54-4C01-8B7E-A54B90B48C71}"/>
    <cellStyle name="Currency 13 2 4 2 2 2 2 2 2 2" xfId="39239" xr:uid="{55F263A5-2719-4770-9844-E6552C4CBECB}"/>
    <cellStyle name="Currency 13 2 4 2 2 2 2 2 2 3" xfId="54123" xr:uid="{67A05026-71CB-4742-B4B1-0E50BF092E1F}"/>
    <cellStyle name="Currency 13 2 4 2 2 2 2 2 3" xfId="18703" xr:uid="{B21D6825-0BFC-4695-99C8-DF68DAE6AC5C}"/>
    <cellStyle name="Currency 13 2 4 2 2 2 2 2 4" xfId="32393" xr:uid="{899B7D70-DAB4-4221-B0EF-4D39FF090BE0}"/>
    <cellStyle name="Currency 13 2 4 2 2 2 2 2 5" xfId="47277" xr:uid="{27701CC1-657B-46BB-BD03-21E200EF43DB}"/>
    <cellStyle name="Currency 13 2 4 2 2 2 2 3" xfId="22125" xr:uid="{F6D222D4-CB77-4809-98B6-F775C582194D}"/>
    <cellStyle name="Currency 13 2 4 2 2 2 2 3 2" xfId="35817" xr:uid="{25C3516B-BC5B-4BCC-9653-953B3D10ABBD}"/>
    <cellStyle name="Currency 13 2 4 2 2 2 2 3 3" xfId="50701" xr:uid="{D59C2B19-0B2B-4B5A-A920-1463A5895F3C}"/>
    <cellStyle name="Currency 13 2 4 2 2 2 2 4" xfId="15281" xr:uid="{A88DB11F-D976-4C87-8B17-994F52496757}"/>
    <cellStyle name="Currency 13 2 4 2 2 2 2 5" xfId="28971" xr:uid="{A97BDD55-B093-4CB2-BAFE-A68E6AED45D3}"/>
    <cellStyle name="Currency 13 2 4 2 2 2 2 6" xfId="43855" xr:uid="{7BFD34CD-9BE2-4CF2-8955-B122FEAAACC7}"/>
    <cellStyle name="Currency 13 2 4 2 2 2 3" xfId="10145" xr:uid="{5BAE51D1-8857-4D4C-85FB-D2E6DF55FE49}"/>
    <cellStyle name="Currency 13 2 4 2 2 2 3 2" xfId="23835" xr:uid="{49EA1D58-F367-439D-9A8B-9A5558B413D3}"/>
    <cellStyle name="Currency 13 2 4 2 2 2 3 2 2" xfId="37527" xr:uid="{C0FFB2CA-790A-4311-9156-C2F77178E405}"/>
    <cellStyle name="Currency 13 2 4 2 2 2 3 2 3" xfId="52411" xr:uid="{4740F36D-135D-4958-972F-A3AC597B171B}"/>
    <cellStyle name="Currency 13 2 4 2 2 2 3 3" xfId="16991" xr:uid="{6F4A9BD0-FA3D-4BE0-B88A-E544E00CE666}"/>
    <cellStyle name="Currency 13 2 4 2 2 2 3 4" xfId="30681" xr:uid="{840CDF97-570D-4ADE-BBCE-9FF79FD4F477}"/>
    <cellStyle name="Currency 13 2 4 2 2 2 3 5" xfId="45565" xr:uid="{0C51C3D6-5534-4137-B203-52B1139E516C}"/>
    <cellStyle name="Currency 13 2 4 2 2 2 4" xfId="20413" xr:uid="{AB6E1BF0-89CB-4D40-A957-9222272E7CE6}"/>
    <cellStyle name="Currency 13 2 4 2 2 2 4 2" xfId="34105" xr:uid="{2FAC34D1-1547-41C3-A5E2-A3200A9F7594}"/>
    <cellStyle name="Currency 13 2 4 2 2 2 4 3" xfId="48989" xr:uid="{C8825DDA-912E-4265-9571-0CDD26488F5D}"/>
    <cellStyle name="Currency 13 2 4 2 2 2 5" xfId="13569" xr:uid="{CB17D790-168C-4072-BE2F-4DE98F77F3F7}"/>
    <cellStyle name="Currency 13 2 4 2 2 2 6" xfId="27259" xr:uid="{F4233EF5-87AB-4EF1-8EF6-E7D6E0F80146}"/>
    <cellStyle name="Currency 13 2 4 2 2 2 7" xfId="42143" xr:uid="{ACF4EF50-AC78-48CD-BA4F-B6962A203B81}"/>
    <cellStyle name="Currency 13 2 4 2 2 3" xfId="8434" xr:uid="{BEF7BD33-6BF7-4261-9503-8949F9DF98D7}"/>
    <cellStyle name="Currency 13 2 4 2 2 3 2" xfId="11856" xr:uid="{601383E0-26AC-4ED7-9168-AC9618823A4A}"/>
    <cellStyle name="Currency 13 2 4 2 2 3 2 2" xfId="25546" xr:uid="{60479CE9-CF9B-4A86-9937-BDF65DD9BC8F}"/>
    <cellStyle name="Currency 13 2 4 2 2 3 2 2 2" xfId="39238" xr:uid="{9B193669-23EC-4ADE-ADA7-F11416C098CC}"/>
    <cellStyle name="Currency 13 2 4 2 2 3 2 2 3" xfId="54122" xr:uid="{0A33EC1A-7A13-4395-AAEB-89D632EFB356}"/>
    <cellStyle name="Currency 13 2 4 2 2 3 2 3" xfId="18702" xr:uid="{65933EF9-14AE-49CB-8B87-EB41C71F0F9E}"/>
    <cellStyle name="Currency 13 2 4 2 2 3 2 4" xfId="32392" xr:uid="{02673145-995F-4E6D-818D-A38059DF3765}"/>
    <cellStyle name="Currency 13 2 4 2 2 3 2 5" xfId="47276" xr:uid="{373BE690-C787-4263-8D08-A399409B183B}"/>
    <cellStyle name="Currency 13 2 4 2 2 3 3" xfId="22124" xr:uid="{733C8180-4006-4029-A6D2-09968DC59695}"/>
    <cellStyle name="Currency 13 2 4 2 2 3 3 2" xfId="35816" xr:uid="{74C49773-080C-478B-A359-D189D2EC1AF1}"/>
    <cellStyle name="Currency 13 2 4 2 2 3 3 3" xfId="50700" xr:uid="{8EE2E05F-1D5E-4969-AF0D-17E28E639398}"/>
    <cellStyle name="Currency 13 2 4 2 2 3 4" xfId="15280" xr:uid="{F2AEF68E-EC14-49D6-ACF4-75A9A5509F7E}"/>
    <cellStyle name="Currency 13 2 4 2 2 3 5" xfId="28970" xr:uid="{0E48ED26-94A6-4228-BDB0-46E5FBA35897}"/>
    <cellStyle name="Currency 13 2 4 2 2 3 6" xfId="43854" xr:uid="{725DB954-6F71-4048-ADD1-79F7CF88F5F7}"/>
    <cellStyle name="Currency 13 2 4 2 2 4" xfId="10144" xr:uid="{C60512DD-C2AD-4771-8025-5016317BD4D0}"/>
    <cellStyle name="Currency 13 2 4 2 2 4 2" xfId="23834" xr:uid="{9DA4B886-4DFA-48A3-BC7F-F255CAD2008B}"/>
    <cellStyle name="Currency 13 2 4 2 2 4 2 2" xfId="37526" xr:uid="{BCD14972-5878-4D75-B66A-2DE49D7F703A}"/>
    <cellStyle name="Currency 13 2 4 2 2 4 2 3" xfId="52410" xr:uid="{DCE01826-7F51-43BC-80AA-C590389CD310}"/>
    <cellStyle name="Currency 13 2 4 2 2 4 3" xfId="16990" xr:uid="{797A5EF4-15B1-4853-A88C-E678F66F4F0D}"/>
    <cellStyle name="Currency 13 2 4 2 2 4 4" xfId="30680" xr:uid="{B056506A-70F6-4A11-A45C-F38374BD5EFA}"/>
    <cellStyle name="Currency 13 2 4 2 2 4 5" xfId="45564" xr:uid="{5478CE80-6473-4809-86B9-3B5CC005CD18}"/>
    <cellStyle name="Currency 13 2 4 2 2 5" xfId="20412" xr:uid="{9C34B0C1-6A4F-4A8C-85F6-D7B4F6C41086}"/>
    <cellStyle name="Currency 13 2 4 2 2 5 2" xfId="34104" xr:uid="{B97BEC4A-9717-4A6C-AA80-D71618F19FF4}"/>
    <cellStyle name="Currency 13 2 4 2 2 5 3" xfId="48988" xr:uid="{EF0E308C-FC44-4967-889D-46BAED616DBC}"/>
    <cellStyle name="Currency 13 2 4 2 2 6" xfId="13568" xr:uid="{670BB4DD-DE43-4E88-B033-597D054342BD}"/>
    <cellStyle name="Currency 13 2 4 2 2 7" xfId="27258" xr:uid="{93728C2C-18DF-4A1E-B006-3BEBA98E647D}"/>
    <cellStyle name="Currency 13 2 4 2 2 8" xfId="42142" xr:uid="{56091521-F0D5-4B77-968A-C471EAB22B9A}"/>
    <cellStyle name="Currency 13 2 4 2 3" xfId="6722" xr:uid="{EF161B0E-2537-4C72-B2F6-4FB52D3B488A}"/>
    <cellStyle name="Currency 13 2 4 2 3 2" xfId="8436" xr:uid="{1DECB812-DACB-44B1-A03F-626CBDF69304}"/>
    <cellStyle name="Currency 13 2 4 2 3 2 2" xfId="11858" xr:uid="{62F576F0-C86F-4ECB-B8C6-595174B86A45}"/>
    <cellStyle name="Currency 13 2 4 2 3 2 2 2" xfId="25548" xr:uid="{064D8594-D478-4831-A09E-6D04673F0E79}"/>
    <cellStyle name="Currency 13 2 4 2 3 2 2 2 2" xfId="39240" xr:uid="{8C798F91-E655-4FDD-9046-DC4E94FEC95D}"/>
    <cellStyle name="Currency 13 2 4 2 3 2 2 2 3" xfId="54124" xr:uid="{45A21F4E-C6C1-4328-9570-CD16BADC3BF0}"/>
    <cellStyle name="Currency 13 2 4 2 3 2 2 3" xfId="18704" xr:uid="{244182B7-ACEF-4203-A802-C5C269E35049}"/>
    <cellStyle name="Currency 13 2 4 2 3 2 2 4" xfId="32394" xr:uid="{DC6F6F9E-FB76-4BBD-9F75-18132EE0F64C}"/>
    <cellStyle name="Currency 13 2 4 2 3 2 2 5" xfId="47278" xr:uid="{25D5795F-2CBB-4EF6-A007-8E83A2EDF98D}"/>
    <cellStyle name="Currency 13 2 4 2 3 2 3" xfId="22126" xr:uid="{7BC63E3A-EFE2-4480-8855-F2E3E81C4933}"/>
    <cellStyle name="Currency 13 2 4 2 3 2 3 2" xfId="35818" xr:uid="{63274424-2630-4A1B-B33D-BA56E1FBDF62}"/>
    <cellStyle name="Currency 13 2 4 2 3 2 3 3" xfId="50702" xr:uid="{B4E0FF3A-613E-4432-B636-4AFAB209576E}"/>
    <cellStyle name="Currency 13 2 4 2 3 2 4" xfId="15282" xr:uid="{F2ACF19C-DEDD-4B13-BF6C-40C5B1BD2C90}"/>
    <cellStyle name="Currency 13 2 4 2 3 2 5" xfId="28972" xr:uid="{4AB4A9C6-9324-4389-8509-1C1300F5CB48}"/>
    <cellStyle name="Currency 13 2 4 2 3 2 6" xfId="43856" xr:uid="{B3FA8675-1400-4ADF-9F2E-3E7C265D7A52}"/>
    <cellStyle name="Currency 13 2 4 2 3 3" xfId="10146" xr:uid="{B1E0838E-6DA8-4E0F-9C67-FDDC044C5C14}"/>
    <cellStyle name="Currency 13 2 4 2 3 3 2" xfId="23836" xr:uid="{1E40BF93-2BFC-470B-9443-239E639BB57C}"/>
    <cellStyle name="Currency 13 2 4 2 3 3 2 2" xfId="37528" xr:uid="{D9C0316C-3920-4690-8184-A47197FD3C0E}"/>
    <cellStyle name="Currency 13 2 4 2 3 3 2 3" xfId="52412" xr:uid="{2DAF58BB-C8A4-493D-93EA-CEF3FFF3FF0A}"/>
    <cellStyle name="Currency 13 2 4 2 3 3 3" xfId="16992" xr:uid="{7387A86F-CACA-45C6-A1B5-0608FC5B5E55}"/>
    <cellStyle name="Currency 13 2 4 2 3 3 4" xfId="30682" xr:uid="{E6078454-CEE4-4B95-AAC0-5C4810BA32F3}"/>
    <cellStyle name="Currency 13 2 4 2 3 3 5" xfId="45566" xr:uid="{96680DC2-3186-4EC7-A8A0-35CC520DCEC1}"/>
    <cellStyle name="Currency 13 2 4 2 3 4" xfId="20414" xr:uid="{6756C80D-CA3F-4C52-927C-335868837974}"/>
    <cellStyle name="Currency 13 2 4 2 3 4 2" xfId="34106" xr:uid="{5D527510-AFD1-42EB-8150-018924643E28}"/>
    <cellStyle name="Currency 13 2 4 2 3 4 3" xfId="48990" xr:uid="{5D44E8F8-4419-4D65-9FC9-D071DBA14337}"/>
    <cellStyle name="Currency 13 2 4 2 3 5" xfId="13570" xr:uid="{311F01B6-44E2-477B-918F-A43AAF92BEB9}"/>
    <cellStyle name="Currency 13 2 4 2 3 6" xfId="27260" xr:uid="{08BA422A-9F5F-46C4-BCE5-D175FF85678A}"/>
    <cellStyle name="Currency 13 2 4 2 3 7" xfId="42144" xr:uid="{ABCD2676-4697-43EE-BE05-88510BF7B298}"/>
    <cellStyle name="Currency 13 2 4 2 4" xfId="6723" xr:uid="{A50233BC-36A4-44E5-AE7A-92E716815247}"/>
    <cellStyle name="Currency 13 2 4 2 4 2" xfId="8437" xr:uid="{55156DD5-7B63-4794-8937-D248978E484F}"/>
    <cellStyle name="Currency 13 2 4 2 4 2 2" xfId="11859" xr:uid="{AAF62C68-8419-4CF2-961E-0574FE09201F}"/>
    <cellStyle name="Currency 13 2 4 2 4 2 2 2" xfId="25549" xr:uid="{112E4EFF-E8ED-4BCD-8452-B6C1F899B2A4}"/>
    <cellStyle name="Currency 13 2 4 2 4 2 2 2 2" xfId="39241" xr:uid="{C6E253BB-ADF7-4E28-8BFB-C3D38B769287}"/>
    <cellStyle name="Currency 13 2 4 2 4 2 2 2 3" xfId="54125" xr:uid="{B3562941-1CC5-4F3F-A120-6495C63854B4}"/>
    <cellStyle name="Currency 13 2 4 2 4 2 2 3" xfId="18705" xr:uid="{DF7DDE16-A1BC-41E9-99C6-164F055ECF15}"/>
    <cellStyle name="Currency 13 2 4 2 4 2 2 4" xfId="32395" xr:uid="{53AA9472-D626-4E96-A0BD-83412CAB150B}"/>
    <cellStyle name="Currency 13 2 4 2 4 2 2 5" xfId="47279" xr:uid="{C408295C-3455-4B61-A337-3BE14DA4C1B4}"/>
    <cellStyle name="Currency 13 2 4 2 4 2 3" xfId="22127" xr:uid="{2AD99D4E-5B11-4597-BE05-20D0B26D0242}"/>
    <cellStyle name="Currency 13 2 4 2 4 2 3 2" xfId="35819" xr:uid="{A01E67AA-A2F6-42F5-9F1C-D9CB847A5FFC}"/>
    <cellStyle name="Currency 13 2 4 2 4 2 3 3" xfId="50703" xr:uid="{69F677CA-6302-4CD7-868A-C19FCB36C8FD}"/>
    <cellStyle name="Currency 13 2 4 2 4 2 4" xfId="15283" xr:uid="{90F575F6-A74C-4477-A9DD-160E01469BEC}"/>
    <cellStyle name="Currency 13 2 4 2 4 2 5" xfId="28973" xr:uid="{A4FEE562-5063-42F5-A984-2A63FC8E3112}"/>
    <cellStyle name="Currency 13 2 4 2 4 2 6" xfId="43857" xr:uid="{B3DBC646-1DEE-48BE-9419-F92B37235A21}"/>
    <cellStyle name="Currency 13 2 4 2 4 3" xfId="10147" xr:uid="{BFE422B5-5877-40C9-861F-2ADA6A999668}"/>
    <cellStyle name="Currency 13 2 4 2 4 3 2" xfId="23837" xr:uid="{5C3BBD93-35C4-4DC5-9E6C-21A01EA31DC8}"/>
    <cellStyle name="Currency 13 2 4 2 4 3 2 2" xfId="37529" xr:uid="{0814D742-BBB1-4541-831A-0776597F6343}"/>
    <cellStyle name="Currency 13 2 4 2 4 3 2 3" xfId="52413" xr:uid="{6904AC90-7DA7-40D5-A3E6-9EB0FF646813}"/>
    <cellStyle name="Currency 13 2 4 2 4 3 3" xfId="16993" xr:uid="{6BC30341-03C2-4E28-8039-2C10560675A4}"/>
    <cellStyle name="Currency 13 2 4 2 4 3 4" xfId="30683" xr:uid="{CB6489A1-35CF-4591-A58F-56B22B02CBE6}"/>
    <cellStyle name="Currency 13 2 4 2 4 3 5" xfId="45567" xr:uid="{F6B5B19B-3C9D-4BEF-8A65-9C855F8E55D7}"/>
    <cellStyle name="Currency 13 2 4 2 4 4" xfId="20415" xr:uid="{0D7DE990-CDF5-46C0-96B0-FF40CC329E11}"/>
    <cellStyle name="Currency 13 2 4 2 4 4 2" xfId="34107" xr:uid="{2FB3FBBA-C156-45BD-A27C-2B365969841D}"/>
    <cellStyle name="Currency 13 2 4 2 4 4 3" xfId="48991" xr:uid="{3AD394C2-623B-4988-8A80-8E3A2DBC511D}"/>
    <cellStyle name="Currency 13 2 4 2 4 5" xfId="13571" xr:uid="{563C480A-A50C-43F4-9B25-16A365A6B173}"/>
    <cellStyle name="Currency 13 2 4 2 4 6" xfId="27261" xr:uid="{5B1C6C24-2249-4312-9B0D-638D67D77AF8}"/>
    <cellStyle name="Currency 13 2 4 2 4 7" xfId="42145" xr:uid="{58D1D870-A6AA-4EE0-B562-AF0A560BC6BC}"/>
    <cellStyle name="Currency 13 2 4 2 5" xfId="8433" xr:uid="{4D154F72-DD3D-46AC-B8F7-CC71E08C1A52}"/>
    <cellStyle name="Currency 13 2 4 2 5 2" xfId="11855" xr:uid="{CFB60FE3-A72A-486D-925C-D0CC1FFF9683}"/>
    <cellStyle name="Currency 13 2 4 2 5 2 2" xfId="25545" xr:uid="{25FDBB66-0B73-443D-B78C-E8895B8D91E0}"/>
    <cellStyle name="Currency 13 2 4 2 5 2 2 2" xfId="39237" xr:uid="{7A3562AE-8EC3-4B0D-A299-22B10544B8D0}"/>
    <cellStyle name="Currency 13 2 4 2 5 2 2 3" xfId="54121" xr:uid="{0C4B3F98-E49F-4AF5-9B29-98E87EFE486B}"/>
    <cellStyle name="Currency 13 2 4 2 5 2 3" xfId="18701" xr:uid="{009F419F-711D-4E9D-956D-888BDE2AE0E2}"/>
    <cellStyle name="Currency 13 2 4 2 5 2 4" xfId="32391" xr:uid="{3449E0F0-8089-4E60-A8D4-44E0BAE2C76E}"/>
    <cellStyle name="Currency 13 2 4 2 5 2 5" xfId="47275" xr:uid="{E9555F13-2052-44DC-93D4-0295EF0495F4}"/>
    <cellStyle name="Currency 13 2 4 2 5 3" xfId="22123" xr:uid="{4362541E-857C-4D7A-9677-4E1FE4F7ED91}"/>
    <cellStyle name="Currency 13 2 4 2 5 3 2" xfId="35815" xr:uid="{55C1E884-9883-4ED3-9E91-0EEF68C031AD}"/>
    <cellStyle name="Currency 13 2 4 2 5 3 3" xfId="50699" xr:uid="{1F2181A4-61A7-4AFD-95F4-738989292954}"/>
    <cellStyle name="Currency 13 2 4 2 5 4" xfId="15279" xr:uid="{FE68900C-AEDF-4383-B03C-1736BA78F8B7}"/>
    <cellStyle name="Currency 13 2 4 2 5 5" xfId="28969" xr:uid="{1DB80806-8976-4A6F-A388-B9DC3888AD9B}"/>
    <cellStyle name="Currency 13 2 4 2 5 6" xfId="43853" xr:uid="{8DA6B971-5808-4E91-AE34-0887D605C73E}"/>
    <cellStyle name="Currency 13 2 4 2 6" xfId="10143" xr:uid="{E454D804-F81A-4351-B18F-78C8148D5EAE}"/>
    <cellStyle name="Currency 13 2 4 2 6 2" xfId="23833" xr:uid="{D443F6A6-02B8-4EA7-AC41-7DD62CADD32B}"/>
    <cellStyle name="Currency 13 2 4 2 6 2 2" xfId="37525" xr:uid="{82832057-6E67-4382-A3DE-886A39D4DCDF}"/>
    <cellStyle name="Currency 13 2 4 2 6 2 3" xfId="52409" xr:uid="{9C165987-E85F-4296-81E0-5E4D17DA03F8}"/>
    <cellStyle name="Currency 13 2 4 2 6 3" xfId="16989" xr:uid="{7EE77664-7703-4A3D-B118-90345E771C32}"/>
    <cellStyle name="Currency 13 2 4 2 6 4" xfId="30679" xr:uid="{A4477627-2922-4EFD-ACA1-94574D086608}"/>
    <cellStyle name="Currency 13 2 4 2 6 5" xfId="45563" xr:uid="{6C026047-0334-471E-8B59-02199C744F11}"/>
    <cellStyle name="Currency 13 2 4 2 7" xfId="20411" xr:uid="{84CC072F-68F0-4F1C-A86B-D5E640B9400B}"/>
    <cellStyle name="Currency 13 2 4 2 7 2" xfId="34103" xr:uid="{39CD48A6-5DEB-4AF5-904F-622B2970D83E}"/>
    <cellStyle name="Currency 13 2 4 2 7 3" xfId="48987" xr:uid="{D260F627-CC75-41D4-BE28-C79630FC414F}"/>
    <cellStyle name="Currency 13 2 4 2 8" xfId="13567" xr:uid="{45B72622-EC49-4E17-AC66-56438D935DA9}"/>
    <cellStyle name="Currency 13 2 4 2 9" xfId="27257" xr:uid="{C1F113B6-BC09-46DA-B564-F7494B6954A5}"/>
    <cellStyle name="Currency 13 2 4 3" xfId="6724" xr:uid="{181E243B-1E03-4E8F-815D-8CB540E54BEB}"/>
    <cellStyle name="Currency 13 2 4 3 10" xfId="42146" xr:uid="{C39DB5BD-6E49-43DB-8E65-79456E7B43D0}"/>
    <cellStyle name="Currency 13 2 4 3 2" xfId="6725" xr:uid="{81473A0D-6272-44E8-839C-008568A37D96}"/>
    <cellStyle name="Currency 13 2 4 3 2 2" xfId="6726" xr:uid="{8FC07556-83B9-44A6-8956-4E3DD44EB952}"/>
    <cellStyle name="Currency 13 2 4 3 2 2 2" xfId="8440" xr:uid="{EE8F8269-0C28-4C50-A88C-723DB1BE91A3}"/>
    <cellStyle name="Currency 13 2 4 3 2 2 2 2" xfId="11862" xr:uid="{BADB9E6E-5316-4C16-864A-66AA39FCB114}"/>
    <cellStyle name="Currency 13 2 4 3 2 2 2 2 2" xfId="25552" xr:uid="{B7293433-EB5A-4CFD-833F-09F94EDC228F}"/>
    <cellStyle name="Currency 13 2 4 3 2 2 2 2 2 2" xfId="39244" xr:uid="{40FC91DB-2416-49A3-AA35-2CA8FE15B9AC}"/>
    <cellStyle name="Currency 13 2 4 3 2 2 2 2 2 3" xfId="54128" xr:uid="{7A2790C6-EDF2-4131-8440-555A18BD0987}"/>
    <cellStyle name="Currency 13 2 4 3 2 2 2 2 3" xfId="18708" xr:uid="{8DCD750E-4745-4B99-A4E4-6CE459D9D93D}"/>
    <cellStyle name="Currency 13 2 4 3 2 2 2 2 4" xfId="32398" xr:uid="{4B5EF77E-9F82-4212-8C5E-CD90F0898368}"/>
    <cellStyle name="Currency 13 2 4 3 2 2 2 2 5" xfId="47282" xr:uid="{83BCB5F8-60CC-4705-B298-ED6D3B5F1B88}"/>
    <cellStyle name="Currency 13 2 4 3 2 2 2 3" xfId="22130" xr:uid="{1416CF89-C828-4B05-9744-929BC3D0069F}"/>
    <cellStyle name="Currency 13 2 4 3 2 2 2 3 2" xfId="35822" xr:uid="{8CFA5EBB-22FF-4CC1-B194-27FEC89232C0}"/>
    <cellStyle name="Currency 13 2 4 3 2 2 2 3 3" xfId="50706" xr:uid="{38DFAC14-DE80-4CA3-A72B-CC4D476E0432}"/>
    <cellStyle name="Currency 13 2 4 3 2 2 2 4" xfId="15286" xr:uid="{945BFE51-B1AB-4E82-9EA8-95B1BDB55B2A}"/>
    <cellStyle name="Currency 13 2 4 3 2 2 2 5" xfId="28976" xr:uid="{C01B62AA-9C0A-400E-9287-015F6EEA9582}"/>
    <cellStyle name="Currency 13 2 4 3 2 2 2 6" xfId="43860" xr:uid="{1BE578C1-E07A-4315-A5BF-497BB6ACB9FD}"/>
    <cellStyle name="Currency 13 2 4 3 2 2 3" xfId="10150" xr:uid="{91E87B96-3B2D-4701-B6DB-0C498C3BD77B}"/>
    <cellStyle name="Currency 13 2 4 3 2 2 3 2" xfId="23840" xr:uid="{BE9E9C93-09B8-4A39-9C0D-233A1469BFA4}"/>
    <cellStyle name="Currency 13 2 4 3 2 2 3 2 2" xfId="37532" xr:uid="{C1660429-179A-4BD4-88F8-8781CBD6221C}"/>
    <cellStyle name="Currency 13 2 4 3 2 2 3 2 3" xfId="52416" xr:uid="{45656C50-3E07-4A6B-8E52-7C493C678952}"/>
    <cellStyle name="Currency 13 2 4 3 2 2 3 3" xfId="16996" xr:uid="{3153CE29-6557-4F58-B159-7B83B87D6CD9}"/>
    <cellStyle name="Currency 13 2 4 3 2 2 3 4" xfId="30686" xr:uid="{E32DF8EF-86EE-4E7E-A6DD-A89B7003C872}"/>
    <cellStyle name="Currency 13 2 4 3 2 2 3 5" xfId="45570" xr:uid="{C6BBE0DC-79DC-4458-A6E6-55B69259680A}"/>
    <cellStyle name="Currency 13 2 4 3 2 2 4" xfId="20418" xr:uid="{81D5EE5D-BB5B-4135-8451-A4393AB722A2}"/>
    <cellStyle name="Currency 13 2 4 3 2 2 4 2" xfId="34110" xr:uid="{3C0D82DF-19DE-4B14-810F-1227EE9701CF}"/>
    <cellStyle name="Currency 13 2 4 3 2 2 4 3" xfId="48994" xr:uid="{9C70D38F-F496-4CE9-8F73-D91226097EC9}"/>
    <cellStyle name="Currency 13 2 4 3 2 2 5" xfId="13574" xr:uid="{832ED265-5BA8-4FE9-AC18-2047769F2AB2}"/>
    <cellStyle name="Currency 13 2 4 3 2 2 6" xfId="27264" xr:uid="{9C36FA53-7126-4A31-B6E1-B27E98734EA7}"/>
    <cellStyle name="Currency 13 2 4 3 2 2 7" xfId="42148" xr:uid="{366B49E7-5E6A-4B7A-8125-0DC553963750}"/>
    <cellStyle name="Currency 13 2 4 3 2 3" xfId="8439" xr:uid="{EAA2215D-662C-49B8-A392-D955851E5E9F}"/>
    <cellStyle name="Currency 13 2 4 3 2 3 2" xfId="11861" xr:uid="{2E3A19D4-BF5F-4F59-80AE-195C04891E85}"/>
    <cellStyle name="Currency 13 2 4 3 2 3 2 2" xfId="25551" xr:uid="{66C4EF46-2B96-4690-AA80-9938756EB46D}"/>
    <cellStyle name="Currency 13 2 4 3 2 3 2 2 2" xfId="39243" xr:uid="{290BAE1E-F872-45D7-94C1-06B6AEC05946}"/>
    <cellStyle name="Currency 13 2 4 3 2 3 2 2 3" xfId="54127" xr:uid="{5AD36E97-B374-4F55-9852-82EDE1B502FF}"/>
    <cellStyle name="Currency 13 2 4 3 2 3 2 3" xfId="18707" xr:uid="{8ECB9E86-D569-4D45-9E7D-1A08BBCF918F}"/>
    <cellStyle name="Currency 13 2 4 3 2 3 2 4" xfId="32397" xr:uid="{ED10FF83-446E-4FB8-B8DD-CD87976630EC}"/>
    <cellStyle name="Currency 13 2 4 3 2 3 2 5" xfId="47281" xr:uid="{30E321D1-C118-4020-920E-9EFE9B548A7C}"/>
    <cellStyle name="Currency 13 2 4 3 2 3 3" xfId="22129" xr:uid="{E854F2C6-615F-4B34-9654-C398778A64A3}"/>
    <cellStyle name="Currency 13 2 4 3 2 3 3 2" xfId="35821" xr:uid="{55037925-1BF2-4195-8ECC-DB350535FB8B}"/>
    <cellStyle name="Currency 13 2 4 3 2 3 3 3" xfId="50705" xr:uid="{9CC1D066-A4BE-497D-A243-CA198C814A31}"/>
    <cellStyle name="Currency 13 2 4 3 2 3 4" xfId="15285" xr:uid="{97C6A7A7-BA89-438D-A5BF-4A31A8D75E27}"/>
    <cellStyle name="Currency 13 2 4 3 2 3 5" xfId="28975" xr:uid="{DFF221F3-28D7-4BFF-8200-6E2376FDBE47}"/>
    <cellStyle name="Currency 13 2 4 3 2 3 6" xfId="43859" xr:uid="{F8B47DDA-4A7B-41C7-80FA-07F5916C13CB}"/>
    <cellStyle name="Currency 13 2 4 3 2 4" xfId="10149" xr:uid="{28853C03-5F69-49E9-A5D4-82E2234F3787}"/>
    <cellStyle name="Currency 13 2 4 3 2 4 2" xfId="23839" xr:uid="{CE283711-F7E5-4DB4-8E70-1A5FE9D38990}"/>
    <cellStyle name="Currency 13 2 4 3 2 4 2 2" xfId="37531" xr:uid="{284B5ED9-E410-4BF5-944F-86B4379F4FD0}"/>
    <cellStyle name="Currency 13 2 4 3 2 4 2 3" xfId="52415" xr:uid="{DBE8892C-E3EE-48F3-BE75-F5030E530171}"/>
    <cellStyle name="Currency 13 2 4 3 2 4 3" xfId="16995" xr:uid="{59245DE2-E325-4643-B781-ADE46153B1B6}"/>
    <cellStyle name="Currency 13 2 4 3 2 4 4" xfId="30685" xr:uid="{8AA7E796-DC43-413C-95AF-22897DE67E30}"/>
    <cellStyle name="Currency 13 2 4 3 2 4 5" xfId="45569" xr:uid="{174BF006-3B02-4531-A0FF-DAF346B092E1}"/>
    <cellStyle name="Currency 13 2 4 3 2 5" xfId="20417" xr:uid="{5E79CF39-DF4C-45EE-B8B1-965BA62CFD99}"/>
    <cellStyle name="Currency 13 2 4 3 2 5 2" xfId="34109" xr:uid="{A574D78D-FD8E-488D-95DE-3970654E24AA}"/>
    <cellStyle name="Currency 13 2 4 3 2 5 3" xfId="48993" xr:uid="{524D53A4-85DC-4BCA-915B-AA3BC1364586}"/>
    <cellStyle name="Currency 13 2 4 3 2 6" xfId="13573" xr:uid="{D33BE18A-DC5A-4FEC-BABD-7C5BDEE1C973}"/>
    <cellStyle name="Currency 13 2 4 3 2 7" xfId="27263" xr:uid="{A3A56A22-BD74-4F36-B494-35C9938365A7}"/>
    <cellStyle name="Currency 13 2 4 3 2 8" xfId="42147" xr:uid="{DD111F05-563D-4B66-9AD4-9CEA5CC1C7BC}"/>
    <cellStyle name="Currency 13 2 4 3 3" xfId="6727" xr:uid="{1CEE5359-F9C6-45F9-A500-62DCDFE26273}"/>
    <cellStyle name="Currency 13 2 4 3 3 2" xfId="8441" xr:uid="{2401055D-5C2D-49F0-B3E5-90CCEF4C5D76}"/>
    <cellStyle name="Currency 13 2 4 3 3 2 2" xfId="11863" xr:uid="{B0E6A053-D2AE-43D7-A7A3-F914BA629C76}"/>
    <cellStyle name="Currency 13 2 4 3 3 2 2 2" xfId="25553" xr:uid="{65013C22-ECFF-40FE-AA45-130F4D33A521}"/>
    <cellStyle name="Currency 13 2 4 3 3 2 2 2 2" xfId="39245" xr:uid="{686677D1-8AFE-4825-85C0-FBDCBE9AACAE}"/>
    <cellStyle name="Currency 13 2 4 3 3 2 2 2 3" xfId="54129" xr:uid="{49B3C915-3FCB-4FB1-A583-451E8450969C}"/>
    <cellStyle name="Currency 13 2 4 3 3 2 2 3" xfId="18709" xr:uid="{A4475B09-6610-4213-8677-EC6D2FC54025}"/>
    <cellStyle name="Currency 13 2 4 3 3 2 2 4" xfId="32399" xr:uid="{49C29C3F-0DE3-4F40-907A-C09405374BC0}"/>
    <cellStyle name="Currency 13 2 4 3 3 2 2 5" xfId="47283" xr:uid="{91327DE1-48AA-45E7-8D70-7CFEF4AC79F7}"/>
    <cellStyle name="Currency 13 2 4 3 3 2 3" xfId="22131" xr:uid="{966E4770-A9A9-4FE2-A9FF-0487B1917A38}"/>
    <cellStyle name="Currency 13 2 4 3 3 2 3 2" xfId="35823" xr:uid="{1A1D312F-DD32-493B-B0C7-6F87555BC850}"/>
    <cellStyle name="Currency 13 2 4 3 3 2 3 3" xfId="50707" xr:uid="{9BCC8065-0FCD-454F-9B8A-2DD5AC0B7FC0}"/>
    <cellStyle name="Currency 13 2 4 3 3 2 4" xfId="15287" xr:uid="{BBEDC14D-6770-41DB-BA75-29B0076D1087}"/>
    <cellStyle name="Currency 13 2 4 3 3 2 5" xfId="28977" xr:uid="{17EC8105-C08A-4BA7-9BB0-68DA1914A74F}"/>
    <cellStyle name="Currency 13 2 4 3 3 2 6" xfId="43861" xr:uid="{52BC04A0-7754-45BE-ABC5-7DB2FECF3724}"/>
    <cellStyle name="Currency 13 2 4 3 3 3" xfId="10151" xr:uid="{D45C680F-CFA8-414F-975D-54D159C52082}"/>
    <cellStyle name="Currency 13 2 4 3 3 3 2" xfId="23841" xr:uid="{1FDA776E-A62F-48BB-9047-76DE865D0DA3}"/>
    <cellStyle name="Currency 13 2 4 3 3 3 2 2" xfId="37533" xr:uid="{B4FA8C08-004D-4893-AD67-86DE347FF559}"/>
    <cellStyle name="Currency 13 2 4 3 3 3 2 3" xfId="52417" xr:uid="{82A1E964-8D05-49BE-A7AD-36C17A9422CF}"/>
    <cellStyle name="Currency 13 2 4 3 3 3 3" xfId="16997" xr:uid="{4F64CFEA-CA4A-4A54-A36E-6ABE58F688BC}"/>
    <cellStyle name="Currency 13 2 4 3 3 3 4" xfId="30687" xr:uid="{0849B502-C720-4FA6-8C38-A2B65AF7FDB4}"/>
    <cellStyle name="Currency 13 2 4 3 3 3 5" xfId="45571" xr:uid="{3455E7B6-34A6-43FA-A3CF-2A7B75C81833}"/>
    <cellStyle name="Currency 13 2 4 3 3 4" xfId="20419" xr:uid="{93B6C11E-490A-428D-99F5-59BBD4A1FA0A}"/>
    <cellStyle name="Currency 13 2 4 3 3 4 2" xfId="34111" xr:uid="{6803F54F-9EB7-4BEA-B8F1-67256B7788C2}"/>
    <cellStyle name="Currency 13 2 4 3 3 4 3" xfId="48995" xr:uid="{FD9F41D4-78B2-435F-A9CB-4CEC4FF66B96}"/>
    <cellStyle name="Currency 13 2 4 3 3 5" xfId="13575" xr:uid="{B069A3DA-6FE0-482F-8E7D-DE1F748FDACB}"/>
    <cellStyle name="Currency 13 2 4 3 3 6" xfId="27265" xr:uid="{091ADFBB-395D-40DE-B1C1-B360A9421006}"/>
    <cellStyle name="Currency 13 2 4 3 3 7" xfId="42149" xr:uid="{9E2591B2-D190-4327-AA0C-5CF58AF4C586}"/>
    <cellStyle name="Currency 13 2 4 3 4" xfId="6728" xr:uid="{CA088325-5B93-4086-8EDE-F94A9D8168FB}"/>
    <cellStyle name="Currency 13 2 4 3 4 2" xfId="8442" xr:uid="{2A90A16B-A145-4076-8756-924AF74C4C27}"/>
    <cellStyle name="Currency 13 2 4 3 4 2 2" xfId="11864" xr:uid="{AF44C212-525E-45A8-B665-9F77792603F2}"/>
    <cellStyle name="Currency 13 2 4 3 4 2 2 2" xfId="25554" xr:uid="{7C0668C3-142F-4C4C-8168-DF68A4123E06}"/>
    <cellStyle name="Currency 13 2 4 3 4 2 2 2 2" xfId="39246" xr:uid="{30ADEF28-0378-4475-A353-9B39AF89A6FE}"/>
    <cellStyle name="Currency 13 2 4 3 4 2 2 2 3" xfId="54130" xr:uid="{383540BE-0421-44FE-A213-CF308C101A91}"/>
    <cellStyle name="Currency 13 2 4 3 4 2 2 3" xfId="18710" xr:uid="{1DAB79F0-50BA-4BDC-8EAC-CF44BFF8AE8F}"/>
    <cellStyle name="Currency 13 2 4 3 4 2 2 4" xfId="32400" xr:uid="{21272961-9D20-4D8A-A30C-3FFAC4A35DBC}"/>
    <cellStyle name="Currency 13 2 4 3 4 2 2 5" xfId="47284" xr:uid="{145B6156-99AB-47B4-B4DD-7D7551B8A884}"/>
    <cellStyle name="Currency 13 2 4 3 4 2 3" xfId="22132" xr:uid="{F1C63545-28C2-4273-B4DF-A11BB2B74133}"/>
    <cellStyle name="Currency 13 2 4 3 4 2 3 2" xfId="35824" xr:uid="{AFF058E6-36F2-42CF-9A0C-CCB676180045}"/>
    <cellStyle name="Currency 13 2 4 3 4 2 3 3" xfId="50708" xr:uid="{D21A35FE-2C6E-4663-9531-DF01542ACFAC}"/>
    <cellStyle name="Currency 13 2 4 3 4 2 4" xfId="15288" xr:uid="{F2768F3D-9739-4A3C-9123-C0279C452FF6}"/>
    <cellStyle name="Currency 13 2 4 3 4 2 5" xfId="28978" xr:uid="{E0BE5F95-E157-4556-8396-997F19CC2761}"/>
    <cellStyle name="Currency 13 2 4 3 4 2 6" xfId="43862" xr:uid="{C6D68138-1334-4D30-BF19-0D0CAE228015}"/>
    <cellStyle name="Currency 13 2 4 3 4 3" xfId="10152" xr:uid="{C0CE3B1F-E41B-40DA-B91C-45902AE2DAC9}"/>
    <cellStyle name="Currency 13 2 4 3 4 3 2" xfId="23842" xr:uid="{B74147D2-1DF2-46AB-9B2F-2C09CFE0DE48}"/>
    <cellStyle name="Currency 13 2 4 3 4 3 2 2" xfId="37534" xr:uid="{3DB75BB7-EAB4-456E-BB6B-2BE24725A865}"/>
    <cellStyle name="Currency 13 2 4 3 4 3 2 3" xfId="52418" xr:uid="{8D2CFED6-C410-464C-9968-42FEF0A1351D}"/>
    <cellStyle name="Currency 13 2 4 3 4 3 3" xfId="16998" xr:uid="{445189EE-96E5-4C12-A943-1473964D03F1}"/>
    <cellStyle name="Currency 13 2 4 3 4 3 4" xfId="30688" xr:uid="{1D2423EE-AFA2-479A-82A4-599EB80DE27A}"/>
    <cellStyle name="Currency 13 2 4 3 4 3 5" xfId="45572" xr:uid="{6A383C13-96E0-4F37-940F-FA116E3C9CDA}"/>
    <cellStyle name="Currency 13 2 4 3 4 4" xfId="20420" xr:uid="{EB13931A-49EB-4AF9-9C61-52E5521303CA}"/>
    <cellStyle name="Currency 13 2 4 3 4 4 2" xfId="34112" xr:uid="{89080CE3-FBEC-459B-8E6B-5560F60B867B}"/>
    <cellStyle name="Currency 13 2 4 3 4 4 3" xfId="48996" xr:uid="{3475F2D7-1C9C-4D7F-A39A-B76C3578DF7E}"/>
    <cellStyle name="Currency 13 2 4 3 4 5" xfId="13576" xr:uid="{28EA9796-3F53-4975-9383-E5BB5D3CE949}"/>
    <cellStyle name="Currency 13 2 4 3 4 6" xfId="27266" xr:uid="{7D52469F-AFF7-485A-A83D-613D207F94CD}"/>
    <cellStyle name="Currency 13 2 4 3 4 7" xfId="42150" xr:uid="{B01F2DC2-6238-449D-B4E1-627C18E731C3}"/>
    <cellStyle name="Currency 13 2 4 3 5" xfId="8438" xr:uid="{8E0E03CB-86CF-401B-B5FF-F08FE6278073}"/>
    <cellStyle name="Currency 13 2 4 3 5 2" xfId="11860" xr:uid="{E91EB847-2603-4465-A92C-E619FA4BB6B1}"/>
    <cellStyle name="Currency 13 2 4 3 5 2 2" xfId="25550" xr:uid="{5E847AC7-59B7-43A6-9E9A-E991248F5068}"/>
    <cellStyle name="Currency 13 2 4 3 5 2 2 2" xfId="39242" xr:uid="{E4AE7C23-E4A8-4B70-B33F-2336E895C62C}"/>
    <cellStyle name="Currency 13 2 4 3 5 2 2 3" xfId="54126" xr:uid="{0ADEC271-6CCB-48A0-AABE-EB1414113363}"/>
    <cellStyle name="Currency 13 2 4 3 5 2 3" xfId="18706" xr:uid="{8147FCC0-8D05-464E-A00E-6EDBD3AB519C}"/>
    <cellStyle name="Currency 13 2 4 3 5 2 4" xfId="32396" xr:uid="{7EE1F91B-FA40-42D7-BA6D-055414BF0080}"/>
    <cellStyle name="Currency 13 2 4 3 5 2 5" xfId="47280" xr:uid="{563D8D8E-E072-4238-98CB-4D74C85E1129}"/>
    <cellStyle name="Currency 13 2 4 3 5 3" xfId="22128" xr:uid="{C269DDE6-C187-4AA7-A76C-BECAF866FB20}"/>
    <cellStyle name="Currency 13 2 4 3 5 3 2" xfId="35820" xr:uid="{52ED64B2-8F51-4F9C-8B8C-7E2C4E0502CD}"/>
    <cellStyle name="Currency 13 2 4 3 5 3 3" xfId="50704" xr:uid="{7DF112A0-3B55-4A37-9E00-FFD7FBF83A62}"/>
    <cellStyle name="Currency 13 2 4 3 5 4" xfId="15284" xr:uid="{73B95FB6-2A5C-483E-8E4C-E7C41DF414ED}"/>
    <cellStyle name="Currency 13 2 4 3 5 5" xfId="28974" xr:uid="{C71C3711-E378-44AC-A40D-3BA6EE7F1485}"/>
    <cellStyle name="Currency 13 2 4 3 5 6" xfId="43858" xr:uid="{396D6B6C-AD18-47E0-8C67-ED6E8AEF203E}"/>
    <cellStyle name="Currency 13 2 4 3 6" xfId="10148" xr:uid="{89C69F8F-A8F6-40D2-A0C4-5DF6523D67E6}"/>
    <cellStyle name="Currency 13 2 4 3 6 2" xfId="23838" xr:uid="{7EEEC233-A4DF-4B49-BAFA-CC5AA0584418}"/>
    <cellStyle name="Currency 13 2 4 3 6 2 2" xfId="37530" xr:uid="{F45F7030-64BB-4357-82F6-49CD75083240}"/>
    <cellStyle name="Currency 13 2 4 3 6 2 3" xfId="52414" xr:uid="{2B22DDB8-64A4-4557-8A8A-8FE7175165A2}"/>
    <cellStyle name="Currency 13 2 4 3 6 3" xfId="16994" xr:uid="{15C0509E-670A-47AC-9E98-1221CFC7CAA2}"/>
    <cellStyle name="Currency 13 2 4 3 6 4" xfId="30684" xr:uid="{0FFDB717-C7A2-452D-A176-5DA039E72244}"/>
    <cellStyle name="Currency 13 2 4 3 6 5" xfId="45568" xr:uid="{FBE70193-923E-49E4-8C85-ABB4690C1892}"/>
    <cellStyle name="Currency 13 2 4 3 7" xfId="20416" xr:uid="{C10E773F-245E-4660-8D58-76FD8F6C103E}"/>
    <cellStyle name="Currency 13 2 4 3 7 2" xfId="34108" xr:uid="{CE86572B-7FD5-4D1A-9D7F-AA4962F4C537}"/>
    <cellStyle name="Currency 13 2 4 3 7 3" xfId="48992" xr:uid="{D26710B0-B4D8-4CD2-9631-D87F296DAE2B}"/>
    <cellStyle name="Currency 13 2 4 3 8" xfId="13572" xr:uid="{7FDF3190-6E23-4CA0-89A4-7258CD8671BB}"/>
    <cellStyle name="Currency 13 2 4 3 9" xfId="27262" xr:uid="{4C14CFFB-0292-4E36-992A-18D7EE98F19A}"/>
    <cellStyle name="Currency 13 2 4 4" xfId="6729" xr:uid="{28A3BE40-45C3-40D8-BDF4-B786ABCD3AA1}"/>
    <cellStyle name="Currency 13 2 4 4 2" xfId="6730" xr:uid="{1E430D7D-9EBF-4DE4-A295-11FDFE448495}"/>
    <cellStyle name="Currency 13 2 4 4 2 2" xfId="8444" xr:uid="{E09DB854-300C-492B-8FC0-638CA9950E25}"/>
    <cellStyle name="Currency 13 2 4 4 2 2 2" xfId="11866" xr:uid="{A75E0A3D-7AB3-4381-8D3A-BB03093A7BDD}"/>
    <cellStyle name="Currency 13 2 4 4 2 2 2 2" xfId="25556" xr:uid="{9AD8ECC7-92AE-4229-BBA8-7EF80A9B7509}"/>
    <cellStyle name="Currency 13 2 4 4 2 2 2 2 2" xfId="39248" xr:uid="{47E24962-7330-484C-8809-C1FE57DD4E95}"/>
    <cellStyle name="Currency 13 2 4 4 2 2 2 2 3" xfId="54132" xr:uid="{3534FB4A-0A4E-4F90-8344-50466848AEBB}"/>
    <cellStyle name="Currency 13 2 4 4 2 2 2 3" xfId="18712" xr:uid="{1DEBCD9A-DBC7-460B-ABDA-158B601E9229}"/>
    <cellStyle name="Currency 13 2 4 4 2 2 2 4" xfId="32402" xr:uid="{41F77F61-A193-4264-A44C-D77399FF3732}"/>
    <cellStyle name="Currency 13 2 4 4 2 2 2 5" xfId="47286" xr:uid="{EDA1AA2A-4C27-4029-B60B-44109DFF6692}"/>
    <cellStyle name="Currency 13 2 4 4 2 2 3" xfId="22134" xr:uid="{BBE65968-3960-4EA5-9871-3E7BE85EF69D}"/>
    <cellStyle name="Currency 13 2 4 4 2 2 3 2" xfId="35826" xr:uid="{A8D3BBEC-52A1-43A5-9B28-45F96FDBB740}"/>
    <cellStyle name="Currency 13 2 4 4 2 2 3 3" xfId="50710" xr:uid="{E2C8F68A-093A-42AC-8672-EE4541C3B6C4}"/>
    <cellStyle name="Currency 13 2 4 4 2 2 4" xfId="15290" xr:uid="{3D3031CF-A504-4D0F-992D-86ABB3961FBA}"/>
    <cellStyle name="Currency 13 2 4 4 2 2 5" xfId="28980" xr:uid="{7E35B83D-2387-4B55-956D-651AF43053D0}"/>
    <cellStyle name="Currency 13 2 4 4 2 2 6" xfId="43864" xr:uid="{9C0DB084-2554-4936-9F5F-9AACF1D6E982}"/>
    <cellStyle name="Currency 13 2 4 4 2 3" xfId="10154" xr:uid="{D06109B4-A7F3-4392-86AA-6C25DB2D1000}"/>
    <cellStyle name="Currency 13 2 4 4 2 3 2" xfId="23844" xr:uid="{43B3A4E7-2DC6-48B3-888C-EFA1BCAF9ECC}"/>
    <cellStyle name="Currency 13 2 4 4 2 3 2 2" xfId="37536" xr:uid="{2C6835ED-E438-47D2-BF72-743314BE968C}"/>
    <cellStyle name="Currency 13 2 4 4 2 3 2 3" xfId="52420" xr:uid="{94B32E2E-49CF-4756-A49F-D3C409E44CCD}"/>
    <cellStyle name="Currency 13 2 4 4 2 3 3" xfId="17000" xr:uid="{EBEA2D9A-1D11-47B2-B4DA-66F2CDA007F2}"/>
    <cellStyle name="Currency 13 2 4 4 2 3 4" xfId="30690" xr:uid="{DFE0C68C-1CD7-49A5-ACA5-899C0C0B0F39}"/>
    <cellStyle name="Currency 13 2 4 4 2 3 5" xfId="45574" xr:uid="{0F866815-C404-4FA8-A780-9F0DE39DE257}"/>
    <cellStyle name="Currency 13 2 4 4 2 4" xfId="20422" xr:uid="{EC0BD75A-25EE-489F-ABDE-27875C9B637B}"/>
    <cellStyle name="Currency 13 2 4 4 2 4 2" xfId="34114" xr:uid="{73065020-7184-4A1A-AE8B-0DCFBA5CE003}"/>
    <cellStyle name="Currency 13 2 4 4 2 4 3" xfId="48998" xr:uid="{F8CC4056-D5A0-4589-A01C-9321AC303D49}"/>
    <cellStyle name="Currency 13 2 4 4 2 5" xfId="13578" xr:uid="{DAB01FEC-1F5D-44B3-AED5-B9B919A6244C}"/>
    <cellStyle name="Currency 13 2 4 4 2 6" xfId="27268" xr:uid="{1B556A05-5736-4A46-9956-85A552A673FD}"/>
    <cellStyle name="Currency 13 2 4 4 2 7" xfId="42152" xr:uid="{3C732E30-A4B6-499A-88AE-5C3B718295A2}"/>
    <cellStyle name="Currency 13 2 4 4 3" xfId="8443" xr:uid="{44CAE67B-EB7E-4ADE-A1B2-1E4D93CD9E9D}"/>
    <cellStyle name="Currency 13 2 4 4 3 2" xfId="11865" xr:uid="{202C8D65-DFB2-4E37-921B-6E7247B529E6}"/>
    <cellStyle name="Currency 13 2 4 4 3 2 2" xfId="25555" xr:uid="{6854D21A-13F0-44AE-890D-BD2678C8AF66}"/>
    <cellStyle name="Currency 13 2 4 4 3 2 2 2" xfId="39247" xr:uid="{4B2E5523-FFF9-4744-AC87-A64AB11B5706}"/>
    <cellStyle name="Currency 13 2 4 4 3 2 2 3" xfId="54131" xr:uid="{752A7B6D-ACE1-41AE-A900-A76C22C66EF7}"/>
    <cellStyle name="Currency 13 2 4 4 3 2 3" xfId="18711" xr:uid="{7287BB69-5AFF-43A7-B798-D56FCC046709}"/>
    <cellStyle name="Currency 13 2 4 4 3 2 4" xfId="32401" xr:uid="{A70223F6-FE9C-4083-A7BE-0712BBEFABED}"/>
    <cellStyle name="Currency 13 2 4 4 3 2 5" xfId="47285" xr:uid="{AA4CA143-66D8-4604-805D-EDBECAA98E35}"/>
    <cellStyle name="Currency 13 2 4 4 3 3" xfId="22133" xr:uid="{EEDCC691-1742-44A4-830E-4DBDF5502942}"/>
    <cellStyle name="Currency 13 2 4 4 3 3 2" xfId="35825" xr:uid="{0BAB2B08-75BE-4735-8A4C-8100C9F4DCDA}"/>
    <cellStyle name="Currency 13 2 4 4 3 3 3" xfId="50709" xr:uid="{F6BF4639-E30E-4FBE-B2CE-CF1046BC725F}"/>
    <cellStyle name="Currency 13 2 4 4 3 4" xfId="15289" xr:uid="{6206F087-BCD4-4368-BAC7-D354452A002B}"/>
    <cellStyle name="Currency 13 2 4 4 3 5" xfId="28979" xr:uid="{394B8F77-B66A-4442-9B19-AD1D234857E6}"/>
    <cellStyle name="Currency 13 2 4 4 3 6" xfId="43863" xr:uid="{AB17D063-C37E-42F7-9D08-C0FCAB7DAD77}"/>
    <cellStyle name="Currency 13 2 4 4 4" xfId="10153" xr:uid="{B3A895F0-019D-47D9-BC87-4430344D9B1D}"/>
    <cellStyle name="Currency 13 2 4 4 4 2" xfId="23843" xr:uid="{B044D467-3084-43C7-B103-E3B34BD08035}"/>
    <cellStyle name="Currency 13 2 4 4 4 2 2" xfId="37535" xr:uid="{5DF8E5DC-7B01-4963-8D1D-58F6F4BEE4B9}"/>
    <cellStyle name="Currency 13 2 4 4 4 2 3" xfId="52419" xr:uid="{AE38D705-9D1E-42A6-B109-02EC0CCF86AD}"/>
    <cellStyle name="Currency 13 2 4 4 4 3" xfId="16999" xr:uid="{B9F9B8A2-F04E-41A2-848C-A00064947A29}"/>
    <cellStyle name="Currency 13 2 4 4 4 4" xfId="30689" xr:uid="{F36DB115-6883-4C5B-B1E2-A42B4102AE3E}"/>
    <cellStyle name="Currency 13 2 4 4 4 5" xfId="45573" xr:uid="{36644E97-2C9E-4C00-9986-CF3D80BA0963}"/>
    <cellStyle name="Currency 13 2 4 4 5" xfId="20421" xr:uid="{425550DC-199D-4FC6-A38C-7BB0ABEF6A09}"/>
    <cellStyle name="Currency 13 2 4 4 5 2" xfId="34113" xr:uid="{98A19A13-F0EC-4BCE-80C7-46559035AE18}"/>
    <cellStyle name="Currency 13 2 4 4 5 3" xfId="48997" xr:uid="{41C2358B-17EA-4893-A96F-07FC0F229F49}"/>
    <cellStyle name="Currency 13 2 4 4 6" xfId="13577" xr:uid="{BACC356D-ADD7-4C2C-BD5D-6A787F1BE54A}"/>
    <cellStyle name="Currency 13 2 4 4 7" xfId="27267" xr:uid="{7515739F-F129-40F1-8680-8AA1DDEBF5FD}"/>
    <cellStyle name="Currency 13 2 4 4 8" xfId="42151" xr:uid="{86AC064D-A80C-4B5D-A41D-294D3BC176F8}"/>
    <cellStyle name="Currency 13 2 4 5" xfId="6731" xr:uid="{C33B92E4-FA9F-45D9-A495-15F22A5AFCBE}"/>
    <cellStyle name="Currency 13 2 4 5 2" xfId="8445" xr:uid="{3C6CB8FF-BFB2-4AA8-903C-293CA018117C}"/>
    <cellStyle name="Currency 13 2 4 5 2 2" xfId="11867" xr:uid="{94CDFE39-9B90-43DA-B4D7-8EF4944FFB6C}"/>
    <cellStyle name="Currency 13 2 4 5 2 2 2" xfId="25557" xr:uid="{7855D5C6-BC39-498F-A93D-11E204C37ACA}"/>
    <cellStyle name="Currency 13 2 4 5 2 2 2 2" xfId="39249" xr:uid="{F13AF2D4-FC9F-4340-9540-BBA9BE8AF210}"/>
    <cellStyle name="Currency 13 2 4 5 2 2 2 3" xfId="54133" xr:uid="{E8DCF6E8-548A-4193-8616-8D62420BB124}"/>
    <cellStyle name="Currency 13 2 4 5 2 2 3" xfId="18713" xr:uid="{C0569264-715A-40CE-BF90-21892285723E}"/>
    <cellStyle name="Currency 13 2 4 5 2 2 4" xfId="32403" xr:uid="{76B8A337-E200-46A7-AB47-BCF8BA38011D}"/>
    <cellStyle name="Currency 13 2 4 5 2 2 5" xfId="47287" xr:uid="{7B6EDB65-A90B-41EC-BB04-FB08F9F85B5C}"/>
    <cellStyle name="Currency 13 2 4 5 2 3" xfId="22135" xr:uid="{09375EC0-8C53-42C5-9ABD-1A6B824A07A6}"/>
    <cellStyle name="Currency 13 2 4 5 2 3 2" xfId="35827" xr:uid="{3B60145C-49ED-4655-85B0-0DC37049CAC9}"/>
    <cellStyle name="Currency 13 2 4 5 2 3 3" xfId="50711" xr:uid="{95DC6F3B-3C57-4D85-90A8-65B88623B107}"/>
    <cellStyle name="Currency 13 2 4 5 2 4" xfId="15291" xr:uid="{CF0F3C94-4465-4CA7-B832-83FA52898187}"/>
    <cellStyle name="Currency 13 2 4 5 2 5" xfId="28981" xr:uid="{A16B558F-4A79-46EE-B403-FD0D2A67B218}"/>
    <cellStyle name="Currency 13 2 4 5 2 6" xfId="43865" xr:uid="{C14801DC-09C6-49DF-984F-1593E55D2C71}"/>
    <cellStyle name="Currency 13 2 4 5 3" xfId="10155" xr:uid="{F6701371-5CD3-4400-9CC4-B02B8D55ACC5}"/>
    <cellStyle name="Currency 13 2 4 5 3 2" xfId="23845" xr:uid="{B8AB300A-9F9F-4A25-92CB-B4BDF97CE474}"/>
    <cellStyle name="Currency 13 2 4 5 3 2 2" xfId="37537" xr:uid="{73EC625C-D2F8-49F1-83D0-7989B839E509}"/>
    <cellStyle name="Currency 13 2 4 5 3 2 3" xfId="52421" xr:uid="{7CA76DCE-8B0E-45A1-AE55-5A6BD9744016}"/>
    <cellStyle name="Currency 13 2 4 5 3 3" xfId="17001" xr:uid="{AD8705AF-F0A0-47BE-A903-76B6F3952427}"/>
    <cellStyle name="Currency 13 2 4 5 3 4" xfId="30691" xr:uid="{DC1E20F9-29E2-4030-AC0E-0ED330BA8819}"/>
    <cellStyle name="Currency 13 2 4 5 3 5" xfId="45575" xr:uid="{A84CB05B-7703-4474-9B95-495C72B42E24}"/>
    <cellStyle name="Currency 13 2 4 5 4" xfId="20423" xr:uid="{BF9E4FB9-C4F1-45DA-B4B9-E5D8A8425778}"/>
    <cellStyle name="Currency 13 2 4 5 4 2" xfId="34115" xr:uid="{57343B51-87AE-40B1-8A09-49E437E6E85D}"/>
    <cellStyle name="Currency 13 2 4 5 4 3" xfId="48999" xr:uid="{D039312F-758D-4DF3-8296-1D41E14E025E}"/>
    <cellStyle name="Currency 13 2 4 5 5" xfId="13579" xr:uid="{F82D5AC7-538F-46DE-A214-44F574668DAF}"/>
    <cellStyle name="Currency 13 2 4 5 6" xfId="27269" xr:uid="{10F28D83-AC81-41F1-AB4A-9024647E2E9A}"/>
    <cellStyle name="Currency 13 2 4 5 7" xfId="42153" xr:uid="{DF4EC00B-CFD3-4A2C-9D60-C329259E5F8B}"/>
    <cellStyle name="Currency 13 2 4 6" xfId="6732" xr:uid="{095A19D5-83BD-41B7-8CED-53AD855E1525}"/>
    <cellStyle name="Currency 13 2 4 6 2" xfId="8446" xr:uid="{3C6A2A72-2C2C-4204-9425-C6398D311CFF}"/>
    <cellStyle name="Currency 13 2 4 6 2 2" xfId="11868" xr:uid="{20E604BA-3EC6-4BBF-93FF-6E9A7BEB4EE8}"/>
    <cellStyle name="Currency 13 2 4 6 2 2 2" xfId="25558" xr:uid="{D3735BA5-C5C4-4C94-A1A7-A5CF29BE2FB5}"/>
    <cellStyle name="Currency 13 2 4 6 2 2 2 2" xfId="39250" xr:uid="{82177A6C-B24A-4992-B8D1-7D64DFDBA711}"/>
    <cellStyle name="Currency 13 2 4 6 2 2 2 3" xfId="54134" xr:uid="{0A482428-7315-4622-8A22-E818D6F2B125}"/>
    <cellStyle name="Currency 13 2 4 6 2 2 3" xfId="18714" xr:uid="{96A85237-CA4B-4145-A8C2-30E5ED5029D6}"/>
    <cellStyle name="Currency 13 2 4 6 2 2 4" xfId="32404" xr:uid="{BBBD012B-F06A-4A09-8557-715821BECBA5}"/>
    <cellStyle name="Currency 13 2 4 6 2 2 5" xfId="47288" xr:uid="{2E78D69F-37DA-4D56-8BEF-26B6EE104146}"/>
    <cellStyle name="Currency 13 2 4 6 2 3" xfId="22136" xr:uid="{DE8CDF15-9BD3-4063-8EB1-2984BB7DBBED}"/>
    <cellStyle name="Currency 13 2 4 6 2 3 2" xfId="35828" xr:uid="{078EAF08-7D93-401F-90EE-47FAFC6EDD4A}"/>
    <cellStyle name="Currency 13 2 4 6 2 3 3" xfId="50712" xr:uid="{33801F73-05E4-430E-96F5-A5868A5BBC1B}"/>
    <cellStyle name="Currency 13 2 4 6 2 4" xfId="15292" xr:uid="{947C0FE4-21D2-4B8A-A649-8783CA504922}"/>
    <cellStyle name="Currency 13 2 4 6 2 5" xfId="28982" xr:uid="{FD55A240-F965-48A4-A4D0-F06FE46AD2F0}"/>
    <cellStyle name="Currency 13 2 4 6 2 6" xfId="43866" xr:uid="{B01BCBA1-7D51-4B6E-9F17-C50F405F71DC}"/>
    <cellStyle name="Currency 13 2 4 6 3" xfId="10156" xr:uid="{CA874C91-5C52-4452-8521-332E993A359F}"/>
    <cellStyle name="Currency 13 2 4 6 3 2" xfId="23846" xr:uid="{7D3D14CA-AD72-467F-B720-CF11FDE9E358}"/>
    <cellStyle name="Currency 13 2 4 6 3 2 2" xfId="37538" xr:uid="{8112EC90-9AF4-4DAA-85E5-5BFBDEE0B23E}"/>
    <cellStyle name="Currency 13 2 4 6 3 2 3" xfId="52422" xr:uid="{09CA7C8E-774B-48EE-A0B1-564D49647CFE}"/>
    <cellStyle name="Currency 13 2 4 6 3 3" xfId="17002" xr:uid="{39611C62-EE38-4EFE-A374-4FA92B6B8D91}"/>
    <cellStyle name="Currency 13 2 4 6 3 4" xfId="30692" xr:uid="{CA7A3565-1E81-4D67-AE51-4E44DCA49F47}"/>
    <cellStyle name="Currency 13 2 4 6 3 5" xfId="45576" xr:uid="{1765DDD6-3324-4F06-A4F7-908BB088DA73}"/>
    <cellStyle name="Currency 13 2 4 6 4" xfId="20424" xr:uid="{8E5A742C-ECFB-4230-8ADD-9612E255C8C7}"/>
    <cellStyle name="Currency 13 2 4 6 4 2" xfId="34116" xr:uid="{B9F99008-0999-4218-8AE1-D10FF3B1AF6F}"/>
    <cellStyle name="Currency 13 2 4 6 4 3" xfId="49000" xr:uid="{B8EDE4FC-99F1-4E22-A848-B19FF9A05B81}"/>
    <cellStyle name="Currency 13 2 4 6 5" xfId="13580" xr:uid="{4D8A4909-5014-4014-98BA-7C302B105915}"/>
    <cellStyle name="Currency 13 2 4 6 6" xfId="27270" xr:uid="{1804013F-6465-4EEA-B426-A39C3C862DD7}"/>
    <cellStyle name="Currency 13 2 4 6 7" xfId="42154" xr:uid="{AACB2823-6C8A-4FE8-9374-9B2D798C5AAF}"/>
    <cellStyle name="Currency 13 2 4 7" xfId="8432" xr:uid="{0C27D691-3122-4F76-9774-BA9A3A0F3A30}"/>
    <cellStyle name="Currency 13 2 4 7 2" xfId="11854" xr:uid="{985E91DF-5EC0-467C-84F4-0F17FE3415B4}"/>
    <cellStyle name="Currency 13 2 4 7 2 2" xfId="25544" xr:uid="{F373CE05-BF2D-4D1C-8593-AFBEDF6176FF}"/>
    <cellStyle name="Currency 13 2 4 7 2 2 2" xfId="39236" xr:uid="{19CF84D5-AE0E-4AEB-B420-AFCE63529241}"/>
    <cellStyle name="Currency 13 2 4 7 2 2 3" xfId="54120" xr:uid="{DFAEBD44-0531-4A08-8C7A-7241B4C03895}"/>
    <cellStyle name="Currency 13 2 4 7 2 3" xfId="18700" xr:uid="{1850E577-B164-42FD-A2E0-92C103F43871}"/>
    <cellStyle name="Currency 13 2 4 7 2 4" xfId="32390" xr:uid="{39C6B1E4-1F73-42EA-B56D-141C9EB41076}"/>
    <cellStyle name="Currency 13 2 4 7 2 5" xfId="47274" xr:uid="{55E609B3-932F-4266-B408-011DF39AECF7}"/>
    <cellStyle name="Currency 13 2 4 7 3" xfId="22122" xr:uid="{6C55CD98-E878-4C85-9BCD-F7916347DEB1}"/>
    <cellStyle name="Currency 13 2 4 7 3 2" xfId="35814" xr:uid="{90979F0D-AECC-4164-B5CF-601DCB9D3A83}"/>
    <cellStyle name="Currency 13 2 4 7 3 3" xfId="50698" xr:uid="{B232797C-A6C8-4BBA-BAEC-3F4A29E5F5AB}"/>
    <cellStyle name="Currency 13 2 4 7 4" xfId="15278" xr:uid="{9B0C3BE4-2D43-44DF-B256-29D5D7FF0ECD}"/>
    <cellStyle name="Currency 13 2 4 7 5" xfId="28968" xr:uid="{C34F9800-0A9B-4498-B1E1-BEEE94CC7A91}"/>
    <cellStyle name="Currency 13 2 4 7 6" xfId="43852" xr:uid="{7B883FB3-B9AA-4593-A2C0-C85B22833309}"/>
    <cellStyle name="Currency 13 2 4 8" xfId="10142" xr:uid="{BF88CE78-5F8B-4A6B-AA90-62CEBD80C2F4}"/>
    <cellStyle name="Currency 13 2 4 8 2" xfId="23832" xr:uid="{AD9BCE00-1698-4B72-8240-C080F06B0491}"/>
    <cellStyle name="Currency 13 2 4 8 2 2" xfId="37524" xr:uid="{349B3812-DE9C-4BD9-B3C6-E50B2A87833A}"/>
    <cellStyle name="Currency 13 2 4 8 2 3" xfId="52408" xr:uid="{96E5AFFF-81AC-4F48-BC80-B8935A7D3B16}"/>
    <cellStyle name="Currency 13 2 4 8 3" xfId="16988" xr:uid="{9F5C7BA5-6603-4D71-9C96-47599D24D4AF}"/>
    <cellStyle name="Currency 13 2 4 8 4" xfId="30678" xr:uid="{0B3EB94E-DDB0-4297-B346-2CC16F197F43}"/>
    <cellStyle name="Currency 13 2 4 8 5" xfId="45562" xr:uid="{9F661AE0-48A9-4765-ADE4-E2D32C349232}"/>
    <cellStyle name="Currency 13 2 4 9" xfId="20410" xr:uid="{BB17A11D-7BD9-4075-A4FB-452E3B5D5E55}"/>
    <cellStyle name="Currency 13 2 4 9 2" xfId="34102" xr:uid="{7626E770-B70E-4968-A419-7157EDB9F7AE}"/>
    <cellStyle name="Currency 13 2 4 9 3" xfId="48986" xr:uid="{16DFF412-2726-41B5-9AC6-FAF1CF6261A5}"/>
    <cellStyle name="Currency 13 2 5" xfId="6733" xr:uid="{8573C170-4DB1-4314-956F-996BE9A6E468}"/>
    <cellStyle name="Currency 13 2 5 10" xfId="42155" xr:uid="{23B1145B-1793-42E9-9067-C0797B7D831F}"/>
    <cellStyle name="Currency 13 2 5 2" xfId="6734" xr:uid="{F296D268-D5E7-40FD-8B69-6E5A78AD2343}"/>
    <cellStyle name="Currency 13 2 5 2 2" xfId="6735" xr:uid="{0F9D4235-F31E-40CA-A233-9778AA4AC57A}"/>
    <cellStyle name="Currency 13 2 5 2 2 2" xfId="8449" xr:uid="{585A1610-AE67-4534-93B2-24AD81DFD474}"/>
    <cellStyle name="Currency 13 2 5 2 2 2 2" xfId="11871" xr:uid="{4BED5051-08D5-426D-B1D3-B54A6960C3F2}"/>
    <cellStyle name="Currency 13 2 5 2 2 2 2 2" xfId="25561" xr:uid="{56E86A5D-F682-432E-B2B1-4EB3EFD91F39}"/>
    <cellStyle name="Currency 13 2 5 2 2 2 2 2 2" xfId="39253" xr:uid="{262D4B6A-9834-4293-9D1D-6451D04BB97E}"/>
    <cellStyle name="Currency 13 2 5 2 2 2 2 2 3" xfId="54137" xr:uid="{D0D24A2A-F115-4C5A-873A-63D76A8B656B}"/>
    <cellStyle name="Currency 13 2 5 2 2 2 2 3" xfId="18717" xr:uid="{765FC80A-D3E2-4E49-85A1-0B6A9907761B}"/>
    <cellStyle name="Currency 13 2 5 2 2 2 2 4" xfId="32407" xr:uid="{2298C364-B467-4565-82B7-4978F5116AF6}"/>
    <cellStyle name="Currency 13 2 5 2 2 2 2 5" xfId="47291" xr:uid="{DA24F060-16B3-4E8D-B6E2-7D395FCC4FC8}"/>
    <cellStyle name="Currency 13 2 5 2 2 2 3" xfId="22139" xr:uid="{DD40D6DF-A02A-4D0A-9664-25B3B113C341}"/>
    <cellStyle name="Currency 13 2 5 2 2 2 3 2" xfId="35831" xr:uid="{58E126CA-406A-43FF-81AC-6EDD42D0DC15}"/>
    <cellStyle name="Currency 13 2 5 2 2 2 3 3" xfId="50715" xr:uid="{7CC7D3C9-BF32-4B33-AA4D-16F9A46FC619}"/>
    <cellStyle name="Currency 13 2 5 2 2 2 4" xfId="15295" xr:uid="{B4EAC452-1371-462B-BD99-5CBF92B6C705}"/>
    <cellStyle name="Currency 13 2 5 2 2 2 5" xfId="28985" xr:uid="{2E56651E-FE93-421E-B121-D9E40E9C5E70}"/>
    <cellStyle name="Currency 13 2 5 2 2 2 6" xfId="43869" xr:uid="{DFC932B9-6852-4579-B123-261A8C11CD77}"/>
    <cellStyle name="Currency 13 2 5 2 2 3" xfId="10159" xr:uid="{FBB69545-2D6A-4098-ACF7-262F69BD08DA}"/>
    <cellStyle name="Currency 13 2 5 2 2 3 2" xfId="23849" xr:uid="{6A9CB25E-1771-4E8D-912E-080AA19E56DF}"/>
    <cellStyle name="Currency 13 2 5 2 2 3 2 2" xfId="37541" xr:uid="{74ACE1FB-D2C8-473B-9D72-71FEBD4BE47F}"/>
    <cellStyle name="Currency 13 2 5 2 2 3 2 3" xfId="52425" xr:uid="{B9A77269-AE54-4208-976B-0577DC0AAE1E}"/>
    <cellStyle name="Currency 13 2 5 2 2 3 3" xfId="17005" xr:uid="{1BC43783-B820-47B7-9277-B02C72B61077}"/>
    <cellStyle name="Currency 13 2 5 2 2 3 4" xfId="30695" xr:uid="{D5035743-6958-43C7-AB84-28AE403AAEA3}"/>
    <cellStyle name="Currency 13 2 5 2 2 3 5" xfId="45579" xr:uid="{8E67F86F-1758-438B-B523-85C1A20C3B89}"/>
    <cellStyle name="Currency 13 2 5 2 2 4" xfId="20427" xr:uid="{F64D378F-77B2-4EAA-9747-899081556EA9}"/>
    <cellStyle name="Currency 13 2 5 2 2 4 2" xfId="34119" xr:uid="{8EA83190-0D5D-4A46-AD61-08EE4A114AF6}"/>
    <cellStyle name="Currency 13 2 5 2 2 4 3" xfId="49003" xr:uid="{645C813C-68DA-48EC-B8F7-823E0C27118C}"/>
    <cellStyle name="Currency 13 2 5 2 2 5" xfId="13583" xr:uid="{1FBB9F13-ECCE-4674-84A6-5A995E8340AC}"/>
    <cellStyle name="Currency 13 2 5 2 2 6" xfId="27273" xr:uid="{315BFB4E-164A-4BC3-ABF4-0A7A37566673}"/>
    <cellStyle name="Currency 13 2 5 2 2 7" xfId="42157" xr:uid="{3C8ED4BE-7D90-40F7-B94C-EA1460135C66}"/>
    <cellStyle name="Currency 13 2 5 2 3" xfId="8448" xr:uid="{D71D9A24-DBA4-480B-B414-CB36286AC733}"/>
    <cellStyle name="Currency 13 2 5 2 3 2" xfId="11870" xr:uid="{1EE74C30-A312-42C0-9DA4-E1FC9CC4C635}"/>
    <cellStyle name="Currency 13 2 5 2 3 2 2" xfId="25560" xr:uid="{C3BB188D-AF68-4CC2-9B76-05814CBB8108}"/>
    <cellStyle name="Currency 13 2 5 2 3 2 2 2" xfId="39252" xr:uid="{6FB787C0-A619-488E-8E5E-7A9469DFAD36}"/>
    <cellStyle name="Currency 13 2 5 2 3 2 2 3" xfId="54136" xr:uid="{5BEE20BE-4F0F-4DB1-A59D-20FDB7F00555}"/>
    <cellStyle name="Currency 13 2 5 2 3 2 3" xfId="18716" xr:uid="{C72E95DE-5FEA-400D-98AE-C52F0FD59952}"/>
    <cellStyle name="Currency 13 2 5 2 3 2 4" xfId="32406" xr:uid="{74EB2931-4932-4E00-B950-C64E24F09669}"/>
    <cellStyle name="Currency 13 2 5 2 3 2 5" xfId="47290" xr:uid="{9F860A86-F555-4F76-8282-BB5F103A12F7}"/>
    <cellStyle name="Currency 13 2 5 2 3 3" xfId="22138" xr:uid="{5A05B0D4-1645-4756-9E39-2DE18BDDF9C6}"/>
    <cellStyle name="Currency 13 2 5 2 3 3 2" xfId="35830" xr:uid="{44C8E558-796F-4F9F-9593-4B8FD552872D}"/>
    <cellStyle name="Currency 13 2 5 2 3 3 3" xfId="50714" xr:uid="{C703658C-D6D5-45DD-9836-1C3B1F2C57CA}"/>
    <cellStyle name="Currency 13 2 5 2 3 4" xfId="15294" xr:uid="{598754FB-B515-49CA-B9C6-A125D6B5E1FF}"/>
    <cellStyle name="Currency 13 2 5 2 3 5" xfId="28984" xr:uid="{A67CFD16-A04C-42F2-82C9-1A7B44B3EFD3}"/>
    <cellStyle name="Currency 13 2 5 2 3 6" xfId="43868" xr:uid="{B166A446-8CD8-4D0F-AD0D-0D17D5E7D5DC}"/>
    <cellStyle name="Currency 13 2 5 2 4" xfId="10158" xr:uid="{48791240-D165-4782-A6DC-7C4E493350DE}"/>
    <cellStyle name="Currency 13 2 5 2 4 2" xfId="23848" xr:uid="{E824C580-F1F3-428A-BEC1-5AF65BCFACF3}"/>
    <cellStyle name="Currency 13 2 5 2 4 2 2" xfId="37540" xr:uid="{A0481D21-69CE-4B8A-B89A-B61B5B0BF60E}"/>
    <cellStyle name="Currency 13 2 5 2 4 2 3" xfId="52424" xr:uid="{80BC9905-164E-4052-9E3F-57F6375547BF}"/>
    <cellStyle name="Currency 13 2 5 2 4 3" xfId="17004" xr:uid="{806DC38D-E711-42D1-A1CF-5BFDF5BC7349}"/>
    <cellStyle name="Currency 13 2 5 2 4 4" xfId="30694" xr:uid="{CCA2EBAA-1622-4582-9CB9-6CA97336491F}"/>
    <cellStyle name="Currency 13 2 5 2 4 5" xfId="45578" xr:uid="{F9A62854-8743-4830-8674-C288EA06D485}"/>
    <cellStyle name="Currency 13 2 5 2 5" xfId="20426" xr:uid="{46232F52-F932-406E-82A4-9E70A540C183}"/>
    <cellStyle name="Currency 13 2 5 2 5 2" xfId="34118" xr:uid="{312B7F96-434D-4C09-B16C-0274EF4DD21D}"/>
    <cellStyle name="Currency 13 2 5 2 5 3" xfId="49002" xr:uid="{826EB83A-908E-4C5B-9657-59F0BE122C83}"/>
    <cellStyle name="Currency 13 2 5 2 6" xfId="13582" xr:uid="{181AE3C0-0F9B-4599-A362-87714809EF8E}"/>
    <cellStyle name="Currency 13 2 5 2 7" xfId="27272" xr:uid="{D37DF234-FDEF-49B0-A4CA-3C95A91BEB00}"/>
    <cellStyle name="Currency 13 2 5 2 8" xfId="42156" xr:uid="{B91BD828-425D-44B1-82C2-C707F08F19F3}"/>
    <cellStyle name="Currency 13 2 5 3" xfId="6736" xr:uid="{CD968B72-E2BA-4A0F-8E91-175488038C64}"/>
    <cellStyle name="Currency 13 2 5 3 2" xfId="8450" xr:uid="{DF58845F-A38B-48C7-85DE-71474ADEB786}"/>
    <cellStyle name="Currency 13 2 5 3 2 2" xfId="11872" xr:uid="{4C6864AE-0BC4-4CFD-B8C6-D74F673D9495}"/>
    <cellStyle name="Currency 13 2 5 3 2 2 2" xfId="25562" xr:uid="{C1ABBDC9-03D2-4B80-8104-302281763C2E}"/>
    <cellStyle name="Currency 13 2 5 3 2 2 2 2" xfId="39254" xr:uid="{011DD827-1106-446C-93D0-6D48AEE4DE6C}"/>
    <cellStyle name="Currency 13 2 5 3 2 2 2 3" xfId="54138" xr:uid="{6E159327-BAB8-456B-AC8E-ED2E97E12A8F}"/>
    <cellStyle name="Currency 13 2 5 3 2 2 3" xfId="18718" xr:uid="{9542ABF4-000A-470B-A67C-FA8E920A35E3}"/>
    <cellStyle name="Currency 13 2 5 3 2 2 4" xfId="32408" xr:uid="{D8E4FBE5-C75F-4ACC-9FDC-542E5BE3C332}"/>
    <cellStyle name="Currency 13 2 5 3 2 2 5" xfId="47292" xr:uid="{EDB28C9A-2531-4829-A6F7-823A732F6BDF}"/>
    <cellStyle name="Currency 13 2 5 3 2 3" xfId="22140" xr:uid="{91C522C1-B146-4757-AD0C-5110641354ED}"/>
    <cellStyle name="Currency 13 2 5 3 2 3 2" xfId="35832" xr:uid="{E85A52AB-4947-4B94-AEE3-1FC15E82C6CF}"/>
    <cellStyle name="Currency 13 2 5 3 2 3 3" xfId="50716" xr:uid="{96DF16F5-185F-46FA-ADC8-717EB91A3E41}"/>
    <cellStyle name="Currency 13 2 5 3 2 4" xfId="15296" xr:uid="{1634A2BA-9AFF-4197-8C65-25F7F96D613D}"/>
    <cellStyle name="Currency 13 2 5 3 2 5" xfId="28986" xr:uid="{8121F7B3-BAC2-4AF1-B5D7-F51F731DEE32}"/>
    <cellStyle name="Currency 13 2 5 3 2 6" xfId="43870" xr:uid="{DED0CD4B-5F51-4E6F-8210-65733DE89199}"/>
    <cellStyle name="Currency 13 2 5 3 3" xfId="10160" xr:uid="{18D0E8D0-5826-45E6-A6C1-4430A5D1B5D1}"/>
    <cellStyle name="Currency 13 2 5 3 3 2" xfId="23850" xr:uid="{00CAA8F6-B48D-43E9-A530-BFE044821ABA}"/>
    <cellStyle name="Currency 13 2 5 3 3 2 2" xfId="37542" xr:uid="{B25092D3-41BE-41FA-B999-A9D0D03C4675}"/>
    <cellStyle name="Currency 13 2 5 3 3 2 3" xfId="52426" xr:uid="{D59A3112-38A4-4BEC-B8B7-0555FC06A58A}"/>
    <cellStyle name="Currency 13 2 5 3 3 3" xfId="17006" xr:uid="{A4A73B79-03D8-45F9-B294-E7E84171F3B9}"/>
    <cellStyle name="Currency 13 2 5 3 3 4" xfId="30696" xr:uid="{0D3F6172-8CEE-4389-A46C-6D700D9A35BB}"/>
    <cellStyle name="Currency 13 2 5 3 3 5" xfId="45580" xr:uid="{659C6193-0A9B-4D59-A36B-1DA467A5E6EC}"/>
    <cellStyle name="Currency 13 2 5 3 4" xfId="20428" xr:uid="{580C8B76-C546-4ED0-92CF-96674ECBA875}"/>
    <cellStyle name="Currency 13 2 5 3 4 2" xfId="34120" xr:uid="{833E9153-0776-41B2-8F02-7D12C38D97DE}"/>
    <cellStyle name="Currency 13 2 5 3 4 3" xfId="49004" xr:uid="{75F048DE-05EC-4EC3-AC72-77AC3C7BB4D1}"/>
    <cellStyle name="Currency 13 2 5 3 5" xfId="13584" xr:uid="{1D68D28B-E083-48BD-8E58-85222F6F3BD5}"/>
    <cellStyle name="Currency 13 2 5 3 6" xfId="27274" xr:uid="{11A67E08-7511-460E-95F4-7DEF128A2A31}"/>
    <cellStyle name="Currency 13 2 5 3 7" xfId="42158" xr:uid="{4B9FD0DF-4EE9-494E-882D-6EE0164FB785}"/>
    <cellStyle name="Currency 13 2 5 4" xfId="6737" xr:uid="{C6A0F72B-537C-4819-92AC-C43599AE4B0A}"/>
    <cellStyle name="Currency 13 2 5 4 2" xfId="8451" xr:uid="{8DF5523E-F4ED-44D9-A000-C50E2D101C1B}"/>
    <cellStyle name="Currency 13 2 5 4 2 2" xfId="11873" xr:uid="{9AF3B644-C890-4452-BB7F-C81DD9E43239}"/>
    <cellStyle name="Currency 13 2 5 4 2 2 2" xfId="25563" xr:uid="{7969390E-D724-48C8-A859-83D70F42A3A0}"/>
    <cellStyle name="Currency 13 2 5 4 2 2 2 2" xfId="39255" xr:uid="{E697F6D0-9881-436D-AD17-9090CD7413EE}"/>
    <cellStyle name="Currency 13 2 5 4 2 2 2 3" xfId="54139" xr:uid="{817F3618-445C-462D-BBB9-DE75E989F1FB}"/>
    <cellStyle name="Currency 13 2 5 4 2 2 3" xfId="18719" xr:uid="{8C1A3EEC-0818-4452-B2A3-F84E1107A9CA}"/>
    <cellStyle name="Currency 13 2 5 4 2 2 4" xfId="32409" xr:uid="{AB83570F-81B6-4A4C-B4BE-8A45305107EE}"/>
    <cellStyle name="Currency 13 2 5 4 2 2 5" xfId="47293" xr:uid="{656CFB95-E2F5-4AA5-85D8-F9C20C409718}"/>
    <cellStyle name="Currency 13 2 5 4 2 3" xfId="22141" xr:uid="{97672FA0-4C77-4594-AC42-0EB5583E5714}"/>
    <cellStyle name="Currency 13 2 5 4 2 3 2" xfId="35833" xr:uid="{E4DA776C-125C-418D-9A16-2AC47C4AFD1B}"/>
    <cellStyle name="Currency 13 2 5 4 2 3 3" xfId="50717" xr:uid="{C3005C1C-43DE-4559-AF01-60CB795EB45C}"/>
    <cellStyle name="Currency 13 2 5 4 2 4" xfId="15297" xr:uid="{E063E29E-C71D-485F-A8AC-179F0D9394B4}"/>
    <cellStyle name="Currency 13 2 5 4 2 5" xfId="28987" xr:uid="{D5AC9259-0A1D-4F13-BE98-C55EAF592038}"/>
    <cellStyle name="Currency 13 2 5 4 2 6" xfId="43871" xr:uid="{DF0E8EE8-901F-4C57-BA4D-3A588B956874}"/>
    <cellStyle name="Currency 13 2 5 4 3" xfId="10161" xr:uid="{4C7FA4A5-5982-4295-A934-F0F8EC7EC0D3}"/>
    <cellStyle name="Currency 13 2 5 4 3 2" xfId="23851" xr:uid="{8F00A59D-38B0-4D1B-9C7D-18488A356905}"/>
    <cellStyle name="Currency 13 2 5 4 3 2 2" xfId="37543" xr:uid="{1A381B3D-9E8B-44B7-B87E-E14E68627BBC}"/>
    <cellStyle name="Currency 13 2 5 4 3 2 3" xfId="52427" xr:uid="{0B86F912-08E5-4EDD-B0FC-1578A1A572C3}"/>
    <cellStyle name="Currency 13 2 5 4 3 3" xfId="17007" xr:uid="{092A2B15-2900-4C81-9A3B-AC5822893E28}"/>
    <cellStyle name="Currency 13 2 5 4 3 4" xfId="30697" xr:uid="{E22C61C2-C7D9-4B78-81C8-7767BF926EE3}"/>
    <cellStyle name="Currency 13 2 5 4 3 5" xfId="45581" xr:uid="{37257E07-6A56-420E-B759-764024504889}"/>
    <cellStyle name="Currency 13 2 5 4 4" xfId="20429" xr:uid="{379ECC0F-F5F4-4F54-9D00-A5338917F777}"/>
    <cellStyle name="Currency 13 2 5 4 4 2" xfId="34121" xr:uid="{E8F38204-36A6-4B27-B6B9-7A91BA3C968A}"/>
    <cellStyle name="Currency 13 2 5 4 4 3" xfId="49005" xr:uid="{1675ACBE-7762-4A68-8183-355C66A3CE33}"/>
    <cellStyle name="Currency 13 2 5 4 5" xfId="13585" xr:uid="{AD2FED16-0D48-436B-9E6E-69E061D2BD69}"/>
    <cellStyle name="Currency 13 2 5 4 6" xfId="27275" xr:uid="{E9762EE1-236A-46B7-AC7A-E7AB20CB9E6B}"/>
    <cellStyle name="Currency 13 2 5 4 7" xfId="42159" xr:uid="{3B3F0B29-AAD9-484D-ADE5-239A56E5CF17}"/>
    <cellStyle name="Currency 13 2 5 5" xfId="8447" xr:uid="{6A1ACEA8-B8D9-48D1-8DD8-89A7BCA6D5AF}"/>
    <cellStyle name="Currency 13 2 5 5 2" xfId="11869" xr:uid="{283CF2D8-C7FB-4490-A033-0794C310B55A}"/>
    <cellStyle name="Currency 13 2 5 5 2 2" xfId="25559" xr:uid="{2A087514-D137-48EC-BF95-6F26EA82518E}"/>
    <cellStyle name="Currency 13 2 5 5 2 2 2" xfId="39251" xr:uid="{6B3AF01C-3F4E-40F7-BCFF-3CC75E80BEAC}"/>
    <cellStyle name="Currency 13 2 5 5 2 2 3" xfId="54135" xr:uid="{9C5EEE50-1D36-45EA-AAE4-23436A2BB91E}"/>
    <cellStyle name="Currency 13 2 5 5 2 3" xfId="18715" xr:uid="{6420F6A0-5A64-4669-B5D0-297EC2CB1121}"/>
    <cellStyle name="Currency 13 2 5 5 2 4" xfId="32405" xr:uid="{2475CB8A-86DB-4D14-8702-E1AD1373419A}"/>
    <cellStyle name="Currency 13 2 5 5 2 5" xfId="47289" xr:uid="{46884E12-47E4-408F-B0FF-9C8919EA3E41}"/>
    <cellStyle name="Currency 13 2 5 5 3" xfId="22137" xr:uid="{6F1A5149-E78B-41BC-B8D4-AF16FC547B7F}"/>
    <cellStyle name="Currency 13 2 5 5 3 2" xfId="35829" xr:uid="{10CEF8A3-F32D-4BC2-9C3F-9536B08C2731}"/>
    <cellStyle name="Currency 13 2 5 5 3 3" xfId="50713" xr:uid="{8D58B9D3-5757-4A49-80B1-F5D566854748}"/>
    <cellStyle name="Currency 13 2 5 5 4" xfId="15293" xr:uid="{041875D0-BD69-450C-9984-58B972B12EB0}"/>
    <cellStyle name="Currency 13 2 5 5 5" xfId="28983" xr:uid="{F40CB2CE-5C9C-44E3-B59D-E0546CBE8B5E}"/>
    <cellStyle name="Currency 13 2 5 5 6" xfId="43867" xr:uid="{E3F2F224-5C45-4FAB-B80D-2B63C56391D6}"/>
    <cellStyle name="Currency 13 2 5 6" xfId="10157" xr:uid="{A5B1BEC7-BEE3-446C-8632-B610E3E28B61}"/>
    <cellStyle name="Currency 13 2 5 6 2" xfId="23847" xr:uid="{D67A1256-F9CD-476B-859E-63928BA36B32}"/>
    <cellStyle name="Currency 13 2 5 6 2 2" xfId="37539" xr:uid="{218CD62D-4272-4C3E-B3AB-A4046E6ED5F2}"/>
    <cellStyle name="Currency 13 2 5 6 2 3" xfId="52423" xr:uid="{E0A89862-815B-4C20-BAE4-7CFBD5D540AA}"/>
    <cellStyle name="Currency 13 2 5 6 3" xfId="17003" xr:uid="{84985A58-01AB-4243-A2BF-936146A8895E}"/>
    <cellStyle name="Currency 13 2 5 6 4" xfId="30693" xr:uid="{41827268-0470-4F5F-BAC8-B9272125F0FE}"/>
    <cellStyle name="Currency 13 2 5 6 5" xfId="45577" xr:uid="{9C80CAAB-9373-4B01-8D86-F309F9F30135}"/>
    <cellStyle name="Currency 13 2 5 7" xfId="20425" xr:uid="{1ACAA646-81D6-4897-A51D-5457C6DF0101}"/>
    <cellStyle name="Currency 13 2 5 7 2" xfId="34117" xr:uid="{A58E74B9-D725-46A4-A191-2EE1CAC71D5B}"/>
    <cellStyle name="Currency 13 2 5 7 3" xfId="49001" xr:uid="{E2A2D7F0-9DB2-498F-835B-CC5976E7C4A1}"/>
    <cellStyle name="Currency 13 2 5 8" xfId="13581" xr:uid="{2529A0EB-EA5D-4738-9C9D-DD5ADB3F9243}"/>
    <cellStyle name="Currency 13 2 5 9" xfId="27271" xr:uid="{7F584C92-98E6-4DBD-9BEA-92332BC1F76F}"/>
    <cellStyle name="Currency 13 2 6" xfId="6738" xr:uid="{73036EAF-442E-4D5A-B8D6-CDFDAB84D1BE}"/>
    <cellStyle name="Currency 13 2 6 10" xfId="42160" xr:uid="{6614A718-58EA-4DE2-928F-88298D5E1D2C}"/>
    <cellStyle name="Currency 13 2 6 2" xfId="6739" xr:uid="{0570514E-03EA-49C1-8DFC-E9C918D40596}"/>
    <cellStyle name="Currency 13 2 6 2 2" xfId="6740" xr:uid="{9D84437A-5AB7-4D4A-A74A-1EEDCD372DA7}"/>
    <cellStyle name="Currency 13 2 6 2 2 2" xfId="8454" xr:uid="{723E1A8F-52E9-4D65-82D9-85304DC81E88}"/>
    <cellStyle name="Currency 13 2 6 2 2 2 2" xfId="11876" xr:uid="{83850F27-4D71-4862-9975-BD4B76BF4CD4}"/>
    <cellStyle name="Currency 13 2 6 2 2 2 2 2" xfId="25566" xr:uid="{5D857F64-B9A1-49E4-BDA6-2B8E12B647D4}"/>
    <cellStyle name="Currency 13 2 6 2 2 2 2 2 2" xfId="39258" xr:uid="{F19D019F-E0D7-4744-B329-BF1602D8A490}"/>
    <cellStyle name="Currency 13 2 6 2 2 2 2 2 3" xfId="54142" xr:uid="{E5E961CC-E465-4FD0-89F5-32BCD807A186}"/>
    <cellStyle name="Currency 13 2 6 2 2 2 2 3" xfId="18722" xr:uid="{E11A2852-9DE6-4D07-9CE2-8B5C5E3E3642}"/>
    <cellStyle name="Currency 13 2 6 2 2 2 2 4" xfId="32412" xr:uid="{E05AEF66-6DC1-4473-A430-AA36453E8AA5}"/>
    <cellStyle name="Currency 13 2 6 2 2 2 2 5" xfId="47296" xr:uid="{AAE5FBF3-26BB-4176-8ED1-AAC99161D7AB}"/>
    <cellStyle name="Currency 13 2 6 2 2 2 3" xfId="22144" xr:uid="{BE6BB434-BE27-44E1-847D-B7ADCBB740DF}"/>
    <cellStyle name="Currency 13 2 6 2 2 2 3 2" xfId="35836" xr:uid="{4A6F7F76-ACAA-47A2-B9E4-BE9691CA3471}"/>
    <cellStyle name="Currency 13 2 6 2 2 2 3 3" xfId="50720" xr:uid="{FCCAE598-74E3-44E4-B3ED-6A9A237D5BCF}"/>
    <cellStyle name="Currency 13 2 6 2 2 2 4" xfId="15300" xr:uid="{B454DF3F-EA31-464B-ABAD-9F2E8E4A8E53}"/>
    <cellStyle name="Currency 13 2 6 2 2 2 5" xfId="28990" xr:uid="{3681982D-8067-47AC-948C-BE3D8C8C2F1E}"/>
    <cellStyle name="Currency 13 2 6 2 2 2 6" xfId="43874" xr:uid="{903B233C-FA54-4758-8F58-C47BC3FC335A}"/>
    <cellStyle name="Currency 13 2 6 2 2 3" xfId="10164" xr:uid="{AE4B9F7D-F9B7-4271-A054-7E506C5FB2A7}"/>
    <cellStyle name="Currency 13 2 6 2 2 3 2" xfId="23854" xr:uid="{C690EAE7-70C2-49CD-8A57-F3CC1766EAAA}"/>
    <cellStyle name="Currency 13 2 6 2 2 3 2 2" xfId="37546" xr:uid="{312D7E9F-9805-4EF7-90F9-6DA392D13B6F}"/>
    <cellStyle name="Currency 13 2 6 2 2 3 2 3" xfId="52430" xr:uid="{5018834F-3990-48B7-9DC8-651F6CD0BB68}"/>
    <cellStyle name="Currency 13 2 6 2 2 3 3" xfId="17010" xr:uid="{45B146DB-3C16-408F-9DD8-5CA4CBDA53DA}"/>
    <cellStyle name="Currency 13 2 6 2 2 3 4" xfId="30700" xr:uid="{06CBCE48-3BAC-4E72-A1E9-7D6DF9C1D991}"/>
    <cellStyle name="Currency 13 2 6 2 2 3 5" xfId="45584" xr:uid="{F25EDD14-841C-4298-9EEA-7853D5B25406}"/>
    <cellStyle name="Currency 13 2 6 2 2 4" xfId="20432" xr:uid="{02CB5496-77F2-4335-907D-482449A75FBC}"/>
    <cellStyle name="Currency 13 2 6 2 2 4 2" xfId="34124" xr:uid="{62EDB9F2-1F0F-4E2F-BDAE-0F4AC3B58BD4}"/>
    <cellStyle name="Currency 13 2 6 2 2 4 3" xfId="49008" xr:uid="{F9B69C24-F328-4B8A-8722-819B1206383E}"/>
    <cellStyle name="Currency 13 2 6 2 2 5" xfId="13588" xr:uid="{712DA643-E658-4B7C-B9FF-11BDC4A46F37}"/>
    <cellStyle name="Currency 13 2 6 2 2 6" xfId="27278" xr:uid="{DC779557-90E8-489F-B68B-2CB082469E54}"/>
    <cellStyle name="Currency 13 2 6 2 2 7" xfId="42162" xr:uid="{601CA3C9-7766-49E8-8E8C-7E5D03E4A45C}"/>
    <cellStyle name="Currency 13 2 6 2 3" xfId="8453" xr:uid="{38C96CBB-C4D7-4C83-99D1-FDD050AE1B16}"/>
    <cellStyle name="Currency 13 2 6 2 3 2" xfId="11875" xr:uid="{9D15EAD2-BCB9-489C-9A1C-B9FE7C957329}"/>
    <cellStyle name="Currency 13 2 6 2 3 2 2" xfId="25565" xr:uid="{1E3BF5FD-F883-44F7-ADC7-CC0D50BCC365}"/>
    <cellStyle name="Currency 13 2 6 2 3 2 2 2" xfId="39257" xr:uid="{2CD119A4-E719-4027-9A9F-839B71354C8B}"/>
    <cellStyle name="Currency 13 2 6 2 3 2 2 3" xfId="54141" xr:uid="{2037EE3D-CB22-42C8-BCC4-2DEB1BA11EC9}"/>
    <cellStyle name="Currency 13 2 6 2 3 2 3" xfId="18721" xr:uid="{66E3B6F1-A1A9-45F6-81B3-6C9EDD3E3F42}"/>
    <cellStyle name="Currency 13 2 6 2 3 2 4" xfId="32411" xr:uid="{5CC7C6D8-1216-47C7-BAC2-2AC6D9A4807A}"/>
    <cellStyle name="Currency 13 2 6 2 3 2 5" xfId="47295" xr:uid="{52323455-9FC5-407E-93DE-F22BDC2B3819}"/>
    <cellStyle name="Currency 13 2 6 2 3 3" xfId="22143" xr:uid="{D8366C75-6391-491F-BBF3-186B00D20E3D}"/>
    <cellStyle name="Currency 13 2 6 2 3 3 2" xfId="35835" xr:uid="{418CFC3A-C9A0-49E9-9F8A-2678C61DE894}"/>
    <cellStyle name="Currency 13 2 6 2 3 3 3" xfId="50719" xr:uid="{9F789E76-4E6F-4F46-B5E8-5504B18AF932}"/>
    <cellStyle name="Currency 13 2 6 2 3 4" xfId="15299" xr:uid="{703C84A6-C36A-45D8-8769-AE0F005FE7DA}"/>
    <cellStyle name="Currency 13 2 6 2 3 5" xfId="28989" xr:uid="{6D22D985-5923-4E3A-9AC7-9B3C0D37B732}"/>
    <cellStyle name="Currency 13 2 6 2 3 6" xfId="43873" xr:uid="{28A69720-54D1-4F15-9382-8B16D1A078C9}"/>
    <cellStyle name="Currency 13 2 6 2 4" xfId="10163" xr:uid="{51F45C6E-3774-404E-B0FA-7DC1124AEA2E}"/>
    <cellStyle name="Currency 13 2 6 2 4 2" xfId="23853" xr:uid="{E94E0134-F5C5-42AE-9372-014A49699E37}"/>
    <cellStyle name="Currency 13 2 6 2 4 2 2" xfId="37545" xr:uid="{490C21B1-D9CC-4366-838B-68A327CA8E04}"/>
    <cellStyle name="Currency 13 2 6 2 4 2 3" xfId="52429" xr:uid="{EEFA5E8E-2A4E-40D0-925D-768158F99410}"/>
    <cellStyle name="Currency 13 2 6 2 4 3" xfId="17009" xr:uid="{C1AFB3F8-ED22-455B-941D-758DDF8379D4}"/>
    <cellStyle name="Currency 13 2 6 2 4 4" xfId="30699" xr:uid="{D564264D-0C8D-4119-9E9B-0A841BE29166}"/>
    <cellStyle name="Currency 13 2 6 2 4 5" xfId="45583" xr:uid="{5D692EEC-F7B4-407D-8BB3-892585948C0E}"/>
    <cellStyle name="Currency 13 2 6 2 5" xfId="20431" xr:uid="{ACF73CF9-AECF-4B4A-981A-916B35FADCB2}"/>
    <cellStyle name="Currency 13 2 6 2 5 2" xfId="34123" xr:uid="{80E99D46-5722-4044-B709-3B5A59CCB356}"/>
    <cellStyle name="Currency 13 2 6 2 5 3" xfId="49007" xr:uid="{3D0609D0-B168-4857-B8F5-4E1CFA8016EC}"/>
    <cellStyle name="Currency 13 2 6 2 6" xfId="13587" xr:uid="{A54955AC-7A9A-45E2-A341-4A793FD287A1}"/>
    <cellStyle name="Currency 13 2 6 2 7" xfId="27277" xr:uid="{8033D5A6-DBDC-4D9D-ADF7-45F5256F791C}"/>
    <cellStyle name="Currency 13 2 6 2 8" xfId="42161" xr:uid="{06D95FDA-42C1-463F-86EB-5BCAFEA2AAA7}"/>
    <cellStyle name="Currency 13 2 6 3" xfId="6741" xr:uid="{DB1301B9-2DAF-4D9C-86B5-AAB0F4C0245B}"/>
    <cellStyle name="Currency 13 2 6 3 2" xfId="8455" xr:uid="{2C3B9990-4746-4E02-B678-EFE569A479C1}"/>
    <cellStyle name="Currency 13 2 6 3 2 2" xfId="11877" xr:uid="{0FB5ED0A-DCDF-4E1A-847C-6075A82A637E}"/>
    <cellStyle name="Currency 13 2 6 3 2 2 2" xfId="25567" xr:uid="{F671902C-06E2-4845-B3D8-15D413B8950D}"/>
    <cellStyle name="Currency 13 2 6 3 2 2 2 2" xfId="39259" xr:uid="{0353AD0B-7280-4EFA-82B8-0FD845E6E3F1}"/>
    <cellStyle name="Currency 13 2 6 3 2 2 2 3" xfId="54143" xr:uid="{FD1BE202-EF39-4724-B620-F9BD0246FC6F}"/>
    <cellStyle name="Currency 13 2 6 3 2 2 3" xfId="18723" xr:uid="{6B4BEDF9-CC03-4C28-864E-2320E5165819}"/>
    <cellStyle name="Currency 13 2 6 3 2 2 4" xfId="32413" xr:uid="{BF113606-C6FD-4290-BEC3-EA3C304A51BC}"/>
    <cellStyle name="Currency 13 2 6 3 2 2 5" xfId="47297" xr:uid="{B67715BC-4B51-46CA-AECC-386F545D15FF}"/>
    <cellStyle name="Currency 13 2 6 3 2 3" xfId="22145" xr:uid="{DA902FA7-7E2E-46A2-B412-54526F7BFC4C}"/>
    <cellStyle name="Currency 13 2 6 3 2 3 2" xfId="35837" xr:uid="{C85A2F93-AE2D-4102-A27F-6066F3D198EA}"/>
    <cellStyle name="Currency 13 2 6 3 2 3 3" xfId="50721" xr:uid="{EE178645-FDD0-45BE-9DEE-DD4909F10E93}"/>
    <cellStyle name="Currency 13 2 6 3 2 4" xfId="15301" xr:uid="{FC854CCD-459A-40E3-A152-D5374D036A07}"/>
    <cellStyle name="Currency 13 2 6 3 2 5" xfId="28991" xr:uid="{8F5B9F74-4E6A-456D-BB04-ABD0AD3F75E6}"/>
    <cellStyle name="Currency 13 2 6 3 2 6" xfId="43875" xr:uid="{B623F524-AD88-4346-BDFF-70B067994952}"/>
    <cellStyle name="Currency 13 2 6 3 3" xfId="10165" xr:uid="{4ACAE31B-378B-4A44-A98D-7A5119BA2451}"/>
    <cellStyle name="Currency 13 2 6 3 3 2" xfId="23855" xr:uid="{F1C2AD59-7291-4A6C-9A19-265B0D0B2E82}"/>
    <cellStyle name="Currency 13 2 6 3 3 2 2" xfId="37547" xr:uid="{BD9C5FA3-6F34-41CB-A0FC-F6161C1D6D23}"/>
    <cellStyle name="Currency 13 2 6 3 3 2 3" xfId="52431" xr:uid="{61E28641-46E1-4D9B-A62E-268C7F617FF0}"/>
    <cellStyle name="Currency 13 2 6 3 3 3" xfId="17011" xr:uid="{D0564BF9-D798-49E4-8049-4DC3CB3DF77C}"/>
    <cellStyle name="Currency 13 2 6 3 3 4" xfId="30701" xr:uid="{8937A4D6-91E1-479C-AF0A-6FF4FF79CA21}"/>
    <cellStyle name="Currency 13 2 6 3 3 5" xfId="45585" xr:uid="{69702700-DD19-4C92-A2B5-F380F85DABC2}"/>
    <cellStyle name="Currency 13 2 6 3 4" xfId="20433" xr:uid="{E3E2FBBB-6C5E-455E-8433-DCEC2D8F527F}"/>
    <cellStyle name="Currency 13 2 6 3 4 2" xfId="34125" xr:uid="{08C7DCB6-D244-4F42-9D84-4EC5C0BB1E39}"/>
    <cellStyle name="Currency 13 2 6 3 4 3" xfId="49009" xr:uid="{F3BF74BC-5A43-46CF-BEF8-B7B8D9E80904}"/>
    <cellStyle name="Currency 13 2 6 3 5" xfId="13589" xr:uid="{35E70683-718C-40F8-AC2B-C4CDBEABA2FC}"/>
    <cellStyle name="Currency 13 2 6 3 6" xfId="27279" xr:uid="{4E7E48F2-D467-49E6-9B5A-2534D1D10509}"/>
    <cellStyle name="Currency 13 2 6 3 7" xfId="42163" xr:uid="{8A00BF7E-DB92-449D-8F26-65483D4BB948}"/>
    <cellStyle name="Currency 13 2 6 4" xfId="6742" xr:uid="{1B308C05-2358-41FB-BAD6-61296893C5E0}"/>
    <cellStyle name="Currency 13 2 6 4 2" xfId="8456" xr:uid="{A057ED12-1E84-44DC-841A-A45F5346C2DE}"/>
    <cellStyle name="Currency 13 2 6 4 2 2" xfId="11878" xr:uid="{B83F60E9-D15B-4397-8F34-9A6C9E214D9F}"/>
    <cellStyle name="Currency 13 2 6 4 2 2 2" xfId="25568" xr:uid="{1AB6B49A-6D1C-4384-BFFE-98EF83F15E21}"/>
    <cellStyle name="Currency 13 2 6 4 2 2 2 2" xfId="39260" xr:uid="{092B3D63-EC20-48C6-9690-C92A3769AC4E}"/>
    <cellStyle name="Currency 13 2 6 4 2 2 2 3" xfId="54144" xr:uid="{86773701-A6D4-4F8B-84DD-832C21E6F5DA}"/>
    <cellStyle name="Currency 13 2 6 4 2 2 3" xfId="18724" xr:uid="{AB259BC6-7527-4F0A-B31C-E9D909E1FAB9}"/>
    <cellStyle name="Currency 13 2 6 4 2 2 4" xfId="32414" xr:uid="{29A1FEF1-07DE-4EE9-85A1-9143AFE06C8F}"/>
    <cellStyle name="Currency 13 2 6 4 2 2 5" xfId="47298" xr:uid="{CF577BFD-A84D-423A-BA42-B52E3AFCCFE3}"/>
    <cellStyle name="Currency 13 2 6 4 2 3" xfId="22146" xr:uid="{6896C709-A315-44A4-A5EA-B259CCCC1426}"/>
    <cellStyle name="Currency 13 2 6 4 2 3 2" xfId="35838" xr:uid="{1A595B6F-5F1A-4BCB-B4FF-BDE655AB6DCA}"/>
    <cellStyle name="Currency 13 2 6 4 2 3 3" xfId="50722" xr:uid="{E2D66FEE-1279-4562-9D83-0CAF6BF8A85F}"/>
    <cellStyle name="Currency 13 2 6 4 2 4" xfId="15302" xr:uid="{BF1136FD-30A2-45E7-8ACC-E01B2FA8CBE6}"/>
    <cellStyle name="Currency 13 2 6 4 2 5" xfId="28992" xr:uid="{AF6BE889-CC04-4C78-96A5-E08D8491790D}"/>
    <cellStyle name="Currency 13 2 6 4 2 6" xfId="43876" xr:uid="{79680C36-1069-4708-83E1-8EB3808E606D}"/>
    <cellStyle name="Currency 13 2 6 4 3" xfId="10166" xr:uid="{DD8ED092-C7A0-467F-BA33-7929077D09C7}"/>
    <cellStyle name="Currency 13 2 6 4 3 2" xfId="23856" xr:uid="{FE2C4DD3-B510-4F50-ADDA-745508FA80A6}"/>
    <cellStyle name="Currency 13 2 6 4 3 2 2" xfId="37548" xr:uid="{3AF10EC1-280F-4751-A867-3E5A276F1AE2}"/>
    <cellStyle name="Currency 13 2 6 4 3 2 3" xfId="52432" xr:uid="{BC80BF4C-A3E0-4769-A510-A7CF5ECCE7B3}"/>
    <cellStyle name="Currency 13 2 6 4 3 3" xfId="17012" xr:uid="{0C2833A8-2155-4C46-99B1-81CA0213FD24}"/>
    <cellStyle name="Currency 13 2 6 4 3 4" xfId="30702" xr:uid="{245255CF-7B81-4B35-BC33-33E81AD0026C}"/>
    <cellStyle name="Currency 13 2 6 4 3 5" xfId="45586" xr:uid="{244B3286-B697-4C2F-8A00-0FA1F00AFBA0}"/>
    <cellStyle name="Currency 13 2 6 4 4" xfId="20434" xr:uid="{1E2BCA84-DB68-49DA-9637-9C1E8F9E63EC}"/>
    <cellStyle name="Currency 13 2 6 4 4 2" xfId="34126" xr:uid="{679B61C1-A7CB-44C7-9B68-BCE470F731C3}"/>
    <cellStyle name="Currency 13 2 6 4 4 3" xfId="49010" xr:uid="{39161C7F-5D42-41CF-9D85-F45EA74A34CB}"/>
    <cellStyle name="Currency 13 2 6 4 5" xfId="13590" xr:uid="{30FC59F5-6A5A-4705-870C-167BD10B02C3}"/>
    <cellStyle name="Currency 13 2 6 4 6" xfId="27280" xr:uid="{2A4B5AF5-4F05-4DD4-A625-A851D4D2BD5F}"/>
    <cellStyle name="Currency 13 2 6 4 7" xfId="42164" xr:uid="{FEAADE81-125F-4F8A-810F-457D1C0DA0DC}"/>
    <cellStyle name="Currency 13 2 6 5" xfId="8452" xr:uid="{D70B8731-141C-4CD5-A013-5D18FC676216}"/>
    <cellStyle name="Currency 13 2 6 5 2" xfId="11874" xr:uid="{9B7200C4-926C-4DD2-B29D-C83D99168FE3}"/>
    <cellStyle name="Currency 13 2 6 5 2 2" xfId="25564" xr:uid="{4119B28F-BA3D-4841-AE6C-CB6E49E75757}"/>
    <cellStyle name="Currency 13 2 6 5 2 2 2" xfId="39256" xr:uid="{94ED2E1E-5584-46AB-836F-C6C5F9CB45E4}"/>
    <cellStyle name="Currency 13 2 6 5 2 2 3" xfId="54140" xr:uid="{2EA71CB3-8903-4150-90F5-7120C9950A90}"/>
    <cellStyle name="Currency 13 2 6 5 2 3" xfId="18720" xr:uid="{F93FD281-8F93-40CE-B8AE-1FAF1EB7A1C3}"/>
    <cellStyle name="Currency 13 2 6 5 2 4" xfId="32410" xr:uid="{3D797AAE-4417-4FA3-ACCB-46D5D4AD67F4}"/>
    <cellStyle name="Currency 13 2 6 5 2 5" xfId="47294" xr:uid="{BBAAB41C-B192-41D9-B7EB-4031994C7DB9}"/>
    <cellStyle name="Currency 13 2 6 5 3" xfId="22142" xr:uid="{5F735208-11D8-4039-BBB1-CBE901D463F8}"/>
    <cellStyle name="Currency 13 2 6 5 3 2" xfId="35834" xr:uid="{CDB3A404-0EA7-45DF-8E8B-74534AC9BCEF}"/>
    <cellStyle name="Currency 13 2 6 5 3 3" xfId="50718" xr:uid="{A2D5EB52-F756-42B4-BE15-FFFEF4403AD8}"/>
    <cellStyle name="Currency 13 2 6 5 4" xfId="15298" xr:uid="{D8768F43-F244-43C0-A529-4A6940436DED}"/>
    <cellStyle name="Currency 13 2 6 5 5" xfId="28988" xr:uid="{9FB93F9C-7B96-4BA9-BCAA-84950AC5509A}"/>
    <cellStyle name="Currency 13 2 6 5 6" xfId="43872" xr:uid="{F6461071-5F46-4548-AB94-D8F022F7303E}"/>
    <cellStyle name="Currency 13 2 6 6" xfId="10162" xr:uid="{4FFD1820-E18A-4F16-8951-0D0F73ED6655}"/>
    <cellStyle name="Currency 13 2 6 6 2" xfId="23852" xr:uid="{22934BBD-F61F-4749-9F3A-0B17A9505DCC}"/>
    <cellStyle name="Currency 13 2 6 6 2 2" xfId="37544" xr:uid="{25909AB0-D0B4-4F55-BD71-E98EAEDDE566}"/>
    <cellStyle name="Currency 13 2 6 6 2 3" xfId="52428" xr:uid="{3C132000-6CCC-4A43-8AFB-D21975093BC5}"/>
    <cellStyle name="Currency 13 2 6 6 3" xfId="17008" xr:uid="{52010698-C86E-4FB3-A0BC-30B61D037A49}"/>
    <cellStyle name="Currency 13 2 6 6 4" xfId="30698" xr:uid="{3EC58E57-B47F-483C-A794-42BA44962EA9}"/>
    <cellStyle name="Currency 13 2 6 6 5" xfId="45582" xr:uid="{E873077B-BD3F-47A5-8318-8BA57A7DF3CD}"/>
    <cellStyle name="Currency 13 2 6 7" xfId="20430" xr:uid="{8EBAB036-BBFF-4A99-9F2D-D897832DD139}"/>
    <cellStyle name="Currency 13 2 6 7 2" xfId="34122" xr:uid="{58DDCA0B-E4B0-4C80-A4B3-97ACE9A2E9DB}"/>
    <cellStyle name="Currency 13 2 6 7 3" xfId="49006" xr:uid="{D6790B27-22EA-4394-9486-A05F4346A0CB}"/>
    <cellStyle name="Currency 13 2 6 8" xfId="13586" xr:uid="{748AAEAB-4451-4B16-B0A1-85CBC8E100EB}"/>
    <cellStyle name="Currency 13 2 6 9" xfId="27276" xr:uid="{430B65CD-8C0A-48EA-917E-501EE5D8B14D}"/>
    <cellStyle name="Currency 13 2 7" xfId="6743" xr:uid="{8ED33003-BC06-42E7-B0B2-C9D7B3B900F8}"/>
    <cellStyle name="Currency 13 2 7 2" xfId="6744" xr:uid="{D9F7720C-F1C8-4A3C-AD5B-F2FC0BA976FD}"/>
    <cellStyle name="Currency 13 2 7 2 2" xfId="8458" xr:uid="{37A27D17-5DC5-4D2E-84E6-DA25CF3F9B39}"/>
    <cellStyle name="Currency 13 2 7 2 2 2" xfId="11880" xr:uid="{C74EA7ED-35B0-402E-A094-9F60D43FB57E}"/>
    <cellStyle name="Currency 13 2 7 2 2 2 2" xfId="25570" xr:uid="{0DCBB21F-CBEA-48DE-9C16-714EC41F3D15}"/>
    <cellStyle name="Currency 13 2 7 2 2 2 2 2" xfId="39262" xr:uid="{8EB27EDA-C1BD-4EBB-865D-8791E4F1587E}"/>
    <cellStyle name="Currency 13 2 7 2 2 2 2 3" xfId="54146" xr:uid="{3FF0CEFC-6D06-4B80-B4D5-D162901D1734}"/>
    <cellStyle name="Currency 13 2 7 2 2 2 3" xfId="18726" xr:uid="{F46C5204-8D6D-4571-869A-F78C1499EFF6}"/>
    <cellStyle name="Currency 13 2 7 2 2 2 4" xfId="32416" xr:uid="{FF02E237-DE4B-46BE-9DFF-86FDA0180F77}"/>
    <cellStyle name="Currency 13 2 7 2 2 2 5" xfId="47300" xr:uid="{10CA384B-D669-414B-B3AB-EBDC94B5B4D6}"/>
    <cellStyle name="Currency 13 2 7 2 2 3" xfId="22148" xr:uid="{AB483E3B-DED0-4FEB-8869-9CD0D8987ADD}"/>
    <cellStyle name="Currency 13 2 7 2 2 3 2" xfId="35840" xr:uid="{4C6CB572-1DAA-4E98-A708-C2BEA639A105}"/>
    <cellStyle name="Currency 13 2 7 2 2 3 3" xfId="50724" xr:uid="{A934C7FC-1882-461C-AB76-A4C09493F660}"/>
    <cellStyle name="Currency 13 2 7 2 2 4" xfId="15304" xr:uid="{96C51150-E142-4C45-8961-626FA7A5E8CE}"/>
    <cellStyle name="Currency 13 2 7 2 2 5" xfId="28994" xr:uid="{3216C336-6293-4F75-8FF7-56B72B95ED3E}"/>
    <cellStyle name="Currency 13 2 7 2 2 6" xfId="43878" xr:uid="{C0315062-A98F-4B9F-942E-1AD0C35D566C}"/>
    <cellStyle name="Currency 13 2 7 2 3" xfId="10168" xr:uid="{53BFFFB6-60B8-45F4-9408-DE49BAAE0539}"/>
    <cellStyle name="Currency 13 2 7 2 3 2" xfId="23858" xr:uid="{8748618A-0E1C-421E-869B-405F3DBA5FBC}"/>
    <cellStyle name="Currency 13 2 7 2 3 2 2" xfId="37550" xr:uid="{69478B53-C34B-4A89-9568-EDA5FCE9F134}"/>
    <cellStyle name="Currency 13 2 7 2 3 2 3" xfId="52434" xr:uid="{1F08CF31-9514-4493-932E-072034F627B1}"/>
    <cellStyle name="Currency 13 2 7 2 3 3" xfId="17014" xr:uid="{9D2161F7-73EE-4346-89BE-1A5D01FA9EDB}"/>
    <cellStyle name="Currency 13 2 7 2 3 4" xfId="30704" xr:uid="{F9D3E0C8-50E5-4527-8699-7C4213001F71}"/>
    <cellStyle name="Currency 13 2 7 2 3 5" xfId="45588" xr:uid="{A0659E43-8F65-4130-A7B1-4FBDB7D45B3A}"/>
    <cellStyle name="Currency 13 2 7 2 4" xfId="20436" xr:uid="{8C0F0B3E-5731-4421-A20E-DA3B33D0A485}"/>
    <cellStyle name="Currency 13 2 7 2 4 2" xfId="34128" xr:uid="{F8FAD8F4-4192-4C83-9A66-A6AD981E8032}"/>
    <cellStyle name="Currency 13 2 7 2 4 3" xfId="49012" xr:uid="{AF4A78C3-6078-4111-A3DF-A57AA5F94ACD}"/>
    <cellStyle name="Currency 13 2 7 2 5" xfId="13592" xr:uid="{BDECAA58-A5B8-468A-8F20-A7BFC657B888}"/>
    <cellStyle name="Currency 13 2 7 2 6" xfId="27282" xr:uid="{7CD0D379-2EA0-49A3-9059-DF735B7A3890}"/>
    <cellStyle name="Currency 13 2 7 2 7" xfId="42166" xr:uid="{120A4652-63E7-4874-B47D-E36138727081}"/>
    <cellStyle name="Currency 13 2 7 3" xfId="8457" xr:uid="{4D8EEA82-B3E5-4B85-AE0D-0FEBF7F5EEDC}"/>
    <cellStyle name="Currency 13 2 7 3 2" xfId="11879" xr:uid="{420D801D-AA09-4060-ABD1-AF752B47E1A9}"/>
    <cellStyle name="Currency 13 2 7 3 2 2" xfId="25569" xr:uid="{C2DD83BB-19C6-46AB-BDFB-B0D2D308A3D5}"/>
    <cellStyle name="Currency 13 2 7 3 2 2 2" xfId="39261" xr:uid="{EC72422F-BAE1-4537-B55D-F6005752098A}"/>
    <cellStyle name="Currency 13 2 7 3 2 2 3" xfId="54145" xr:uid="{CDB580A6-1E3E-4748-ABAB-F218F7CB5B46}"/>
    <cellStyle name="Currency 13 2 7 3 2 3" xfId="18725" xr:uid="{0A5E7E48-BD19-4EF0-B855-120D76B39E44}"/>
    <cellStyle name="Currency 13 2 7 3 2 4" xfId="32415" xr:uid="{83AA876B-65E5-4BD0-9A92-42137818FE76}"/>
    <cellStyle name="Currency 13 2 7 3 2 5" xfId="47299" xr:uid="{CE8E7ED7-03AD-4691-B67A-8F655334FA9C}"/>
    <cellStyle name="Currency 13 2 7 3 3" xfId="22147" xr:uid="{B768CC5A-D15B-4356-93D3-95929925C9E2}"/>
    <cellStyle name="Currency 13 2 7 3 3 2" xfId="35839" xr:uid="{1B2F1BA1-5138-4C13-A26E-2D5465BB5273}"/>
    <cellStyle name="Currency 13 2 7 3 3 3" xfId="50723" xr:uid="{953DD3DB-D35E-4CDD-821D-BB23F2E771E5}"/>
    <cellStyle name="Currency 13 2 7 3 4" xfId="15303" xr:uid="{7CF6481B-B6DA-4A9A-AB68-D864C7D301B7}"/>
    <cellStyle name="Currency 13 2 7 3 5" xfId="28993" xr:uid="{96C515F5-778F-4BBA-9CE6-89E57DEADCBC}"/>
    <cellStyle name="Currency 13 2 7 3 6" xfId="43877" xr:uid="{EA3C9E7E-EF1F-469A-9DC4-3CFBFE6F9C51}"/>
    <cellStyle name="Currency 13 2 7 4" xfId="10167" xr:uid="{06C2C35E-2AD3-414A-AFCA-41313746C752}"/>
    <cellStyle name="Currency 13 2 7 4 2" xfId="23857" xr:uid="{1826CD06-0D22-4DF2-A3A7-88E41726F044}"/>
    <cellStyle name="Currency 13 2 7 4 2 2" xfId="37549" xr:uid="{51BE47AF-4708-4A03-A270-76B9ADFE6C4E}"/>
    <cellStyle name="Currency 13 2 7 4 2 3" xfId="52433" xr:uid="{D57BACFF-BB29-4136-A73F-78262E8EE1A0}"/>
    <cellStyle name="Currency 13 2 7 4 3" xfId="17013" xr:uid="{A03E03A7-C274-40C0-9ACB-14BF5EE27EED}"/>
    <cellStyle name="Currency 13 2 7 4 4" xfId="30703" xr:uid="{EF3BB089-D9F3-497E-9C2E-5224CB684360}"/>
    <cellStyle name="Currency 13 2 7 4 5" xfId="45587" xr:uid="{0AF9A80E-6E39-491A-BD1D-805D92DCC9A5}"/>
    <cellStyle name="Currency 13 2 7 5" xfId="20435" xr:uid="{4F6C7F36-5345-4381-A45B-88F66F4A6A5C}"/>
    <cellStyle name="Currency 13 2 7 5 2" xfId="34127" xr:uid="{EEE87207-07E7-4D16-A7BD-52B7235759E8}"/>
    <cellStyle name="Currency 13 2 7 5 3" xfId="49011" xr:uid="{1738E2E1-5A0B-4F32-B79C-D48E1142E657}"/>
    <cellStyle name="Currency 13 2 7 6" xfId="13591" xr:uid="{8515258F-CB26-46C3-960D-BC1F7D1E3516}"/>
    <cellStyle name="Currency 13 2 7 7" xfId="27281" xr:uid="{8E3498F7-F26B-4F86-B864-8B663DE6E812}"/>
    <cellStyle name="Currency 13 2 7 8" xfId="42165" xr:uid="{C478AAD9-DA52-48C0-9C40-12938F9AAD31}"/>
    <cellStyle name="Currency 13 2 8" xfId="6745" xr:uid="{C3E44AD2-3833-48B6-BE28-F1137CD421B8}"/>
    <cellStyle name="Currency 13 2 8 2" xfId="8459" xr:uid="{897148A0-B8E4-4DD0-8843-F2BEA5374EFF}"/>
    <cellStyle name="Currency 13 2 8 2 2" xfId="11881" xr:uid="{0FC67036-08D0-4D0C-9384-46446DA05058}"/>
    <cellStyle name="Currency 13 2 8 2 2 2" xfId="25571" xr:uid="{5FECD2D8-2957-44BD-9F5D-DF80E57EDE7C}"/>
    <cellStyle name="Currency 13 2 8 2 2 2 2" xfId="39263" xr:uid="{89F779B2-BA0A-48ED-90FE-FED0F2B9B7AD}"/>
    <cellStyle name="Currency 13 2 8 2 2 2 3" xfId="54147" xr:uid="{F5387520-627F-4AB3-8ECA-1481971C292E}"/>
    <cellStyle name="Currency 13 2 8 2 2 3" xfId="18727" xr:uid="{92C1CD46-D407-4C59-8A85-27B7A1480FE9}"/>
    <cellStyle name="Currency 13 2 8 2 2 4" xfId="32417" xr:uid="{A70FD736-FACD-4EEE-B02E-1C844C4880BE}"/>
    <cellStyle name="Currency 13 2 8 2 2 5" xfId="47301" xr:uid="{7C2DA4D9-9836-4DCC-B067-6B4787515E88}"/>
    <cellStyle name="Currency 13 2 8 2 3" xfId="22149" xr:uid="{F90EB13F-76B1-4734-886C-1FFAD8C0B6C0}"/>
    <cellStyle name="Currency 13 2 8 2 3 2" xfId="35841" xr:uid="{CEE627C8-3626-495B-9F0D-4E192B9CE3D6}"/>
    <cellStyle name="Currency 13 2 8 2 3 3" xfId="50725" xr:uid="{B2FFE369-CC6F-4508-AB87-9A1841B5FD91}"/>
    <cellStyle name="Currency 13 2 8 2 4" xfId="15305" xr:uid="{B0FBDEFE-A741-4DB1-9C72-3E85E3C95396}"/>
    <cellStyle name="Currency 13 2 8 2 5" xfId="28995" xr:uid="{7AAEA1A8-6918-44DA-BACB-CC015ACB40AE}"/>
    <cellStyle name="Currency 13 2 8 2 6" xfId="43879" xr:uid="{6CADC66A-A5A7-4527-BF98-E797E0C1DC06}"/>
    <cellStyle name="Currency 13 2 8 3" xfId="10169" xr:uid="{CB83E440-D179-4A2F-B4E4-C026F2B6BB74}"/>
    <cellStyle name="Currency 13 2 8 3 2" xfId="23859" xr:uid="{D1020B00-A649-4481-9BB6-D6BEB87EEAFA}"/>
    <cellStyle name="Currency 13 2 8 3 2 2" xfId="37551" xr:uid="{E5E4FCE2-689D-4B2A-B1C0-6EB11A14B0D1}"/>
    <cellStyle name="Currency 13 2 8 3 2 3" xfId="52435" xr:uid="{561F6468-9451-44BF-BFF8-1773557180DD}"/>
    <cellStyle name="Currency 13 2 8 3 3" xfId="17015" xr:uid="{A698AF6F-FB2A-4A71-A28F-11FE9FF75E8D}"/>
    <cellStyle name="Currency 13 2 8 3 4" xfId="30705" xr:uid="{9FA9B379-BCD6-45E6-967E-802ED64CC1AF}"/>
    <cellStyle name="Currency 13 2 8 3 5" xfId="45589" xr:uid="{B4FB3173-DE5F-4A91-A018-D74371A8AA6B}"/>
    <cellStyle name="Currency 13 2 8 4" xfId="20437" xr:uid="{E23CD0E1-7473-4277-83F4-6C141E5AFB0F}"/>
    <cellStyle name="Currency 13 2 8 4 2" xfId="34129" xr:uid="{E70BFBA3-9C1F-4926-ADED-4EAD809905CC}"/>
    <cellStyle name="Currency 13 2 8 4 3" xfId="49013" xr:uid="{AC172858-909C-46D1-AFE7-573C82CF3FEF}"/>
    <cellStyle name="Currency 13 2 8 5" xfId="13593" xr:uid="{B22A4400-6862-44BB-8AE9-C5A2E4AC9B8A}"/>
    <cellStyle name="Currency 13 2 8 6" xfId="27283" xr:uid="{3400CC46-59DD-4911-B10A-7523A96378CE}"/>
    <cellStyle name="Currency 13 2 8 7" xfId="42167" xr:uid="{63FB32CA-C489-43A6-BA61-6FF5907337A5}"/>
    <cellStyle name="Currency 13 2 9" xfId="6746" xr:uid="{95EBC2C6-859B-4494-9F1D-EDFD247127D4}"/>
    <cellStyle name="Currency 13 2 9 2" xfId="8460" xr:uid="{C3EC344A-B6FF-40B4-B8A5-3D9A8C1597DA}"/>
    <cellStyle name="Currency 13 2 9 2 2" xfId="11882" xr:uid="{A3C568D5-6290-45D1-8D57-DF2B5D74A2B4}"/>
    <cellStyle name="Currency 13 2 9 2 2 2" xfId="25572" xr:uid="{E99086B8-C51B-400B-9CF9-5A072EB03322}"/>
    <cellStyle name="Currency 13 2 9 2 2 2 2" xfId="39264" xr:uid="{F01D327C-FF1F-4F9D-B4EE-3848D2E686A7}"/>
    <cellStyle name="Currency 13 2 9 2 2 2 3" xfId="54148" xr:uid="{F5D4EFCD-25D9-4FDD-9D11-BD330B05193D}"/>
    <cellStyle name="Currency 13 2 9 2 2 3" xfId="18728" xr:uid="{0DC50020-9D4C-4A12-A59B-76CA04903F24}"/>
    <cellStyle name="Currency 13 2 9 2 2 4" xfId="32418" xr:uid="{7D99A2A0-2E63-4F65-BEC8-F889C625BFC9}"/>
    <cellStyle name="Currency 13 2 9 2 2 5" xfId="47302" xr:uid="{36DCCFD3-E7FF-4E7C-8FAF-5B05F5D064A4}"/>
    <cellStyle name="Currency 13 2 9 2 3" xfId="22150" xr:uid="{811B4C43-1F45-4E58-9732-93C9D6BC4B5E}"/>
    <cellStyle name="Currency 13 2 9 2 3 2" xfId="35842" xr:uid="{2053CD34-2E0C-42FE-89F2-7D438351BC73}"/>
    <cellStyle name="Currency 13 2 9 2 3 3" xfId="50726" xr:uid="{C7B0856A-D598-4D6A-A567-E342664E972B}"/>
    <cellStyle name="Currency 13 2 9 2 4" xfId="15306" xr:uid="{8C38E369-0843-4FB7-BACB-E4929EA2A153}"/>
    <cellStyle name="Currency 13 2 9 2 5" xfId="28996" xr:uid="{BB9DEBC2-EECD-440D-8521-831CBAF2E141}"/>
    <cellStyle name="Currency 13 2 9 2 6" xfId="43880" xr:uid="{E59C8205-8645-4BBE-82CB-FDAEA1FB44B9}"/>
    <cellStyle name="Currency 13 2 9 3" xfId="10170" xr:uid="{C3E85729-5952-430B-886F-06C3FD54052E}"/>
    <cellStyle name="Currency 13 2 9 3 2" xfId="23860" xr:uid="{18B72034-E06E-4F9A-B064-53B35C6CDA5B}"/>
    <cellStyle name="Currency 13 2 9 3 2 2" xfId="37552" xr:uid="{B4FD65B3-77D6-45DB-B9FC-3D62EF089F7F}"/>
    <cellStyle name="Currency 13 2 9 3 2 3" xfId="52436" xr:uid="{62912229-61DA-44F4-B452-E1739AECA8D7}"/>
    <cellStyle name="Currency 13 2 9 3 3" xfId="17016" xr:uid="{3190C2DB-0ABC-487D-8D2B-BDE972EDB6EC}"/>
    <cellStyle name="Currency 13 2 9 3 4" xfId="30706" xr:uid="{7C99680D-B033-4A82-B9CB-D02562AE5EB0}"/>
    <cellStyle name="Currency 13 2 9 3 5" xfId="45590" xr:uid="{9F24DFC8-D199-4D57-BD3F-C25653BBC1BD}"/>
    <cellStyle name="Currency 13 2 9 4" xfId="20438" xr:uid="{D8B3145D-3A00-4F8E-A257-2E7056DD7C0E}"/>
    <cellStyle name="Currency 13 2 9 4 2" xfId="34130" xr:uid="{EC308B72-C9E6-4A40-89EF-F5ECD7620ACA}"/>
    <cellStyle name="Currency 13 2 9 4 3" xfId="49014" xr:uid="{7CC14F19-093F-412C-A10B-A9A91AA38CE0}"/>
    <cellStyle name="Currency 13 2 9 5" xfId="13594" xr:uid="{2197DC91-C288-401D-9492-DA490670BBDD}"/>
    <cellStyle name="Currency 13 2 9 6" xfId="27284" xr:uid="{FA139A98-FFF3-48EE-88BD-2083876AE1B6}"/>
    <cellStyle name="Currency 13 2 9 7" xfId="42168" xr:uid="{67133C37-AC4F-4016-91AB-E89D46F2C9FE}"/>
    <cellStyle name="Currency 13 3" xfId="4324" xr:uid="{5DAE1916-37C8-4DFF-A70F-7E0B061AE5D1}"/>
    <cellStyle name="Currency 13 3 10" xfId="20439" xr:uid="{FE055FFA-1D67-4AB4-925C-D2484AE569F2}"/>
    <cellStyle name="Currency 13 3 10 2" xfId="34131" xr:uid="{5351FB80-1BC3-4E34-AFAA-8B408BA0BFD9}"/>
    <cellStyle name="Currency 13 3 10 3" xfId="49015" xr:uid="{75C0AC26-784B-4AAF-BEEC-E16E258C45F1}"/>
    <cellStyle name="Currency 13 3 11" xfId="13595" xr:uid="{705D72E2-088C-486A-AE71-632728911D70}"/>
    <cellStyle name="Currency 13 3 11 2" xfId="41325" xr:uid="{2A655B5C-E1E3-481E-B854-47F0BE9986E3}"/>
    <cellStyle name="Currency 13 3 12" xfId="27285" xr:uid="{9C1ECB36-7E8B-4A64-B5A4-E0E2A4A3EC58}"/>
    <cellStyle name="Currency 13 3 13" xfId="42169" xr:uid="{E93AA43B-B724-4944-B01B-81A9FAFE9F31}"/>
    <cellStyle name="Currency 13 3 14" xfId="6747" xr:uid="{EA2B3CA3-59E9-4B71-8F4F-C0791170A1EA}"/>
    <cellStyle name="Currency 13 3 15" xfId="5947" xr:uid="{847FDDB8-285D-4AF5-B850-7B43D9BB795E}"/>
    <cellStyle name="Currency 13 3 16" xfId="5355" xr:uid="{2312B5FD-2D76-4073-8B53-73AE4296E460}"/>
    <cellStyle name="Currency 13 3 2" xfId="4761" xr:uid="{8B0E2E3B-F6B4-451B-8DD6-7AAC318C3CB8}"/>
    <cellStyle name="Currency 13 3 2 10" xfId="13596" xr:uid="{B9560260-5647-4FE1-950C-D0770CECF835}"/>
    <cellStyle name="Currency 13 3 2 10 2" xfId="41390" xr:uid="{3B4EAD96-6354-4DDE-9F83-9116F10E878C}"/>
    <cellStyle name="Currency 13 3 2 11" xfId="27286" xr:uid="{818A380C-1125-459B-A449-26131D07281F}"/>
    <cellStyle name="Currency 13 3 2 12" xfId="42170" xr:uid="{4D903E76-F00C-403D-8B89-69E3E78FDE38}"/>
    <cellStyle name="Currency 13 3 2 13" xfId="6748" xr:uid="{8A04BE42-7AD5-45DE-9717-30051A2E6B6C}"/>
    <cellStyle name="Currency 13 3 2 2" xfId="6749" xr:uid="{61F6363A-98E2-425F-99C5-6293676EC527}"/>
    <cellStyle name="Currency 13 3 2 2 10" xfId="42171" xr:uid="{15873731-1A64-4815-AE55-02D56BEBFEE3}"/>
    <cellStyle name="Currency 13 3 2 2 2" xfId="6750" xr:uid="{FF561C13-CDCD-4D6A-9E72-FF5A2874A00A}"/>
    <cellStyle name="Currency 13 3 2 2 2 2" xfId="6751" xr:uid="{2B761392-88B7-498A-98CD-8286D9B2A745}"/>
    <cellStyle name="Currency 13 3 2 2 2 2 2" xfId="8465" xr:uid="{9C152BB4-8F4A-40C3-920C-6168E694C309}"/>
    <cellStyle name="Currency 13 3 2 2 2 2 2 2" xfId="11887" xr:uid="{AD62A3AC-0D1C-46CF-B219-CAE2E0FB7229}"/>
    <cellStyle name="Currency 13 3 2 2 2 2 2 2 2" xfId="25577" xr:uid="{C6416CB3-5677-4791-81E8-8A0B8C2E8587}"/>
    <cellStyle name="Currency 13 3 2 2 2 2 2 2 2 2" xfId="39269" xr:uid="{5E730638-8497-4233-A5C6-84E4BA6E6C57}"/>
    <cellStyle name="Currency 13 3 2 2 2 2 2 2 2 3" xfId="54153" xr:uid="{035EA27A-5B7B-4D4A-B9EA-257D91B4F7A0}"/>
    <cellStyle name="Currency 13 3 2 2 2 2 2 2 3" xfId="18733" xr:uid="{951F7C8B-FF92-4EB4-BBFF-99100AFD03CB}"/>
    <cellStyle name="Currency 13 3 2 2 2 2 2 2 4" xfId="32423" xr:uid="{5C512E58-42A3-42F5-B503-8076E11F005A}"/>
    <cellStyle name="Currency 13 3 2 2 2 2 2 2 5" xfId="47307" xr:uid="{D866DE39-DEE4-4EFE-9881-4E106CAC9339}"/>
    <cellStyle name="Currency 13 3 2 2 2 2 2 3" xfId="22155" xr:uid="{64360FF2-C2C2-4083-980E-BB81BF631B7C}"/>
    <cellStyle name="Currency 13 3 2 2 2 2 2 3 2" xfId="35847" xr:uid="{D80DE262-E729-4689-B405-A1821C056988}"/>
    <cellStyle name="Currency 13 3 2 2 2 2 2 3 3" xfId="50731" xr:uid="{DD75B620-2537-4DC3-B631-286CC2386465}"/>
    <cellStyle name="Currency 13 3 2 2 2 2 2 4" xfId="15311" xr:uid="{66D16998-8516-436C-ADFC-C3BE8207A5F2}"/>
    <cellStyle name="Currency 13 3 2 2 2 2 2 5" xfId="29001" xr:uid="{82B7D1CA-CFEE-424F-B873-1021D7C15093}"/>
    <cellStyle name="Currency 13 3 2 2 2 2 2 6" xfId="43885" xr:uid="{AF939650-2F3E-4DF4-97C6-308FB9EEAF0B}"/>
    <cellStyle name="Currency 13 3 2 2 2 2 3" xfId="10175" xr:uid="{E9F0CDDE-1661-4A14-822A-D4DF5971B3FC}"/>
    <cellStyle name="Currency 13 3 2 2 2 2 3 2" xfId="23865" xr:uid="{8710175C-BFF6-434F-B375-0BCFD891C56F}"/>
    <cellStyle name="Currency 13 3 2 2 2 2 3 2 2" xfId="37557" xr:uid="{A2A34B38-BB0D-42A2-BF0E-0118A0B3360B}"/>
    <cellStyle name="Currency 13 3 2 2 2 2 3 2 3" xfId="52441" xr:uid="{A295565A-6D0C-4E60-86ED-7EC566B822B2}"/>
    <cellStyle name="Currency 13 3 2 2 2 2 3 3" xfId="17021" xr:uid="{782B984E-0501-4083-8BA1-EAE388DB1B16}"/>
    <cellStyle name="Currency 13 3 2 2 2 2 3 4" xfId="30711" xr:uid="{6CC3960B-F8C7-4C39-A5F1-8C97B887F7D2}"/>
    <cellStyle name="Currency 13 3 2 2 2 2 3 5" xfId="45595" xr:uid="{3961EEDF-5604-4D0B-9ECC-09FFD569AC22}"/>
    <cellStyle name="Currency 13 3 2 2 2 2 4" xfId="20443" xr:uid="{FDC85874-80B8-4E7F-93C4-DBD8FF08958A}"/>
    <cellStyle name="Currency 13 3 2 2 2 2 4 2" xfId="34135" xr:uid="{C182B163-C3AB-44CD-8179-1CD0AF5AF3AB}"/>
    <cellStyle name="Currency 13 3 2 2 2 2 4 3" xfId="49019" xr:uid="{4341976C-4D1B-4948-B317-956B645871DF}"/>
    <cellStyle name="Currency 13 3 2 2 2 2 5" xfId="13599" xr:uid="{1D58CAA1-6117-4EC3-8366-7C643C69F74B}"/>
    <cellStyle name="Currency 13 3 2 2 2 2 6" xfId="27289" xr:uid="{95E8A83E-4D1D-4A8D-8BBF-96F293FE6546}"/>
    <cellStyle name="Currency 13 3 2 2 2 2 7" xfId="42173" xr:uid="{C6324807-3414-44D0-BE5E-D364199AC31F}"/>
    <cellStyle name="Currency 13 3 2 2 2 3" xfId="8464" xr:uid="{4BD59A07-CBCC-4394-8089-A211F17A9177}"/>
    <cellStyle name="Currency 13 3 2 2 2 3 2" xfId="11886" xr:uid="{37193D03-97FF-482D-8B51-9612E86773DD}"/>
    <cellStyle name="Currency 13 3 2 2 2 3 2 2" xfId="25576" xr:uid="{A1F4525E-E7D5-40C7-B487-A8CBC714BB8D}"/>
    <cellStyle name="Currency 13 3 2 2 2 3 2 2 2" xfId="39268" xr:uid="{07421C67-46C6-4F5F-A78B-0904CE944F2F}"/>
    <cellStyle name="Currency 13 3 2 2 2 3 2 2 3" xfId="54152" xr:uid="{40A12B14-392B-46D0-AEC7-CDE5DEE3BE93}"/>
    <cellStyle name="Currency 13 3 2 2 2 3 2 3" xfId="18732" xr:uid="{84581BD2-6EB5-4258-B105-BEF849D26798}"/>
    <cellStyle name="Currency 13 3 2 2 2 3 2 4" xfId="32422" xr:uid="{B3227D17-BF9F-45CE-9D24-369376F857BC}"/>
    <cellStyle name="Currency 13 3 2 2 2 3 2 5" xfId="47306" xr:uid="{2B1BF0FA-D2B7-455D-94F3-F5FBC6B44312}"/>
    <cellStyle name="Currency 13 3 2 2 2 3 3" xfId="22154" xr:uid="{A1948B38-14E7-42E0-9BB8-2E887CD714E3}"/>
    <cellStyle name="Currency 13 3 2 2 2 3 3 2" xfId="35846" xr:uid="{9F676CFF-61E2-4744-8811-8BDDE53F23A6}"/>
    <cellStyle name="Currency 13 3 2 2 2 3 3 3" xfId="50730" xr:uid="{39E741AC-0C48-4E1F-B5D7-9A5C45BA2A2E}"/>
    <cellStyle name="Currency 13 3 2 2 2 3 4" xfId="15310" xr:uid="{7265C11D-4E42-4C6D-B13F-10F3648CC4B2}"/>
    <cellStyle name="Currency 13 3 2 2 2 3 5" xfId="29000" xr:uid="{89F3D022-AD44-4F92-927D-1B7B0A991830}"/>
    <cellStyle name="Currency 13 3 2 2 2 3 6" xfId="43884" xr:uid="{C3F3C75B-6827-4623-98B5-8701D25A62ED}"/>
    <cellStyle name="Currency 13 3 2 2 2 4" xfId="10174" xr:uid="{1AD2C771-E382-4527-9367-76B862D7E00D}"/>
    <cellStyle name="Currency 13 3 2 2 2 4 2" xfId="23864" xr:uid="{CB917E1B-A227-440F-8320-652B08F4E026}"/>
    <cellStyle name="Currency 13 3 2 2 2 4 2 2" xfId="37556" xr:uid="{61E47F66-933C-418A-BFC0-A9F5514985CF}"/>
    <cellStyle name="Currency 13 3 2 2 2 4 2 3" xfId="52440" xr:uid="{4013D67A-3654-4E5F-99E0-36D5591C498D}"/>
    <cellStyle name="Currency 13 3 2 2 2 4 3" xfId="17020" xr:uid="{141B48E5-4F2E-4710-8522-0035D77FE612}"/>
    <cellStyle name="Currency 13 3 2 2 2 4 4" xfId="30710" xr:uid="{B2E6D888-DA27-473A-AB59-DA343B71DAD0}"/>
    <cellStyle name="Currency 13 3 2 2 2 4 5" xfId="45594" xr:uid="{B1431F68-F578-4D4E-B8C8-2D3A815E8FDC}"/>
    <cellStyle name="Currency 13 3 2 2 2 5" xfId="20442" xr:uid="{9AE48442-07B8-4C35-9F56-4F24E711A38A}"/>
    <cellStyle name="Currency 13 3 2 2 2 5 2" xfId="34134" xr:uid="{03E5B51E-2F7A-4467-88D3-7A6E7FB7FDAB}"/>
    <cellStyle name="Currency 13 3 2 2 2 5 3" xfId="49018" xr:uid="{F54BEA26-8CE2-491E-AEF8-5F9B2BB193B1}"/>
    <cellStyle name="Currency 13 3 2 2 2 6" xfId="13598" xr:uid="{4096DB73-B0D5-4917-A420-06C446E19B2B}"/>
    <cellStyle name="Currency 13 3 2 2 2 7" xfId="27288" xr:uid="{4E0323F4-2394-4413-BE3C-5DDE6899845F}"/>
    <cellStyle name="Currency 13 3 2 2 2 8" xfId="42172" xr:uid="{879B29BF-9CD2-4F19-84DC-26AF962EA8EC}"/>
    <cellStyle name="Currency 13 3 2 2 3" xfId="6752" xr:uid="{3667EE74-5885-4576-B416-816D56441416}"/>
    <cellStyle name="Currency 13 3 2 2 3 2" xfId="8466" xr:uid="{BD428FF7-26C9-4E8D-A8B7-5808EAE12F6A}"/>
    <cellStyle name="Currency 13 3 2 2 3 2 2" xfId="11888" xr:uid="{C5AF788A-447A-4D34-9E70-224442C3C945}"/>
    <cellStyle name="Currency 13 3 2 2 3 2 2 2" xfId="25578" xr:uid="{8BD537E4-063C-43F5-8AE9-012AA2BFB639}"/>
    <cellStyle name="Currency 13 3 2 2 3 2 2 2 2" xfId="39270" xr:uid="{BE581BF0-985F-42F5-913E-B2A2E6E7A3BB}"/>
    <cellStyle name="Currency 13 3 2 2 3 2 2 2 3" xfId="54154" xr:uid="{2AD7E725-FF13-44A8-9787-729D68300899}"/>
    <cellStyle name="Currency 13 3 2 2 3 2 2 3" xfId="18734" xr:uid="{42290BD5-1E71-4D77-ABD2-7B644C5D7992}"/>
    <cellStyle name="Currency 13 3 2 2 3 2 2 4" xfId="32424" xr:uid="{045DA57E-5A5F-4DF1-9E89-98DE8BB1F355}"/>
    <cellStyle name="Currency 13 3 2 2 3 2 2 5" xfId="47308" xr:uid="{29C16E56-6EC0-4E05-A554-F9A408446735}"/>
    <cellStyle name="Currency 13 3 2 2 3 2 3" xfId="22156" xr:uid="{1B0A35D5-F71D-4307-B658-86729E233C3D}"/>
    <cellStyle name="Currency 13 3 2 2 3 2 3 2" xfId="35848" xr:uid="{BB773C7A-1444-4C36-AB9B-D6EC35A6F97C}"/>
    <cellStyle name="Currency 13 3 2 2 3 2 3 3" xfId="50732" xr:uid="{A6CE91A5-5529-4162-BAD7-F642EF0F38C6}"/>
    <cellStyle name="Currency 13 3 2 2 3 2 4" xfId="15312" xr:uid="{93381430-4283-49D5-944B-AAF388D48CBE}"/>
    <cellStyle name="Currency 13 3 2 2 3 2 5" xfId="29002" xr:uid="{51984934-FF52-4EE1-A955-517CD78242CE}"/>
    <cellStyle name="Currency 13 3 2 2 3 2 6" xfId="43886" xr:uid="{FD3DD68E-8585-41A0-B09E-DFB232959BBB}"/>
    <cellStyle name="Currency 13 3 2 2 3 3" xfId="10176" xr:uid="{05D93A67-2697-411D-B0F4-CF7DCE414BB1}"/>
    <cellStyle name="Currency 13 3 2 2 3 3 2" xfId="23866" xr:uid="{F4B3004D-A86F-4732-8ED8-0CF7362A5D12}"/>
    <cellStyle name="Currency 13 3 2 2 3 3 2 2" xfId="37558" xr:uid="{5743B72E-1BC0-478D-B6C0-77D7017D83BC}"/>
    <cellStyle name="Currency 13 3 2 2 3 3 2 3" xfId="52442" xr:uid="{AA7B848E-8E56-4401-9191-130790631BFE}"/>
    <cellStyle name="Currency 13 3 2 2 3 3 3" xfId="17022" xr:uid="{C3836926-0B1D-4D6A-AD1F-5F3358D6F0E8}"/>
    <cellStyle name="Currency 13 3 2 2 3 3 4" xfId="30712" xr:uid="{FBAC61ED-0EB8-4937-A9EE-12354741A2E4}"/>
    <cellStyle name="Currency 13 3 2 2 3 3 5" xfId="45596" xr:uid="{89A139D5-5944-4932-BBE0-4DC4EF0DB87F}"/>
    <cellStyle name="Currency 13 3 2 2 3 4" xfId="20444" xr:uid="{044908F0-D18F-4B70-8270-39BBCE690733}"/>
    <cellStyle name="Currency 13 3 2 2 3 4 2" xfId="34136" xr:uid="{4AC89BA9-5539-45D1-A4A5-C5E7C63AA4BD}"/>
    <cellStyle name="Currency 13 3 2 2 3 4 3" xfId="49020" xr:uid="{6A19E35C-FB26-4600-859C-92FB0C8AA1BC}"/>
    <cellStyle name="Currency 13 3 2 2 3 5" xfId="13600" xr:uid="{F9A3CD61-289C-45B9-BC06-5FF61CC2CC60}"/>
    <cellStyle name="Currency 13 3 2 2 3 6" xfId="27290" xr:uid="{7706F529-D63A-4B42-83AD-FB809F794324}"/>
    <cellStyle name="Currency 13 3 2 2 3 7" xfId="42174" xr:uid="{9A078779-E1B1-4F01-AD53-29A13AB709D9}"/>
    <cellStyle name="Currency 13 3 2 2 4" xfId="6753" xr:uid="{88FD2438-474A-4AE6-A8DA-6FA0960540BC}"/>
    <cellStyle name="Currency 13 3 2 2 4 2" xfId="8467" xr:uid="{259731FF-3601-4B05-BE4D-7E5BC4962DA3}"/>
    <cellStyle name="Currency 13 3 2 2 4 2 2" xfId="11889" xr:uid="{297DAE80-2A92-4E47-80D1-14660A5EE182}"/>
    <cellStyle name="Currency 13 3 2 2 4 2 2 2" xfId="25579" xr:uid="{464DF59B-09E5-4CD1-A3A3-D638E47A8FE8}"/>
    <cellStyle name="Currency 13 3 2 2 4 2 2 2 2" xfId="39271" xr:uid="{C1A878BC-12E1-4F17-B1F7-8226C0C5CF4D}"/>
    <cellStyle name="Currency 13 3 2 2 4 2 2 2 3" xfId="54155" xr:uid="{D6459E1E-E296-4A10-BA41-23C8AFD5733E}"/>
    <cellStyle name="Currency 13 3 2 2 4 2 2 3" xfId="18735" xr:uid="{553357F4-BD5E-4CBA-BB74-18B8496279D2}"/>
    <cellStyle name="Currency 13 3 2 2 4 2 2 4" xfId="32425" xr:uid="{CE6BBA50-545B-4F24-8658-61F6C8644338}"/>
    <cellStyle name="Currency 13 3 2 2 4 2 2 5" xfId="47309" xr:uid="{1A15EFBD-399E-4582-B66B-29771BDCE7C0}"/>
    <cellStyle name="Currency 13 3 2 2 4 2 3" xfId="22157" xr:uid="{2571C412-5AEB-434E-9E05-8C9E908FC34A}"/>
    <cellStyle name="Currency 13 3 2 2 4 2 3 2" xfId="35849" xr:uid="{342D6418-B208-40C2-A2DC-6F452659326B}"/>
    <cellStyle name="Currency 13 3 2 2 4 2 3 3" xfId="50733" xr:uid="{BB197AAC-A342-46C0-92C7-3F77F34E0C53}"/>
    <cellStyle name="Currency 13 3 2 2 4 2 4" xfId="15313" xr:uid="{157FF162-365A-4CA9-AF25-C0EE4237D50C}"/>
    <cellStyle name="Currency 13 3 2 2 4 2 5" xfId="29003" xr:uid="{31F4D1C2-C3B1-4F6F-B862-4DF76AA2DD4D}"/>
    <cellStyle name="Currency 13 3 2 2 4 2 6" xfId="43887" xr:uid="{96DC108E-6B5E-410D-805E-2E2D63A331A3}"/>
    <cellStyle name="Currency 13 3 2 2 4 3" xfId="10177" xr:uid="{EBD9524A-D92C-4AEE-8A96-F73AD18FA833}"/>
    <cellStyle name="Currency 13 3 2 2 4 3 2" xfId="23867" xr:uid="{97DDF320-26FB-48EA-B4D2-E5D2B7C6B333}"/>
    <cellStyle name="Currency 13 3 2 2 4 3 2 2" xfId="37559" xr:uid="{5ED0CA2F-75F3-4722-936F-601DDAA09314}"/>
    <cellStyle name="Currency 13 3 2 2 4 3 2 3" xfId="52443" xr:uid="{8C3496B8-D4C9-4FF5-8647-83958D977CA4}"/>
    <cellStyle name="Currency 13 3 2 2 4 3 3" xfId="17023" xr:uid="{D5D0D5D8-5CE0-4D19-8FBB-ECDE70FFE285}"/>
    <cellStyle name="Currency 13 3 2 2 4 3 4" xfId="30713" xr:uid="{39F5E37A-1597-462F-9FC0-87023B2D2DE8}"/>
    <cellStyle name="Currency 13 3 2 2 4 3 5" xfId="45597" xr:uid="{36E24C85-0096-4159-836A-267A71A35C55}"/>
    <cellStyle name="Currency 13 3 2 2 4 4" xfId="20445" xr:uid="{BD362B6E-7809-41D4-9C20-65FEA678B34D}"/>
    <cellStyle name="Currency 13 3 2 2 4 4 2" xfId="34137" xr:uid="{C4791AB3-9DB9-49D7-B344-FCC94C6ED91F}"/>
    <cellStyle name="Currency 13 3 2 2 4 4 3" xfId="49021" xr:uid="{3666C47C-7D08-463B-8A88-C2272E80C655}"/>
    <cellStyle name="Currency 13 3 2 2 4 5" xfId="13601" xr:uid="{308D9A79-9FF2-46F6-954C-6E24C4A3E59A}"/>
    <cellStyle name="Currency 13 3 2 2 4 6" xfId="27291" xr:uid="{8BE64443-1A6F-4155-A243-0583EC9CE621}"/>
    <cellStyle name="Currency 13 3 2 2 4 7" xfId="42175" xr:uid="{D6615550-83F0-4E50-9775-74BA0618464B}"/>
    <cellStyle name="Currency 13 3 2 2 5" xfId="8463" xr:uid="{6BA56D96-3A7D-43E3-A2F7-B5CC9BFE1474}"/>
    <cellStyle name="Currency 13 3 2 2 5 2" xfId="11885" xr:uid="{AAA3F194-0475-4ECB-93E8-7374579C9BDB}"/>
    <cellStyle name="Currency 13 3 2 2 5 2 2" xfId="25575" xr:uid="{A58C3ED1-A0D0-4691-BDC4-7B901C4C7121}"/>
    <cellStyle name="Currency 13 3 2 2 5 2 2 2" xfId="39267" xr:uid="{AE401613-38F8-4F97-B56C-298F8395787F}"/>
    <cellStyle name="Currency 13 3 2 2 5 2 2 3" xfId="54151" xr:uid="{4D1E3D42-9607-46DB-A8AE-A412A03AF923}"/>
    <cellStyle name="Currency 13 3 2 2 5 2 3" xfId="18731" xr:uid="{FFBE97A9-1092-41D8-AE06-794D73C5767B}"/>
    <cellStyle name="Currency 13 3 2 2 5 2 4" xfId="32421" xr:uid="{C9C30A92-95D3-487E-9E5A-2E3E47E59C39}"/>
    <cellStyle name="Currency 13 3 2 2 5 2 5" xfId="47305" xr:uid="{37CC8606-DE1B-49BB-A06B-75378A119E45}"/>
    <cellStyle name="Currency 13 3 2 2 5 3" xfId="22153" xr:uid="{B6CD294C-3E54-4DB8-A53C-6DADF26AEE88}"/>
    <cellStyle name="Currency 13 3 2 2 5 3 2" xfId="35845" xr:uid="{1A95D745-4EE1-4959-BEAC-0B86C7548FCF}"/>
    <cellStyle name="Currency 13 3 2 2 5 3 3" xfId="50729" xr:uid="{5DBD6FC0-E81F-4711-8353-9B366CA60EB8}"/>
    <cellStyle name="Currency 13 3 2 2 5 4" xfId="15309" xr:uid="{7196187B-2B98-4690-9A1F-4E170C4956E5}"/>
    <cellStyle name="Currency 13 3 2 2 5 5" xfId="28999" xr:uid="{EE4B6F49-F460-4090-B5FE-0D72299C2BDF}"/>
    <cellStyle name="Currency 13 3 2 2 5 6" xfId="43883" xr:uid="{72448EC9-AD9E-4FDC-9A06-29D5C39E1B56}"/>
    <cellStyle name="Currency 13 3 2 2 6" xfId="10173" xr:uid="{5C24FD07-50CF-4068-83D4-F53BCA93F23D}"/>
    <cellStyle name="Currency 13 3 2 2 6 2" xfId="23863" xr:uid="{2F86C670-1145-4DD5-9D24-873E1C63EDF2}"/>
    <cellStyle name="Currency 13 3 2 2 6 2 2" xfId="37555" xr:uid="{5F44FE79-A7A9-4607-AA6F-4CDDD88A4865}"/>
    <cellStyle name="Currency 13 3 2 2 6 2 3" xfId="52439" xr:uid="{246C5C45-1DE2-4220-A3FD-76EE917C9B82}"/>
    <cellStyle name="Currency 13 3 2 2 6 3" xfId="17019" xr:uid="{5C04F918-6ECC-4E61-8F1C-87C689902E33}"/>
    <cellStyle name="Currency 13 3 2 2 6 4" xfId="30709" xr:uid="{16FEB324-DE0B-45F9-8ADA-298B4B3817A9}"/>
    <cellStyle name="Currency 13 3 2 2 6 5" xfId="45593" xr:uid="{93177E6D-8D08-4A32-A98A-619A673F5A67}"/>
    <cellStyle name="Currency 13 3 2 2 7" xfId="20441" xr:uid="{5A595EE9-B959-403F-A007-30B476828E60}"/>
    <cellStyle name="Currency 13 3 2 2 7 2" xfId="34133" xr:uid="{F732A8F9-6E31-4F15-B080-2CE744CE8803}"/>
    <cellStyle name="Currency 13 3 2 2 7 3" xfId="49017" xr:uid="{D2D6FF65-E0FA-4FFC-B0EB-E1A5B94EC5D5}"/>
    <cellStyle name="Currency 13 3 2 2 8" xfId="13597" xr:uid="{8CEF9009-DB32-427C-8980-216C01AE4830}"/>
    <cellStyle name="Currency 13 3 2 2 9" xfId="27287" xr:uid="{8B93E933-545A-4B3C-95DC-205E15640EB5}"/>
    <cellStyle name="Currency 13 3 2 3" xfId="6754" xr:uid="{82796640-172C-42DD-A812-9172B0F512BB}"/>
    <cellStyle name="Currency 13 3 2 3 10" xfId="42176" xr:uid="{EC3F7EA5-C310-48AE-BC42-8316EDB0F4E9}"/>
    <cellStyle name="Currency 13 3 2 3 2" xfId="6755" xr:uid="{51A8CF64-7174-4F29-98B3-84B32C336E2A}"/>
    <cellStyle name="Currency 13 3 2 3 2 2" xfId="6756" xr:uid="{121B0E38-1C4E-4522-BC1A-03913E9FEED6}"/>
    <cellStyle name="Currency 13 3 2 3 2 2 2" xfId="8470" xr:uid="{8AE8180D-6B86-4F3D-B235-C891AA38CA6B}"/>
    <cellStyle name="Currency 13 3 2 3 2 2 2 2" xfId="11892" xr:uid="{709659C2-63F2-49F6-8DF2-2FE281D172CA}"/>
    <cellStyle name="Currency 13 3 2 3 2 2 2 2 2" xfId="25582" xr:uid="{25D0E979-3BDF-42BE-99DB-092313472BB0}"/>
    <cellStyle name="Currency 13 3 2 3 2 2 2 2 2 2" xfId="39274" xr:uid="{D9323D7C-7557-4F20-8569-F20545A0118D}"/>
    <cellStyle name="Currency 13 3 2 3 2 2 2 2 2 3" xfId="54158" xr:uid="{54AB1BC9-2080-48F2-84AA-BB67E90F213A}"/>
    <cellStyle name="Currency 13 3 2 3 2 2 2 2 3" xfId="18738" xr:uid="{C54F81BD-D758-447F-9519-826D40815C94}"/>
    <cellStyle name="Currency 13 3 2 3 2 2 2 2 4" xfId="32428" xr:uid="{7A625125-0F80-4A92-BFFB-C69C88E7F975}"/>
    <cellStyle name="Currency 13 3 2 3 2 2 2 2 5" xfId="47312" xr:uid="{FF785189-B12E-4830-BFA6-0835B16F12E3}"/>
    <cellStyle name="Currency 13 3 2 3 2 2 2 3" xfId="22160" xr:uid="{A55BF820-988F-404B-971C-1F868EA70F51}"/>
    <cellStyle name="Currency 13 3 2 3 2 2 2 3 2" xfId="35852" xr:uid="{99E0A5DE-7E61-4C0E-8000-63BBA100ED68}"/>
    <cellStyle name="Currency 13 3 2 3 2 2 2 3 3" xfId="50736" xr:uid="{2CA85AB2-F48B-4360-AEFA-A1247DE41265}"/>
    <cellStyle name="Currency 13 3 2 3 2 2 2 4" xfId="15316" xr:uid="{BB347C5E-3410-4927-9758-4CA6BB9F9C3B}"/>
    <cellStyle name="Currency 13 3 2 3 2 2 2 5" xfId="29006" xr:uid="{9EADAC4B-71F5-4BF2-A8E5-5B7B9F00296C}"/>
    <cellStyle name="Currency 13 3 2 3 2 2 2 6" xfId="43890" xr:uid="{4921CFC6-7F85-4715-A3E0-E75777A4CDA6}"/>
    <cellStyle name="Currency 13 3 2 3 2 2 3" xfId="10180" xr:uid="{1128E281-1BB8-4932-BF07-8C924F68A4DB}"/>
    <cellStyle name="Currency 13 3 2 3 2 2 3 2" xfId="23870" xr:uid="{27DE620D-678D-441E-B7A6-7C0214CCFFF4}"/>
    <cellStyle name="Currency 13 3 2 3 2 2 3 2 2" xfId="37562" xr:uid="{CFA6DDC4-8CAE-4F2B-BC89-E5D4EBE947B8}"/>
    <cellStyle name="Currency 13 3 2 3 2 2 3 2 3" xfId="52446" xr:uid="{116B35DF-4B92-4300-918A-EAF385D6FBB2}"/>
    <cellStyle name="Currency 13 3 2 3 2 2 3 3" xfId="17026" xr:uid="{612F4973-C912-456D-97A1-7F0D717A0C13}"/>
    <cellStyle name="Currency 13 3 2 3 2 2 3 4" xfId="30716" xr:uid="{1A227099-6347-4F66-AE7F-3EEE0AC75864}"/>
    <cellStyle name="Currency 13 3 2 3 2 2 3 5" xfId="45600" xr:uid="{6C3FC895-6181-4F53-A94A-84815E2C542C}"/>
    <cellStyle name="Currency 13 3 2 3 2 2 4" xfId="20448" xr:uid="{3383BA5B-E12D-43A2-B25B-FDBF143DAF6C}"/>
    <cellStyle name="Currency 13 3 2 3 2 2 4 2" xfId="34140" xr:uid="{939449AD-2B0F-49D0-AFA0-B1E5CD265C94}"/>
    <cellStyle name="Currency 13 3 2 3 2 2 4 3" xfId="49024" xr:uid="{51237F30-0593-41EF-AC31-85B6E6ADDF56}"/>
    <cellStyle name="Currency 13 3 2 3 2 2 5" xfId="13604" xr:uid="{0CA4F751-DD00-4389-AAC6-6DA4163346FF}"/>
    <cellStyle name="Currency 13 3 2 3 2 2 6" xfId="27294" xr:uid="{4DF80E18-1BEA-4C13-97C7-7D5F8346D64E}"/>
    <cellStyle name="Currency 13 3 2 3 2 2 7" xfId="42178" xr:uid="{B0910C71-866F-49C4-8B5F-62BE8B76A01F}"/>
    <cellStyle name="Currency 13 3 2 3 2 3" xfId="8469" xr:uid="{F641FFFB-5F42-4971-8276-1975B6970A5D}"/>
    <cellStyle name="Currency 13 3 2 3 2 3 2" xfId="11891" xr:uid="{57D07FDD-5CF4-493D-B70C-1566B4083800}"/>
    <cellStyle name="Currency 13 3 2 3 2 3 2 2" xfId="25581" xr:uid="{84BCCDF7-06C1-4075-A67C-DEA562F5C2C7}"/>
    <cellStyle name="Currency 13 3 2 3 2 3 2 2 2" xfId="39273" xr:uid="{48F34CA5-CC36-47F8-AF3F-BFF4AA28D330}"/>
    <cellStyle name="Currency 13 3 2 3 2 3 2 2 3" xfId="54157" xr:uid="{C0306506-63CF-4478-89C6-B659D9458481}"/>
    <cellStyle name="Currency 13 3 2 3 2 3 2 3" xfId="18737" xr:uid="{8EEB5DA0-12D3-460F-94E2-CA1BA0FBAB0C}"/>
    <cellStyle name="Currency 13 3 2 3 2 3 2 4" xfId="32427" xr:uid="{ACB61B57-5ADD-4F0A-BE66-59CD4A0F0B37}"/>
    <cellStyle name="Currency 13 3 2 3 2 3 2 5" xfId="47311" xr:uid="{CDAC1F6A-75D8-484D-915E-56D14BAD1412}"/>
    <cellStyle name="Currency 13 3 2 3 2 3 3" xfId="22159" xr:uid="{E953798C-81D5-4B5E-B4AE-1241E179372F}"/>
    <cellStyle name="Currency 13 3 2 3 2 3 3 2" xfId="35851" xr:uid="{F9AD44A6-899C-4055-AA9C-3BFFBFF0693C}"/>
    <cellStyle name="Currency 13 3 2 3 2 3 3 3" xfId="50735" xr:uid="{AB8345AA-6C3F-42EC-8E44-CE760AFDF454}"/>
    <cellStyle name="Currency 13 3 2 3 2 3 4" xfId="15315" xr:uid="{A1D0D933-1FCB-4011-825C-9D994D41C979}"/>
    <cellStyle name="Currency 13 3 2 3 2 3 5" xfId="29005" xr:uid="{B8C658EB-89FA-41EE-A2BB-C501D8677226}"/>
    <cellStyle name="Currency 13 3 2 3 2 3 6" xfId="43889" xr:uid="{770924AE-0381-4BC9-A987-D934FC405FB2}"/>
    <cellStyle name="Currency 13 3 2 3 2 4" xfId="10179" xr:uid="{57D229AC-2F88-4D7A-BF3D-52A2E73EA0A3}"/>
    <cellStyle name="Currency 13 3 2 3 2 4 2" xfId="23869" xr:uid="{598AE7F7-D67D-446A-BD4E-260679F8D634}"/>
    <cellStyle name="Currency 13 3 2 3 2 4 2 2" xfId="37561" xr:uid="{A850A42B-BA11-4ABB-9E62-A4EC08B168B7}"/>
    <cellStyle name="Currency 13 3 2 3 2 4 2 3" xfId="52445" xr:uid="{D94ED0F5-D942-4EC6-A673-3E5FF6971260}"/>
    <cellStyle name="Currency 13 3 2 3 2 4 3" xfId="17025" xr:uid="{EE949749-6B2C-4707-A1B1-0E8D94E65CF9}"/>
    <cellStyle name="Currency 13 3 2 3 2 4 4" xfId="30715" xr:uid="{D46921F5-1F6F-4DAA-809A-B2B3FCC1EA51}"/>
    <cellStyle name="Currency 13 3 2 3 2 4 5" xfId="45599" xr:uid="{6F748055-9693-40F1-BAE9-4D560DDC866B}"/>
    <cellStyle name="Currency 13 3 2 3 2 5" xfId="20447" xr:uid="{1538F1CC-541E-4EC2-B2EE-83418AC4AA44}"/>
    <cellStyle name="Currency 13 3 2 3 2 5 2" xfId="34139" xr:uid="{EC0DF775-71FC-4949-A59A-254383E57AE2}"/>
    <cellStyle name="Currency 13 3 2 3 2 5 3" xfId="49023" xr:uid="{2522EC8A-4697-4E91-B16D-3C10F2333C74}"/>
    <cellStyle name="Currency 13 3 2 3 2 6" xfId="13603" xr:uid="{D13B7CF6-0924-4CED-956F-881593B40D89}"/>
    <cellStyle name="Currency 13 3 2 3 2 7" xfId="27293" xr:uid="{868D451E-A605-4F46-B0E0-4B6D04884E39}"/>
    <cellStyle name="Currency 13 3 2 3 2 8" xfId="42177" xr:uid="{8772DFF3-F7A4-4DA5-BA44-012D8FC802D2}"/>
    <cellStyle name="Currency 13 3 2 3 3" xfId="6757" xr:uid="{7E63DA67-7E1D-49D4-96AC-65EF79C6F063}"/>
    <cellStyle name="Currency 13 3 2 3 3 2" xfId="8471" xr:uid="{CFD2E59A-DBBF-4A15-AF70-1BD08DCD50C8}"/>
    <cellStyle name="Currency 13 3 2 3 3 2 2" xfId="11893" xr:uid="{EB3E3B35-5203-4BF2-BC86-D8F8292B4843}"/>
    <cellStyle name="Currency 13 3 2 3 3 2 2 2" xfId="25583" xr:uid="{68686467-1F55-478C-9430-B22229996324}"/>
    <cellStyle name="Currency 13 3 2 3 3 2 2 2 2" xfId="39275" xr:uid="{2ED5A672-798E-4A9D-B758-689022D5D43F}"/>
    <cellStyle name="Currency 13 3 2 3 3 2 2 2 3" xfId="54159" xr:uid="{DE72A910-3801-4E6C-B90C-5B4EF256DF99}"/>
    <cellStyle name="Currency 13 3 2 3 3 2 2 3" xfId="18739" xr:uid="{BECFE98C-7FB6-4240-97E0-929D509DC82B}"/>
    <cellStyle name="Currency 13 3 2 3 3 2 2 4" xfId="32429" xr:uid="{BCBC50BF-B2D0-4EFB-B175-F2097DE4A0AD}"/>
    <cellStyle name="Currency 13 3 2 3 3 2 2 5" xfId="47313" xr:uid="{425ECA0F-1F65-4057-894D-B3E4CF157B66}"/>
    <cellStyle name="Currency 13 3 2 3 3 2 3" xfId="22161" xr:uid="{8087640B-B90C-4D38-A309-46F7E587E4FD}"/>
    <cellStyle name="Currency 13 3 2 3 3 2 3 2" xfId="35853" xr:uid="{5449AA58-BD92-4A14-860E-6C36CC7F6684}"/>
    <cellStyle name="Currency 13 3 2 3 3 2 3 3" xfId="50737" xr:uid="{597FC026-7D95-4D71-B3B9-33792FA46CEA}"/>
    <cellStyle name="Currency 13 3 2 3 3 2 4" xfId="15317" xr:uid="{8F03EF78-6ECB-4A61-AD81-F58A250458F4}"/>
    <cellStyle name="Currency 13 3 2 3 3 2 5" xfId="29007" xr:uid="{CCE05CB9-C7C4-476C-B8D7-B61331DE88C8}"/>
    <cellStyle name="Currency 13 3 2 3 3 2 6" xfId="43891" xr:uid="{9B701B2A-FA1C-4204-AA15-5D2D721AD195}"/>
    <cellStyle name="Currency 13 3 2 3 3 3" xfId="10181" xr:uid="{7989109E-AB64-4686-8D0A-2B0D00689608}"/>
    <cellStyle name="Currency 13 3 2 3 3 3 2" xfId="23871" xr:uid="{D2371041-3F02-4647-85F6-05ECD4E8F1EF}"/>
    <cellStyle name="Currency 13 3 2 3 3 3 2 2" xfId="37563" xr:uid="{E9865471-87DA-4012-8F2B-28FB56585DBD}"/>
    <cellStyle name="Currency 13 3 2 3 3 3 2 3" xfId="52447" xr:uid="{B219345E-65B5-44BD-BB45-F1FBAC86D302}"/>
    <cellStyle name="Currency 13 3 2 3 3 3 3" xfId="17027" xr:uid="{0B9D60F8-9D08-4CFA-900A-0A44E7A71FE1}"/>
    <cellStyle name="Currency 13 3 2 3 3 3 4" xfId="30717" xr:uid="{E28E749F-4E7D-4BED-98B9-B7711EAFF41C}"/>
    <cellStyle name="Currency 13 3 2 3 3 3 5" xfId="45601" xr:uid="{1A4377CE-24FB-4593-8FBA-3C6E1477490E}"/>
    <cellStyle name="Currency 13 3 2 3 3 4" xfId="20449" xr:uid="{64B6CA04-E760-4416-81D0-6C7D87009DDF}"/>
    <cellStyle name="Currency 13 3 2 3 3 4 2" xfId="34141" xr:uid="{7CA087C3-E874-44D9-817D-751AD378D2CB}"/>
    <cellStyle name="Currency 13 3 2 3 3 4 3" xfId="49025" xr:uid="{819176B8-47C6-41B5-A22F-7B58C19443C5}"/>
    <cellStyle name="Currency 13 3 2 3 3 5" xfId="13605" xr:uid="{477AE25B-CD01-4ED8-A598-3013B044EEE1}"/>
    <cellStyle name="Currency 13 3 2 3 3 6" xfId="27295" xr:uid="{DD17963F-1105-49AB-82AC-3ACF3787C4F2}"/>
    <cellStyle name="Currency 13 3 2 3 3 7" xfId="42179" xr:uid="{89F712F6-AC7B-4333-8C47-41339AC93FCC}"/>
    <cellStyle name="Currency 13 3 2 3 4" xfId="6758" xr:uid="{501AA427-DAC8-4BDA-BA41-47B9AE899860}"/>
    <cellStyle name="Currency 13 3 2 3 4 2" xfId="8472" xr:uid="{0993EB56-BA93-4421-9B6B-D5B15962362E}"/>
    <cellStyle name="Currency 13 3 2 3 4 2 2" xfId="11894" xr:uid="{BB6C5A59-3A73-4C88-A0C2-659A11B9C468}"/>
    <cellStyle name="Currency 13 3 2 3 4 2 2 2" xfId="25584" xr:uid="{3E973579-E6AC-4BC1-99DF-3BAE5FEB696D}"/>
    <cellStyle name="Currency 13 3 2 3 4 2 2 2 2" xfId="39276" xr:uid="{97F65601-F6C3-4555-9EA2-D7712C096A17}"/>
    <cellStyle name="Currency 13 3 2 3 4 2 2 2 3" xfId="54160" xr:uid="{C8AFFE6A-391E-44E4-B2C4-FAD1941F548E}"/>
    <cellStyle name="Currency 13 3 2 3 4 2 2 3" xfId="18740" xr:uid="{0B697263-BD92-42DB-962B-C544491C5826}"/>
    <cellStyle name="Currency 13 3 2 3 4 2 2 4" xfId="32430" xr:uid="{8BBCCBBB-E0DA-4D4A-8518-A0C5BDFC4467}"/>
    <cellStyle name="Currency 13 3 2 3 4 2 2 5" xfId="47314" xr:uid="{682B627F-2410-45D2-B1E9-CBCA20C59590}"/>
    <cellStyle name="Currency 13 3 2 3 4 2 3" xfId="22162" xr:uid="{BB04A82E-E2A8-43D4-843C-E21FCA7F1C1A}"/>
    <cellStyle name="Currency 13 3 2 3 4 2 3 2" xfId="35854" xr:uid="{1D27E923-B258-4A88-9A8C-354F4BF71624}"/>
    <cellStyle name="Currency 13 3 2 3 4 2 3 3" xfId="50738" xr:uid="{41C5FC96-FF5F-48A7-95F9-D4894B596951}"/>
    <cellStyle name="Currency 13 3 2 3 4 2 4" xfId="15318" xr:uid="{63DA3D18-ADCA-40B4-9B58-8F992F74178E}"/>
    <cellStyle name="Currency 13 3 2 3 4 2 5" xfId="29008" xr:uid="{C8F88C31-856B-4EC0-BC47-5C01AEABAEE0}"/>
    <cellStyle name="Currency 13 3 2 3 4 2 6" xfId="43892" xr:uid="{5D74906E-39A8-4482-A0C0-17CA14CC6553}"/>
    <cellStyle name="Currency 13 3 2 3 4 3" xfId="10182" xr:uid="{E9A76FD5-EA2E-45D8-8BDC-3AAC0F2E840D}"/>
    <cellStyle name="Currency 13 3 2 3 4 3 2" xfId="23872" xr:uid="{F56A503A-5C06-4A59-824C-5DCBAD75A6F3}"/>
    <cellStyle name="Currency 13 3 2 3 4 3 2 2" xfId="37564" xr:uid="{0EB4FEA3-61BC-4532-8CD0-3C4251B24546}"/>
    <cellStyle name="Currency 13 3 2 3 4 3 2 3" xfId="52448" xr:uid="{D3891768-70C6-475A-A539-4D088B9D3498}"/>
    <cellStyle name="Currency 13 3 2 3 4 3 3" xfId="17028" xr:uid="{E230CDC4-02D4-470F-B763-77FF8DE95894}"/>
    <cellStyle name="Currency 13 3 2 3 4 3 4" xfId="30718" xr:uid="{3CCA5B62-65A9-4008-A8C0-8119FD4CC68C}"/>
    <cellStyle name="Currency 13 3 2 3 4 3 5" xfId="45602" xr:uid="{B95F9486-A9D8-4BF6-8329-4CBA0C087600}"/>
    <cellStyle name="Currency 13 3 2 3 4 4" xfId="20450" xr:uid="{530402DF-6EF1-4116-8C2C-3A018A4E0648}"/>
    <cellStyle name="Currency 13 3 2 3 4 4 2" xfId="34142" xr:uid="{1F2B6B3B-2FAD-469E-83F6-C4450FD26FD3}"/>
    <cellStyle name="Currency 13 3 2 3 4 4 3" xfId="49026" xr:uid="{35F7A9BB-5988-4788-9318-72C24ABBF2C7}"/>
    <cellStyle name="Currency 13 3 2 3 4 5" xfId="13606" xr:uid="{507E8318-79D4-45B8-B909-8A8AA51B3D48}"/>
    <cellStyle name="Currency 13 3 2 3 4 6" xfId="27296" xr:uid="{CF97BF48-0381-4946-80EC-1C40F075280D}"/>
    <cellStyle name="Currency 13 3 2 3 4 7" xfId="42180" xr:uid="{897378A0-ABD0-4F92-8909-4C9E186508F0}"/>
    <cellStyle name="Currency 13 3 2 3 5" xfId="8468" xr:uid="{B3272916-9D7A-47DB-997C-32354011CF02}"/>
    <cellStyle name="Currency 13 3 2 3 5 2" xfId="11890" xr:uid="{F153207F-0CAE-4E4A-AD45-14CBE4579EE3}"/>
    <cellStyle name="Currency 13 3 2 3 5 2 2" xfId="25580" xr:uid="{64B075C8-B5DE-45C1-A232-0E5B2F1DA4D7}"/>
    <cellStyle name="Currency 13 3 2 3 5 2 2 2" xfId="39272" xr:uid="{18A63644-2002-4D17-9D70-1732EE28240B}"/>
    <cellStyle name="Currency 13 3 2 3 5 2 2 3" xfId="54156" xr:uid="{AD7C7CBB-9320-490E-BDAC-F1C8EE5BD739}"/>
    <cellStyle name="Currency 13 3 2 3 5 2 3" xfId="18736" xr:uid="{DED20B4B-8259-4F49-9397-FDA042C7581D}"/>
    <cellStyle name="Currency 13 3 2 3 5 2 4" xfId="32426" xr:uid="{8CF19B2A-7887-4C38-AC5F-B83D21CC307A}"/>
    <cellStyle name="Currency 13 3 2 3 5 2 5" xfId="47310" xr:uid="{BF3C4ACA-29D3-4D00-BD26-5A49A0FB2C88}"/>
    <cellStyle name="Currency 13 3 2 3 5 3" xfId="22158" xr:uid="{959973E9-3F20-4B7C-897B-9EE7FA515D1E}"/>
    <cellStyle name="Currency 13 3 2 3 5 3 2" xfId="35850" xr:uid="{89BEDE61-1247-492B-9456-1506895AEB1A}"/>
    <cellStyle name="Currency 13 3 2 3 5 3 3" xfId="50734" xr:uid="{BEDBCEE1-8F59-41FE-ADF4-C7C757242810}"/>
    <cellStyle name="Currency 13 3 2 3 5 4" xfId="15314" xr:uid="{D0B4F99A-DFD2-4387-8CDC-0A292ED4FC8B}"/>
    <cellStyle name="Currency 13 3 2 3 5 5" xfId="29004" xr:uid="{C9DF11CF-4A1B-448B-9992-8F2887CB5AB1}"/>
    <cellStyle name="Currency 13 3 2 3 5 6" xfId="43888" xr:uid="{E8B95BE6-9331-4FF1-8F84-64D13AE9B8F3}"/>
    <cellStyle name="Currency 13 3 2 3 6" xfId="10178" xr:uid="{24D5767C-879A-4ABD-A358-8BD890C584BC}"/>
    <cellStyle name="Currency 13 3 2 3 6 2" xfId="23868" xr:uid="{E4D51BE4-77E3-4904-AE66-A986CA005C9F}"/>
    <cellStyle name="Currency 13 3 2 3 6 2 2" xfId="37560" xr:uid="{C81F6590-C5DF-49D3-838A-92C30DB2C181}"/>
    <cellStyle name="Currency 13 3 2 3 6 2 3" xfId="52444" xr:uid="{E58B1924-C76D-4A4E-8C6E-033A54185FC7}"/>
    <cellStyle name="Currency 13 3 2 3 6 3" xfId="17024" xr:uid="{03341195-1324-4B3B-AB81-2D25BA4A6B67}"/>
    <cellStyle name="Currency 13 3 2 3 6 4" xfId="30714" xr:uid="{F6EAF876-8ABE-4432-8D74-9311B2B98DAD}"/>
    <cellStyle name="Currency 13 3 2 3 6 5" xfId="45598" xr:uid="{E0112830-2390-4FA3-A3DF-F703FD6E68E4}"/>
    <cellStyle name="Currency 13 3 2 3 7" xfId="20446" xr:uid="{1D1F6448-0B27-4B27-9444-B4353379E5E3}"/>
    <cellStyle name="Currency 13 3 2 3 7 2" xfId="34138" xr:uid="{39EB9204-2414-40F1-8D29-38ECF358435E}"/>
    <cellStyle name="Currency 13 3 2 3 7 3" xfId="49022" xr:uid="{6D8B05D9-7A7A-4149-8CE2-BF5465B50F83}"/>
    <cellStyle name="Currency 13 3 2 3 8" xfId="13602" xr:uid="{E81A70B2-8CF1-4F04-A4CB-83DB3AD48DC7}"/>
    <cellStyle name="Currency 13 3 2 3 9" xfId="27292" xr:uid="{28586369-DEA5-48F2-8BAF-384B6971FC28}"/>
    <cellStyle name="Currency 13 3 2 4" xfId="6759" xr:uid="{72A83ED1-130F-48F1-A7C6-6C8123E8BAE6}"/>
    <cellStyle name="Currency 13 3 2 4 2" xfId="6760" xr:uid="{5BE8A71C-C45E-4C10-A68E-B6ACBEA21580}"/>
    <cellStyle name="Currency 13 3 2 4 2 2" xfId="8474" xr:uid="{8828460A-8670-4BED-BDC3-0D4EABB5397C}"/>
    <cellStyle name="Currency 13 3 2 4 2 2 2" xfId="11896" xr:uid="{4F8B5652-B9D3-46AF-AD04-3503E2A1E781}"/>
    <cellStyle name="Currency 13 3 2 4 2 2 2 2" xfId="25586" xr:uid="{B8B1DC45-5781-4845-9260-26149322334C}"/>
    <cellStyle name="Currency 13 3 2 4 2 2 2 2 2" xfId="39278" xr:uid="{0BFF4A8E-50CC-41EB-9059-D4D12AA4F3C6}"/>
    <cellStyle name="Currency 13 3 2 4 2 2 2 2 3" xfId="54162" xr:uid="{63235EA6-0117-464D-B29C-8AF3FA8F295F}"/>
    <cellStyle name="Currency 13 3 2 4 2 2 2 3" xfId="18742" xr:uid="{A0F11444-6AC0-4EE9-940F-FFE980068FAE}"/>
    <cellStyle name="Currency 13 3 2 4 2 2 2 4" xfId="32432" xr:uid="{74C1551D-E79B-484B-9A4F-23A4EF0CBC36}"/>
    <cellStyle name="Currency 13 3 2 4 2 2 2 5" xfId="47316" xr:uid="{05998ADB-59B4-4EB2-AFC0-0A93D40FF87F}"/>
    <cellStyle name="Currency 13 3 2 4 2 2 3" xfId="22164" xr:uid="{4D5D619B-68E6-4607-9CD4-4DB2A15FF0B1}"/>
    <cellStyle name="Currency 13 3 2 4 2 2 3 2" xfId="35856" xr:uid="{7BA70E0E-725B-4808-A3BC-81F6C0B35CD7}"/>
    <cellStyle name="Currency 13 3 2 4 2 2 3 3" xfId="50740" xr:uid="{29A57D5A-7528-4DFC-977E-AE54A5BFAECC}"/>
    <cellStyle name="Currency 13 3 2 4 2 2 4" xfId="15320" xr:uid="{3324370D-FF6E-4A13-9980-8F4927A139A6}"/>
    <cellStyle name="Currency 13 3 2 4 2 2 5" xfId="29010" xr:uid="{CC736144-3EA3-4F07-9049-B0DCA01D2663}"/>
    <cellStyle name="Currency 13 3 2 4 2 2 6" xfId="43894" xr:uid="{6DE685F9-4095-43A4-B687-447DC76F16E6}"/>
    <cellStyle name="Currency 13 3 2 4 2 3" xfId="10184" xr:uid="{EAD52619-9B4B-4612-A888-2504656D721E}"/>
    <cellStyle name="Currency 13 3 2 4 2 3 2" xfId="23874" xr:uid="{AC701FBB-DD2D-4FAF-A9D8-0D38DFC07823}"/>
    <cellStyle name="Currency 13 3 2 4 2 3 2 2" xfId="37566" xr:uid="{C92EAFC7-B403-4AB8-823B-BC3246B212AB}"/>
    <cellStyle name="Currency 13 3 2 4 2 3 2 3" xfId="52450" xr:uid="{E8D13195-DC16-48FE-B909-55145AE6C336}"/>
    <cellStyle name="Currency 13 3 2 4 2 3 3" xfId="17030" xr:uid="{3B61B58E-5F25-4C67-91A8-A743F6300C88}"/>
    <cellStyle name="Currency 13 3 2 4 2 3 4" xfId="30720" xr:uid="{32C7134C-DD41-481C-AA6A-192804E72712}"/>
    <cellStyle name="Currency 13 3 2 4 2 3 5" xfId="45604" xr:uid="{4AC5597C-09DD-43A9-95D8-80EA1C589527}"/>
    <cellStyle name="Currency 13 3 2 4 2 4" xfId="20452" xr:uid="{3D7C7A83-3261-4AAA-8669-9EC382D5F350}"/>
    <cellStyle name="Currency 13 3 2 4 2 4 2" xfId="34144" xr:uid="{ACE21E92-1597-4EEB-8AF5-2D771BCFB5DC}"/>
    <cellStyle name="Currency 13 3 2 4 2 4 3" xfId="49028" xr:uid="{CFC85019-D9B6-479A-BFF2-9999A39D1F1F}"/>
    <cellStyle name="Currency 13 3 2 4 2 5" xfId="13608" xr:uid="{33B03E38-A09E-4AC6-A88D-02FB68954D23}"/>
    <cellStyle name="Currency 13 3 2 4 2 6" xfId="27298" xr:uid="{F4867E19-F9D0-44EC-BC70-33EF6589093D}"/>
    <cellStyle name="Currency 13 3 2 4 2 7" xfId="42182" xr:uid="{6277FCDC-4E07-4A73-90BD-DE471077D3B1}"/>
    <cellStyle name="Currency 13 3 2 4 3" xfId="8473" xr:uid="{59C0B527-45F2-4F96-8944-2BA761F13BEE}"/>
    <cellStyle name="Currency 13 3 2 4 3 2" xfId="11895" xr:uid="{7D8D6DEF-62E1-487F-99C4-BD16C291425F}"/>
    <cellStyle name="Currency 13 3 2 4 3 2 2" xfId="25585" xr:uid="{2744ED6B-AC27-475F-9B3C-B02A8994749A}"/>
    <cellStyle name="Currency 13 3 2 4 3 2 2 2" xfId="39277" xr:uid="{AD789279-283B-4E22-B2AD-BCCAD5FD5CB0}"/>
    <cellStyle name="Currency 13 3 2 4 3 2 2 3" xfId="54161" xr:uid="{432472BB-E098-4A42-B8A5-F76EC4AF012F}"/>
    <cellStyle name="Currency 13 3 2 4 3 2 3" xfId="18741" xr:uid="{24528969-22E2-4EB3-94AD-D850C8E8977B}"/>
    <cellStyle name="Currency 13 3 2 4 3 2 4" xfId="32431" xr:uid="{E34BC5E0-84FC-492C-AE8A-A95C32F69561}"/>
    <cellStyle name="Currency 13 3 2 4 3 2 5" xfId="47315" xr:uid="{778A5342-4386-4F85-BC4E-4938255C1BCD}"/>
    <cellStyle name="Currency 13 3 2 4 3 3" xfId="22163" xr:uid="{B4603A69-3E8C-453F-A12F-72C74981AC44}"/>
    <cellStyle name="Currency 13 3 2 4 3 3 2" xfId="35855" xr:uid="{52ECAF5C-C6A9-4C75-8260-0AD51C06568D}"/>
    <cellStyle name="Currency 13 3 2 4 3 3 3" xfId="50739" xr:uid="{05A2328C-C5AB-456B-A80F-FB12FC0DEF29}"/>
    <cellStyle name="Currency 13 3 2 4 3 4" xfId="15319" xr:uid="{23CB7C63-E966-449F-8A44-CD4B74479579}"/>
    <cellStyle name="Currency 13 3 2 4 3 5" xfId="29009" xr:uid="{A8092A18-661B-4959-8161-5CFA34EF3806}"/>
    <cellStyle name="Currency 13 3 2 4 3 6" xfId="43893" xr:uid="{F92BDB98-1CA2-4467-9B31-AE15D968266F}"/>
    <cellStyle name="Currency 13 3 2 4 4" xfId="10183" xr:uid="{9FFF77AF-DDE4-4103-A612-F2E9C7BC1122}"/>
    <cellStyle name="Currency 13 3 2 4 4 2" xfId="23873" xr:uid="{5380304B-E8AF-4A16-969D-D3450D2F35FD}"/>
    <cellStyle name="Currency 13 3 2 4 4 2 2" xfId="37565" xr:uid="{9E658B98-CE35-4442-AD06-759C16AB71EB}"/>
    <cellStyle name="Currency 13 3 2 4 4 2 3" xfId="52449" xr:uid="{F4BE9982-1743-41F8-8C7B-F6A38B948667}"/>
    <cellStyle name="Currency 13 3 2 4 4 3" xfId="17029" xr:uid="{BC4F11A2-AB81-497D-9252-D21A941A82A3}"/>
    <cellStyle name="Currency 13 3 2 4 4 4" xfId="30719" xr:uid="{65F615EC-E9C0-404A-A607-0D70C7B327B5}"/>
    <cellStyle name="Currency 13 3 2 4 4 5" xfId="45603" xr:uid="{FE341B49-9580-4FD8-85DD-73E990A8F0DF}"/>
    <cellStyle name="Currency 13 3 2 4 5" xfId="20451" xr:uid="{60BDAF38-B712-4A68-AEA7-CB2BEB0B30A1}"/>
    <cellStyle name="Currency 13 3 2 4 5 2" xfId="34143" xr:uid="{ABCA493B-81FE-43E5-962A-B3F6F2BEB3F6}"/>
    <cellStyle name="Currency 13 3 2 4 5 3" xfId="49027" xr:uid="{E338E39F-1FF9-4B97-8C36-5C6CBCF46635}"/>
    <cellStyle name="Currency 13 3 2 4 6" xfId="13607" xr:uid="{CC86BFDA-6F6F-46ED-8E6A-41011B2BDC56}"/>
    <cellStyle name="Currency 13 3 2 4 7" xfId="27297" xr:uid="{C6C9A59A-E18B-4ABF-991B-6777F93B102E}"/>
    <cellStyle name="Currency 13 3 2 4 8" xfId="42181" xr:uid="{4B48FCBA-7516-48C8-B664-A099B063BCA0}"/>
    <cellStyle name="Currency 13 3 2 5" xfId="6761" xr:uid="{E6606D73-2858-419D-9EE8-A1A3011142F3}"/>
    <cellStyle name="Currency 13 3 2 5 2" xfId="8475" xr:uid="{7DED9C21-53B6-48E8-961C-3844A6FD410D}"/>
    <cellStyle name="Currency 13 3 2 5 2 2" xfId="11897" xr:uid="{7201ABBA-135F-4A24-AC65-89837B57F7CB}"/>
    <cellStyle name="Currency 13 3 2 5 2 2 2" xfId="25587" xr:uid="{2E0BA4D7-409C-4370-AFD9-9687FCCC87D0}"/>
    <cellStyle name="Currency 13 3 2 5 2 2 2 2" xfId="39279" xr:uid="{E813812A-C8D0-4A10-BBC5-33583797C82E}"/>
    <cellStyle name="Currency 13 3 2 5 2 2 2 3" xfId="54163" xr:uid="{B59AD972-2A84-4120-BD66-54BCE3181016}"/>
    <cellStyle name="Currency 13 3 2 5 2 2 3" xfId="18743" xr:uid="{836F6C33-C81D-4481-B2C0-6E497330F97E}"/>
    <cellStyle name="Currency 13 3 2 5 2 2 4" xfId="32433" xr:uid="{E2B82CA9-4B99-476A-A0BA-70960F49C316}"/>
    <cellStyle name="Currency 13 3 2 5 2 2 5" xfId="47317" xr:uid="{C7123738-503A-48EE-8067-5428E25ABE1D}"/>
    <cellStyle name="Currency 13 3 2 5 2 3" xfId="22165" xr:uid="{0DC4E829-9EA6-40AB-ADCA-528DDDFEC068}"/>
    <cellStyle name="Currency 13 3 2 5 2 3 2" xfId="35857" xr:uid="{96135B63-E9B2-4D5C-AE2A-93A92D5E7BAF}"/>
    <cellStyle name="Currency 13 3 2 5 2 3 3" xfId="50741" xr:uid="{19979E58-E2B7-4C37-AFB7-2D5B3583F522}"/>
    <cellStyle name="Currency 13 3 2 5 2 4" xfId="15321" xr:uid="{05EB3234-942C-4F71-9538-7807F8DED993}"/>
    <cellStyle name="Currency 13 3 2 5 2 5" xfId="29011" xr:uid="{FC30E06E-2447-4A08-B13F-91CC41C5EA48}"/>
    <cellStyle name="Currency 13 3 2 5 2 6" xfId="43895" xr:uid="{F1A5D7F4-766F-41A3-82BE-440A2E8EF514}"/>
    <cellStyle name="Currency 13 3 2 5 3" xfId="10185" xr:uid="{B853D80F-639F-4900-806D-E8491885D4CD}"/>
    <cellStyle name="Currency 13 3 2 5 3 2" xfId="23875" xr:uid="{E5652EFA-6A44-4FAF-BEAB-B2D7AFC9753A}"/>
    <cellStyle name="Currency 13 3 2 5 3 2 2" xfId="37567" xr:uid="{0EFC7238-C678-4FD2-B1A6-97832A882600}"/>
    <cellStyle name="Currency 13 3 2 5 3 2 3" xfId="52451" xr:uid="{EA0FFC74-FC29-4C2F-BBC1-2EFF3564B753}"/>
    <cellStyle name="Currency 13 3 2 5 3 3" xfId="17031" xr:uid="{9BB07C9A-5314-45BF-A3CC-9A512AB40866}"/>
    <cellStyle name="Currency 13 3 2 5 3 4" xfId="30721" xr:uid="{8ECA03B5-E72E-4072-B187-03B462955424}"/>
    <cellStyle name="Currency 13 3 2 5 3 5" xfId="45605" xr:uid="{F9C93774-DB32-4154-87B7-2BE88311B13E}"/>
    <cellStyle name="Currency 13 3 2 5 4" xfId="20453" xr:uid="{726C02C4-ADA0-4A67-AF5B-69C51F1A7534}"/>
    <cellStyle name="Currency 13 3 2 5 4 2" xfId="34145" xr:uid="{5B447D5B-DF53-4918-82F1-21438F6F115A}"/>
    <cellStyle name="Currency 13 3 2 5 4 3" xfId="49029" xr:uid="{C528D1BB-E45F-4337-B2D5-85E397ED12A2}"/>
    <cellStyle name="Currency 13 3 2 5 5" xfId="13609" xr:uid="{7F9274B7-902E-41E2-8ED5-161FA9F1EFF7}"/>
    <cellStyle name="Currency 13 3 2 5 6" xfId="27299" xr:uid="{A3D896E8-254E-4324-B337-ACC848FDF8C1}"/>
    <cellStyle name="Currency 13 3 2 5 7" xfId="42183" xr:uid="{EB085505-030E-4BD8-A685-3238E4ABBD8C}"/>
    <cellStyle name="Currency 13 3 2 6" xfId="6762" xr:uid="{2CA41A40-7449-447F-BD21-170B8AC844EE}"/>
    <cellStyle name="Currency 13 3 2 6 2" xfId="8476" xr:uid="{B400F323-08EA-4785-A82B-1BD575DE654F}"/>
    <cellStyle name="Currency 13 3 2 6 2 2" xfId="11898" xr:uid="{4C9D5C99-161C-4AF0-B41F-D9BA08D90032}"/>
    <cellStyle name="Currency 13 3 2 6 2 2 2" xfId="25588" xr:uid="{C69547DF-071D-43E8-9CF4-8E868F17E35A}"/>
    <cellStyle name="Currency 13 3 2 6 2 2 2 2" xfId="39280" xr:uid="{F59B092B-D111-4E25-A18C-DC42E7FB9FBC}"/>
    <cellStyle name="Currency 13 3 2 6 2 2 2 3" xfId="54164" xr:uid="{204A1EEA-8D3B-4477-84FF-B350BF50B974}"/>
    <cellStyle name="Currency 13 3 2 6 2 2 3" xfId="18744" xr:uid="{1909DE94-AA93-464B-976D-72E952C12712}"/>
    <cellStyle name="Currency 13 3 2 6 2 2 4" xfId="32434" xr:uid="{EB0C058D-4F82-4A94-8790-536C29AFB078}"/>
    <cellStyle name="Currency 13 3 2 6 2 2 5" xfId="47318" xr:uid="{35A6AF6D-F949-4B7D-9E89-F2F8CB5F5DCB}"/>
    <cellStyle name="Currency 13 3 2 6 2 3" xfId="22166" xr:uid="{A862A088-179D-4625-A144-2D8FF521B190}"/>
    <cellStyle name="Currency 13 3 2 6 2 3 2" xfId="35858" xr:uid="{EEC9C858-EFC9-4366-8B61-99537B7161DB}"/>
    <cellStyle name="Currency 13 3 2 6 2 3 3" xfId="50742" xr:uid="{B9107C0F-D8DF-4A9D-85A7-71C4C695EDE0}"/>
    <cellStyle name="Currency 13 3 2 6 2 4" xfId="15322" xr:uid="{0A1836F8-1DDC-4005-898B-DC97B71F18AD}"/>
    <cellStyle name="Currency 13 3 2 6 2 5" xfId="29012" xr:uid="{D8719273-8392-4B4B-86C9-AA7133349DFD}"/>
    <cellStyle name="Currency 13 3 2 6 2 6" xfId="43896" xr:uid="{A412165D-7865-45BB-8453-683862C7A0E8}"/>
    <cellStyle name="Currency 13 3 2 6 3" xfId="10186" xr:uid="{2AE29E63-E64F-439B-BF3E-22A95658741E}"/>
    <cellStyle name="Currency 13 3 2 6 3 2" xfId="23876" xr:uid="{D4314308-EA29-46F1-97AB-9127FA493B72}"/>
    <cellStyle name="Currency 13 3 2 6 3 2 2" xfId="37568" xr:uid="{B8EC80EC-2197-4AC5-AFF1-E7434407DC5D}"/>
    <cellStyle name="Currency 13 3 2 6 3 2 3" xfId="52452" xr:uid="{25B82579-C571-4331-8BB6-1544A4C60882}"/>
    <cellStyle name="Currency 13 3 2 6 3 3" xfId="17032" xr:uid="{5E0E9BF5-4D15-4E8A-9B9F-C8AF1D19AD02}"/>
    <cellStyle name="Currency 13 3 2 6 3 4" xfId="30722" xr:uid="{53217329-ABF6-4B92-BED6-CE27FA32F7E3}"/>
    <cellStyle name="Currency 13 3 2 6 3 5" xfId="45606" xr:uid="{FAAE9EFE-699B-4E6B-BFCA-8CFC16B7DC98}"/>
    <cellStyle name="Currency 13 3 2 6 4" xfId="20454" xr:uid="{8AF8B023-BF31-47F3-810D-B971A1905F5E}"/>
    <cellStyle name="Currency 13 3 2 6 4 2" xfId="34146" xr:uid="{D720D31F-F707-4AA1-9356-50CA40CFF7EA}"/>
    <cellStyle name="Currency 13 3 2 6 4 3" xfId="49030" xr:uid="{10C8D2DE-59D4-49D8-96C0-6CB7663AC073}"/>
    <cellStyle name="Currency 13 3 2 6 5" xfId="13610" xr:uid="{9635F74D-408A-4414-BE3F-E5F78FA5AF30}"/>
    <cellStyle name="Currency 13 3 2 6 6" xfId="27300" xr:uid="{9942C947-5873-44EB-9456-F9653B5A3769}"/>
    <cellStyle name="Currency 13 3 2 6 7" xfId="42184" xr:uid="{2CB16B87-91F2-4AC7-A751-9F86430528A0}"/>
    <cellStyle name="Currency 13 3 2 7" xfId="8462" xr:uid="{C7D7958A-E4E1-45E9-A237-6BC61C0EF3F1}"/>
    <cellStyle name="Currency 13 3 2 7 2" xfId="11884" xr:uid="{379D5826-75CC-4798-97A3-DAE733FC37AD}"/>
    <cellStyle name="Currency 13 3 2 7 2 2" xfId="25574" xr:uid="{D27956D2-6E40-43D2-A9F8-C25D7BD71B93}"/>
    <cellStyle name="Currency 13 3 2 7 2 2 2" xfId="39266" xr:uid="{C9AA7570-10C3-4FC6-886D-6FA22F0DA48C}"/>
    <cellStyle name="Currency 13 3 2 7 2 2 3" xfId="54150" xr:uid="{3B36FE7D-9AA3-434F-93E1-2D2CC67E5E82}"/>
    <cellStyle name="Currency 13 3 2 7 2 3" xfId="18730" xr:uid="{9A078580-7357-4793-8610-69C2F7A3E782}"/>
    <cellStyle name="Currency 13 3 2 7 2 4" xfId="32420" xr:uid="{C1D8C35A-397F-4C24-B12B-614A7D8482AE}"/>
    <cellStyle name="Currency 13 3 2 7 2 5" xfId="47304" xr:uid="{A73B160F-0FDB-462F-99A6-DA4A83B009E1}"/>
    <cellStyle name="Currency 13 3 2 7 3" xfId="22152" xr:uid="{42632F5E-4148-4A4A-8813-E450C0FCF63C}"/>
    <cellStyle name="Currency 13 3 2 7 3 2" xfId="35844" xr:uid="{FE786AF6-896B-4C43-B467-7085892FC706}"/>
    <cellStyle name="Currency 13 3 2 7 3 3" xfId="50728" xr:uid="{4EE4B889-CA2E-4265-BE05-789D890C898F}"/>
    <cellStyle name="Currency 13 3 2 7 4" xfId="15308" xr:uid="{692BB0E8-F4FE-408C-92C2-85878920C3F3}"/>
    <cellStyle name="Currency 13 3 2 7 5" xfId="28998" xr:uid="{0FFF19A6-5CDC-4CE3-A16B-D08C290514E8}"/>
    <cellStyle name="Currency 13 3 2 7 6" xfId="43882" xr:uid="{5CF62480-78B8-4479-B8F3-F1B88524A8D2}"/>
    <cellStyle name="Currency 13 3 2 8" xfId="10172" xr:uid="{2EA66ABF-37DB-4651-8764-AE9DE868609C}"/>
    <cellStyle name="Currency 13 3 2 8 2" xfId="23862" xr:uid="{F7D844E6-3DA8-4361-944B-D9F74E5858EB}"/>
    <cellStyle name="Currency 13 3 2 8 2 2" xfId="37554" xr:uid="{C3DC4EDF-4634-47E0-A2DD-AA90952A06B0}"/>
    <cellStyle name="Currency 13 3 2 8 2 3" xfId="52438" xr:uid="{89359602-A7C6-4864-B5DB-60D90556612D}"/>
    <cellStyle name="Currency 13 3 2 8 3" xfId="17018" xr:uid="{EFD01299-1D67-4F31-82C4-69010EB6035D}"/>
    <cellStyle name="Currency 13 3 2 8 4" xfId="30708" xr:uid="{DB184160-C5C7-4F8D-86CA-5B0D3202AE65}"/>
    <cellStyle name="Currency 13 3 2 8 5" xfId="45592" xr:uid="{BD5B5FBA-8369-4BE6-926B-4E450868A21D}"/>
    <cellStyle name="Currency 13 3 2 9" xfId="20440" xr:uid="{E0C58733-401D-4E01-847F-D3E9F9973104}"/>
    <cellStyle name="Currency 13 3 2 9 2" xfId="34132" xr:uid="{1AB88004-C2FE-4E47-A81C-B3FD006AD9AE}"/>
    <cellStyle name="Currency 13 3 2 9 3" xfId="49016" xr:uid="{87400430-C0DA-48E2-B233-188F9BD51D55}"/>
    <cellStyle name="Currency 13 3 3" xfId="6763" xr:uid="{302C19A7-6755-4F5C-83DC-162B5C253C6D}"/>
    <cellStyle name="Currency 13 3 3 10" xfId="42185" xr:uid="{731CF4B2-5FE9-44FE-BDC8-7D7D9B18483F}"/>
    <cellStyle name="Currency 13 3 3 2" xfId="6764" xr:uid="{28493E96-0211-4382-8F55-FEF74A303C43}"/>
    <cellStyle name="Currency 13 3 3 2 2" xfId="6765" xr:uid="{340E3D85-8F74-4CFC-87EA-F2FF4ADFD7A8}"/>
    <cellStyle name="Currency 13 3 3 2 2 2" xfId="8479" xr:uid="{AD613939-C02A-4167-BEA2-1FD69E834E1D}"/>
    <cellStyle name="Currency 13 3 3 2 2 2 2" xfId="11901" xr:uid="{597F8955-E856-4045-98CB-D760DE38677F}"/>
    <cellStyle name="Currency 13 3 3 2 2 2 2 2" xfId="25591" xr:uid="{C2F1CF2D-B0AC-4042-93F3-F561EBF0F095}"/>
    <cellStyle name="Currency 13 3 3 2 2 2 2 2 2" xfId="39283" xr:uid="{6F109EF2-DCFE-47C2-8977-A7CA0F143504}"/>
    <cellStyle name="Currency 13 3 3 2 2 2 2 2 3" xfId="54167" xr:uid="{36C85AC9-6E7B-4ECE-90FA-5A1FA6896064}"/>
    <cellStyle name="Currency 13 3 3 2 2 2 2 3" xfId="18747" xr:uid="{E5CE29C9-C29C-49E0-8501-83239FF6B44E}"/>
    <cellStyle name="Currency 13 3 3 2 2 2 2 4" xfId="32437" xr:uid="{DA82A735-5041-4731-827C-1A821C64B79E}"/>
    <cellStyle name="Currency 13 3 3 2 2 2 2 5" xfId="47321" xr:uid="{11642991-6123-4D76-8A2D-5D163FA8AF7B}"/>
    <cellStyle name="Currency 13 3 3 2 2 2 3" xfId="22169" xr:uid="{70F1FEE3-5F2B-4D76-8F29-BC8A8F44E076}"/>
    <cellStyle name="Currency 13 3 3 2 2 2 3 2" xfId="35861" xr:uid="{AEB2E69E-0932-4906-98FE-63DCE07F1BBE}"/>
    <cellStyle name="Currency 13 3 3 2 2 2 3 3" xfId="50745" xr:uid="{AD7B6B11-F576-4893-8851-361B48091389}"/>
    <cellStyle name="Currency 13 3 3 2 2 2 4" xfId="15325" xr:uid="{5E7E0375-2333-4316-AE3B-5036EC3D6FFE}"/>
    <cellStyle name="Currency 13 3 3 2 2 2 5" xfId="29015" xr:uid="{0C106D67-64C1-46B9-ABD2-E7FD7BCABCF1}"/>
    <cellStyle name="Currency 13 3 3 2 2 2 6" xfId="43899" xr:uid="{86DDECA6-9D24-4E55-A84E-5F1D15714252}"/>
    <cellStyle name="Currency 13 3 3 2 2 3" xfId="10189" xr:uid="{510D4F1E-0771-470B-BC91-E4CE6C3DC88D}"/>
    <cellStyle name="Currency 13 3 3 2 2 3 2" xfId="23879" xr:uid="{1C70BE48-A23A-4BE7-A21C-E0F9086243A9}"/>
    <cellStyle name="Currency 13 3 3 2 2 3 2 2" xfId="37571" xr:uid="{A13C9E92-27CB-42F0-B9EE-AFA35E109033}"/>
    <cellStyle name="Currency 13 3 3 2 2 3 2 3" xfId="52455" xr:uid="{8E545B8B-2A31-4DA2-834C-40BC4CDE4B9F}"/>
    <cellStyle name="Currency 13 3 3 2 2 3 3" xfId="17035" xr:uid="{C817CFEE-EAA1-40B9-AD14-6403AAF9F124}"/>
    <cellStyle name="Currency 13 3 3 2 2 3 4" xfId="30725" xr:uid="{4D3A40AD-0AEC-493A-887D-ADE067F6377D}"/>
    <cellStyle name="Currency 13 3 3 2 2 3 5" xfId="45609" xr:uid="{C61937DD-92A2-488A-B01F-85A7AFDCEE40}"/>
    <cellStyle name="Currency 13 3 3 2 2 4" xfId="20457" xr:uid="{D45EC641-7E97-455A-A8B1-C5A6A244F466}"/>
    <cellStyle name="Currency 13 3 3 2 2 4 2" xfId="34149" xr:uid="{CF8B488C-8991-41A0-BCCE-96DC6FB499D1}"/>
    <cellStyle name="Currency 13 3 3 2 2 4 3" xfId="49033" xr:uid="{2833C36E-BB3D-42E5-80B7-9B6D00F48FED}"/>
    <cellStyle name="Currency 13 3 3 2 2 5" xfId="13613" xr:uid="{AFC01C0B-3814-45C7-93EE-A6BE92D01B8B}"/>
    <cellStyle name="Currency 13 3 3 2 2 6" xfId="27303" xr:uid="{C2AB40BE-2CF6-47AC-96A2-1114C3CEA6D1}"/>
    <cellStyle name="Currency 13 3 3 2 2 7" xfId="42187" xr:uid="{4207B3D4-B7F3-4232-BC91-CD2D1C9293DE}"/>
    <cellStyle name="Currency 13 3 3 2 3" xfId="8478" xr:uid="{8055355C-72A0-4BC4-BA0D-19A56165F434}"/>
    <cellStyle name="Currency 13 3 3 2 3 2" xfId="11900" xr:uid="{624A7B9C-A2DC-4B3E-BDD4-EF7399954149}"/>
    <cellStyle name="Currency 13 3 3 2 3 2 2" xfId="25590" xr:uid="{01351464-F874-4359-BFF6-0C86EDA303DE}"/>
    <cellStyle name="Currency 13 3 3 2 3 2 2 2" xfId="39282" xr:uid="{C6E4FE85-8108-4646-852A-55C27BB60D08}"/>
    <cellStyle name="Currency 13 3 3 2 3 2 2 3" xfId="54166" xr:uid="{6249A07E-800B-4790-9EF3-9BACD2721F97}"/>
    <cellStyle name="Currency 13 3 3 2 3 2 3" xfId="18746" xr:uid="{8FC3174D-3EC7-415E-B12D-88FE7C9D4754}"/>
    <cellStyle name="Currency 13 3 3 2 3 2 4" xfId="32436" xr:uid="{52960303-D7A4-447D-BA34-EFE4834FD0B8}"/>
    <cellStyle name="Currency 13 3 3 2 3 2 5" xfId="47320" xr:uid="{86125405-95C5-4C3B-A5DF-AE98BECEA92E}"/>
    <cellStyle name="Currency 13 3 3 2 3 3" xfId="22168" xr:uid="{5390EFDE-6699-4BBD-89E0-D944B5666905}"/>
    <cellStyle name="Currency 13 3 3 2 3 3 2" xfId="35860" xr:uid="{1B355F3E-043B-49F9-AEC5-616F08507FC8}"/>
    <cellStyle name="Currency 13 3 3 2 3 3 3" xfId="50744" xr:uid="{86746A29-B0BE-44ED-80FB-21F4CA11CE9A}"/>
    <cellStyle name="Currency 13 3 3 2 3 4" xfId="15324" xr:uid="{80D53B9D-5A6B-40C1-8CD4-40ECFFC747D5}"/>
    <cellStyle name="Currency 13 3 3 2 3 5" xfId="29014" xr:uid="{2887E71C-8E58-41BF-A22A-8646CDDB79D5}"/>
    <cellStyle name="Currency 13 3 3 2 3 6" xfId="43898" xr:uid="{78885451-E15D-44AB-BD2F-C24CE66ED004}"/>
    <cellStyle name="Currency 13 3 3 2 4" xfId="10188" xr:uid="{25CD5E83-DBC6-42DA-83C6-DF35C2EFB027}"/>
    <cellStyle name="Currency 13 3 3 2 4 2" xfId="23878" xr:uid="{01940658-2D1D-4A64-A88C-22EEB734D950}"/>
    <cellStyle name="Currency 13 3 3 2 4 2 2" xfId="37570" xr:uid="{FFC0F97D-8761-450E-A286-E97A0F8EE71E}"/>
    <cellStyle name="Currency 13 3 3 2 4 2 3" xfId="52454" xr:uid="{69A0A5EF-EC22-4CFB-AAC8-C1FC8188317C}"/>
    <cellStyle name="Currency 13 3 3 2 4 3" xfId="17034" xr:uid="{0FB7C470-30FE-4F70-907D-B85530C8CAD2}"/>
    <cellStyle name="Currency 13 3 3 2 4 4" xfId="30724" xr:uid="{2D5A3298-123F-4726-A5C4-FA6B327E4429}"/>
    <cellStyle name="Currency 13 3 3 2 4 5" xfId="45608" xr:uid="{F73BB5C9-AC2F-47A0-98C2-BF63E80A7E87}"/>
    <cellStyle name="Currency 13 3 3 2 5" xfId="20456" xr:uid="{DC548728-C242-423A-9BE3-E3ED89DC66C0}"/>
    <cellStyle name="Currency 13 3 3 2 5 2" xfId="34148" xr:uid="{7947B7A6-EC87-492B-A44D-39029872B23A}"/>
    <cellStyle name="Currency 13 3 3 2 5 3" xfId="49032" xr:uid="{240BB57E-F24A-4DB9-BF2F-75E081458A9A}"/>
    <cellStyle name="Currency 13 3 3 2 6" xfId="13612" xr:uid="{672F9ACE-6000-4798-A0A5-BE5721278615}"/>
    <cellStyle name="Currency 13 3 3 2 7" xfId="27302" xr:uid="{4FEACB88-56D5-46EC-9CE9-4B71FBA38446}"/>
    <cellStyle name="Currency 13 3 3 2 8" xfId="42186" xr:uid="{AECF39A4-9FCB-41EA-9923-DE0D372864BB}"/>
    <cellStyle name="Currency 13 3 3 3" xfId="6766" xr:uid="{28A1B5E0-18EA-43DE-8ADD-DDB75E6F654F}"/>
    <cellStyle name="Currency 13 3 3 3 2" xfId="8480" xr:uid="{410A4E03-ECC3-40DA-9454-17F4419B71E4}"/>
    <cellStyle name="Currency 13 3 3 3 2 2" xfId="11902" xr:uid="{8E46C930-0AC7-4655-8D99-2F24B54D777E}"/>
    <cellStyle name="Currency 13 3 3 3 2 2 2" xfId="25592" xr:uid="{FE1756A7-CD3D-4EA1-833C-4F8253ED0A24}"/>
    <cellStyle name="Currency 13 3 3 3 2 2 2 2" xfId="39284" xr:uid="{996A30BF-B191-4641-B801-3F6E3C8CD129}"/>
    <cellStyle name="Currency 13 3 3 3 2 2 2 3" xfId="54168" xr:uid="{7CB3A4E1-A8CA-4F02-AFE6-ACD55E8FFFD6}"/>
    <cellStyle name="Currency 13 3 3 3 2 2 3" xfId="18748" xr:uid="{6523BE9F-EFAF-4774-B5F2-836BFB8EA49E}"/>
    <cellStyle name="Currency 13 3 3 3 2 2 4" xfId="32438" xr:uid="{A679ED89-9EDB-457A-8877-2A86C11907BF}"/>
    <cellStyle name="Currency 13 3 3 3 2 2 5" xfId="47322" xr:uid="{21BB4A2B-6A22-42B1-A451-5D3E4BFE434C}"/>
    <cellStyle name="Currency 13 3 3 3 2 3" xfId="22170" xr:uid="{B7C8A7BC-AB93-4657-AE16-9E16EE81FE14}"/>
    <cellStyle name="Currency 13 3 3 3 2 3 2" xfId="35862" xr:uid="{3EA408AA-E225-49F3-85C9-D64C0B8C97BE}"/>
    <cellStyle name="Currency 13 3 3 3 2 3 3" xfId="50746" xr:uid="{F6D41871-6FD4-4B56-A28B-F6984FC0C500}"/>
    <cellStyle name="Currency 13 3 3 3 2 4" xfId="15326" xr:uid="{9151D47A-495B-475D-87DA-A666CC263B67}"/>
    <cellStyle name="Currency 13 3 3 3 2 5" xfId="29016" xr:uid="{C4E51C1F-FB52-4644-901E-F065DEF15DE3}"/>
    <cellStyle name="Currency 13 3 3 3 2 6" xfId="43900" xr:uid="{566CCEDE-821A-4EC2-A74C-2772A094AB17}"/>
    <cellStyle name="Currency 13 3 3 3 3" xfId="10190" xr:uid="{568F9DDA-4980-4233-A520-FC76FC41ED10}"/>
    <cellStyle name="Currency 13 3 3 3 3 2" xfId="23880" xr:uid="{A31A1A3A-68A4-436E-BC3C-F364B221CA75}"/>
    <cellStyle name="Currency 13 3 3 3 3 2 2" xfId="37572" xr:uid="{1E66444F-7182-4D88-8639-53A12965BDF4}"/>
    <cellStyle name="Currency 13 3 3 3 3 2 3" xfId="52456" xr:uid="{801729C7-51DF-471D-80FD-0D6DE5CD7AC8}"/>
    <cellStyle name="Currency 13 3 3 3 3 3" xfId="17036" xr:uid="{FC1EBCB5-B53E-4E3A-8D9D-42BF3246E82B}"/>
    <cellStyle name="Currency 13 3 3 3 3 4" xfId="30726" xr:uid="{2F88E541-4A4F-42C0-ADA1-FA895D8BDDB1}"/>
    <cellStyle name="Currency 13 3 3 3 3 5" xfId="45610" xr:uid="{AE43A612-9477-42F3-8690-769DE981C9AD}"/>
    <cellStyle name="Currency 13 3 3 3 4" xfId="20458" xr:uid="{E6BE403D-20DF-4012-859A-E493FE52528A}"/>
    <cellStyle name="Currency 13 3 3 3 4 2" xfId="34150" xr:uid="{104D8C49-3777-4C6D-8250-F032525A080C}"/>
    <cellStyle name="Currency 13 3 3 3 4 3" xfId="49034" xr:uid="{4E7DAADC-6E56-41F9-A2E6-CF0DCFF50BBF}"/>
    <cellStyle name="Currency 13 3 3 3 5" xfId="13614" xr:uid="{9EDB0849-CD57-4261-A529-A97D195B0AD5}"/>
    <cellStyle name="Currency 13 3 3 3 6" xfId="27304" xr:uid="{EE894AF8-A084-40C8-A63B-795BE6EF20F7}"/>
    <cellStyle name="Currency 13 3 3 3 7" xfId="42188" xr:uid="{908B34A4-559C-47E9-893C-35858EDD8BA5}"/>
    <cellStyle name="Currency 13 3 3 4" xfId="6767" xr:uid="{288F60C6-FF84-41F4-B9F0-A1C1943EDD73}"/>
    <cellStyle name="Currency 13 3 3 4 2" xfId="8481" xr:uid="{0DEB4A90-067A-483E-9757-8472C1D0F479}"/>
    <cellStyle name="Currency 13 3 3 4 2 2" xfId="11903" xr:uid="{1533090D-8C0D-4EC4-AE9B-26CB18DEF3F5}"/>
    <cellStyle name="Currency 13 3 3 4 2 2 2" xfId="25593" xr:uid="{C10420F8-7AC7-4ABF-A38D-36C69B5A8447}"/>
    <cellStyle name="Currency 13 3 3 4 2 2 2 2" xfId="39285" xr:uid="{C692310D-0249-4822-A0FE-548BBFFDA395}"/>
    <cellStyle name="Currency 13 3 3 4 2 2 2 3" xfId="54169" xr:uid="{DE7AD014-7F91-4F9D-B6D3-5CF3DA539D45}"/>
    <cellStyle name="Currency 13 3 3 4 2 2 3" xfId="18749" xr:uid="{FDBAC645-8D68-4B90-A5F0-03E8B005FFDB}"/>
    <cellStyle name="Currency 13 3 3 4 2 2 4" xfId="32439" xr:uid="{139F93CB-67D6-4100-9A68-6866409F3406}"/>
    <cellStyle name="Currency 13 3 3 4 2 2 5" xfId="47323" xr:uid="{55B5555E-08D7-435D-87C1-F2C90DFEB56E}"/>
    <cellStyle name="Currency 13 3 3 4 2 3" xfId="22171" xr:uid="{D3D3774D-D4A5-47E1-BF45-994912DD0DAF}"/>
    <cellStyle name="Currency 13 3 3 4 2 3 2" xfId="35863" xr:uid="{035C0F20-A7A3-40F5-A747-6754F80CCE17}"/>
    <cellStyle name="Currency 13 3 3 4 2 3 3" xfId="50747" xr:uid="{A7869906-5FA9-496B-B53B-9B7B0BD6E8F4}"/>
    <cellStyle name="Currency 13 3 3 4 2 4" xfId="15327" xr:uid="{D4D4813B-FB22-481F-BB39-A5D54E666A41}"/>
    <cellStyle name="Currency 13 3 3 4 2 5" xfId="29017" xr:uid="{52FE8D3D-DC0C-45EC-A631-E71F3D96901B}"/>
    <cellStyle name="Currency 13 3 3 4 2 6" xfId="43901" xr:uid="{5B25AC42-D63F-41FB-8827-4338A9F9487D}"/>
    <cellStyle name="Currency 13 3 3 4 3" xfId="10191" xr:uid="{3CDEEDC9-976D-4147-9293-B86EA1AC31DA}"/>
    <cellStyle name="Currency 13 3 3 4 3 2" xfId="23881" xr:uid="{3028EF1F-28B2-4FF5-895C-181A43B2170B}"/>
    <cellStyle name="Currency 13 3 3 4 3 2 2" xfId="37573" xr:uid="{A8C20699-6D86-456F-827A-04C483DF2E45}"/>
    <cellStyle name="Currency 13 3 3 4 3 2 3" xfId="52457" xr:uid="{6C6FE6A8-E093-4F15-B336-48E8AADA7F7C}"/>
    <cellStyle name="Currency 13 3 3 4 3 3" xfId="17037" xr:uid="{9EA9EC36-ABD8-439F-9ADF-1D01AC307898}"/>
    <cellStyle name="Currency 13 3 3 4 3 4" xfId="30727" xr:uid="{32B10FB4-5999-49B5-A4B5-4D55A3A7916D}"/>
    <cellStyle name="Currency 13 3 3 4 3 5" xfId="45611" xr:uid="{2CE51F5C-40CC-483C-9028-B67C3745C525}"/>
    <cellStyle name="Currency 13 3 3 4 4" xfId="20459" xr:uid="{0BBA03A5-CB7E-4E5E-BA20-CA25B509B525}"/>
    <cellStyle name="Currency 13 3 3 4 4 2" xfId="34151" xr:uid="{F89688EC-8578-4CB6-A84C-566B1F190B74}"/>
    <cellStyle name="Currency 13 3 3 4 4 3" xfId="49035" xr:uid="{91D8E331-0FE7-423A-AA8C-9702E397F8C0}"/>
    <cellStyle name="Currency 13 3 3 4 5" xfId="13615" xr:uid="{4997A14A-13E8-4336-B3C9-0B6C7597E373}"/>
    <cellStyle name="Currency 13 3 3 4 6" xfId="27305" xr:uid="{213F28E6-AF39-4C86-9318-602725291147}"/>
    <cellStyle name="Currency 13 3 3 4 7" xfId="42189" xr:uid="{DB85123D-C56B-41E9-B416-3301850C8093}"/>
    <cellStyle name="Currency 13 3 3 5" xfId="8477" xr:uid="{96E784AD-7D33-4B91-971D-8FE35BA6A5CF}"/>
    <cellStyle name="Currency 13 3 3 5 2" xfId="11899" xr:uid="{C5B5E4CF-ED7D-407E-AF92-CF654EAA69C7}"/>
    <cellStyle name="Currency 13 3 3 5 2 2" xfId="25589" xr:uid="{06DE47E1-0644-4B34-A926-A8BA250474AA}"/>
    <cellStyle name="Currency 13 3 3 5 2 2 2" xfId="39281" xr:uid="{17CC9FD6-0E24-4034-892D-B560FD151EE6}"/>
    <cellStyle name="Currency 13 3 3 5 2 2 3" xfId="54165" xr:uid="{E179DFD4-014D-4867-BA55-160D0834671A}"/>
    <cellStyle name="Currency 13 3 3 5 2 3" xfId="18745" xr:uid="{8A0CD3AA-5923-4D94-A83C-92E24FE3300B}"/>
    <cellStyle name="Currency 13 3 3 5 2 4" xfId="32435" xr:uid="{FFB37C20-D187-48FE-AA14-9A68CB1A4387}"/>
    <cellStyle name="Currency 13 3 3 5 2 5" xfId="47319" xr:uid="{79A4A881-7C37-499E-925E-A410B29728B7}"/>
    <cellStyle name="Currency 13 3 3 5 3" xfId="22167" xr:uid="{FA3896BE-0274-413E-AA7B-2DA7721E7A5A}"/>
    <cellStyle name="Currency 13 3 3 5 3 2" xfId="35859" xr:uid="{905F9319-4F7A-4CBF-94FC-2EB7BAE81EDE}"/>
    <cellStyle name="Currency 13 3 3 5 3 3" xfId="50743" xr:uid="{712F8A4C-D627-46AA-B45E-BDB231C42F2D}"/>
    <cellStyle name="Currency 13 3 3 5 4" xfId="15323" xr:uid="{B59780B7-10CD-4753-8F50-FA623745CBA3}"/>
    <cellStyle name="Currency 13 3 3 5 5" xfId="29013" xr:uid="{75325A71-E4B3-4213-9AC0-FB25F22DC282}"/>
    <cellStyle name="Currency 13 3 3 5 6" xfId="43897" xr:uid="{7EA7EAF2-CCF2-4485-B76E-9B92A0D0C554}"/>
    <cellStyle name="Currency 13 3 3 6" xfId="10187" xr:uid="{C8D0A684-CA3A-44A4-AB73-897A93407126}"/>
    <cellStyle name="Currency 13 3 3 6 2" xfId="23877" xr:uid="{7D4B4F4D-A779-4B52-A9CA-6EACDAF5C375}"/>
    <cellStyle name="Currency 13 3 3 6 2 2" xfId="37569" xr:uid="{4F138D77-724C-4E1F-98AF-BE74085A731C}"/>
    <cellStyle name="Currency 13 3 3 6 2 3" xfId="52453" xr:uid="{181E8BD6-D86E-4692-B41B-EB40147358D8}"/>
    <cellStyle name="Currency 13 3 3 6 3" xfId="17033" xr:uid="{92FFCA9D-41FC-4F4A-8699-EF04AE4FD703}"/>
    <cellStyle name="Currency 13 3 3 6 4" xfId="30723" xr:uid="{B13B694E-BD24-47F7-BE40-7425C26C46FF}"/>
    <cellStyle name="Currency 13 3 3 6 5" xfId="45607" xr:uid="{C1F85C4C-4AE1-4D23-B1BB-178B525B50BD}"/>
    <cellStyle name="Currency 13 3 3 7" xfId="20455" xr:uid="{F99A1ABB-B1AE-46BC-B715-0CBA77CA6A8C}"/>
    <cellStyle name="Currency 13 3 3 7 2" xfId="34147" xr:uid="{BBB3BAA1-E033-4D72-B0AE-2A5C17D91367}"/>
    <cellStyle name="Currency 13 3 3 7 3" xfId="49031" xr:uid="{953F1E9E-1E6C-4279-BF6A-20302BD9D55B}"/>
    <cellStyle name="Currency 13 3 3 8" xfId="13611" xr:uid="{29C18B3A-E0CD-4468-8EB2-C03B8EC921D7}"/>
    <cellStyle name="Currency 13 3 3 9" xfId="27301" xr:uid="{E721E136-32BB-40E8-BBEA-6C6EE7A36E3D}"/>
    <cellStyle name="Currency 13 3 4" xfId="6768" xr:uid="{AE3A28B7-7AE5-4EC9-8D45-E230E5DDDCEB}"/>
    <cellStyle name="Currency 13 3 4 10" xfId="42190" xr:uid="{4CE13AFB-F9D8-4080-86AD-AAB85BA838D0}"/>
    <cellStyle name="Currency 13 3 4 2" xfId="6769" xr:uid="{D83CF833-8D0E-4D8B-A5F6-0F46C17725FD}"/>
    <cellStyle name="Currency 13 3 4 2 2" xfId="6770" xr:uid="{392B81F9-DD6F-4EE9-BFEF-4111EC31C75F}"/>
    <cellStyle name="Currency 13 3 4 2 2 2" xfId="8484" xr:uid="{7216B894-12EF-459B-8A37-175D41082E46}"/>
    <cellStyle name="Currency 13 3 4 2 2 2 2" xfId="11906" xr:uid="{0B84C81C-DE91-40CE-9ECE-41E0547E904E}"/>
    <cellStyle name="Currency 13 3 4 2 2 2 2 2" xfId="25596" xr:uid="{242B68DC-4469-4B9B-A15B-932C2CC9E33D}"/>
    <cellStyle name="Currency 13 3 4 2 2 2 2 2 2" xfId="39288" xr:uid="{DDF24CE0-08B5-4C2B-BA95-F34FE4DA65DD}"/>
    <cellStyle name="Currency 13 3 4 2 2 2 2 2 3" xfId="54172" xr:uid="{EE0DE8E2-6F22-4622-A96E-76AA50C3184A}"/>
    <cellStyle name="Currency 13 3 4 2 2 2 2 3" xfId="18752" xr:uid="{69BBC12A-2816-44D4-B96A-AAE2B09979BC}"/>
    <cellStyle name="Currency 13 3 4 2 2 2 2 4" xfId="32442" xr:uid="{071D46CD-8E7B-4AE6-B15D-7A647D36EF82}"/>
    <cellStyle name="Currency 13 3 4 2 2 2 2 5" xfId="47326" xr:uid="{06668720-4EF6-4E8A-96BC-A05AA434A302}"/>
    <cellStyle name="Currency 13 3 4 2 2 2 3" xfId="22174" xr:uid="{3B72AF73-D5C7-4F11-8134-294D54CD3007}"/>
    <cellStyle name="Currency 13 3 4 2 2 2 3 2" xfId="35866" xr:uid="{52188D58-A777-49D5-9AA7-00EF703AD65A}"/>
    <cellStyle name="Currency 13 3 4 2 2 2 3 3" xfId="50750" xr:uid="{9742AD84-2D0F-4C15-9B8E-FFDD1138CFB7}"/>
    <cellStyle name="Currency 13 3 4 2 2 2 4" xfId="15330" xr:uid="{1CE21143-476D-4E00-8642-4C75B0F53808}"/>
    <cellStyle name="Currency 13 3 4 2 2 2 5" xfId="29020" xr:uid="{BF7B7C3D-B9AD-4B84-A630-4EFFF2C4A09A}"/>
    <cellStyle name="Currency 13 3 4 2 2 2 6" xfId="43904" xr:uid="{C1082332-0A41-4047-B878-F603930CBB62}"/>
    <cellStyle name="Currency 13 3 4 2 2 3" xfId="10194" xr:uid="{B6DAE373-2AFC-46CC-8BF9-A2C7B3566165}"/>
    <cellStyle name="Currency 13 3 4 2 2 3 2" xfId="23884" xr:uid="{43E7B910-8C6A-46A6-BB22-CB60526FDE6B}"/>
    <cellStyle name="Currency 13 3 4 2 2 3 2 2" xfId="37576" xr:uid="{D8AF5A10-CCCE-4445-88EB-52230DCCC8B6}"/>
    <cellStyle name="Currency 13 3 4 2 2 3 2 3" xfId="52460" xr:uid="{A9905D5B-FD7E-495D-894E-FC725FDC4B87}"/>
    <cellStyle name="Currency 13 3 4 2 2 3 3" xfId="17040" xr:uid="{013438DE-BB48-48B9-8BE7-7CC809F596A4}"/>
    <cellStyle name="Currency 13 3 4 2 2 3 4" xfId="30730" xr:uid="{2D3A109A-31D0-4969-BAAC-BB29CFB886D4}"/>
    <cellStyle name="Currency 13 3 4 2 2 3 5" xfId="45614" xr:uid="{30659654-867E-4D8C-9358-5898FD4C62BB}"/>
    <cellStyle name="Currency 13 3 4 2 2 4" xfId="20462" xr:uid="{598A8904-8EF4-4799-8D6E-8280A90F10A3}"/>
    <cellStyle name="Currency 13 3 4 2 2 4 2" xfId="34154" xr:uid="{1A183A8D-2E1D-407D-BC2C-69D7D7AE75A7}"/>
    <cellStyle name="Currency 13 3 4 2 2 4 3" xfId="49038" xr:uid="{2972D5BF-EEB5-46CD-9AE7-63174F63A4EF}"/>
    <cellStyle name="Currency 13 3 4 2 2 5" xfId="13618" xr:uid="{7D518D68-443E-4BB2-8697-4D81F13FA092}"/>
    <cellStyle name="Currency 13 3 4 2 2 6" xfId="27308" xr:uid="{5CA95CD7-41FB-4576-876F-C84CC5F04EAF}"/>
    <cellStyle name="Currency 13 3 4 2 2 7" xfId="42192" xr:uid="{1D208C10-2FDF-4224-9607-7FFB1F928FD9}"/>
    <cellStyle name="Currency 13 3 4 2 3" xfId="8483" xr:uid="{8DB7DE76-C703-4DE7-8BFA-BD99552A872D}"/>
    <cellStyle name="Currency 13 3 4 2 3 2" xfId="11905" xr:uid="{FB3C00C2-782F-4043-9827-0A05F8C0EE65}"/>
    <cellStyle name="Currency 13 3 4 2 3 2 2" xfId="25595" xr:uid="{CD7F1311-50B9-4721-B1A4-C84CE66E0CBF}"/>
    <cellStyle name="Currency 13 3 4 2 3 2 2 2" xfId="39287" xr:uid="{AEDEB51A-4E06-46B7-9078-174C53FDAE17}"/>
    <cellStyle name="Currency 13 3 4 2 3 2 2 3" xfId="54171" xr:uid="{3AB6788F-191A-4D35-8DFA-2DC9E9528796}"/>
    <cellStyle name="Currency 13 3 4 2 3 2 3" xfId="18751" xr:uid="{C2ADB0B6-4230-43BE-856E-211D0D7BF6BB}"/>
    <cellStyle name="Currency 13 3 4 2 3 2 4" xfId="32441" xr:uid="{19CA71B3-E96B-4D1B-AFA9-C97383C56EAC}"/>
    <cellStyle name="Currency 13 3 4 2 3 2 5" xfId="47325" xr:uid="{40618E05-DD99-4DEB-ABD2-DB4AF63E141D}"/>
    <cellStyle name="Currency 13 3 4 2 3 3" xfId="22173" xr:uid="{5483D60D-FA52-4AFE-8A83-D304E882976A}"/>
    <cellStyle name="Currency 13 3 4 2 3 3 2" xfId="35865" xr:uid="{091AC035-A2D5-4C87-B065-AB995215B5ED}"/>
    <cellStyle name="Currency 13 3 4 2 3 3 3" xfId="50749" xr:uid="{3213EFA7-94F2-4E24-8778-4FE542FB0A61}"/>
    <cellStyle name="Currency 13 3 4 2 3 4" xfId="15329" xr:uid="{C25245DC-6355-4967-A969-E8FECCEA96BA}"/>
    <cellStyle name="Currency 13 3 4 2 3 5" xfId="29019" xr:uid="{A30A8930-354C-4F1C-948C-B7E39544819F}"/>
    <cellStyle name="Currency 13 3 4 2 3 6" xfId="43903" xr:uid="{63DEA780-E2E1-4FD4-81EA-8E2D2FD56CA0}"/>
    <cellStyle name="Currency 13 3 4 2 4" xfId="10193" xr:uid="{E5CE8FCA-DC79-4732-A266-147F39A05C3C}"/>
    <cellStyle name="Currency 13 3 4 2 4 2" xfId="23883" xr:uid="{4CE4DA84-85F2-4900-873A-FB9509D52160}"/>
    <cellStyle name="Currency 13 3 4 2 4 2 2" xfId="37575" xr:uid="{35F6F337-5642-4336-8967-6414C86CDAB5}"/>
    <cellStyle name="Currency 13 3 4 2 4 2 3" xfId="52459" xr:uid="{D5A0912E-5765-4B05-9281-9EB1B1F49780}"/>
    <cellStyle name="Currency 13 3 4 2 4 3" xfId="17039" xr:uid="{E01FE263-7AC4-4750-A9BB-E4472D87078A}"/>
    <cellStyle name="Currency 13 3 4 2 4 4" xfId="30729" xr:uid="{AC30D3C1-2D74-41FF-BD5D-2CAC531477DF}"/>
    <cellStyle name="Currency 13 3 4 2 4 5" xfId="45613" xr:uid="{27D2B7BE-4225-4FFC-A34F-59EBB2913C5F}"/>
    <cellStyle name="Currency 13 3 4 2 5" xfId="20461" xr:uid="{9F5590C8-175B-4BED-8910-A3285FF067FC}"/>
    <cellStyle name="Currency 13 3 4 2 5 2" xfId="34153" xr:uid="{8D57E4FC-D3BA-4D8B-A481-22BCF9095160}"/>
    <cellStyle name="Currency 13 3 4 2 5 3" xfId="49037" xr:uid="{45B70D4F-7E08-48BF-B919-CFA5B6A38E00}"/>
    <cellStyle name="Currency 13 3 4 2 6" xfId="13617" xr:uid="{437B1356-4672-4955-B1B5-B831F7E854E9}"/>
    <cellStyle name="Currency 13 3 4 2 7" xfId="27307" xr:uid="{DA4C143F-BD78-4891-A043-90B38B3C2E2A}"/>
    <cellStyle name="Currency 13 3 4 2 8" xfId="42191" xr:uid="{0EDACF82-BB96-4E87-B67A-2A2C4967F222}"/>
    <cellStyle name="Currency 13 3 4 3" xfId="6771" xr:uid="{C777CD46-F18E-441C-9802-C88BB9399410}"/>
    <cellStyle name="Currency 13 3 4 3 2" xfId="8485" xr:uid="{4EB22421-A30F-4366-9B76-6C796D983296}"/>
    <cellStyle name="Currency 13 3 4 3 2 2" xfId="11907" xr:uid="{BD4C14AA-7F94-48D9-98BE-E731CAA85ECF}"/>
    <cellStyle name="Currency 13 3 4 3 2 2 2" xfId="25597" xr:uid="{F5C5DE0E-2696-47E0-A3C5-A1BD61FDE5FD}"/>
    <cellStyle name="Currency 13 3 4 3 2 2 2 2" xfId="39289" xr:uid="{49A76F59-7198-455C-BB52-F0F0D9293506}"/>
    <cellStyle name="Currency 13 3 4 3 2 2 2 3" xfId="54173" xr:uid="{79BDE8EA-1C7D-473B-9099-C0D09CCDB4E1}"/>
    <cellStyle name="Currency 13 3 4 3 2 2 3" xfId="18753" xr:uid="{6A2A37C9-5F75-4BE4-8296-B0EDBBEEB0E5}"/>
    <cellStyle name="Currency 13 3 4 3 2 2 4" xfId="32443" xr:uid="{F38E18DF-DA7E-44BD-A20A-75A72C2520B0}"/>
    <cellStyle name="Currency 13 3 4 3 2 2 5" xfId="47327" xr:uid="{9D0D8B4A-624D-4098-B78F-CA175EF7059C}"/>
    <cellStyle name="Currency 13 3 4 3 2 3" xfId="22175" xr:uid="{C6C87FC1-AF3D-4469-82D0-9601E1F7C4FA}"/>
    <cellStyle name="Currency 13 3 4 3 2 3 2" xfId="35867" xr:uid="{F2E66F1C-7399-41A8-84ED-CAE340BBD846}"/>
    <cellStyle name="Currency 13 3 4 3 2 3 3" xfId="50751" xr:uid="{F0F6593B-D271-487E-BC89-C13EA8A61516}"/>
    <cellStyle name="Currency 13 3 4 3 2 4" xfId="15331" xr:uid="{C3E1CE80-96D8-43ED-BA2B-FCD8BE1E82CF}"/>
    <cellStyle name="Currency 13 3 4 3 2 5" xfId="29021" xr:uid="{23840278-753E-4C4A-B763-D865680C8E85}"/>
    <cellStyle name="Currency 13 3 4 3 2 6" xfId="43905" xr:uid="{79396A25-B56C-40C5-B5A4-9CD96C033F96}"/>
    <cellStyle name="Currency 13 3 4 3 3" xfId="10195" xr:uid="{E7F69473-EC40-4537-A9E7-BA7A0A34CEE9}"/>
    <cellStyle name="Currency 13 3 4 3 3 2" xfId="23885" xr:uid="{EC68B109-5CC8-4DD8-89E0-6B853953BC96}"/>
    <cellStyle name="Currency 13 3 4 3 3 2 2" xfId="37577" xr:uid="{D9D13D85-E84F-4D38-8032-C161CCD8A1EF}"/>
    <cellStyle name="Currency 13 3 4 3 3 2 3" xfId="52461" xr:uid="{1654156F-CF0D-4D45-A179-90D8E56B6B2E}"/>
    <cellStyle name="Currency 13 3 4 3 3 3" xfId="17041" xr:uid="{8696264E-7A16-47AD-9A59-6D30FDE97074}"/>
    <cellStyle name="Currency 13 3 4 3 3 4" xfId="30731" xr:uid="{94120213-53FF-4EF7-B80D-3511B54C07AC}"/>
    <cellStyle name="Currency 13 3 4 3 3 5" xfId="45615" xr:uid="{9AFB8A12-9B28-4A00-90DE-DFC1AFE24B5A}"/>
    <cellStyle name="Currency 13 3 4 3 4" xfId="20463" xr:uid="{0AD9A68C-FE90-4526-AAE6-19C9872B9F95}"/>
    <cellStyle name="Currency 13 3 4 3 4 2" xfId="34155" xr:uid="{A070FE29-3CD0-42ED-B795-DA248EE6E554}"/>
    <cellStyle name="Currency 13 3 4 3 4 3" xfId="49039" xr:uid="{1AC2990D-083A-4F73-AE23-700BA80D30B6}"/>
    <cellStyle name="Currency 13 3 4 3 5" xfId="13619" xr:uid="{CC8C12C6-E0BF-472A-9A0C-31728FCE7BD3}"/>
    <cellStyle name="Currency 13 3 4 3 6" xfId="27309" xr:uid="{3C214E6F-5216-46BD-90DD-FCEAC5FDFED6}"/>
    <cellStyle name="Currency 13 3 4 3 7" xfId="42193" xr:uid="{94A6B55A-81CF-49CE-9BB8-9FBCFB85F637}"/>
    <cellStyle name="Currency 13 3 4 4" xfId="6772" xr:uid="{6BB984BF-B733-4AC4-869C-0F1300E5A9B0}"/>
    <cellStyle name="Currency 13 3 4 4 2" xfId="8486" xr:uid="{94AC3E3A-58DE-4225-AB9D-5F892365ABF7}"/>
    <cellStyle name="Currency 13 3 4 4 2 2" xfId="11908" xr:uid="{034C5B1F-461A-40D8-9C22-F5BD077F05FA}"/>
    <cellStyle name="Currency 13 3 4 4 2 2 2" xfId="25598" xr:uid="{0D33DD73-DDF6-4741-A4D4-321443CB55F7}"/>
    <cellStyle name="Currency 13 3 4 4 2 2 2 2" xfId="39290" xr:uid="{05115C6B-1500-41DB-9530-6132773DF16F}"/>
    <cellStyle name="Currency 13 3 4 4 2 2 2 3" xfId="54174" xr:uid="{8CB9D7FC-FFCE-4C58-BB01-A4783E4442BA}"/>
    <cellStyle name="Currency 13 3 4 4 2 2 3" xfId="18754" xr:uid="{7F82C8FF-9844-4A43-880A-B812C6144BBA}"/>
    <cellStyle name="Currency 13 3 4 4 2 2 4" xfId="32444" xr:uid="{7A524AC0-55DB-4178-A3B6-815C4101923B}"/>
    <cellStyle name="Currency 13 3 4 4 2 2 5" xfId="47328" xr:uid="{3DA0FAB7-C766-4AEE-B20F-6F940AF5BADF}"/>
    <cellStyle name="Currency 13 3 4 4 2 3" xfId="22176" xr:uid="{A4EF0C09-71BB-44F5-845B-3896CD335C9F}"/>
    <cellStyle name="Currency 13 3 4 4 2 3 2" xfId="35868" xr:uid="{02FBCFF1-7E92-4F75-AF54-E3717D490A42}"/>
    <cellStyle name="Currency 13 3 4 4 2 3 3" xfId="50752" xr:uid="{BE534F9A-F40E-4010-8242-EFDB70878CD6}"/>
    <cellStyle name="Currency 13 3 4 4 2 4" xfId="15332" xr:uid="{2F967CC7-82D9-45C3-9631-BEEB4A32A58A}"/>
    <cellStyle name="Currency 13 3 4 4 2 5" xfId="29022" xr:uid="{7B70905A-06C8-4052-9072-A81EF503463F}"/>
    <cellStyle name="Currency 13 3 4 4 2 6" xfId="43906" xr:uid="{012EE3E4-30BA-4180-B634-1A05BC77EDEA}"/>
    <cellStyle name="Currency 13 3 4 4 3" xfId="10196" xr:uid="{C147ECFA-082A-4E67-8A0C-EF847434CA86}"/>
    <cellStyle name="Currency 13 3 4 4 3 2" xfId="23886" xr:uid="{0AFDE48A-951F-41DA-803B-D463F507EA84}"/>
    <cellStyle name="Currency 13 3 4 4 3 2 2" xfId="37578" xr:uid="{B0C222BE-0CEF-4613-806C-17C7FB571804}"/>
    <cellStyle name="Currency 13 3 4 4 3 2 3" xfId="52462" xr:uid="{B4E77D72-1C13-4218-B9C7-92D2E3712AAA}"/>
    <cellStyle name="Currency 13 3 4 4 3 3" xfId="17042" xr:uid="{890791DC-A063-4E5D-A480-5683F0378571}"/>
    <cellStyle name="Currency 13 3 4 4 3 4" xfId="30732" xr:uid="{91F17B40-98F6-4040-BBC5-D1C9B2412CEB}"/>
    <cellStyle name="Currency 13 3 4 4 3 5" xfId="45616" xr:uid="{77952985-B0AF-41CC-9F36-A0B8BA210D84}"/>
    <cellStyle name="Currency 13 3 4 4 4" xfId="20464" xr:uid="{6A780668-C4A4-4431-B7CB-7FBE306253F1}"/>
    <cellStyle name="Currency 13 3 4 4 4 2" xfId="34156" xr:uid="{48DD46EA-9F6E-4284-AF5A-AE6FDD7CA41E}"/>
    <cellStyle name="Currency 13 3 4 4 4 3" xfId="49040" xr:uid="{65D19AB2-1F70-481B-BCC6-3BF0EC74F009}"/>
    <cellStyle name="Currency 13 3 4 4 5" xfId="13620" xr:uid="{FC6C59C5-8885-43EC-BCA5-A9F08547CDB0}"/>
    <cellStyle name="Currency 13 3 4 4 6" xfId="27310" xr:uid="{D533FA02-E21A-444D-A3F2-1710B580DB2C}"/>
    <cellStyle name="Currency 13 3 4 4 7" xfId="42194" xr:uid="{1F4372F5-CA7C-41E5-BFBC-EE9EB5989847}"/>
    <cellStyle name="Currency 13 3 4 5" xfId="8482" xr:uid="{592A0540-C54C-4BDD-A34E-251E49ADCF81}"/>
    <cellStyle name="Currency 13 3 4 5 2" xfId="11904" xr:uid="{6E9AB2B2-334F-491F-8978-68044A816634}"/>
    <cellStyle name="Currency 13 3 4 5 2 2" xfId="25594" xr:uid="{BB37E56F-189A-4BB5-A11F-1F269353752B}"/>
    <cellStyle name="Currency 13 3 4 5 2 2 2" xfId="39286" xr:uid="{E37EED8A-C5F8-44B4-80B9-014B3009C520}"/>
    <cellStyle name="Currency 13 3 4 5 2 2 3" xfId="54170" xr:uid="{8F638479-7589-4E19-9A3C-D77BB7F308A9}"/>
    <cellStyle name="Currency 13 3 4 5 2 3" xfId="18750" xr:uid="{D5ADF76D-2BB6-44A9-BE82-0BAB67F93993}"/>
    <cellStyle name="Currency 13 3 4 5 2 4" xfId="32440" xr:uid="{4C8E292E-C7B7-4EFA-BDFF-5B1EF47F194C}"/>
    <cellStyle name="Currency 13 3 4 5 2 5" xfId="47324" xr:uid="{77928FB6-4D83-4DF4-9705-180E528791F8}"/>
    <cellStyle name="Currency 13 3 4 5 3" xfId="22172" xr:uid="{22AFB61D-7DEA-4D9D-A40C-160EC213B1A5}"/>
    <cellStyle name="Currency 13 3 4 5 3 2" xfId="35864" xr:uid="{CE914298-D7B1-490A-8699-5BCD50A1819F}"/>
    <cellStyle name="Currency 13 3 4 5 3 3" xfId="50748" xr:uid="{D8B45DEF-69BF-4AE4-809D-CE7621858223}"/>
    <cellStyle name="Currency 13 3 4 5 4" xfId="15328" xr:uid="{4485952E-DA5F-4A43-B208-677FB6F6C0B6}"/>
    <cellStyle name="Currency 13 3 4 5 5" xfId="29018" xr:uid="{8FED8019-8965-480D-A576-2F81612C0BCB}"/>
    <cellStyle name="Currency 13 3 4 5 6" xfId="43902" xr:uid="{B456C3A0-5DE2-4793-B8EF-6F4D52D52C38}"/>
    <cellStyle name="Currency 13 3 4 6" xfId="10192" xr:uid="{3983C884-5BDF-42C8-9BB7-18C0A1F55505}"/>
    <cellStyle name="Currency 13 3 4 6 2" xfId="23882" xr:uid="{420B2C1C-1E28-455D-A1F9-8E02A2303998}"/>
    <cellStyle name="Currency 13 3 4 6 2 2" xfId="37574" xr:uid="{A5BE2075-0536-4AB9-BE0D-2E6E0CF7442E}"/>
    <cellStyle name="Currency 13 3 4 6 2 3" xfId="52458" xr:uid="{F4DFC4F0-541B-4919-B44A-EE358A59CDCF}"/>
    <cellStyle name="Currency 13 3 4 6 3" xfId="17038" xr:uid="{DFBB0378-358A-4CBF-9065-EAB39EBC0E41}"/>
    <cellStyle name="Currency 13 3 4 6 4" xfId="30728" xr:uid="{CE4062B7-F78C-4BAB-B0CA-4F0C6634140F}"/>
    <cellStyle name="Currency 13 3 4 6 5" xfId="45612" xr:uid="{A7741081-67E3-4BA4-B9BD-6E3C6E80F787}"/>
    <cellStyle name="Currency 13 3 4 7" xfId="20460" xr:uid="{9ADF3C2D-4B7D-47D5-A075-5CF4ED2CAA74}"/>
    <cellStyle name="Currency 13 3 4 7 2" xfId="34152" xr:uid="{BF8D8AA5-23C4-47E3-94FF-B43A647C794E}"/>
    <cellStyle name="Currency 13 3 4 7 3" xfId="49036" xr:uid="{534F3717-1647-4BE0-BBF7-91C7C0068174}"/>
    <cellStyle name="Currency 13 3 4 8" xfId="13616" xr:uid="{34EB07AD-FE4E-4E70-97D0-E58D7DA166F0}"/>
    <cellStyle name="Currency 13 3 4 9" xfId="27306" xr:uid="{862F5887-2CED-402B-98F8-FAA524685C93}"/>
    <cellStyle name="Currency 13 3 5" xfId="6773" xr:uid="{EDD19CC5-4AE0-49E0-9835-F16AE55061EF}"/>
    <cellStyle name="Currency 13 3 5 2" xfId="6774" xr:uid="{EDB23DDC-DB58-4E52-81E6-E2693C0F375D}"/>
    <cellStyle name="Currency 13 3 5 2 2" xfId="8488" xr:uid="{82E6E368-9631-416D-84CB-4E079EE1A14B}"/>
    <cellStyle name="Currency 13 3 5 2 2 2" xfId="11910" xr:uid="{DE8BB334-00DE-4E6C-907F-8EA6D1E2B6F1}"/>
    <cellStyle name="Currency 13 3 5 2 2 2 2" xfId="25600" xr:uid="{61BB879F-A2B0-44FC-AB14-E8BE06DBB63D}"/>
    <cellStyle name="Currency 13 3 5 2 2 2 2 2" xfId="39292" xr:uid="{F786D40A-0A19-453E-AFA6-53D4A837B401}"/>
    <cellStyle name="Currency 13 3 5 2 2 2 2 3" xfId="54176" xr:uid="{989C08DE-383B-47CD-BD16-42DEA52FB4EE}"/>
    <cellStyle name="Currency 13 3 5 2 2 2 3" xfId="18756" xr:uid="{64FE72CB-3020-458F-912A-E0D28633B125}"/>
    <cellStyle name="Currency 13 3 5 2 2 2 4" xfId="32446" xr:uid="{684F4EB9-EAA9-4B9A-8FA0-A3C1DF99C0F4}"/>
    <cellStyle name="Currency 13 3 5 2 2 2 5" xfId="47330" xr:uid="{1291E7D6-E092-4FC0-814C-D0DEA21A7097}"/>
    <cellStyle name="Currency 13 3 5 2 2 3" xfId="22178" xr:uid="{62389F3C-CA46-418C-9D64-E28D4E6A6C0F}"/>
    <cellStyle name="Currency 13 3 5 2 2 3 2" xfId="35870" xr:uid="{A9982082-8528-4550-9A64-462B1AC9DF17}"/>
    <cellStyle name="Currency 13 3 5 2 2 3 3" xfId="50754" xr:uid="{BE6F4D4A-E98C-46B2-9282-1E72D5FB8995}"/>
    <cellStyle name="Currency 13 3 5 2 2 4" xfId="15334" xr:uid="{3D0BFB02-8105-4C27-8473-D8C59D605567}"/>
    <cellStyle name="Currency 13 3 5 2 2 5" xfId="29024" xr:uid="{618DFA2F-25A2-4651-89A2-A6860603AFB2}"/>
    <cellStyle name="Currency 13 3 5 2 2 6" xfId="43908" xr:uid="{B95B3B36-27A7-44BF-8B76-17D96586904F}"/>
    <cellStyle name="Currency 13 3 5 2 3" xfId="10198" xr:uid="{A280DAA9-703B-4E50-907A-A85BE5D9AC01}"/>
    <cellStyle name="Currency 13 3 5 2 3 2" xfId="23888" xr:uid="{CC08C80A-F2A9-4430-B7AF-3F5E15ACC554}"/>
    <cellStyle name="Currency 13 3 5 2 3 2 2" xfId="37580" xr:uid="{B6A27BE2-257C-4FDB-9F13-418939651FB1}"/>
    <cellStyle name="Currency 13 3 5 2 3 2 3" xfId="52464" xr:uid="{20A2E463-2898-4BC0-AF03-E9129831A131}"/>
    <cellStyle name="Currency 13 3 5 2 3 3" xfId="17044" xr:uid="{C03F3E0A-C6E3-42FE-AC0B-958370D10DAB}"/>
    <cellStyle name="Currency 13 3 5 2 3 4" xfId="30734" xr:uid="{2E14C5C2-80DE-416A-AB24-C19C9134D2CB}"/>
    <cellStyle name="Currency 13 3 5 2 3 5" xfId="45618" xr:uid="{C545E773-FE8C-4AD4-BCB1-AEB0B0E19D6C}"/>
    <cellStyle name="Currency 13 3 5 2 4" xfId="20466" xr:uid="{A62E5F07-DD3A-42E1-9D9B-B605CB42FF36}"/>
    <cellStyle name="Currency 13 3 5 2 4 2" xfId="34158" xr:uid="{31E78924-A3D4-43F6-A299-9BED590DB2C2}"/>
    <cellStyle name="Currency 13 3 5 2 4 3" xfId="49042" xr:uid="{305A0A65-3E32-438C-B35D-786A70489F82}"/>
    <cellStyle name="Currency 13 3 5 2 5" xfId="13622" xr:uid="{8B835735-6723-4DA6-9D40-6F8A58791071}"/>
    <cellStyle name="Currency 13 3 5 2 6" xfId="27312" xr:uid="{98166506-C8F1-4278-A4D7-C3C1C3928DB7}"/>
    <cellStyle name="Currency 13 3 5 2 7" xfId="42196" xr:uid="{BFFB5921-0E0A-47BC-943A-2005371DBB54}"/>
    <cellStyle name="Currency 13 3 5 3" xfId="8487" xr:uid="{53F71A57-6C14-4EFF-B78C-641F027FC183}"/>
    <cellStyle name="Currency 13 3 5 3 2" xfId="11909" xr:uid="{65D2F7C8-EB08-4644-85C9-61EF298B9FCC}"/>
    <cellStyle name="Currency 13 3 5 3 2 2" xfId="25599" xr:uid="{45506737-8DE4-48B8-8C5E-AECF40533C5A}"/>
    <cellStyle name="Currency 13 3 5 3 2 2 2" xfId="39291" xr:uid="{564EBC34-42C9-4A58-B00B-FBA9FD7D65C1}"/>
    <cellStyle name="Currency 13 3 5 3 2 2 3" xfId="54175" xr:uid="{AE4A38E8-BBEE-40BE-A1AE-0AE6D34E3249}"/>
    <cellStyle name="Currency 13 3 5 3 2 3" xfId="18755" xr:uid="{797D1368-E871-45BC-8D0B-FE141DDC9E6F}"/>
    <cellStyle name="Currency 13 3 5 3 2 4" xfId="32445" xr:uid="{2C4BB107-3FD6-469B-A119-923940D010D9}"/>
    <cellStyle name="Currency 13 3 5 3 2 5" xfId="47329" xr:uid="{C2C9C932-6E14-477E-A683-5B23CAE58C12}"/>
    <cellStyle name="Currency 13 3 5 3 3" xfId="22177" xr:uid="{FA1C0010-8FA3-4026-A3B2-04C89D3B9894}"/>
    <cellStyle name="Currency 13 3 5 3 3 2" xfId="35869" xr:uid="{701014C2-DCB7-4059-8ED8-93BDA450CFB4}"/>
    <cellStyle name="Currency 13 3 5 3 3 3" xfId="50753" xr:uid="{CA05FB24-663E-4E78-8402-01ACC1684F60}"/>
    <cellStyle name="Currency 13 3 5 3 4" xfId="15333" xr:uid="{9D8EEB85-C891-4B93-91E4-93B61DEB977C}"/>
    <cellStyle name="Currency 13 3 5 3 5" xfId="29023" xr:uid="{1CAD7F64-C306-4364-8FD4-CECA9FBD4464}"/>
    <cellStyle name="Currency 13 3 5 3 6" xfId="43907" xr:uid="{840062C3-F235-46C9-AE10-9A4112373037}"/>
    <cellStyle name="Currency 13 3 5 4" xfId="10197" xr:uid="{D6B70D2F-B45D-4BE0-AE66-87C1E1F5DE34}"/>
    <cellStyle name="Currency 13 3 5 4 2" xfId="23887" xr:uid="{8338F79A-FC95-4F6C-9289-187264AF02D2}"/>
    <cellStyle name="Currency 13 3 5 4 2 2" xfId="37579" xr:uid="{B0F397AB-B4E6-41C6-A6B6-47AC81242236}"/>
    <cellStyle name="Currency 13 3 5 4 2 3" xfId="52463" xr:uid="{CF051E8C-E146-43E1-B9E5-75B3A66497AB}"/>
    <cellStyle name="Currency 13 3 5 4 3" xfId="17043" xr:uid="{E93AD8B9-3369-409D-846D-1D6E1B174ABC}"/>
    <cellStyle name="Currency 13 3 5 4 4" xfId="30733" xr:uid="{DABF1EBB-B1AC-44ED-8136-01253564A8CA}"/>
    <cellStyle name="Currency 13 3 5 4 5" xfId="45617" xr:uid="{5060DF02-012E-4470-8BF5-D0242C7989D7}"/>
    <cellStyle name="Currency 13 3 5 5" xfId="20465" xr:uid="{2EDC9DC4-0D01-491F-AA98-F20FB6D5201B}"/>
    <cellStyle name="Currency 13 3 5 5 2" xfId="34157" xr:uid="{0459BD2B-BA43-4EEE-B465-FCC0E9155272}"/>
    <cellStyle name="Currency 13 3 5 5 3" xfId="49041" xr:uid="{6E872176-999B-4B81-88E3-42FAE1B4215D}"/>
    <cellStyle name="Currency 13 3 5 6" xfId="13621" xr:uid="{24C2587E-7C19-488C-8361-594391653608}"/>
    <cellStyle name="Currency 13 3 5 7" xfId="27311" xr:uid="{9772E876-8AD4-4E33-80DD-55049E22DD4C}"/>
    <cellStyle name="Currency 13 3 5 8" xfId="42195" xr:uid="{2B00B310-17FB-4AAC-9481-CBBA7404AB95}"/>
    <cellStyle name="Currency 13 3 6" xfId="6775" xr:uid="{1D5AF1A9-838F-49B5-9100-703C5F165F2A}"/>
    <cellStyle name="Currency 13 3 6 2" xfId="8489" xr:uid="{206E7DFD-9847-484F-B680-A46F547DFBA0}"/>
    <cellStyle name="Currency 13 3 6 2 2" xfId="11911" xr:uid="{98497362-6D98-444C-8CF3-D2D80A135C17}"/>
    <cellStyle name="Currency 13 3 6 2 2 2" xfId="25601" xr:uid="{E4B625B5-9903-4B0D-A2C8-C4118D2DF11B}"/>
    <cellStyle name="Currency 13 3 6 2 2 2 2" xfId="39293" xr:uid="{0B28E82E-5BF4-43B3-A299-E9944EBF84A5}"/>
    <cellStyle name="Currency 13 3 6 2 2 2 3" xfId="54177" xr:uid="{611A86B6-6D61-43BA-997F-2A41B4F89CC2}"/>
    <cellStyle name="Currency 13 3 6 2 2 3" xfId="18757" xr:uid="{4EE9D6C9-ED92-4369-9C35-28D4C462C704}"/>
    <cellStyle name="Currency 13 3 6 2 2 4" xfId="32447" xr:uid="{0F0F730B-2892-4A24-AE33-11032EDE16F1}"/>
    <cellStyle name="Currency 13 3 6 2 2 5" xfId="47331" xr:uid="{B39A674A-A295-4AA5-AEA7-96A345877150}"/>
    <cellStyle name="Currency 13 3 6 2 3" xfId="22179" xr:uid="{DCA65588-E4D4-4BF8-92D9-7FE7EA0F2BF1}"/>
    <cellStyle name="Currency 13 3 6 2 3 2" xfId="35871" xr:uid="{B1547B17-AE1D-47FA-ACC1-A08AE279EE21}"/>
    <cellStyle name="Currency 13 3 6 2 3 3" xfId="50755" xr:uid="{13AB0CC0-7300-4281-9DDA-D9A811F91199}"/>
    <cellStyle name="Currency 13 3 6 2 4" xfId="15335" xr:uid="{B623F121-A5B9-4FDD-B4FA-CF695E2E9608}"/>
    <cellStyle name="Currency 13 3 6 2 5" xfId="29025" xr:uid="{84B88FE1-27DF-48EC-A4FD-735613FF6415}"/>
    <cellStyle name="Currency 13 3 6 2 6" xfId="43909" xr:uid="{B624BE73-FE3A-41DF-AD4B-3A959255E9DC}"/>
    <cellStyle name="Currency 13 3 6 3" xfId="10199" xr:uid="{4BD902D6-992A-4C91-8B03-9089A6966686}"/>
    <cellStyle name="Currency 13 3 6 3 2" xfId="23889" xr:uid="{0B3DA826-E933-4B55-B581-ED3C04A18013}"/>
    <cellStyle name="Currency 13 3 6 3 2 2" xfId="37581" xr:uid="{1662003C-5540-45F4-BB18-AEE1055ED95C}"/>
    <cellStyle name="Currency 13 3 6 3 2 3" xfId="52465" xr:uid="{E2E8B287-C610-4204-ADF5-CFD03035D181}"/>
    <cellStyle name="Currency 13 3 6 3 3" xfId="17045" xr:uid="{57AB5B61-1539-4139-901D-D1C032FE7C95}"/>
    <cellStyle name="Currency 13 3 6 3 4" xfId="30735" xr:uid="{583462C6-CF12-4462-9116-86BAF5DC6042}"/>
    <cellStyle name="Currency 13 3 6 3 5" xfId="45619" xr:uid="{DEED2D72-8382-4572-ABA8-A4AC73EE966F}"/>
    <cellStyle name="Currency 13 3 6 4" xfId="20467" xr:uid="{1A1B3489-15EA-46BE-A66B-FED8DF6A1F2C}"/>
    <cellStyle name="Currency 13 3 6 4 2" xfId="34159" xr:uid="{DB111557-9DE7-430B-B93F-B5555416E6B3}"/>
    <cellStyle name="Currency 13 3 6 4 3" xfId="49043" xr:uid="{2C1CE65F-B913-4CFB-A8DF-41710D0A4219}"/>
    <cellStyle name="Currency 13 3 6 5" xfId="13623" xr:uid="{795934BD-B364-4A4F-A3B9-0E36E00AC66C}"/>
    <cellStyle name="Currency 13 3 6 6" xfId="27313" xr:uid="{21617FCB-67FF-47F5-88A7-516D98E8BFE6}"/>
    <cellStyle name="Currency 13 3 6 7" xfId="42197" xr:uid="{8AE99C64-2A68-4671-B5E7-992432D7B870}"/>
    <cellStyle name="Currency 13 3 7" xfId="6776" xr:uid="{B071613E-C15C-4F00-A0F7-186658CC2781}"/>
    <cellStyle name="Currency 13 3 7 2" xfId="8490" xr:uid="{C93E6444-EE1E-479F-A9DA-D22B3EA09079}"/>
    <cellStyle name="Currency 13 3 7 2 2" xfId="11912" xr:uid="{4C0E24BA-44AE-488E-8219-3D46218CA5A5}"/>
    <cellStyle name="Currency 13 3 7 2 2 2" xfId="25602" xr:uid="{40EC2729-3C43-498D-9003-183E7C67D596}"/>
    <cellStyle name="Currency 13 3 7 2 2 2 2" xfId="39294" xr:uid="{F5E8DD68-886C-4D2F-AE60-B6F63200C628}"/>
    <cellStyle name="Currency 13 3 7 2 2 2 3" xfId="54178" xr:uid="{663A0E42-B760-4DC0-9211-3A1AD6ECAF82}"/>
    <cellStyle name="Currency 13 3 7 2 2 3" xfId="18758" xr:uid="{1D2A9B93-ECC8-47F5-8735-13C098AC62CD}"/>
    <cellStyle name="Currency 13 3 7 2 2 4" xfId="32448" xr:uid="{A835702B-7689-4C49-8C61-F35C8C850DFE}"/>
    <cellStyle name="Currency 13 3 7 2 2 5" xfId="47332" xr:uid="{B0DBACEC-B6AC-45C4-A098-CB48DDEFCFD5}"/>
    <cellStyle name="Currency 13 3 7 2 3" xfId="22180" xr:uid="{97D61F4A-FB08-4D07-A8A2-93C1180AEF7D}"/>
    <cellStyle name="Currency 13 3 7 2 3 2" xfId="35872" xr:uid="{571F559A-2516-47A1-9A49-7EE9E37D5636}"/>
    <cellStyle name="Currency 13 3 7 2 3 3" xfId="50756" xr:uid="{89A6AB83-D76F-4D3D-B932-813F0D488FD7}"/>
    <cellStyle name="Currency 13 3 7 2 4" xfId="15336" xr:uid="{4AF7A6D6-66BE-4484-B818-9B491857649F}"/>
    <cellStyle name="Currency 13 3 7 2 5" xfId="29026" xr:uid="{5008DCE0-97AC-4FA8-8251-E0A2BE2345E3}"/>
    <cellStyle name="Currency 13 3 7 2 6" xfId="43910" xr:uid="{756FDD7A-1499-43CB-B551-390A34E25273}"/>
    <cellStyle name="Currency 13 3 7 3" xfId="10200" xr:uid="{F05A3990-200C-48BF-8F4E-2F4A9BD4F3E0}"/>
    <cellStyle name="Currency 13 3 7 3 2" xfId="23890" xr:uid="{CD75A420-F11D-4337-AA1D-92BD2409A635}"/>
    <cellStyle name="Currency 13 3 7 3 2 2" xfId="37582" xr:uid="{C2B8CE1C-8D62-4582-885D-B4C5C347BEB5}"/>
    <cellStyle name="Currency 13 3 7 3 2 3" xfId="52466" xr:uid="{4B335525-8509-456F-B37A-777C8FD04E5A}"/>
    <cellStyle name="Currency 13 3 7 3 3" xfId="17046" xr:uid="{9FB9BB5A-9846-4B3A-8DC3-380B7FC36CFA}"/>
    <cellStyle name="Currency 13 3 7 3 4" xfId="30736" xr:uid="{506075A8-8F0F-4B29-A4DF-B42FDF91229D}"/>
    <cellStyle name="Currency 13 3 7 3 5" xfId="45620" xr:uid="{24E1CB67-5640-49A1-88E1-9CBB4267BDB0}"/>
    <cellStyle name="Currency 13 3 7 4" xfId="20468" xr:uid="{C74D13E6-CEC3-4106-9588-CFFF006B9A5A}"/>
    <cellStyle name="Currency 13 3 7 4 2" xfId="34160" xr:uid="{2E08CA4B-CA54-4838-88BC-7B953E54926B}"/>
    <cellStyle name="Currency 13 3 7 4 3" xfId="49044" xr:uid="{AB59AE26-FDBD-40A0-868A-4CC275EB0D9D}"/>
    <cellStyle name="Currency 13 3 7 5" xfId="13624" xr:uid="{9373BB32-4B7B-420C-8460-0FEC3278EDF5}"/>
    <cellStyle name="Currency 13 3 7 6" xfId="27314" xr:uid="{29B0688D-F6A2-47B4-AFE5-A01CCCB3DB1E}"/>
    <cellStyle name="Currency 13 3 7 7" xfId="42198" xr:uid="{3D4D429E-E070-4DBF-9DEB-5BC6CEF0DC3B}"/>
    <cellStyle name="Currency 13 3 8" xfId="8461" xr:uid="{73C93971-55C2-4A7B-90BD-3083A71C20CD}"/>
    <cellStyle name="Currency 13 3 8 2" xfId="11883" xr:uid="{A91B99AC-3EFB-41B1-B25A-E7534F847927}"/>
    <cellStyle name="Currency 13 3 8 2 2" xfId="25573" xr:uid="{0C68FC63-AF5D-4629-8969-39723477F90C}"/>
    <cellStyle name="Currency 13 3 8 2 2 2" xfId="39265" xr:uid="{A518ABE6-A23C-4647-93A3-EE21DC82EB8D}"/>
    <cellStyle name="Currency 13 3 8 2 2 3" xfId="54149" xr:uid="{F7E3512F-8FF1-4AC9-8DA5-4D36B41730EB}"/>
    <cellStyle name="Currency 13 3 8 2 3" xfId="18729" xr:uid="{44396023-211A-48F0-BE57-8C6CE3AFFA39}"/>
    <cellStyle name="Currency 13 3 8 2 4" xfId="32419" xr:uid="{50DE9697-0020-4210-97B3-A6931B4AC207}"/>
    <cellStyle name="Currency 13 3 8 2 5" xfId="47303" xr:uid="{74895C86-75EA-45A2-879A-E774DCABE1AE}"/>
    <cellStyle name="Currency 13 3 8 3" xfId="22151" xr:uid="{B7C91610-9D9C-49BA-A0EB-FA5E496F6410}"/>
    <cellStyle name="Currency 13 3 8 3 2" xfId="35843" xr:uid="{E604F09C-F22D-47FA-9B79-0A41D537DBBC}"/>
    <cellStyle name="Currency 13 3 8 3 3" xfId="50727" xr:uid="{D7A8419A-3E50-4B19-AC09-C95F6ACDE78F}"/>
    <cellStyle name="Currency 13 3 8 4" xfId="15307" xr:uid="{21F5ECE6-3D61-4120-8CCB-19A2475EE0B9}"/>
    <cellStyle name="Currency 13 3 8 5" xfId="28997" xr:uid="{A960E30B-9670-4D17-827F-EEFFF51793F3}"/>
    <cellStyle name="Currency 13 3 8 6" xfId="43881" xr:uid="{720966D9-7B56-4DA4-9FDB-FF4FA91FC1CE}"/>
    <cellStyle name="Currency 13 3 9" xfId="10171" xr:uid="{D1D49133-3BC6-461D-B458-D92B389B55B4}"/>
    <cellStyle name="Currency 13 3 9 2" xfId="23861" xr:uid="{2F8BA300-E1F1-409D-B615-30158904D97D}"/>
    <cellStyle name="Currency 13 3 9 2 2" xfId="37553" xr:uid="{1CF88BD6-D8B8-4805-BE61-A6AE1A5F95AA}"/>
    <cellStyle name="Currency 13 3 9 2 3" xfId="52437" xr:uid="{2F1545E4-60EF-40D9-AE4B-10946D4C79AB}"/>
    <cellStyle name="Currency 13 3 9 3" xfId="17017" xr:uid="{4AFE9592-81E3-45CB-A717-6D1D9AABD12C}"/>
    <cellStyle name="Currency 13 3 9 4" xfId="30707" xr:uid="{F53030B8-7ACD-4CD0-9BEA-F99CA19E4DCA}"/>
    <cellStyle name="Currency 13 3 9 5" xfId="45591" xr:uid="{4EDCBC37-842B-47FF-97C3-F6FE59F59138}"/>
    <cellStyle name="Currency 13 4" xfId="4322" xr:uid="{7AC2D255-8481-457C-ABB0-8D3E3FA76351}"/>
    <cellStyle name="Currency 13 4 10" xfId="13625" xr:uid="{088989D5-F873-43A4-8060-2C44F74937FA}"/>
    <cellStyle name="Currency 13 4 10 2" xfId="41323" xr:uid="{CFBCF3F9-FA31-46C3-AA83-6FBA47E67B38}"/>
    <cellStyle name="Currency 13 4 11" xfId="27315" xr:uid="{A818D9F5-DEC3-4D09-8696-247F38C39C2F}"/>
    <cellStyle name="Currency 13 4 12" xfId="42199" xr:uid="{F5005CB9-3D37-4BBE-A727-1040EBFB8438}"/>
    <cellStyle name="Currency 13 4 13" xfId="6777" xr:uid="{F68267E3-B99B-4613-961A-53F7EB58D5F7}"/>
    <cellStyle name="Currency 13 4 2" xfId="6778" xr:uid="{D2F2E254-F5A8-471F-B761-440AFCF9B11B}"/>
    <cellStyle name="Currency 13 4 2 10" xfId="42200" xr:uid="{08FA6E20-4B85-4CDB-ADAE-8839E49952D2}"/>
    <cellStyle name="Currency 13 4 2 2" xfId="6779" xr:uid="{228C1282-3053-4EE9-A052-1E4C8B0C8BF1}"/>
    <cellStyle name="Currency 13 4 2 2 2" xfId="6780" xr:uid="{B42F6597-DB2C-4518-9352-8E5A54A49D30}"/>
    <cellStyle name="Currency 13 4 2 2 2 2" xfId="8494" xr:uid="{DEE3CA1D-D27D-4AD4-85D8-17A1DA7AC419}"/>
    <cellStyle name="Currency 13 4 2 2 2 2 2" xfId="11916" xr:uid="{BB30DAD4-0E95-409F-B706-2C715161DBE3}"/>
    <cellStyle name="Currency 13 4 2 2 2 2 2 2" xfId="25606" xr:uid="{E7BF542D-8E95-4EC5-9F34-1361CF5D1123}"/>
    <cellStyle name="Currency 13 4 2 2 2 2 2 2 2" xfId="39298" xr:uid="{C2B0EFD9-97BD-4799-AF6C-C8192FEC96E4}"/>
    <cellStyle name="Currency 13 4 2 2 2 2 2 2 3" xfId="54182" xr:uid="{ABE03511-E6A9-4B76-8C0A-47E26C1A6E88}"/>
    <cellStyle name="Currency 13 4 2 2 2 2 2 3" xfId="18762" xr:uid="{886D33B3-72AD-440F-8D3D-8D4ADD52FCCC}"/>
    <cellStyle name="Currency 13 4 2 2 2 2 2 4" xfId="32452" xr:uid="{B307AD40-AE45-49CE-810E-B76F6D246015}"/>
    <cellStyle name="Currency 13 4 2 2 2 2 2 5" xfId="47336" xr:uid="{C8080DBE-0E38-43B0-9D03-507781F8E90E}"/>
    <cellStyle name="Currency 13 4 2 2 2 2 3" xfId="22184" xr:uid="{61787591-5ADA-4B62-A58E-12EB55381250}"/>
    <cellStyle name="Currency 13 4 2 2 2 2 3 2" xfId="35876" xr:uid="{1BA1948E-8251-42CB-B5FF-0514D7B4826F}"/>
    <cellStyle name="Currency 13 4 2 2 2 2 3 3" xfId="50760" xr:uid="{13674C63-915C-40AC-9B3D-E8FE53B9B188}"/>
    <cellStyle name="Currency 13 4 2 2 2 2 4" xfId="15340" xr:uid="{EB6700B4-4443-4223-9B33-8006C73588C7}"/>
    <cellStyle name="Currency 13 4 2 2 2 2 5" xfId="29030" xr:uid="{1D494FFD-6F65-40EE-948B-6891C4747D5B}"/>
    <cellStyle name="Currency 13 4 2 2 2 2 6" xfId="43914" xr:uid="{A25B021E-F54A-42B1-9E31-F5123E223D9D}"/>
    <cellStyle name="Currency 13 4 2 2 2 3" xfId="10204" xr:uid="{CC1266D9-9BD7-4A3F-ACF4-01A125862FDC}"/>
    <cellStyle name="Currency 13 4 2 2 2 3 2" xfId="23894" xr:uid="{80673780-D3EE-4BE1-A989-0D3FFC84499C}"/>
    <cellStyle name="Currency 13 4 2 2 2 3 2 2" xfId="37586" xr:uid="{F4FBBA93-AF2E-4EFF-84DF-BEF8E7DCA004}"/>
    <cellStyle name="Currency 13 4 2 2 2 3 2 3" xfId="52470" xr:uid="{17E65A9B-A8CB-4C4B-92B4-DABD71D9BD7F}"/>
    <cellStyle name="Currency 13 4 2 2 2 3 3" xfId="17050" xr:uid="{19D354C8-BFE3-4CE9-9D0C-EB4A8BC2E742}"/>
    <cellStyle name="Currency 13 4 2 2 2 3 4" xfId="30740" xr:uid="{99F08282-84EE-48EB-A73A-8B6AD2B8CFCB}"/>
    <cellStyle name="Currency 13 4 2 2 2 3 5" xfId="45624" xr:uid="{07210B15-FB48-48FE-9C03-BDD28CC7F34D}"/>
    <cellStyle name="Currency 13 4 2 2 2 4" xfId="20472" xr:uid="{1B99ACCC-674C-47B7-ACB6-752008FFC934}"/>
    <cellStyle name="Currency 13 4 2 2 2 4 2" xfId="34164" xr:uid="{9F84FB0F-4645-44A8-9FF0-7F9C41451BC9}"/>
    <cellStyle name="Currency 13 4 2 2 2 4 3" xfId="49048" xr:uid="{41526973-9BE5-4399-97D5-BE80C469EDBF}"/>
    <cellStyle name="Currency 13 4 2 2 2 5" xfId="13628" xr:uid="{5CA844B6-0532-49B3-8109-87509927B0A6}"/>
    <cellStyle name="Currency 13 4 2 2 2 6" xfId="27318" xr:uid="{2E37A329-A96C-4F00-BFFB-85994BCDAF9E}"/>
    <cellStyle name="Currency 13 4 2 2 2 7" xfId="42202" xr:uid="{0CD630D6-B18B-4914-9302-CB85847C8A7E}"/>
    <cellStyle name="Currency 13 4 2 2 3" xfId="8493" xr:uid="{81E378BF-E3DC-4D28-ADE7-CD13A4724793}"/>
    <cellStyle name="Currency 13 4 2 2 3 2" xfId="11915" xr:uid="{48529E26-575F-434F-AD4C-E5D6F09D29DC}"/>
    <cellStyle name="Currency 13 4 2 2 3 2 2" xfId="25605" xr:uid="{0AB5C398-6995-4788-9CD4-E25D04C361A0}"/>
    <cellStyle name="Currency 13 4 2 2 3 2 2 2" xfId="39297" xr:uid="{6F221341-E280-4AD1-8B5C-B6EE958CA02D}"/>
    <cellStyle name="Currency 13 4 2 2 3 2 2 3" xfId="54181" xr:uid="{BBAAF031-732E-4667-97BD-BACCA03D7043}"/>
    <cellStyle name="Currency 13 4 2 2 3 2 3" xfId="18761" xr:uid="{D9583B36-5A46-4D34-AAE7-98E8AB8EADF3}"/>
    <cellStyle name="Currency 13 4 2 2 3 2 4" xfId="32451" xr:uid="{C003EA8F-9C53-4ED1-BFBA-E06BAB69281A}"/>
    <cellStyle name="Currency 13 4 2 2 3 2 5" xfId="47335" xr:uid="{C6ACAF17-99DC-4D3B-B892-4B89BCFC44C5}"/>
    <cellStyle name="Currency 13 4 2 2 3 3" xfId="22183" xr:uid="{9D95130E-C4FF-4579-B55C-EB51DCC4D1B7}"/>
    <cellStyle name="Currency 13 4 2 2 3 3 2" xfId="35875" xr:uid="{63E46C83-A685-49F4-BEED-24743DC4DB74}"/>
    <cellStyle name="Currency 13 4 2 2 3 3 3" xfId="50759" xr:uid="{ED1C2ACE-542C-4811-8C0B-49C964771015}"/>
    <cellStyle name="Currency 13 4 2 2 3 4" xfId="15339" xr:uid="{D2F149D9-655C-4B97-B020-CDFA2D98D1C0}"/>
    <cellStyle name="Currency 13 4 2 2 3 5" xfId="29029" xr:uid="{578AAA09-2EAD-412B-902E-21D8FA162D4F}"/>
    <cellStyle name="Currency 13 4 2 2 3 6" xfId="43913" xr:uid="{1138BEAD-48A4-409B-AA36-A6921F02A5BE}"/>
    <cellStyle name="Currency 13 4 2 2 4" xfId="10203" xr:uid="{F168235F-E4A2-42FA-AC9A-D5242172F226}"/>
    <cellStyle name="Currency 13 4 2 2 4 2" xfId="23893" xr:uid="{5063F5A7-4BAE-49A7-B736-5F68A5B97317}"/>
    <cellStyle name="Currency 13 4 2 2 4 2 2" xfId="37585" xr:uid="{2858D8EC-18DA-4C39-8BD1-6BBD97245AE9}"/>
    <cellStyle name="Currency 13 4 2 2 4 2 3" xfId="52469" xr:uid="{B999AC7C-2A20-4C8C-BCC0-C79DFA30BF84}"/>
    <cellStyle name="Currency 13 4 2 2 4 3" xfId="17049" xr:uid="{1FF6D682-3448-41BD-A284-BEABB0992D02}"/>
    <cellStyle name="Currency 13 4 2 2 4 4" xfId="30739" xr:uid="{DD4A1D9D-59D0-4C3E-B070-4A6AFC9251BE}"/>
    <cellStyle name="Currency 13 4 2 2 4 5" xfId="45623" xr:uid="{82E75CB0-6B58-4E34-A240-8264B836EDCD}"/>
    <cellStyle name="Currency 13 4 2 2 5" xfId="20471" xr:uid="{E2557FB2-3CF5-478E-88AF-014745BBA74D}"/>
    <cellStyle name="Currency 13 4 2 2 5 2" xfId="34163" xr:uid="{8EC5E6C0-ECEE-4B68-8974-51A542E47BBD}"/>
    <cellStyle name="Currency 13 4 2 2 5 3" xfId="49047" xr:uid="{4898AE7F-EDE6-44EA-881A-AA6CC0E805B3}"/>
    <cellStyle name="Currency 13 4 2 2 6" xfId="13627" xr:uid="{8A4DE7FA-C88C-4953-B30E-046EBB00D38E}"/>
    <cellStyle name="Currency 13 4 2 2 7" xfId="27317" xr:uid="{1208367A-488F-4004-9666-CEC75F54D438}"/>
    <cellStyle name="Currency 13 4 2 2 8" xfId="42201" xr:uid="{4B65ADDF-73AF-45CA-964A-DD55AD4E7758}"/>
    <cellStyle name="Currency 13 4 2 3" xfId="6781" xr:uid="{5ABB1E7C-A3A4-4877-9761-D838AD7A8506}"/>
    <cellStyle name="Currency 13 4 2 3 2" xfId="8495" xr:uid="{86F48409-1B34-40C5-B110-4E701F108B1B}"/>
    <cellStyle name="Currency 13 4 2 3 2 2" xfId="11917" xr:uid="{899E4B7C-E8F4-473A-BC75-930D7AA2C55A}"/>
    <cellStyle name="Currency 13 4 2 3 2 2 2" xfId="25607" xr:uid="{DE6B09C6-40DB-462D-8468-AD9DCDA7E591}"/>
    <cellStyle name="Currency 13 4 2 3 2 2 2 2" xfId="39299" xr:uid="{A63A5F17-B3F8-4DB1-9C62-A83107D661FD}"/>
    <cellStyle name="Currency 13 4 2 3 2 2 2 3" xfId="54183" xr:uid="{36A0F4A6-59D9-494A-8D29-90F84D76F96A}"/>
    <cellStyle name="Currency 13 4 2 3 2 2 3" xfId="18763" xr:uid="{67912FE2-A379-49AB-97FE-7A7ACF9FC44D}"/>
    <cellStyle name="Currency 13 4 2 3 2 2 4" xfId="32453" xr:uid="{01C076F8-7522-4008-9D50-D9020D40BC1C}"/>
    <cellStyle name="Currency 13 4 2 3 2 2 5" xfId="47337" xr:uid="{1699F891-6B31-4489-A5B9-ACE18FC4F173}"/>
    <cellStyle name="Currency 13 4 2 3 2 3" xfId="22185" xr:uid="{48B582F9-6982-4492-AE17-C77EE2D5CF42}"/>
    <cellStyle name="Currency 13 4 2 3 2 3 2" xfId="35877" xr:uid="{06382052-A02B-4072-8BB8-34D4CF832536}"/>
    <cellStyle name="Currency 13 4 2 3 2 3 3" xfId="50761" xr:uid="{8DC0CA09-4F8A-432E-A59C-6AA14CAAB6E5}"/>
    <cellStyle name="Currency 13 4 2 3 2 4" xfId="15341" xr:uid="{A183B87C-7CEF-4746-9004-3DAB2293F7AF}"/>
    <cellStyle name="Currency 13 4 2 3 2 5" xfId="29031" xr:uid="{B2D1CDF0-3EEA-4C5A-9904-B03CE34242E6}"/>
    <cellStyle name="Currency 13 4 2 3 2 6" xfId="43915" xr:uid="{5ABDF219-A97C-4510-AF29-944515FFF8D8}"/>
    <cellStyle name="Currency 13 4 2 3 3" xfId="10205" xr:uid="{6BC0B001-74C5-4615-BC26-20D6F0123F2A}"/>
    <cellStyle name="Currency 13 4 2 3 3 2" xfId="23895" xr:uid="{279C3F20-9DB6-4368-B4E3-A01CB5C985E3}"/>
    <cellStyle name="Currency 13 4 2 3 3 2 2" xfId="37587" xr:uid="{6A02C217-D210-402E-A421-652A07F2413F}"/>
    <cellStyle name="Currency 13 4 2 3 3 2 3" xfId="52471" xr:uid="{9F5256F0-49C2-47AF-B31B-9FBC340AE646}"/>
    <cellStyle name="Currency 13 4 2 3 3 3" xfId="17051" xr:uid="{544A68A1-EDDE-4D23-8FFD-7E5042E04E25}"/>
    <cellStyle name="Currency 13 4 2 3 3 4" xfId="30741" xr:uid="{576E05C6-31DB-4428-B526-179F2752D0B3}"/>
    <cellStyle name="Currency 13 4 2 3 3 5" xfId="45625" xr:uid="{6330E142-8260-4496-925A-E9515F3BB4AE}"/>
    <cellStyle name="Currency 13 4 2 3 4" xfId="20473" xr:uid="{A6B6DC9D-8D48-4A9D-8C20-E666F04DC844}"/>
    <cellStyle name="Currency 13 4 2 3 4 2" xfId="34165" xr:uid="{AA4FF8C8-9330-4F9E-9A78-C351B4642366}"/>
    <cellStyle name="Currency 13 4 2 3 4 3" xfId="49049" xr:uid="{2A9372B1-036B-4EA0-9357-0226F01D84C9}"/>
    <cellStyle name="Currency 13 4 2 3 5" xfId="13629" xr:uid="{37C571E0-29F5-4242-80AE-243CAF08A84B}"/>
    <cellStyle name="Currency 13 4 2 3 6" xfId="27319" xr:uid="{473EC777-050C-435C-A909-4ACCE4A5A5B4}"/>
    <cellStyle name="Currency 13 4 2 3 7" xfId="42203" xr:uid="{099081A3-05BC-45AB-B5DC-42C0406D576C}"/>
    <cellStyle name="Currency 13 4 2 4" xfId="6782" xr:uid="{994D5FE1-3353-4C41-BB36-340A4EEA7331}"/>
    <cellStyle name="Currency 13 4 2 4 2" xfId="8496" xr:uid="{691683DB-5629-44A9-93E3-C257BAD4E819}"/>
    <cellStyle name="Currency 13 4 2 4 2 2" xfId="11918" xr:uid="{6B756971-10A1-4A0C-B70A-2AE77094374F}"/>
    <cellStyle name="Currency 13 4 2 4 2 2 2" xfId="25608" xr:uid="{AD3A89A4-BE1C-4521-A378-4489201EDFBC}"/>
    <cellStyle name="Currency 13 4 2 4 2 2 2 2" xfId="39300" xr:uid="{78564D07-5859-48D4-BBD6-C45B201D816B}"/>
    <cellStyle name="Currency 13 4 2 4 2 2 2 3" xfId="54184" xr:uid="{30FE32E5-46E7-441E-A921-6C6071304A9D}"/>
    <cellStyle name="Currency 13 4 2 4 2 2 3" xfId="18764" xr:uid="{F780655D-55F0-4D86-9D88-81A493133E42}"/>
    <cellStyle name="Currency 13 4 2 4 2 2 4" xfId="32454" xr:uid="{4B9705A9-5129-4978-99D1-C18920E5744F}"/>
    <cellStyle name="Currency 13 4 2 4 2 2 5" xfId="47338" xr:uid="{8E218CF8-A3EC-4ECD-99EF-0356B70D0740}"/>
    <cellStyle name="Currency 13 4 2 4 2 3" xfId="22186" xr:uid="{FA3F9C16-F058-4300-91B8-E09C767A662F}"/>
    <cellStyle name="Currency 13 4 2 4 2 3 2" xfId="35878" xr:uid="{B6FE74F8-AD35-4261-A8BC-905FEC594025}"/>
    <cellStyle name="Currency 13 4 2 4 2 3 3" xfId="50762" xr:uid="{960FFBF3-E07E-410B-ADF6-20322D6D1E8F}"/>
    <cellStyle name="Currency 13 4 2 4 2 4" xfId="15342" xr:uid="{2F045238-BFEA-41F8-8CC6-EA342C9BECAE}"/>
    <cellStyle name="Currency 13 4 2 4 2 5" xfId="29032" xr:uid="{D6C9832F-157D-49FE-B085-3499D077B720}"/>
    <cellStyle name="Currency 13 4 2 4 2 6" xfId="43916" xr:uid="{FB881A5B-5AE7-4C85-A9BD-F245F1EA5E77}"/>
    <cellStyle name="Currency 13 4 2 4 3" xfId="10206" xr:uid="{8B30F9AE-71FD-4773-B20A-5724590498B6}"/>
    <cellStyle name="Currency 13 4 2 4 3 2" xfId="23896" xr:uid="{773B4D70-11BD-44CA-9365-0D86E71DAAB4}"/>
    <cellStyle name="Currency 13 4 2 4 3 2 2" xfId="37588" xr:uid="{61224330-CC25-4F8F-90AB-A1A03CAF10EF}"/>
    <cellStyle name="Currency 13 4 2 4 3 2 3" xfId="52472" xr:uid="{53B8209A-BF5D-4159-842B-725FDD55F1DA}"/>
    <cellStyle name="Currency 13 4 2 4 3 3" xfId="17052" xr:uid="{30DD9CFA-87FB-4D9F-9CFE-5BF791C0DFA7}"/>
    <cellStyle name="Currency 13 4 2 4 3 4" xfId="30742" xr:uid="{E01E5778-26AC-4BAE-84DE-A62F22E13175}"/>
    <cellStyle name="Currency 13 4 2 4 3 5" xfId="45626" xr:uid="{6BD43C4C-96B3-4913-84FC-ED52F107F388}"/>
    <cellStyle name="Currency 13 4 2 4 4" xfId="20474" xr:uid="{2ECDFBC8-7294-4433-8953-1DA809C7937B}"/>
    <cellStyle name="Currency 13 4 2 4 4 2" xfId="34166" xr:uid="{F3997D70-1A0E-429B-B04D-10624D611D23}"/>
    <cellStyle name="Currency 13 4 2 4 4 3" xfId="49050" xr:uid="{95969CB3-0A42-4B51-A65D-50B6DC37E6C2}"/>
    <cellStyle name="Currency 13 4 2 4 5" xfId="13630" xr:uid="{B0615284-74F9-44FB-8720-A35EFFDE0F64}"/>
    <cellStyle name="Currency 13 4 2 4 6" xfId="27320" xr:uid="{821A3177-36EE-4AFA-AF0E-62A8497B439D}"/>
    <cellStyle name="Currency 13 4 2 4 7" xfId="42204" xr:uid="{B6799814-3477-4D9C-81BD-70931C56A5AC}"/>
    <cellStyle name="Currency 13 4 2 5" xfId="8492" xr:uid="{321023B9-70DF-444B-8098-E127BE24354E}"/>
    <cellStyle name="Currency 13 4 2 5 2" xfId="11914" xr:uid="{BC3EFCE2-ACB9-4E98-964A-6355A4FEFB9C}"/>
    <cellStyle name="Currency 13 4 2 5 2 2" xfId="25604" xr:uid="{52BE7FA9-805A-4D77-991D-22FCBDB39865}"/>
    <cellStyle name="Currency 13 4 2 5 2 2 2" xfId="39296" xr:uid="{C91C45BA-DF37-479D-8423-BEAFBFC1D262}"/>
    <cellStyle name="Currency 13 4 2 5 2 2 3" xfId="54180" xr:uid="{52D43B3C-33CC-4270-AA5C-A758E4E766F2}"/>
    <cellStyle name="Currency 13 4 2 5 2 3" xfId="18760" xr:uid="{DFE75A95-55E1-452E-8045-7D5B9A4ABC99}"/>
    <cellStyle name="Currency 13 4 2 5 2 4" xfId="32450" xr:uid="{B6BFD8FB-B197-4FA7-876E-DE4EC952A1F4}"/>
    <cellStyle name="Currency 13 4 2 5 2 5" xfId="47334" xr:uid="{D4142730-B982-45AC-88B4-08FBF1E46355}"/>
    <cellStyle name="Currency 13 4 2 5 3" xfId="22182" xr:uid="{4468CC0C-BC2D-4F7D-BB81-D7AAD233EA02}"/>
    <cellStyle name="Currency 13 4 2 5 3 2" xfId="35874" xr:uid="{64C35054-23F6-4A35-B201-0975AED2B374}"/>
    <cellStyle name="Currency 13 4 2 5 3 3" xfId="50758" xr:uid="{BBA46F25-3751-4993-B8C3-C3CD98E5194F}"/>
    <cellStyle name="Currency 13 4 2 5 4" xfId="15338" xr:uid="{F8EA3B44-10DE-4D6C-ADE4-35A9F41805D0}"/>
    <cellStyle name="Currency 13 4 2 5 5" xfId="29028" xr:uid="{861F16D2-074A-44DC-9433-7EA6F184BC73}"/>
    <cellStyle name="Currency 13 4 2 5 6" xfId="43912" xr:uid="{C03C3CF1-5E5D-4331-A5D6-BE2B1BA4B099}"/>
    <cellStyle name="Currency 13 4 2 6" xfId="10202" xr:uid="{8AE24593-DD3A-4E48-84A4-BA2F620AAFB3}"/>
    <cellStyle name="Currency 13 4 2 6 2" xfId="23892" xr:uid="{3565C43B-8A4A-4993-825B-FE5700A4F8FA}"/>
    <cellStyle name="Currency 13 4 2 6 2 2" xfId="37584" xr:uid="{D2015315-BCFE-4FCE-94B1-74B56B31FC3D}"/>
    <cellStyle name="Currency 13 4 2 6 2 3" xfId="52468" xr:uid="{131DC005-A5FE-403E-BAA1-B237AE477F6F}"/>
    <cellStyle name="Currency 13 4 2 6 3" xfId="17048" xr:uid="{5F6CCC77-7827-445E-B717-B3587C5C9EBC}"/>
    <cellStyle name="Currency 13 4 2 6 4" xfId="30738" xr:uid="{E64CD7B7-DD38-4576-BD7B-57879C46A063}"/>
    <cellStyle name="Currency 13 4 2 6 5" xfId="45622" xr:uid="{744F90D6-D283-4D19-AD60-381C1B9463EC}"/>
    <cellStyle name="Currency 13 4 2 7" xfId="20470" xr:uid="{F80C877D-9FBF-48C7-BA75-276267CF9918}"/>
    <cellStyle name="Currency 13 4 2 7 2" xfId="34162" xr:uid="{6CE53006-277C-4B63-BBD5-A12620208F57}"/>
    <cellStyle name="Currency 13 4 2 7 3" xfId="49046" xr:uid="{9F0939C2-3BED-4104-BB2A-A98BE582E780}"/>
    <cellStyle name="Currency 13 4 2 8" xfId="13626" xr:uid="{BDDECEC4-2BEA-43B4-998C-0C6E0DE32A77}"/>
    <cellStyle name="Currency 13 4 2 9" xfId="27316" xr:uid="{55667FCF-4F0A-42AA-B364-7A9432E10CB3}"/>
    <cellStyle name="Currency 13 4 3" xfId="6783" xr:uid="{831B19F6-8565-472B-9F6F-31AFFF988273}"/>
    <cellStyle name="Currency 13 4 3 10" xfId="42205" xr:uid="{DA298F9D-B75C-4E99-AA32-4DE29593A73D}"/>
    <cellStyle name="Currency 13 4 3 2" xfId="6784" xr:uid="{9628AD74-6CB9-4372-A1D1-3E4B15A532DC}"/>
    <cellStyle name="Currency 13 4 3 2 2" xfId="6785" xr:uid="{1A816D23-A4FF-4B61-84B9-741EEC711FEA}"/>
    <cellStyle name="Currency 13 4 3 2 2 2" xfId="8499" xr:uid="{C8524F9F-06FB-432B-BF7E-9CE310A6FDD0}"/>
    <cellStyle name="Currency 13 4 3 2 2 2 2" xfId="11921" xr:uid="{FAC0DBF6-5805-4DD1-9F19-FBDE0A0D6754}"/>
    <cellStyle name="Currency 13 4 3 2 2 2 2 2" xfId="25611" xr:uid="{8FAB0B4F-C97F-448A-A0C4-2F3E26CDB317}"/>
    <cellStyle name="Currency 13 4 3 2 2 2 2 2 2" xfId="39303" xr:uid="{61F3C591-9E65-422C-A1EE-160278A792CD}"/>
    <cellStyle name="Currency 13 4 3 2 2 2 2 2 3" xfId="54187" xr:uid="{A9E76941-FD4D-4E70-83C1-717705C5558A}"/>
    <cellStyle name="Currency 13 4 3 2 2 2 2 3" xfId="18767" xr:uid="{061A939D-C314-4CED-BB14-1E6FC2C3653B}"/>
    <cellStyle name="Currency 13 4 3 2 2 2 2 4" xfId="32457" xr:uid="{9D56AD8A-7130-4203-8E70-2D69E9F638A9}"/>
    <cellStyle name="Currency 13 4 3 2 2 2 2 5" xfId="47341" xr:uid="{2CCFBA84-B32A-4BB7-B1E0-5DC0DFFF907F}"/>
    <cellStyle name="Currency 13 4 3 2 2 2 3" xfId="22189" xr:uid="{C2795DC0-65C0-4D29-A959-89072A0FA287}"/>
    <cellStyle name="Currency 13 4 3 2 2 2 3 2" xfId="35881" xr:uid="{2957A38A-687B-4DF1-9B2C-40C6CC20E0F2}"/>
    <cellStyle name="Currency 13 4 3 2 2 2 3 3" xfId="50765" xr:uid="{54B09437-B3F1-4BBD-B9F6-111B090DFF72}"/>
    <cellStyle name="Currency 13 4 3 2 2 2 4" xfId="15345" xr:uid="{DD909152-B548-42AF-B7C8-146B39459F4B}"/>
    <cellStyle name="Currency 13 4 3 2 2 2 5" xfId="29035" xr:uid="{E7BE21C8-291D-4996-BB6D-0964D62D62C0}"/>
    <cellStyle name="Currency 13 4 3 2 2 2 6" xfId="43919" xr:uid="{06E0CD59-BED2-4918-825B-C4C319C7BF0F}"/>
    <cellStyle name="Currency 13 4 3 2 2 3" xfId="10209" xr:uid="{0226B0F4-0CD1-4B67-9E47-A6D49ADEC3B4}"/>
    <cellStyle name="Currency 13 4 3 2 2 3 2" xfId="23899" xr:uid="{E014D071-156F-45DC-8B45-7CDA662E9D9E}"/>
    <cellStyle name="Currency 13 4 3 2 2 3 2 2" xfId="37591" xr:uid="{09A3A38B-0C43-4372-8084-9BB0547E14E5}"/>
    <cellStyle name="Currency 13 4 3 2 2 3 2 3" xfId="52475" xr:uid="{F5A1C1E6-3081-4180-A93C-E4D32674F548}"/>
    <cellStyle name="Currency 13 4 3 2 2 3 3" xfId="17055" xr:uid="{0D454A82-DF77-48AC-87E0-18E282C2D1C2}"/>
    <cellStyle name="Currency 13 4 3 2 2 3 4" xfId="30745" xr:uid="{16E66517-1F82-4E43-AFF3-2E21B1C2C388}"/>
    <cellStyle name="Currency 13 4 3 2 2 3 5" xfId="45629" xr:uid="{4EC34A42-2E3D-4DC5-974A-BA227C4C90DA}"/>
    <cellStyle name="Currency 13 4 3 2 2 4" xfId="20477" xr:uid="{AE1BACD4-E0CF-4605-879A-4E923C7385CD}"/>
    <cellStyle name="Currency 13 4 3 2 2 4 2" xfId="34169" xr:uid="{42C8FA7A-B187-4205-921C-E073A28C00B1}"/>
    <cellStyle name="Currency 13 4 3 2 2 4 3" xfId="49053" xr:uid="{6336E9EA-E383-411A-9697-E1146D549584}"/>
    <cellStyle name="Currency 13 4 3 2 2 5" xfId="13633" xr:uid="{CC90F664-39DE-4EFC-ABF0-3BEAFAE15777}"/>
    <cellStyle name="Currency 13 4 3 2 2 6" xfId="27323" xr:uid="{15AE88F6-CA27-4311-B5CE-A7231A3A6CB0}"/>
    <cellStyle name="Currency 13 4 3 2 2 7" xfId="42207" xr:uid="{0E3C75F8-00DE-4172-A03B-F22BCE64C037}"/>
    <cellStyle name="Currency 13 4 3 2 3" xfId="8498" xr:uid="{4C253AF0-75C3-43C9-A1D2-7126DDAAB3B6}"/>
    <cellStyle name="Currency 13 4 3 2 3 2" xfId="11920" xr:uid="{D22004C1-57EF-43E0-887B-0DBDF38F669B}"/>
    <cellStyle name="Currency 13 4 3 2 3 2 2" xfId="25610" xr:uid="{AA6CB13E-72D1-495F-B0EF-014FA8F9FEF5}"/>
    <cellStyle name="Currency 13 4 3 2 3 2 2 2" xfId="39302" xr:uid="{5E71A68C-9DFA-41D1-983A-8F72EF54C236}"/>
    <cellStyle name="Currency 13 4 3 2 3 2 2 3" xfId="54186" xr:uid="{FAA15C69-F553-487F-B44E-484B6E731B02}"/>
    <cellStyle name="Currency 13 4 3 2 3 2 3" xfId="18766" xr:uid="{01E58A85-EFE1-4BF0-8D46-76F289B3EDF2}"/>
    <cellStyle name="Currency 13 4 3 2 3 2 4" xfId="32456" xr:uid="{C517F067-5AD4-450E-A0FC-E2ACDA2E292F}"/>
    <cellStyle name="Currency 13 4 3 2 3 2 5" xfId="47340" xr:uid="{E967BB60-1CA2-4BBB-94BE-6C1B03A5EF7B}"/>
    <cellStyle name="Currency 13 4 3 2 3 3" xfId="22188" xr:uid="{4EB390F1-8A4A-4908-A42B-5847231F9D69}"/>
    <cellStyle name="Currency 13 4 3 2 3 3 2" xfId="35880" xr:uid="{D377930D-2CC5-4E32-9E2E-C3DCFE66A2FB}"/>
    <cellStyle name="Currency 13 4 3 2 3 3 3" xfId="50764" xr:uid="{1B8499FD-6EE4-489F-BC1F-CF8D6471226E}"/>
    <cellStyle name="Currency 13 4 3 2 3 4" xfId="15344" xr:uid="{C3E15A4A-31B0-4A4B-B6EA-5742A7671773}"/>
    <cellStyle name="Currency 13 4 3 2 3 5" xfId="29034" xr:uid="{22F04789-CF13-487F-B25B-77A937287E89}"/>
    <cellStyle name="Currency 13 4 3 2 3 6" xfId="43918" xr:uid="{CC5CF63E-EF05-4256-B8DD-13B8D26DBDD2}"/>
    <cellStyle name="Currency 13 4 3 2 4" xfId="10208" xr:uid="{AED86329-2A05-441C-87C8-EF81EB99B8E1}"/>
    <cellStyle name="Currency 13 4 3 2 4 2" xfId="23898" xr:uid="{981ADD08-8EBA-4BB5-92A7-2A923A834596}"/>
    <cellStyle name="Currency 13 4 3 2 4 2 2" xfId="37590" xr:uid="{F6297765-5909-448A-9735-107960336DC4}"/>
    <cellStyle name="Currency 13 4 3 2 4 2 3" xfId="52474" xr:uid="{698A95AC-E4D2-4352-864C-59E0E1516F12}"/>
    <cellStyle name="Currency 13 4 3 2 4 3" xfId="17054" xr:uid="{F737B8D4-558A-4EAC-A804-40495DC54B9D}"/>
    <cellStyle name="Currency 13 4 3 2 4 4" xfId="30744" xr:uid="{94DFEEC4-2116-42CC-B7D2-291FE2CBA811}"/>
    <cellStyle name="Currency 13 4 3 2 4 5" xfId="45628" xr:uid="{CE9CE37D-7547-4605-8FE7-19B3EA539B2E}"/>
    <cellStyle name="Currency 13 4 3 2 5" xfId="20476" xr:uid="{90A18852-D774-4700-9ABE-524BC6B0315F}"/>
    <cellStyle name="Currency 13 4 3 2 5 2" xfId="34168" xr:uid="{77F4FAEF-3C37-4744-9E10-03A7F27AC0C1}"/>
    <cellStyle name="Currency 13 4 3 2 5 3" xfId="49052" xr:uid="{497EB733-F492-45C6-A37D-390EF8171B84}"/>
    <cellStyle name="Currency 13 4 3 2 6" xfId="13632" xr:uid="{6C7F692A-A689-4C38-AD3B-5E9AB019C23A}"/>
    <cellStyle name="Currency 13 4 3 2 7" xfId="27322" xr:uid="{9B4B3BFC-ACC3-4124-8C26-FED3932AA79C}"/>
    <cellStyle name="Currency 13 4 3 2 8" xfId="42206" xr:uid="{1B21D137-C4FB-4BED-97F0-A121EF5E24AE}"/>
    <cellStyle name="Currency 13 4 3 3" xfId="6786" xr:uid="{7C680BC6-ED7A-4ADE-BF8F-0F77B1B30214}"/>
    <cellStyle name="Currency 13 4 3 3 2" xfId="8500" xr:uid="{B6E4F75B-F712-49A3-A9D7-0921C51F5038}"/>
    <cellStyle name="Currency 13 4 3 3 2 2" xfId="11922" xr:uid="{F8A77AF7-FB23-484E-92CA-6B5160CF97F7}"/>
    <cellStyle name="Currency 13 4 3 3 2 2 2" xfId="25612" xr:uid="{B1E1EED7-DC46-4F8E-8D37-5BFEE2B83131}"/>
    <cellStyle name="Currency 13 4 3 3 2 2 2 2" xfId="39304" xr:uid="{26B6D211-9CF4-4B87-9DED-4E1960CA9675}"/>
    <cellStyle name="Currency 13 4 3 3 2 2 2 3" xfId="54188" xr:uid="{FD50FF89-60C4-4167-9E98-84726A7FFD1F}"/>
    <cellStyle name="Currency 13 4 3 3 2 2 3" xfId="18768" xr:uid="{6259F670-C1E2-454F-828E-6E1ACCA24CE8}"/>
    <cellStyle name="Currency 13 4 3 3 2 2 4" xfId="32458" xr:uid="{AB560E0D-8BFA-46CC-9FAF-FFF4EFA4D152}"/>
    <cellStyle name="Currency 13 4 3 3 2 2 5" xfId="47342" xr:uid="{83FAADDE-2619-43D7-9FF5-2B7DF5E2C2E4}"/>
    <cellStyle name="Currency 13 4 3 3 2 3" xfId="22190" xr:uid="{43E8E6BB-6E50-4827-A929-1379E95B573C}"/>
    <cellStyle name="Currency 13 4 3 3 2 3 2" xfId="35882" xr:uid="{E0C8C6EE-EAE1-4558-8E09-CDAFB54508EA}"/>
    <cellStyle name="Currency 13 4 3 3 2 3 3" xfId="50766" xr:uid="{B4B7DEEE-5ED7-4AE4-8A46-9ADCA9E24D8D}"/>
    <cellStyle name="Currency 13 4 3 3 2 4" xfId="15346" xr:uid="{49EAEB0B-671B-4832-BB43-22E22CE7A890}"/>
    <cellStyle name="Currency 13 4 3 3 2 5" xfId="29036" xr:uid="{DB2D9DB9-AB81-49D7-9CC1-84E58337A86C}"/>
    <cellStyle name="Currency 13 4 3 3 2 6" xfId="43920" xr:uid="{6B4CBB07-5070-4316-8F21-597ABEE8B3F1}"/>
    <cellStyle name="Currency 13 4 3 3 3" xfId="10210" xr:uid="{76F25107-2945-4FBE-919F-537BB0806D01}"/>
    <cellStyle name="Currency 13 4 3 3 3 2" xfId="23900" xr:uid="{F8CC1F53-7486-4619-8063-1B4B3D255936}"/>
    <cellStyle name="Currency 13 4 3 3 3 2 2" xfId="37592" xr:uid="{C2A17CD7-6BF2-47A4-9AF9-55E6BB2C55EE}"/>
    <cellStyle name="Currency 13 4 3 3 3 2 3" xfId="52476" xr:uid="{F9E697E8-25CA-4BA4-9DA6-7E036978E190}"/>
    <cellStyle name="Currency 13 4 3 3 3 3" xfId="17056" xr:uid="{4C9B6986-12CF-496B-BB9D-F290331D64F5}"/>
    <cellStyle name="Currency 13 4 3 3 3 4" xfId="30746" xr:uid="{851F8615-DD27-4549-874F-B1B639D1D18C}"/>
    <cellStyle name="Currency 13 4 3 3 3 5" xfId="45630" xr:uid="{0F489FA4-A148-4348-9E61-9FE05D5C6521}"/>
    <cellStyle name="Currency 13 4 3 3 4" xfId="20478" xr:uid="{D12FE13C-F036-4AD2-9377-EB156940E981}"/>
    <cellStyle name="Currency 13 4 3 3 4 2" xfId="34170" xr:uid="{64EB0662-731A-479B-87F0-356F6F9A4756}"/>
    <cellStyle name="Currency 13 4 3 3 4 3" xfId="49054" xr:uid="{0DF131D4-CCA3-4382-9E0E-671243128577}"/>
    <cellStyle name="Currency 13 4 3 3 5" xfId="13634" xr:uid="{21470CFD-9A36-4355-A7A1-C9124B351AEF}"/>
    <cellStyle name="Currency 13 4 3 3 6" xfId="27324" xr:uid="{38313847-271E-4CA2-B035-B450232115CE}"/>
    <cellStyle name="Currency 13 4 3 3 7" xfId="42208" xr:uid="{AB116CD7-7B12-4FFC-9B89-7289695CCA91}"/>
    <cellStyle name="Currency 13 4 3 4" xfId="6787" xr:uid="{4B1B4376-B736-4892-BCB2-96BF724505EF}"/>
    <cellStyle name="Currency 13 4 3 4 2" xfId="8501" xr:uid="{28FE970E-1AB1-437A-8ACB-5DCB0F20D603}"/>
    <cellStyle name="Currency 13 4 3 4 2 2" xfId="11923" xr:uid="{232A94FB-2745-4622-9FF7-D4035C929B85}"/>
    <cellStyle name="Currency 13 4 3 4 2 2 2" xfId="25613" xr:uid="{D0CADFFC-8619-4DF7-8C15-B17BD9F6C771}"/>
    <cellStyle name="Currency 13 4 3 4 2 2 2 2" xfId="39305" xr:uid="{EA09CFA7-219D-424E-81AD-2668F4BBB541}"/>
    <cellStyle name="Currency 13 4 3 4 2 2 2 3" xfId="54189" xr:uid="{5CA5B24A-26EE-484D-85EE-F2E6650DFB9A}"/>
    <cellStyle name="Currency 13 4 3 4 2 2 3" xfId="18769" xr:uid="{A3238CCE-8318-405B-9BE9-E22EF14507E0}"/>
    <cellStyle name="Currency 13 4 3 4 2 2 4" xfId="32459" xr:uid="{C0A8DDEC-0623-4107-BA79-D46910944187}"/>
    <cellStyle name="Currency 13 4 3 4 2 2 5" xfId="47343" xr:uid="{5F8CDE47-BD46-47E1-A827-9D4080A28EF8}"/>
    <cellStyle name="Currency 13 4 3 4 2 3" xfId="22191" xr:uid="{664B6E94-0AB7-4B22-9BB1-A53FDF400518}"/>
    <cellStyle name="Currency 13 4 3 4 2 3 2" xfId="35883" xr:uid="{AFBD8C57-6DA3-4505-8386-E93EC3E4ABE9}"/>
    <cellStyle name="Currency 13 4 3 4 2 3 3" xfId="50767" xr:uid="{1EB1A8E0-DF72-4705-A7F1-243986E502F9}"/>
    <cellStyle name="Currency 13 4 3 4 2 4" xfId="15347" xr:uid="{D12C4691-89DB-4B12-A2A2-5E576B0D60DF}"/>
    <cellStyle name="Currency 13 4 3 4 2 5" xfId="29037" xr:uid="{EB16149F-A219-45F5-AF0D-2992AB9B8D51}"/>
    <cellStyle name="Currency 13 4 3 4 2 6" xfId="43921" xr:uid="{DD0ED9EE-A428-4E17-A995-C04CD18B147F}"/>
    <cellStyle name="Currency 13 4 3 4 3" xfId="10211" xr:uid="{884CCA8B-CA08-4463-9D59-322B371B3CC7}"/>
    <cellStyle name="Currency 13 4 3 4 3 2" xfId="23901" xr:uid="{0546FECB-B3AD-4A07-8BF2-6258DE12B38B}"/>
    <cellStyle name="Currency 13 4 3 4 3 2 2" xfId="37593" xr:uid="{E9294551-9538-4DFC-B3F5-0458165CA842}"/>
    <cellStyle name="Currency 13 4 3 4 3 2 3" xfId="52477" xr:uid="{AC2F6E6E-D68E-43DF-B642-DA01A1CC18C0}"/>
    <cellStyle name="Currency 13 4 3 4 3 3" xfId="17057" xr:uid="{CE7E8F9F-37F2-46E2-B30B-9C4AA37389FF}"/>
    <cellStyle name="Currency 13 4 3 4 3 4" xfId="30747" xr:uid="{00A5C3D7-B3F5-4EC4-A09C-03A62202EE04}"/>
    <cellStyle name="Currency 13 4 3 4 3 5" xfId="45631" xr:uid="{096714DB-5D8D-41CF-B728-D65753C2856B}"/>
    <cellStyle name="Currency 13 4 3 4 4" xfId="20479" xr:uid="{B3668EF7-C89E-4F1D-9082-7D276821CA70}"/>
    <cellStyle name="Currency 13 4 3 4 4 2" xfId="34171" xr:uid="{874AEA2F-4778-456E-B57D-FF0556F91A2B}"/>
    <cellStyle name="Currency 13 4 3 4 4 3" xfId="49055" xr:uid="{E88E4E36-65AD-4FC2-9371-783AA242A57E}"/>
    <cellStyle name="Currency 13 4 3 4 5" xfId="13635" xr:uid="{F1B4E1FC-7041-424E-BB33-DA2937453F34}"/>
    <cellStyle name="Currency 13 4 3 4 6" xfId="27325" xr:uid="{4FFC4ECC-6128-4F43-921F-3C16843FD28A}"/>
    <cellStyle name="Currency 13 4 3 4 7" xfId="42209" xr:uid="{D8EBBA8B-CEC2-4F57-A3A8-F6754000150E}"/>
    <cellStyle name="Currency 13 4 3 5" xfId="8497" xr:uid="{E5E792E7-BD38-40B0-95A0-1145956DA7E9}"/>
    <cellStyle name="Currency 13 4 3 5 2" xfId="11919" xr:uid="{61060782-0872-4C8B-BAB7-AFA97BCBBA78}"/>
    <cellStyle name="Currency 13 4 3 5 2 2" xfId="25609" xr:uid="{A7AFA3B1-71BE-4BE9-9097-7D17606292B4}"/>
    <cellStyle name="Currency 13 4 3 5 2 2 2" xfId="39301" xr:uid="{3DED70A4-D605-42D6-9998-86AF5330F7AA}"/>
    <cellStyle name="Currency 13 4 3 5 2 2 3" xfId="54185" xr:uid="{5548C0FF-02B7-4875-9CFD-F079747AFE5E}"/>
    <cellStyle name="Currency 13 4 3 5 2 3" xfId="18765" xr:uid="{3A1921B7-1C18-494F-A174-49B3C5D1E900}"/>
    <cellStyle name="Currency 13 4 3 5 2 4" xfId="32455" xr:uid="{947D6237-78FF-4BF8-9309-41EB175E39E0}"/>
    <cellStyle name="Currency 13 4 3 5 2 5" xfId="47339" xr:uid="{9643FC2E-D84D-4312-877A-2C1B1C81D344}"/>
    <cellStyle name="Currency 13 4 3 5 3" xfId="22187" xr:uid="{D1EA42C3-763A-442A-A340-102F8AC57E07}"/>
    <cellStyle name="Currency 13 4 3 5 3 2" xfId="35879" xr:uid="{25537950-4C4C-45E3-8787-0F55A9133C7F}"/>
    <cellStyle name="Currency 13 4 3 5 3 3" xfId="50763" xr:uid="{69B8463A-5490-40D5-B711-8F17B91D7C26}"/>
    <cellStyle name="Currency 13 4 3 5 4" xfId="15343" xr:uid="{3108782D-4C50-4175-8725-D001AC25BA52}"/>
    <cellStyle name="Currency 13 4 3 5 5" xfId="29033" xr:uid="{22B29827-B75F-47DB-9E03-924673E12481}"/>
    <cellStyle name="Currency 13 4 3 5 6" xfId="43917" xr:uid="{DE7D13A5-44CE-4BCE-97E1-7C9F189400C2}"/>
    <cellStyle name="Currency 13 4 3 6" xfId="10207" xr:uid="{8D3BADBC-7C99-4DE2-AF56-782C32396F42}"/>
    <cellStyle name="Currency 13 4 3 6 2" xfId="23897" xr:uid="{7F19EC63-1691-4208-B97B-A4E3BA51B4AD}"/>
    <cellStyle name="Currency 13 4 3 6 2 2" xfId="37589" xr:uid="{F5763C95-36EC-4885-82B6-F71FE9D07EC7}"/>
    <cellStyle name="Currency 13 4 3 6 2 3" xfId="52473" xr:uid="{F905D7EC-BADF-4D98-B3AA-830E18106D65}"/>
    <cellStyle name="Currency 13 4 3 6 3" xfId="17053" xr:uid="{26E67BF1-6C84-406A-9526-E5D20C5830EC}"/>
    <cellStyle name="Currency 13 4 3 6 4" xfId="30743" xr:uid="{A0314650-32C6-49BC-825E-85997D899D1C}"/>
    <cellStyle name="Currency 13 4 3 6 5" xfId="45627" xr:uid="{7FA1B547-DE4E-433F-9CD8-D8C7438B4CFE}"/>
    <cellStyle name="Currency 13 4 3 7" xfId="20475" xr:uid="{6A73922B-6881-455A-83A6-CA0C714D86DD}"/>
    <cellStyle name="Currency 13 4 3 7 2" xfId="34167" xr:uid="{0C4F9B07-7EF3-4AD9-A721-6A5D061E39FE}"/>
    <cellStyle name="Currency 13 4 3 7 3" xfId="49051" xr:uid="{B40B2569-75A6-4F54-BCBF-F3B2390D9381}"/>
    <cellStyle name="Currency 13 4 3 8" xfId="13631" xr:uid="{5102711D-7621-4027-AB08-8B7B11FBCF8F}"/>
    <cellStyle name="Currency 13 4 3 9" xfId="27321" xr:uid="{3395C0EE-C835-4D06-9F91-D1969EF800F1}"/>
    <cellStyle name="Currency 13 4 4" xfId="6788" xr:uid="{D74F63BD-A251-401F-88D5-8BC519E5C09C}"/>
    <cellStyle name="Currency 13 4 4 2" xfId="6789" xr:uid="{6C396CD3-96CF-4CE7-A260-4F768402AD5C}"/>
    <cellStyle name="Currency 13 4 4 2 2" xfId="8503" xr:uid="{FF4B1441-2DD4-474A-9241-A59F9AD61425}"/>
    <cellStyle name="Currency 13 4 4 2 2 2" xfId="11925" xr:uid="{E2BF62A7-58D9-447E-B22D-E30B1DAD805B}"/>
    <cellStyle name="Currency 13 4 4 2 2 2 2" xfId="25615" xr:uid="{2EF008C1-498A-4851-B7A8-5E0E1B83F1CA}"/>
    <cellStyle name="Currency 13 4 4 2 2 2 2 2" xfId="39307" xr:uid="{BF7C7A0B-EDD5-4FEB-8236-88CE83336089}"/>
    <cellStyle name="Currency 13 4 4 2 2 2 2 3" xfId="54191" xr:uid="{22C0374B-CACC-464A-8024-526FFAB7FAB6}"/>
    <cellStyle name="Currency 13 4 4 2 2 2 3" xfId="18771" xr:uid="{16ADD835-7C1F-4C80-ACBC-553600043745}"/>
    <cellStyle name="Currency 13 4 4 2 2 2 4" xfId="32461" xr:uid="{2CD994DB-DAD4-4CE8-A395-CEE43A8A84D5}"/>
    <cellStyle name="Currency 13 4 4 2 2 2 5" xfId="47345" xr:uid="{BAC6931F-E26C-4A5A-9A12-EEBAE8C967A1}"/>
    <cellStyle name="Currency 13 4 4 2 2 3" xfId="22193" xr:uid="{70296BEB-3331-4693-BB98-4EB372E55243}"/>
    <cellStyle name="Currency 13 4 4 2 2 3 2" xfId="35885" xr:uid="{A44DD743-029C-424C-87C6-C4D8DA3C23E1}"/>
    <cellStyle name="Currency 13 4 4 2 2 3 3" xfId="50769" xr:uid="{6809E397-9CCD-475E-B4DC-01D49F9BA2D0}"/>
    <cellStyle name="Currency 13 4 4 2 2 4" xfId="15349" xr:uid="{BAB3FA27-4813-43FE-B2F8-F6FF98F36623}"/>
    <cellStyle name="Currency 13 4 4 2 2 5" xfId="29039" xr:uid="{9CDBF1E3-1BEC-477A-99D2-3BF28A359DF9}"/>
    <cellStyle name="Currency 13 4 4 2 2 6" xfId="43923" xr:uid="{36B031C5-3E8C-4720-9F0E-9595E99B0890}"/>
    <cellStyle name="Currency 13 4 4 2 3" xfId="10213" xr:uid="{93963EAB-3C0A-4573-9360-71E00CA42897}"/>
    <cellStyle name="Currency 13 4 4 2 3 2" xfId="23903" xr:uid="{122D5A4E-8BBC-4787-BC7E-DE62349EB474}"/>
    <cellStyle name="Currency 13 4 4 2 3 2 2" xfId="37595" xr:uid="{A902C385-AFF4-4BB8-AAF3-739317A0F3D0}"/>
    <cellStyle name="Currency 13 4 4 2 3 2 3" xfId="52479" xr:uid="{B2FEBAA5-C6AF-4452-82A4-8685A4C15A04}"/>
    <cellStyle name="Currency 13 4 4 2 3 3" xfId="17059" xr:uid="{29E0BC1B-B423-4037-94A7-743BD62029F8}"/>
    <cellStyle name="Currency 13 4 4 2 3 4" xfId="30749" xr:uid="{9A383F58-F637-4042-956B-9687698F1C86}"/>
    <cellStyle name="Currency 13 4 4 2 3 5" xfId="45633" xr:uid="{94B6378C-C8AF-48AC-845B-9FDDE25ABCE0}"/>
    <cellStyle name="Currency 13 4 4 2 4" xfId="20481" xr:uid="{8912E316-688C-4A4B-921E-53621FC86AEF}"/>
    <cellStyle name="Currency 13 4 4 2 4 2" xfId="34173" xr:uid="{DB52FE3E-AEB0-471A-8801-7724CB973178}"/>
    <cellStyle name="Currency 13 4 4 2 4 3" xfId="49057" xr:uid="{55ECD699-6DE1-4ECF-A65E-E2D13FEBBD73}"/>
    <cellStyle name="Currency 13 4 4 2 5" xfId="13637" xr:uid="{483DFCF3-1C73-42F6-8876-71AD0097E501}"/>
    <cellStyle name="Currency 13 4 4 2 6" xfId="27327" xr:uid="{4AA7106E-3AC9-4FD5-A8D6-2968C0A7AC02}"/>
    <cellStyle name="Currency 13 4 4 2 7" xfId="42211" xr:uid="{A27B291C-B99E-4FCB-A191-334ED7208CA9}"/>
    <cellStyle name="Currency 13 4 4 3" xfId="8502" xr:uid="{03A797F8-95D9-49E5-B5F7-B7E8FC6E7F6D}"/>
    <cellStyle name="Currency 13 4 4 3 2" xfId="11924" xr:uid="{21FCD6C9-70C9-47D5-87B8-D656CD134E3B}"/>
    <cellStyle name="Currency 13 4 4 3 2 2" xfId="25614" xr:uid="{BF436BDC-F562-4C41-B42A-3534342E1009}"/>
    <cellStyle name="Currency 13 4 4 3 2 2 2" xfId="39306" xr:uid="{DC43D672-CD28-4FDB-A1D5-3302C215009C}"/>
    <cellStyle name="Currency 13 4 4 3 2 2 3" xfId="54190" xr:uid="{18C4546E-85AD-433C-B7C3-91454BCBEA1A}"/>
    <cellStyle name="Currency 13 4 4 3 2 3" xfId="18770" xr:uid="{DBA79E39-7998-4E03-9FFE-EE1AD372B324}"/>
    <cellStyle name="Currency 13 4 4 3 2 4" xfId="32460" xr:uid="{0F120391-4769-4A4A-9B66-EEF299C59760}"/>
    <cellStyle name="Currency 13 4 4 3 2 5" xfId="47344" xr:uid="{6CAEF316-4C14-484F-A77B-1D5A2C31CC39}"/>
    <cellStyle name="Currency 13 4 4 3 3" xfId="22192" xr:uid="{2408DCBC-672F-4C78-8019-B40909B28821}"/>
    <cellStyle name="Currency 13 4 4 3 3 2" xfId="35884" xr:uid="{441727D3-7089-457E-B3CC-A8781AABB587}"/>
    <cellStyle name="Currency 13 4 4 3 3 3" xfId="50768" xr:uid="{BEFE0960-62C2-4B8E-BF33-CBFE8A597570}"/>
    <cellStyle name="Currency 13 4 4 3 4" xfId="15348" xr:uid="{23418110-2B31-4C23-9037-C5C34330C5D3}"/>
    <cellStyle name="Currency 13 4 4 3 5" xfId="29038" xr:uid="{91DFA39D-3614-44D2-9672-27D8889A41C5}"/>
    <cellStyle name="Currency 13 4 4 3 6" xfId="43922" xr:uid="{5DCBE566-D285-4398-BC97-E0D33FE00ABB}"/>
    <cellStyle name="Currency 13 4 4 4" xfId="10212" xr:uid="{7E2135CE-958C-4428-A906-DF3B2B9D9BB8}"/>
    <cellStyle name="Currency 13 4 4 4 2" xfId="23902" xr:uid="{DD5EFA1D-32E8-4D80-949E-DD40A50E1F37}"/>
    <cellStyle name="Currency 13 4 4 4 2 2" xfId="37594" xr:uid="{4C1740BB-A818-4EB7-AEAC-55675570E5B4}"/>
    <cellStyle name="Currency 13 4 4 4 2 3" xfId="52478" xr:uid="{54FA3EF2-8699-4D78-A61D-EE94875B161A}"/>
    <cellStyle name="Currency 13 4 4 4 3" xfId="17058" xr:uid="{D0C1845C-8C3C-4191-95F0-11610D17571C}"/>
    <cellStyle name="Currency 13 4 4 4 4" xfId="30748" xr:uid="{F1D802DB-3849-4343-B954-409CA7DED005}"/>
    <cellStyle name="Currency 13 4 4 4 5" xfId="45632" xr:uid="{19222A4C-2C84-4F52-847A-7C39E86F90D1}"/>
    <cellStyle name="Currency 13 4 4 5" xfId="20480" xr:uid="{88FA6DB0-CB92-400A-95C2-0819BFAAA619}"/>
    <cellStyle name="Currency 13 4 4 5 2" xfId="34172" xr:uid="{08C15072-A2FA-43B1-9970-90FE144B82E4}"/>
    <cellStyle name="Currency 13 4 4 5 3" xfId="49056" xr:uid="{4A7D0266-531F-4326-A9FE-A489EC219692}"/>
    <cellStyle name="Currency 13 4 4 6" xfId="13636" xr:uid="{67D5AD21-A434-47EF-BF8A-58620F0990B1}"/>
    <cellStyle name="Currency 13 4 4 7" xfId="27326" xr:uid="{18086DF4-BFBB-4F79-BEE0-48B284DF5E7E}"/>
    <cellStyle name="Currency 13 4 4 8" xfId="42210" xr:uid="{4CA5A0F1-58DA-420E-A517-444BA09F56C8}"/>
    <cellStyle name="Currency 13 4 5" xfId="6790" xr:uid="{4AC152F3-1548-4893-B1C7-51EDCF3AC17B}"/>
    <cellStyle name="Currency 13 4 5 2" xfId="8504" xr:uid="{F6B764A5-739C-459A-A7C7-C8DA5562D50A}"/>
    <cellStyle name="Currency 13 4 5 2 2" xfId="11926" xr:uid="{5263BE4D-800C-4917-A1B7-BA4FB6D54BBC}"/>
    <cellStyle name="Currency 13 4 5 2 2 2" xfId="25616" xr:uid="{D639E79A-1A90-4B21-8F1A-2425FB23677D}"/>
    <cellStyle name="Currency 13 4 5 2 2 2 2" xfId="39308" xr:uid="{A2B4DBB4-BB69-4188-973E-FD81B0FA5F1A}"/>
    <cellStyle name="Currency 13 4 5 2 2 2 3" xfId="54192" xr:uid="{DA0F16C9-123A-4D49-92E4-BBF957A561FD}"/>
    <cellStyle name="Currency 13 4 5 2 2 3" xfId="18772" xr:uid="{418AE11C-AA49-47B7-A309-E614F93C6781}"/>
    <cellStyle name="Currency 13 4 5 2 2 4" xfId="32462" xr:uid="{1FDA30CC-DE66-43C9-90C1-9FA66C640783}"/>
    <cellStyle name="Currency 13 4 5 2 2 5" xfId="47346" xr:uid="{AFCA5341-ACB1-44D3-B798-7AC9CD291450}"/>
    <cellStyle name="Currency 13 4 5 2 3" xfId="22194" xr:uid="{80F8FA21-5F46-48C8-BF17-73683C9EE95F}"/>
    <cellStyle name="Currency 13 4 5 2 3 2" xfId="35886" xr:uid="{07FCF7BF-7B8E-48C8-94FA-C4D53B0F83AC}"/>
    <cellStyle name="Currency 13 4 5 2 3 3" xfId="50770" xr:uid="{A26E64FF-5FDE-40DC-9C80-33A96E7E31EA}"/>
    <cellStyle name="Currency 13 4 5 2 4" xfId="15350" xr:uid="{71E2C617-3A54-4319-9EC8-86C82BC16EDE}"/>
    <cellStyle name="Currency 13 4 5 2 5" xfId="29040" xr:uid="{6EE9E02E-470D-4136-B632-14EFA77BE0B7}"/>
    <cellStyle name="Currency 13 4 5 2 6" xfId="43924" xr:uid="{57AE377B-8E81-44D6-B5F0-21354F8F4188}"/>
    <cellStyle name="Currency 13 4 5 3" xfId="10214" xr:uid="{61413090-6FE8-4771-9521-E62B86D9EF8E}"/>
    <cellStyle name="Currency 13 4 5 3 2" xfId="23904" xr:uid="{4C8FCD83-64A2-446C-96BF-30C190A8A614}"/>
    <cellStyle name="Currency 13 4 5 3 2 2" xfId="37596" xr:uid="{FAB3A7FC-78FA-4F89-833F-5E5176D2CCF8}"/>
    <cellStyle name="Currency 13 4 5 3 2 3" xfId="52480" xr:uid="{DC76DF93-FF47-4531-98E9-BE2339CD3C2A}"/>
    <cellStyle name="Currency 13 4 5 3 3" xfId="17060" xr:uid="{0E4D5E80-3E65-4957-954B-B6D46901D1DE}"/>
    <cellStyle name="Currency 13 4 5 3 4" xfId="30750" xr:uid="{EAFF4E10-2DC9-412C-97B0-76BE61B646EA}"/>
    <cellStyle name="Currency 13 4 5 3 5" xfId="45634" xr:uid="{6489294E-6C22-4B91-A1FA-3E1055D82A38}"/>
    <cellStyle name="Currency 13 4 5 4" xfId="20482" xr:uid="{8BD1AE0A-FED1-4A84-BF8B-122601A347DA}"/>
    <cellStyle name="Currency 13 4 5 4 2" xfId="34174" xr:uid="{70D666C8-EFBD-46EA-B0A0-265349BDB798}"/>
    <cellStyle name="Currency 13 4 5 4 3" xfId="49058" xr:uid="{0F16CB9A-2A3D-4E3E-9335-FC300C4DC09F}"/>
    <cellStyle name="Currency 13 4 5 5" xfId="13638" xr:uid="{117B7087-8AEF-454A-8160-38E4C191EADA}"/>
    <cellStyle name="Currency 13 4 5 6" xfId="27328" xr:uid="{0442CAE7-D997-411C-8280-303D5FAA2264}"/>
    <cellStyle name="Currency 13 4 5 7" xfId="42212" xr:uid="{581DD149-082E-418D-922E-59075D538789}"/>
    <cellStyle name="Currency 13 4 6" xfId="6791" xr:uid="{A31A48B9-6783-4C64-B001-C4EDC47F9E44}"/>
    <cellStyle name="Currency 13 4 6 2" xfId="8505" xr:uid="{FDCE7F35-7167-4C59-A774-004BE64F85F7}"/>
    <cellStyle name="Currency 13 4 6 2 2" xfId="11927" xr:uid="{41C3EEF6-1EE5-4D9B-85A8-EDC8B8D243FB}"/>
    <cellStyle name="Currency 13 4 6 2 2 2" xfId="25617" xr:uid="{FC978BFA-B20F-43C6-A1D5-CCEB45CCB55F}"/>
    <cellStyle name="Currency 13 4 6 2 2 2 2" xfId="39309" xr:uid="{CDBDB745-FA02-4679-A4B4-E4BB60314D4A}"/>
    <cellStyle name="Currency 13 4 6 2 2 2 3" xfId="54193" xr:uid="{96A08615-9DB7-4A06-B705-17EFDD42652B}"/>
    <cellStyle name="Currency 13 4 6 2 2 3" xfId="18773" xr:uid="{0F2D6879-E3EC-4845-A4AE-367E708B29B4}"/>
    <cellStyle name="Currency 13 4 6 2 2 4" xfId="32463" xr:uid="{EC1BBECD-9E3C-4BA5-A42C-29D7C1E19713}"/>
    <cellStyle name="Currency 13 4 6 2 2 5" xfId="47347" xr:uid="{C081AC4A-8044-432B-AB5C-7D3E8C8B179A}"/>
    <cellStyle name="Currency 13 4 6 2 3" xfId="22195" xr:uid="{E2B34CFE-FF5B-437F-8DD1-2A444B7CE737}"/>
    <cellStyle name="Currency 13 4 6 2 3 2" xfId="35887" xr:uid="{C4535A7F-8369-4F10-B0E9-367FF1887FD3}"/>
    <cellStyle name="Currency 13 4 6 2 3 3" xfId="50771" xr:uid="{DAB63426-22F8-4379-A5A2-A340C093A821}"/>
    <cellStyle name="Currency 13 4 6 2 4" xfId="15351" xr:uid="{88F143D9-CEC9-4355-9A07-375B8D2EEAA1}"/>
    <cellStyle name="Currency 13 4 6 2 5" xfId="29041" xr:uid="{F4E30FD9-1D95-4064-A88D-9E7EF2178BA7}"/>
    <cellStyle name="Currency 13 4 6 2 6" xfId="43925" xr:uid="{E56D2A44-75EF-4E5F-9FC2-7230215576D6}"/>
    <cellStyle name="Currency 13 4 6 3" xfId="10215" xr:uid="{C6757BBA-3A44-4333-A5F4-43CEBDB53C40}"/>
    <cellStyle name="Currency 13 4 6 3 2" xfId="23905" xr:uid="{798DA3AA-67A3-4319-BB4A-83292D58E517}"/>
    <cellStyle name="Currency 13 4 6 3 2 2" xfId="37597" xr:uid="{FAC083D9-D774-493E-8637-DAA87EB9B300}"/>
    <cellStyle name="Currency 13 4 6 3 2 3" xfId="52481" xr:uid="{E10E0083-17A3-4518-9527-1CF2DA9AF62E}"/>
    <cellStyle name="Currency 13 4 6 3 3" xfId="17061" xr:uid="{F322B958-1BFD-4EA5-8AEE-F08BF9485CA2}"/>
    <cellStyle name="Currency 13 4 6 3 4" xfId="30751" xr:uid="{6A698270-2279-4567-8E6F-C5BE2CAF4454}"/>
    <cellStyle name="Currency 13 4 6 3 5" xfId="45635" xr:uid="{19D92541-4960-4C76-8E30-96F5B6937139}"/>
    <cellStyle name="Currency 13 4 6 4" xfId="20483" xr:uid="{BEA5D325-C74B-4555-B66F-26D23A05AD33}"/>
    <cellStyle name="Currency 13 4 6 4 2" xfId="34175" xr:uid="{AB836156-50D3-4916-B02F-2C7F042583D0}"/>
    <cellStyle name="Currency 13 4 6 4 3" xfId="49059" xr:uid="{C17A34C6-F3CD-49B7-AF24-BCB5A62E1A03}"/>
    <cellStyle name="Currency 13 4 6 5" xfId="13639" xr:uid="{FBE7525C-E169-4B35-8C72-85EE798EF5B3}"/>
    <cellStyle name="Currency 13 4 6 6" xfId="27329" xr:uid="{46B6521E-CE16-4040-8D1A-A3D1A7546797}"/>
    <cellStyle name="Currency 13 4 6 7" xfId="42213" xr:uid="{EEA1322E-0379-4CE4-9D54-01FD2874C66F}"/>
    <cellStyle name="Currency 13 4 7" xfId="8491" xr:uid="{AA07459D-0189-4795-8A96-DD80E7029FE6}"/>
    <cellStyle name="Currency 13 4 7 2" xfId="11913" xr:uid="{EC379FA2-AD85-439D-AE96-29BB8AEEF9D4}"/>
    <cellStyle name="Currency 13 4 7 2 2" xfId="25603" xr:uid="{90F55F3B-1E5A-4BE2-9E5D-D176D32BC95C}"/>
    <cellStyle name="Currency 13 4 7 2 2 2" xfId="39295" xr:uid="{7EE7D7EB-D801-4759-AE41-E56B584E1C5A}"/>
    <cellStyle name="Currency 13 4 7 2 2 3" xfId="54179" xr:uid="{7F408045-66A6-4DCC-A3A8-E4E28EB195D6}"/>
    <cellStyle name="Currency 13 4 7 2 3" xfId="18759" xr:uid="{4F34FE4A-813C-4D68-B91E-1EE29A943D93}"/>
    <cellStyle name="Currency 13 4 7 2 4" xfId="32449" xr:uid="{239A8846-68F7-438C-970F-617428B1F653}"/>
    <cellStyle name="Currency 13 4 7 2 5" xfId="47333" xr:uid="{463D7EFE-FFB1-44C6-8762-C2AAFAE1887B}"/>
    <cellStyle name="Currency 13 4 7 3" xfId="22181" xr:uid="{56A8B3AD-A443-4C9A-A6F1-DD56FC3D084C}"/>
    <cellStyle name="Currency 13 4 7 3 2" xfId="35873" xr:uid="{17B69756-99B4-4BFA-95A5-26F984D2A5FE}"/>
    <cellStyle name="Currency 13 4 7 3 3" xfId="50757" xr:uid="{F1A6F07E-A95F-45C1-BD4A-CE075D81BA5A}"/>
    <cellStyle name="Currency 13 4 7 4" xfId="15337" xr:uid="{37BCB682-9A42-47A6-856F-5FE37285914D}"/>
    <cellStyle name="Currency 13 4 7 5" xfId="29027" xr:uid="{FD80D8D6-6DC3-4963-814C-4CB62F19FC6F}"/>
    <cellStyle name="Currency 13 4 7 6" xfId="43911" xr:uid="{B464809B-0F16-426D-A127-654E88BCE0B2}"/>
    <cellStyle name="Currency 13 4 8" xfId="10201" xr:uid="{646A91C9-3335-4C84-9080-570BA981C7D0}"/>
    <cellStyle name="Currency 13 4 8 2" xfId="23891" xr:uid="{AB951903-E8CE-4B33-8C43-5EC6B1AA3E57}"/>
    <cellStyle name="Currency 13 4 8 2 2" xfId="37583" xr:uid="{6C740874-B5F8-41D9-8FC9-6C96F3544839}"/>
    <cellStyle name="Currency 13 4 8 2 3" xfId="52467" xr:uid="{87B8B51B-61E4-4B04-BBAC-0B14083F5E54}"/>
    <cellStyle name="Currency 13 4 8 3" xfId="17047" xr:uid="{F2F628AA-9681-4D14-A15A-1C6B036BEA66}"/>
    <cellStyle name="Currency 13 4 8 4" xfId="30737" xr:uid="{D05F5951-24A8-4164-93DB-14BD5BCCBF65}"/>
    <cellStyle name="Currency 13 4 8 5" xfId="45621" xr:uid="{C8E1526A-1E9B-4FA7-9605-4F43C14CBB74}"/>
    <cellStyle name="Currency 13 4 9" xfId="20469" xr:uid="{26367074-2940-433D-86CE-DDE4970DDE8B}"/>
    <cellStyle name="Currency 13 4 9 2" xfId="34161" xr:uid="{BDFD4361-035E-4388-A2FB-B19D6D28796B}"/>
    <cellStyle name="Currency 13 4 9 3" xfId="49045" xr:uid="{5062607D-781C-4FB2-8D24-834CEAAC5EAE}"/>
    <cellStyle name="Currency 13 5" xfId="4760" xr:uid="{29DE5B90-85AD-4744-93BB-0C2B1EAA797B}"/>
    <cellStyle name="Currency 13 5 10" xfId="13640" xr:uid="{BEE838FD-456B-44EF-9BEF-AD9B112B01FC}"/>
    <cellStyle name="Currency 13 5 10 2" xfId="41389" xr:uid="{63263EF8-0417-4872-83A5-F81255062E07}"/>
    <cellStyle name="Currency 13 5 11" xfId="27330" xr:uid="{AB217268-60DE-4D02-8637-68B6DFB3AB0B}"/>
    <cellStyle name="Currency 13 5 12" xfId="42214" xr:uid="{EEA5BBDF-7207-4954-A800-301658182046}"/>
    <cellStyle name="Currency 13 5 13" xfId="6792" xr:uid="{90F8EF35-17F8-46F1-ADA5-29C38BBC21C2}"/>
    <cellStyle name="Currency 13 5 2" xfId="6793" xr:uid="{EFB5887F-6C21-4591-AFB3-69A4D4824D2B}"/>
    <cellStyle name="Currency 13 5 2 10" xfId="42215" xr:uid="{ED8AE1E3-18FE-4B66-9542-8E9AE770FFE4}"/>
    <cellStyle name="Currency 13 5 2 2" xfId="6794" xr:uid="{12F59D79-5B90-4FDF-9E38-4041786CF3C4}"/>
    <cellStyle name="Currency 13 5 2 2 2" xfId="6795" xr:uid="{2B7581AC-A915-470D-9359-5637D8738C3D}"/>
    <cellStyle name="Currency 13 5 2 2 2 2" xfId="8509" xr:uid="{121699FE-0CE7-4926-9758-AF0BBD214AF9}"/>
    <cellStyle name="Currency 13 5 2 2 2 2 2" xfId="11931" xr:uid="{87995620-EEBD-4162-B7E5-D67EC921EDC9}"/>
    <cellStyle name="Currency 13 5 2 2 2 2 2 2" xfId="25621" xr:uid="{F142521D-BDDE-4641-94D9-B0DC7E21E7DF}"/>
    <cellStyle name="Currency 13 5 2 2 2 2 2 2 2" xfId="39313" xr:uid="{51320C0E-BD5B-4E86-9481-91C249747EF6}"/>
    <cellStyle name="Currency 13 5 2 2 2 2 2 2 3" xfId="54197" xr:uid="{3862EE42-22C5-424B-A997-9245DE88796D}"/>
    <cellStyle name="Currency 13 5 2 2 2 2 2 3" xfId="18777" xr:uid="{7E8877F4-A9A2-4A8E-A673-0762169B5C64}"/>
    <cellStyle name="Currency 13 5 2 2 2 2 2 4" xfId="32467" xr:uid="{A730E879-D53D-424B-A652-254F9DAA35AE}"/>
    <cellStyle name="Currency 13 5 2 2 2 2 2 5" xfId="47351" xr:uid="{216BB5B7-B005-475A-9821-E0C480E44ADD}"/>
    <cellStyle name="Currency 13 5 2 2 2 2 3" xfId="22199" xr:uid="{017E0C38-5C80-4CF3-A260-0D53DCAC133D}"/>
    <cellStyle name="Currency 13 5 2 2 2 2 3 2" xfId="35891" xr:uid="{29087B4C-F8E2-438B-89ED-73823995D83A}"/>
    <cellStyle name="Currency 13 5 2 2 2 2 3 3" xfId="50775" xr:uid="{8DA434C0-BE90-4484-88A7-1A1C48F18B3A}"/>
    <cellStyle name="Currency 13 5 2 2 2 2 4" xfId="15355" xr:uid="{523483CF-1E1B-4E01-B649-1C3A158E57BF}"/>
    <cellStyle name="Currency 13 5 2 2 2 2 5" xfId="29045" xr:uid="{408940F8-A4BD-4D86-859E-6FEAB64209B9}"/>
    <cellStyle name="Currency 13 5 2 2 2 2 6" xfId="43929" xr:uid="{74D9FD3F-4EBC-44DD-869E-53F11594C902}"/>
    <cellStyle name="Currency 13 5 2 2 2 3" xfId="10219" xr:uid="{C403206E-4CE2-4A7D-86BF-70E509087509}"/>
    <cellStyle name="Currency 13 5 2 2 2 3 2" xfId="23909" xr:uid="{07797A85-BD5C-4B3F-9CA2-8083A704CAD7}"/>
    <cellStyle name="Currency 13 5 2 2 2 3 2 2" xfId="37601" xr:uid="{12D390FD-6C5D-4EFC-B4DE-3AC8FE5B2CDE}"/>
    <cellStyle name="Currency 13 5 2 2 2 3 2 3" xfId="52485" xr:uid="{DDBE778D-E6EF-4FA3-98F7-88500D39AD87}"/>
    <cellStyle name="Currency 13 5 2 2 2 3 3" xfId="17065" xr:uid="{DE2C4F41-2500-4F03-9C2D-310CAC694C58}"/>
    <cellStyle name="Currency 13 5 2 2 2 3 4" xfId="30755" xr:uid="{AFA3D8D2-9BCE-48B4-9D9C-D82FA2B7B2AB}"/>
    <cellStyle name="Currency 13 5 2 2 2 3 5" xfId="45639" xr:uid="{76649DCE-8298-4BB5-B6F7-C3B8B9773949}"/>
    <cellStyle name="Currency 13 5 2 2 2 4" xfId="20487" xr:uid="{4EDA3CB1-9A96-4C50-987F-14FCC2310A7F}"/>
    <cellStyle name="Currency 13 5 2 2 2 4 2" xfId="34179" xr:uid="{B6C318C9-894C-449F-A811-C64B2AC9DF4C}"/>
    <cellStyle name="Currency 13 5 2 2 2 4 3" xfId="49063" xr:uid="{919F04B9-767D-4F6E-BE2C-CEF526559BA8}"/>
    <cellStyle name="Currency 13 5 2 2 2 5" xfId="13643" xr:uid="{4DC45DF1-D97A-4FE9-8361-19DF1DDD8BE3}"/>
    <cellStyle name="Currency 13 5 2 2 2 6" xfId="27333" xr:uid="{5841BDC9-1E27-4CD9-8800-A73066253E4A}"/>
    <cellStyle name="Currency 13 5 2 2 2 7" xfId="42217" xr:uid="{04F9E970-F41C-4E85-BDEC-FD209A438B48}"/>
    <cellStyle name="Currency 13 5 2 2 3" xfId="8508" xr:uid="{846CB87C-ACAC-4304-AA90-C94415AD0F2E}"/>
    <cellStyle name="Currency 13 5 2 2 3 2" xfId="11930" xr:uid="{579D8542-860C-4C0A-B0EF-39EF7534C86C}"/>
    <cellStyle name="Currency 13 5 2 2 3 2 2" xfId="25620" xr:uid="{4181FE39-6639-4E08-9D5B-DDE0AFE88E80}"/>
    <cellStyle name="Currency 13 5 2 2 3 2 2 2" xfId="39312" xr:uid="{AA2CAA71-593F-4CA1-90D9-1CB54B853D01}"/>
    <cellStyle name="Currency 13 5 2 2 3 2 2 3" xfId="54196" xr:uid="{23EAB757-07E0-4FB4-8238-0CFD4A1681F3}"/>
    <cellStyle name="Currency 13 5 2 2 3 2 3" xfId="18776" xr:uid="{B5E7C4AC-A71D-44E5-9C8D-2878FB766E3D}"/>
    <cellStyle name="Currency 13 5 2 2 3 2 4" xfId="32466" xr:uid="{8E4C9CAD-AA84-411C-AE33-EAA3F44E1359}"/>
    <cellStyle name="Currency 13 5 2 2 3 2 5" xfId="47350" xr:uid="{2E0A98E2-4CF2-44EA-B343-4B855CBFA37B}"/>
    <cellStyle name="Currency 13 5 2 2 3 3" xfId="22198" xr:uid="{5C9C55B6-525C-4D52-9B14-970E45CB7D52}"/>
    <cellStyle name="Currency 13 5 2 2 3 3 2" xfId="35890" xr:uid="{F4E926E5-14AB-445B-9F10-0CC5DF651D6E}"/>
    <cellStyle name="Currency 13 5 2 2 3 3 3" xfId="50774" xr:uid="{F853859C-CEAE-4A34-9F1C-0CC51B337420}"/>
    <cellStyle name="Currency 13 5 2 2 3 4" xfId="15354" xr:uid="{E4F1EBE6-0F24-4D48-BB14-0C39A755C378}"/>
    <cellStyle name="Currency 13 5 2 2 3 5" xfId="29044" xr:uid="{57656DF4-72B6-4ED7-ABD1-E3AADAC90785}"/>
    <cellStyle name="Currency 13 5 2 2 3 6" xfId="43928" xr:uid="{6CC592DE-4346-4090-881B-4FA1DA1AD032}"/>
    <cellStyle name="Currency 13 5 2 2 4" xfId="10218" xr:uid="{0751FBFD-6640-4445-9E98-12F39059C684}"/>
    <cellStyle name="Currency 13 5 2 2 4 2" xfId="23908" xr:uid="{67DE8733-A454-4C53-B530-3FEB0849DBDC}"/>
    <cellStyle name="Currency 13 5 2 2 4 2 2" xfId="37600" xr:uid="{94FE0CF4-7D58-4331-A0EA-77A2CE60FA5F}"/>
    <cellStyle name="Currency 13 5 2 2 4 2 3" xfId="52484" xr:uid="{2B06B888-27AA-4A0F-A2CD-61314C23195E}"/>
    <cellStyle name="Currency 13 5 2 2 4 3" xfId="17064" xr:uid="{09149CA0-2D88-44D4-B9B6-BD4C4008FD1F}"/>
    <cellStyle name="Currency 13 5 2 2 4 4" xfId="30754" xr:uid="{F50BA456-982B-4ABF-9929-C5630C5E87F5}"/>
    <cellStyle name="Currency 13 5 2 2 4 5" xfId="45638" xr:uid="{883FA0A4-BC18-4890-90FA-DA3A4269232B}"/>
    <cellStyle name="Currency 13 5 2 2 5" xfId="20486" xr:uid="{B2C49D6C-B694-47ED-A946-73D5B1CEE6F1}"/>
    <cellStyle name="Currency 13 5 2 2 5 2" xfId="34178" xr:uid="{8F1947D6-6679-4F05-ACC0-57AC511ADD3D}"/>
    <cellStyle name="Currency 13 5 2 2 5 3" xfId="49062" xr:uid="{FA53915D-1A5D-4305-8EBE-424EEE6458A9}"/>
    <cellStyle name="Currency 13 5 2 2 6" xfId="13642" xr:uid="{B2C69089-9F8D-4D90-A4AF-F35120BDD7D5}"/>
    <cellStyle name="Currency 13 5 2 2 7" xfId="27332" xr:uid="{11BB0692-EBBC-4699-84E1-BA397042ED23}"/>
    <cellStyle name="Currency 13 5 2 2 8" xfId="42216" xr:uid="{D466546D-566A-47E5-A8D5-66DCE5A1087C}"/>
    <cellStyle name="Currency 13 5 2 3" xfId="6796" xr:uid="{7B69933C-F415-4C7C-BC86-60DCB0DCF284}"/>
    <cellStyle name="Currency 13 5 2 3 2" xfId="8510" xr:uid="{EE1F9C2C-A225-4A44-949C-012F1C214FED}"/>
    <cellStyle name="Currency 13 5 2 3 2 2" xfId="11932" xr:uid="{75031912-2724-4C25-8AB0-B85F21A37735}"/>
    <cellStyle name="Currency 13 5 2 3 2 2 2" xfId="25622" xr:uid="{4562FE5D-BC29-4234-A85A-90771E7CD59D}"/>
    <cellStyle name="Currency 13 5 2 3 2 2 2 2" xfId="39314" xr:uid="{FFBF5ADF-3606-4BDE-AD3F-11B4066AAF6E}"/>
    <cellStyle name="Currency 13 5 2 3 2 2 2 3" xfId="54198" xr:uid="{4D416283-5CC8-4763-B000-9F4DD5980747}"/>
    <cellStyle name="Currency 13 5 2 3 2 2 3" xfId="18778" xr:uid="{1C00A4CD-F8E3-4A68-890A-29D4D731778A}"/>
    <cellStyle name="Currency 13 5 2 3 2 2 4" xfId="32468" xr:uid="{771DC3F5-8214-4AD2-B70A-DE90C02BD801}"/>
    <cellStyle name="Currency 13 5 2 3 2 2 5" xfId="47352" xr:uid="{E1E862BE-3806-4D3B-B2E4-3361F16CFE9D}"/>
    <cellStyle name="Currency 13 5 2 3 2 3" xfId="22200" xr:uid="{E75EC8E3-A4BE-415C-8C24-E6A8816708EF}"/>
    <cellStyle name="Currency 13 5 2 3 2 3 2" xfId="35892" xr:uid="{4C1A5A4C-E9BC-46F3-BB1D-7B2A1E50DA0F}"/>
    <cellStyle name="Currency 13 5 2 3 2 3 3" xfId="50776" xr:uid="{B1E8C9D5-A0D0-462F-9CC0-7245BD182E48}"/>
    <cellStyle name="Currency 13 5 2 3 2 4" xfId="15356" xr:uid="{248F7AE9-4589-4336-875B-4B0356ECB702}"/>
    <cellStyle name="Currency 13 5 2 3 2 5" xfId="29046" xr:uid="{EEF6F5AC-F367-4043-8650-2BBE9C1F2784}"/>
    <cellStyle name="Currency 13 5 2 3 2 6" xfId="43930" xr:uid="{FADDF6DD-EF00-47B7-9BA6-4EC10B366809}"/>
    <cellStyle name="Currency 13 5 2 3 3" xfId="10220" xr:uid="{B6560C41-B572-48F0-864C-7634639282D5}"/>
    <cellStyle name="Currency 13 5 2 3 3 2" xfId="23910" xr:uid="{4A4DC270-3136-43DC-BFC7-E75F9AD28840}"/>
    <cellStyle name="Currency 13 5 2 3 3 2 2" xfId="37602" xr:uid="{2B1E5FC5-4824-45AF-AEAE-74BCF753B870}"/>
    <cellStyle name="Currency 13 5 2 3 3 2 3" xfId="52486" xr:uid="{F487AD8A-F05A-4335-AB47-16E7E2AD3F43}"/>
    <cellStyle name="Currency 13 5 2 3 3 3" xfId="17066" xr:uid="{9632B224-F6AD-449E-9340-C8A370BA7FA4}"/>
    <cellStyle name="Currency 13 5 2 3 3 4" xfId="30756" xr:uid="{D3F9ABC8-D2F7-4A2C-B989-D98F44A5DED3}"/>
    <cellStyle name="Currency 13 5 2 3 3 5" xfId="45640" xr:uid="{5869F1E6-C7B3-4AA6-897E-09F1BC4B645A}"/>
    <cellStyle name="Currency 13 5 2 3 4" xfId="20488" xr:uid="{5C9455A4-579D-4A1B-B451-557BCC2D8002}"/>
    <cellStyle name="Currency 13 5 2 3 4 2" xfId="34180" xr:uid="{DE6414AB-D471-4A70-A191-8E8EDC1F0D6C}"/>
    <cellStyle name="Currency 13 5 2 3 4 3" xfId="49064" xr:uid="{CD3879C4-E53D-44AF-8D1B-3151B65E0324}"/>
    <cellStyle name="Currency 13 5 2 3 5" xfId="13644" xr:uid="{9DD9A8C9-E3A9-4EBC-9587-BFF4C1ED8519}"/>
    <cellStyle name="Currency 13 5 2 3 6" xfId="27334" xr:uid="{5F7A6292-8715-46CB-BA6A-BA69378686AA}"/>
    <cellStyle name="Currency 13 5 2 3 7" xfId="42218" xr:uid="{7540AE33-B492-456B-98C1-F3FAE6BEBC1A}"/>
    <cellStyle name="Currency 13 5 2 4" xfId="6797" xr:uid="{CC2599AF-0FE3-4F94-8C7E-1E3DEB49CD62}"/>
    <cellStyle name="Currency 13 5 2 4 2" xfId="8511" xr:uid="{3649138A-B2F6-40FA-A4DE-7CBAA5496369}"/>
    <cellStyle name="Currency 13 5 2 4 2 2" xfId="11933" xr:uid="{D5F8AAD8-793E-4A56-8E22-32DE7429D5C6}"/>
    <cellStyle name="Currency 13 5 2 4 2 2 2" xfId="25623" xr:uid="{C2F7B857-D8A8-4DE4-B490-4D36A6957E43}"/>
    <cellStyle name="Currency 13 5 2 4 2 2 2 2" xfId="39315" xr:uid="{581A0149-7E51-487C-8FC9-4EC983C2BBFB}"/>
    <cellStyle name="Currency 13 5 2 4 2 2 2 3" xfId="54199" xr:uid="{9A81AE0C-DFB8-4939-AFDF-4625E23F9FFB}"/>
    <cellStyle name="Currency 13 5 2 4 2 2 3" xfId="18779" xr:uid="{522E3460-980D-48DF-AFAF-9DAE6017A936}"/>
    <cellStyle name="Currency 13 5 2 4 2 2 4" xfId="32469" xr:uid="{1F8D2A8A-7C42-4669-8433-93BAAE374225}"/>
    <cellStyle name="Currency 13 5 2 4 2 2 5" xfId="47353" xr:uid="{F3D539F5-1AAE-45A6-9BE5-E45D44CBE2A2}"/>
    <cellStyle name="Currency 13 5 2 4 2 3" xfId="22201" xr:uid="{4D8B2A8C-7C59-44D3-94A5-CA2D21133EBD}"/>
    <cellStyle name="Currency 13 5 2 4 2 3 2" xfId="35893" xr:uid="{F40CF0B1-56DD-4EBC-989A-F9F2B7FA3F27}"/>
    <cellStyle name="Currency 13 5 2 4 2 3 3" xfId="50777" xr:uid="{8272F27F-8CAC-4275-ABD1-FA128700AFE1}"/>
    <cellStyle name="Currency 13 5 2 4 2 4" xfId="15357" xr:uid="{BEDC2C6C-8989-4A3E-8EA6-9464D912A423}"/>
    <cellStyle name="Currency 13 5 2 4 2 5" xfId="29047" xr:uid="{F32C80DB-FD2D-4A7F-8405-9B71280C594B}"/>
    <cellStyle name="Currency 13 5 2 4 2 6" xfId="43931" xr:uid="{30F0CF11-99FD-4D35-B1ED-114F8F5EE08F}"/>
    <cellStyle name="Currency 13 5 2 4 3" xfId="10221" xr:uid="{5EB5D062-58E2-40A2-8A98-DA6348D04A34}"/>
    <cellStyle name="Currency 13 5 2 4 3 2" xfId="23911" xr:uid="{A740E411-0004-4B23-8C38-9C5BEAF447EE}"/>
    <cellStyle name="Currency 13 5 2 4 3 2 2" xfId="37603" xr:uid="{0F4D51C2-30B9-4E4D-8027-821235C75168}"/>
    <cellStyle name="Currency 13 5 2 4 3 2 3" xfId="52487" xr:uid="{DE0582FA-C498-4082-B5C5-634B86656F68}"/>
    <cellStyle name="Currency 13 5 2 4 3 3" xfId="17067" xr:uid="{2FC84D42-8149-454C-9662-319B09FC56C7}"/>
    <cellStyle name="Currency 13 5 2 4 3 4" xfId="30757" xr:uid="{637B9818-B59B-432E-AABE-F32ABDE5A2BA}"/>
    <cellStyle name="Currency 13 5 2 4 3 5" xfId="45641" xr:uid="{7EDDF5B3-2F40-4C36-B603-3EB6E25F89D1}"/>
    <cellStyle name="Currency 13 5 2 4 4" xfId="20489" xr:uid="{FD76CD0E-E7C9-4DD2-B806-079687980E3E}"/>
    <cellStyle name="Currency 13 5 2 4 4 2" xfId="34181" xr:uid="{88FD77AF-8E07-41C3-B3C9-4F545C9C5C40}"/>
    <cellStyle name="Currency 13 5 2 4 4 3" xfId="49065" xr:uid="{B5964E9C-DEC4-4BB5-891A-2163EA1D2118}"/>
    <cellStyle name="Currency 13 5 2 4 5" xfId="13645" xr:uid="{C2AD9A26-7A18-4778-BBFB-29577EFD96F2}"/>
    <cellStyle name="Currency 13 5 2 4 6" xfId="27335" xr:uid="{49BB81B5-B1DB-4D92-A584-77B1F41ABB65}"/>
    <cellStyle name="Currency 13 5 2 4 7" xfId="42219" xr:uid="{8331C9A2-179B-4D19-B52E-B697533C73BF}"/>
    <cellStyle name="Currency 13 5 2 5" xfId="8507" xr:uid="{CF3EC75F-18FD-4750-8B0A-095E95C47C5E}"/>
    <cellStyle name="Currency 13 5 2 5 2" xfId="11929" xr:uid="{E75D7D9C-B6A3-43DA-A154-007FC9D11745}"/>
    <cellStyle name="Currency 13 5 2 5 2 2" xfId="25619" xr:uid="{96016A63-3B1A-40A6-BCB7-000BC5CD20C8}"/>
    <cellStyle name="Currency 13 5 2 5 2 2 2" xfId="39311" xr:uid="{E69B8437-D280-46D4-9260-B918CF6AD8B0}"/>
    <cellStyle name="Currency 13 5 2 5 2 2 3" xfId="54195" xr:uid="{EB389FA1-8CE8-4910-91BF-2F52A0DB363F}"/>
    <cellStyle name="Currency 13 5 2 5 2 3" xfId="18775" xr:uid="{37B3DA33-D7A8-4EB2-986D-281C3C97DD8C}"/>
    <cellStyle name="Currency 13 5 2 5 2 4" xfId="32465" xr:uid="{6048190E-8D57-4F7B-B321-8B1E5E9C6DEE}"/>
    <cellStyle name="Currency 13 5 2 5 2 5" xfId="47349" xr:uid="{CA084C2B-A966-42DE-B03D-9187ABD38316}"/>
    <cellStyle name="Currency 13 5 2 5 3" xfId="22197" xr:uid="{CB91EC25-C736-4596-924E-DA7B8316BD91}"/>
    <cellStyle name="Currency 13 5 2 5 3 2" xfId="35889" xr:uid="{CC1671D4-4760-462A-80F2-AB0BEE6D9155}"/>
    <cellStyle name="Currency 13 5 2 5 3 3" xfId="50773" xr:uid="{86217E3C-A8F4-4648-8B81-FC83F74E71CF}"/>
    <cellStyle name="Currency 13 5 2 5 4" xfId="15353" xr:uid="{17521BF1-74D3-4B9B-9221-823173EA69A5}"/>
    <cellStyle name="Currency 13 5 2 5 5" xfId="29043" xr:uid="{1A7C6A36-340B-4A31-9034-94E63480046D}"/>
    <cellStyle name="Currency 13 5 2 5 6" xfId="43927" xr:uid="{D9F20D64-1160-4939-B216-BF07F31D7D6F}"/>
    <cellStyle name="Currency 13 5 2 6" xfId="10217" xr:uid="{E64294DB-7204-46CA-B696-AD9106CC5EF8}"/>
    <cellStyle name="Currency 13 5 2 6 2" xfId="23907" xr:uid="{6A58D461-B028-48EA-AD2F-D2DBBA135F41}"/>
    <cellStyle name="Currency 13 5 2 6 2 2" xfId="37599" xr:uid="{51503589-EE3A-4FE9-9160-14497E046F03}"/>
    <cellStyle name="Currency 13 5 2 6 2 3" xfId="52483" xr:uid="{694BD10E-56DD-48A5-8D11-4223E43E7378}"/>
    <cellStyle name="Currency 13 5 2 6 3" xfId="17063" xr:uid="{D6ACDF41-4D60-4D3B-BD70-9BF9E43D1C2C}"/>
    <cellStyle name="Currency 13 5 2 6 4" xfId="30753" xr:uid="{D1E02297-5C33-4A17-8BD0-B6EB59AAC560}"/>
    <cellStyle name="Currency 13 5 2 6 5" xfId="45637" xr:uid="{03D5F073-4DF9-4AA3-97AC-8AE3F684A2D9}"/>
    <cellStyle name="Currency 13 5 2 7" xfId="20485" xr:uid="{EA5D5A6D-BF47-4F4E-8C92-20B07E3A2989}"/>
    <cellStyle name="Currency 13 5 2 7 2" xfId="34177" xr:uid="{BE13AB2C-8E27-4CCC-8312-92ECDF1CDBD5}"/>
    <cellStyle name="Currency 13 5 2 7 3" xfId="49061" xr:uid="{A00E4A8A-B419-4C3B-A75F-54B5F358F7E4}"/>
    <cellStyle name="Currency 13 5 2 8" xfId="13641" xr:uid="{D3E1976F-9ED7-487C-9E34-CCB713865C8D}"/>
    <cellStyle name="Currency 13 5 2 9" xfId="27331" xr:uid="{2AC99273-4043-49C7-85F9-5860BAB0653D}"/>
    <cellStyle name="Currency 13 5 3" xfId="6798" xr:uid="{E4D0CBB9-AAE6-4C08-ADC1-8455230B0118}"/>
    <cellStyle name="Currency 13 5 3 10" xfId="42220" xr:uid="{E47483D1-43C8-4C49-90DC-AE316255D0D1}"/>
    <cellStyle name="Currency 13 5 3 2" xfId="6799" xr:uid="{66497217-A6B0-4AD3-B54E-7C143764A652}"/>
    <cellStyle name="Currency 13 5 3 2 2" xfId="6800" xr:uid="{C0A9A68A-0F63-4F70-BEED-51C942CE3DD7}"/>
    <cellStyle name="Currency 13 5 3 2 2 2" xfId="8514" xr:uid="{7DD85156-6087-4EE3-8882-80DEA4FAB01D}"/>
    <cellStyle name="Currency 13 5 3 2 2 2 2" xfId="11936" xr:uid="{42FD3E77-9D46-4754-9405-21CFB9B2F5BA}"/>
    <cellStyle name="Currency 13 5 3 2 2 2 2 2" xfId="25626" xr:uid="{13A1DDF8-4327-4EEA-A451-333550664178}"/>
    <cellStyle name="Currency 13 5 3 2 2 2 2 2 2" xfId="39318" xr:uid="{EC2C6D7A-30A1-479A-906D-F4917C120807}"/>
    <cellStyle name="Currency 13 5 3 2 2 2 2 2 3" xfId="54202" xr:uid="{B2FB0CF7-D647-4E23-BFD9-434AFF93F3ED}"/>
    <cellStyle name="Currency 13 5 3 2 2 2 2 3" xfId="18782" xr:uid="{A6E55DBB-0BFD-4AB3-9430-E4F67F959E71}"/>
    <cellStyle name="Currency 13 5 3 2 2 2 2 4" xfId="32472" xr:uid="{10254858-E90A-493C-AF57-A10EC6ACF8A2}"/>
    <cellStyle name="Currency 13 5 3 2 2 2 2 5" xfId="47356" xr:uid="{39955F2A-D0E2-42EB-A8E8-9536F0503DD2}"/>
    <cellStyle name="Currency 13 5 3 2 2 2 3" xfId="22204" xr:uid="{708A85A2-24D1-4166-99D4-91E73CCFE59C}"/>
    <cellStyle name="Currency 13 5 3 2 2 2 3 2" xfId="35896" xr:uid="{813CBF95-1329-4DD8-8014-022567F15C7F}"/>
    <cellStyle name="Currency 13 5 3 2 2 2 3 3" xfId="50780" xr:uid="{8B217FCE-129D-45EC-AA27-6F14EC5E3F7E}"/>
    <cellStyle name="Currency 13 5 3 2 2 2 4" xfId="15360" xr:uid="{652D3851-26DD-4FC1-9F25-BA91B415CFEB}"/>
    <cellStyle name="Currency 13 5 3 2 2 2 5" xfId="29050" xr:uid="{ADAB38F2-054D-48B3-B301-E06D4A72F71C}"/>
    <cellStyle name="Currency 13 5 3 2 2 2 6" xfId="43934" xr:uid="{BED24C9E-DB5A-4D95-9647-11517249479F}"/>
    <cellStyle name="Currency 13 5 3 2 2 3" xfId="10224" xr:uid="{D6552E6A-2A04-4F28-98CD-8F3778FB8771}"/>
    <cellStyle name="Currency 13 5 3 2 2 3 2" xfId="23914" xr:uid="{A7EF5D25-C3E3-4234-AFBC-4FD7541DBC40}"/>
    <cellStyle name="Currency 13 5 3 2 2 3 2 2" xfId="37606" xr:uid="{9867F939-FDB9-4DA3-8804-6CA6B9158961}"/>
    <cellStyle name="Currency 13 5 3 2 2 3 2 3" xfId="52490" xr:uid="{810E2F08-5631-426A-B35C-8F83CF9C1EF9}"/>
    <cellStyle name="Currency 13 5 3 2 2 3 3" xfId="17070" xr:uid="{3830C117-779F-4322-8B4B-B579B45F0AC9}"/>
    <cellStyle name="Currency 13 5 3 2 2 3 4" xfId="30760" xr:uid="{CCBD72AE-F3D8-40C9-BB74-A216047AD0B4}"/>
    <cellStyle name="Currency 13 5 3 2 2 3 5" xfId="45644" xr:uid="{8F879DC9-2E3C-4115-80E6-CD0BE4365A18}"/>
    <cellStyle name="Currency 13 5 3 2 2 4" xfId="20492" xr:uid="{B4479D2C-4DEC-4A15-822C-DB38C8089389}"/>
    <cellStyle name="Currency 13 5 3 2 2 4 2" xfId="34184" xr:uid="{5C424BAF-2CCD-40A4-BAD3-A02A4808C490}"/>
    <cellStyle name="Currency 13 5 3 2 2 4 3" xfId="49068" xr:uid="{95A4B297-03FC-448F-B4FE-42ED7249DE92}"/>
    <cellStyle name="Currency 13 5 3 2 2 5" xfId="13648" xr:uid="{9EF5FC6D-E418-416B-A876-828A8BA46EAD}"/>
    <cellStyle name="Currency 13 5 3 2 2 6" xfId="27338" xr:uid="{E4389C31-FFEC-4B52-8587-E680E39379CB}"/>
    <cellStyle name="Currency 13 5 3 2 2 7" xfId="42222" xr:uid="{45041B44-7E22-4C22-8F7E-93B8D2ED0A25}"/>
    <cellStyle name="Currency 13 5 3 2 3" xfId="8513" xr:uid="{3EBD1647-E122-4B4F-99DA-18D992C35F0B}"/>
    <cellStyle name="Currency 13 5 3 2 3 2" xfId="11935" xr:uid="{09755F66-3926-4926-9620-994E8A7B8B7D}"/>
    <cellStyle name="Currency 13 5 3 2 3 2 2" xfId="25625" xr:uid="{76B3155F-7E4B-4603-B5B8-92470A375E3C}"/>
    <cellStyle name="Currency 13 5 3 2 3 2 2 2" xfId="39317" xr:uid="{55EE4C72-F0AD-4E80-810E-D5A9C606E51D}"/>
    <cellStyle name="Currency 13 5 3 2 3 2 2 3" xfId="54201" xr:uid="{0C96AC1B-BADF-404D-8FEA-30E1F465AC5F}"/>
    <cellStyle name="Currency 13 5 3 2 3 2 3" xfId="18781" xr:uid="{D7CC7B06-8151-4A79-BB9D-BC7580FBA66C}"/>
    <cellStyle name="Currency 13 5 3 2 3 2 4" xfId="32471" xr:uid="{2FEAF1E3-1CBE-428B-83BA-3ADC197F45D3}"/>
    <cellStyle name="Currency 13 5 3 2 3 2 5" xfId="47355" xr:uid="{FB5F6BB8-6E49-47BB-8127-85ED7906E547}"/>
    <cellStyle name="Currency 13 5 3 2 3 3" xfId="22203" xr:uid="{1A2CEF40-42A8-4F52-872C-1A999526983E}"/>
    <cellStyle name="Currency 13 5 3 2 3 3 2" xfId="35895" xr:uid="{7A4E7ACF-59B3-4479-8BD5-32F95AC99B33}"/>
    <cellStyle name="Currency 13 5 3 2 3 3 3" xfId="50779" xr:uid="{219F466A-8E1C-47B0-AD26-7108462DF6CF}"/>
    <cellStyle name="Currency 13 5 3 2 3 4" xfId="15359" xr:uid="{DAD4795A-A7FB-4BBA-BA79-FB52DBB1FC8C}"/>
    <cellStyle name="Currency 13 5 3 2 3 5" xfId="29049" xr:uid="{16186CD6-F3F2-4D66-836E-1FE831D82729}"/>
    <cellStyle name="Currency 13 5 3 2 3 6" xfId="43933" xr:uid="{C3C7E557-B8E2-4C54-AA0F-8AC3A303C132}"/>
    <cellStyle name="Currency 13 5 3 2 4" xfId="10223" xr:uid="{74F6CEF9-E64A-4EFA-8F69-3ABB74FC13CD}"/>
    <cellStyle name="Currency 13 5 3 2 4 2" xfId="23913" xr:uid="{4B109B73-90A6-47E7-8E9F-5C82E7E3DB7B}"/>
    <cellStyle name="Currency 13 5 3 2 4 2 2" xfId="37605" xr:uid="{6F9E8EEA-C894-48D3-BF50-D0C51C039B48}"/>
    <cellStyle name="Currency 13 5 3 2 4 2 3" xfId="52489" xr:uid="{10979E59-BEE6-4EDC-87A7-F783E1BF3411}"/>
    <cellStyle name="Currency 13 5 3 2 4 3" xfId="17069" xr:uid="{4D6DF78C-88B2-45AB-9132-3C41E1E75B5A}"/>
    <cellStyle name="Currency 13 5 3 2 4 4" xfId="30759" xr:uid="{906B1D17-2CE7-4580-91BA-D87C5EDCD454}"/>
    <cellStyle name="Currency 13 5 3 2 4 5" xfId="45643" xr:uid="{3E4AE635-A015-4F58-B5B2-291935D8A8E9}"/>
    <cellStyle name="Currency 13 5 3 2 5" xfId="20491" xr:uid="{6B51BE33-1CB5-4F71-8024-5270AC412DCF}"/>
    <cellStyle name="Currency 13 5 3 2 5 2" xfId="34183" xr:uid="{FC0844F4-1B63-4A23-AE68-D466D5F9409E}"/>
    <cellStyle name="Currency 13 5 3 2 5 3" xfId="49067" xr:uid="{C37B2BBD-37B8-4DAC-BF89-EFFE64ED203A}"/>
    <cellStyle name="Currency 13 5 3 2 6" xfId="13647" xr:uid="{97B04E88-4C01-42CD-BD75-0FA094704994}"/>
    <cellStyle name="Currency 13 5 3 2 7" xfId="27337" xr:uid="{0241B1E7-629A-4445-BB1D-77B3B8366EFC}"/>
    <cellStyle name="Currency 13 5 3 2 8" xfId="42221" xr:uid="{91510E23-4FE4-490D-901C-C61C3FA6A606}"/>
    <cellStyle name="Currency 13 5 3 3" xfId="6801" xr:uid="{883A7D07-0F52-448E-A1C7-02D0AD2B5D1F}"/>
    <cellStyle name="Currency 13 5 3 3 2" xfId="8515" xr:uid="{AF017B8C-0F20-4CCB-B9A6-FF0D07C2B0DD}"/>
    <cellStyle name="Currency 13 5 3 3 2 2" xfId="11937" xr:uid="{67742ACF-CED3-483F-86B5-BBDB30504FA4}"/>
    <cellStyle name="Currency 13 5 3 3 2 2 2" xfId="25627" xr:uid="{D9755890-24A1-4DED-9D04-14400392A1BA}"/>
    <cellStyle name="Currency 13 5 3 3 2 2 2 2" xfId="39319" xr:uid="{91B8CDE2-FC6F-42DD-837F-D36B5AD1CC36}"/>
    <cellStyle name="Currency 13 5 3 3 2 2 2 3" xfId="54203" xr:uid="{48A0C38B-56FC-42D4-94E8-F2FE26EA9B98}"/>
    <cellStyle name="Currency 13 5 3 3 2 2 3" xfId="18783" xr:uid="{B73F8E70-C004-4205-9E43-DD72CFD7BEA9}"/>
    <cellStyle name="Currency 13 5 3 3 2 2 4" xfId="32473" xr:uid="{8FFA5DA8-26B9-48E5-8BD9-4561225A4FC1}"/>
    <cellStyle name="Currency 13 5 3 3 2 2 5" xfId="47357" xr:uid="{03FFEE94-ADC6-4896-9A65-ACE3D6B24DD0}"/>
    <cellStyle name="Currency 13 5 3 3 2 3" xfId="22205" xr:uid="{4F6E6CBE-95BF-4292-B9F3-98B0DCA82AD9}"/>
    <cellStyle name="Currency 13 5 3 3 2 3 2" xfId="35897" xr:uid="{BBD0719A-9599-431C-9F72-F53CDD259F2E}"/>
    <cellStyle name="Currency 13 5 3 3 2 3 3" xfId="50781" xr:uid="{28B11677-7498-4523-ADDF-3F46E27EBC4F}"/>
    <cellStyle name="Currency 13 5 3 3 2 4" xfId="15361" xr:uid="{38FD30CF-2FEC-4774-A8AE-6925BC1FC1BD}"/>
    <cellStyle name="Currency 13 5 3 3 2 5" xfId="29051" xr:uid="{89F8DE3A-98E9-4745-AF2E-987F7411E7D6}"/>
    <cellStyle name="Currency 13 5 3 3 2 6" xfId="43935" xr:uid="{CD6944C3-E068-42F1-9D68-A1122446C6C5}"/>
    <cellStyle name="Currency 13 5 3 3 3" xfId="10225" xr:uid="{F911E717-3091-4C46-A436-CA17DBF3CF37}"/>
    <cellStyle name="Currency 13 5 3 3 3 2" xfId="23915" xr:uid="{5ADE61A9-9501-477F-95A2-AD6B179F542B}"/>
    <cellStyle name="Currency 13 5 3 3 3 2 2" xfId="37607" xr:uid="{0FA7912A-15B4-4688-B16E-4ACB4ECC8586}"/>
    <cellStyle name="Currency 13 5 3 3 3 2 3" xfId="52491" xr:uid="{5B038416-C02D-4B16-A51B-B91D2DD2A749}"/>
    <cellStyle name="Currency 13 5 3 3 3 3" xfId="17071" xr:uid="{6E7F2D80-F743-4CB0-AF33-D7C211CE9E83}"/>
    <cellStyle name="Currency 13 5 3 3 3 4" xfId="30761" xr:uid="{DA736AB7-389B-454F-AE10-A64F9276A518}"/>
    <cellStyle name="Currency 13 5 3 3 3 5" xfId="45645" xr:uid="{8931DA07-D68B-449A-8696-DA93AC0040B4}"/>
    <cellStyle name="Currency 13 5 3 3 4" xfId="20493" xr:uid="{52261E3F-4442-4BCC-8120-1895BDF9FBBE}"/>
    <cellStyle name="Currency 13 5 3 3 4 2" xfId="34185" xr:uid="{86F683C0-ED17-4654-8C85-8E5CF16898DB}"/>
    <cellStyle name="Currency 13 5 3 3 4 3" xfId="49069" xr:uid="{97EA74D0-D1AE-4625-8605-1EB7D241DC78}"/>
    <cellStyle name="Currency 13 5 3 3 5" xfId="13649" xr:uid="{FA8F3C79-6758-4826-9978-CDF657CF07B6}"/>
    <cellStyle name="Currency 13 5 3 3 6" xfId="27339" xr:uid="{F5E5B6DC-E0EE-44CF-82E6-EA5531ABF29A}"/>
    <cellStyle name="Currency 13 5 3 3 7" xfId="42223" xr:uid="{65BE82C6-C24D-45FE-9021-D105F305F455}"/>
    <cellStyle name="Currency 13 5 3 4" xfId="6802" xr:uid="{09C7D7C6-6D27-40C1-BA71-2B92F8F518E6}"/>
    <cellStyle name="Currency 13 5 3 4 2" xfId="8516" xr:uid="{9812BBF3-DBCA-4122-9795-36D7DCC4DAD0}"/>
    <cellStyle name="Currency 13 5 3 4 2 2" xfId="11938" xr:uid="{88E038EE-3DAD-4EED-AD96-253D2A09AACA}"/>
    <cellStyle name="Currency 13 5 3 4 2 2 2" xfId="25628" xr:uid="{DE47B703-189F-44DF-A2CB-FB200858CB81}"/>
    <cellStyle name="Currency 13 5 3 4 2 2 2 2" xfId="39320" xr:uid="{24AD1730-D787-4F3D-8276-C3F2FCE4D00D}"/>
    <cellStyle name="Currency 13 5 3 4 2 2 2 3" xfId="54204" xr:uid="{A6C80527-0462-4E24-92C9-89256CC1BBDD}"/>
    <cellStyle name="Currency 13 5 3 4 2 2 3" xfId="18784" xr:uid="{0CD76F00-D542-4F2D-9D95-45AB462EC12E}"/>
    <cellStyle name="Currency 13 5 3 4 2 2 4" xfId="32474" xr:uid="{7D31C603-0BCE-40FF-B279-8DBB5B649EA5}"/>
    <cellStyle name="Currency 13 5 3 4 2 2 5" xfId="47358" xr:uid="{0F4783B6-33BC-4D24-B8BC-B7F4F6D2B5D2}"/>
    <cellStyle name="Currency 13 5 3 4 2 3" xfId="22206" xr:uid="{FDEFC419-2D3D-45AB-8056-530DDB70765B}"/>
    <cellStyle name="Currency 13 5 3 4 2 3 2" xfId="35898" xr:uid="{01DFCC65-453E-4615-829E-CD63CD671590}"/>
    <cellStyle name="Currency 13 5 3 4 2 3 3" xfId="50782" xr:uid="{0EBE9D90-50A7-4575-B5D2-D6B3ED9D7AFC}"/>
    <cellStyle name="Currency 13 5 3 4 2 4" xfId="15362" xr:uid="{413F9706-A2C9-48AF-91CC-E85F1267831C}"/>
    <cellStyle name="Currency 13 5 3 4 2 5" xfId="29052" xr:uid="{E5D81A81-DDF7-4197-A8C0-3D242E469E0A}"/>
    <cellStyle name="Currency 13 5 3 4 2 6" xfId="43936" xr:uid="{BEB560B6-F0D4-4E66-B3CD-F388F904D6ED}"/>
    <cellStyle name="Currency 13 5 3 4 3" xfId="10226" xr:uid="{63505EA6-F41E-4A94-BFA0-9C15BE19EB54}"/>
    <cellStyle name="Currency 13 5 3 4 3 2" xfId="23916" xr:uid="{A7D93491-05C7-43F9-8E48-C529D6ED80C5}"/>
    <cellStyle name="Currency 13 5 3 4 3 2 2" xfId="37608" xr:uid="{4E8AE40C-F170-4D21-8ECF-404FC6BB90B3}"/>
    <cellStyle name="Currency 13 5 3 4 3 2 3" xfId="52492" xr:uid="{D2B83330-1E30-4C08-B060-497BE0DF56B2}"/>
    <cellStyle name="Currency 13 5 3 4 3 3" xfId="17072" xr:uid="{77932D79-1174-404A-A2D3-0390C16F1741}"/>
    <cellStyle name="Currency 13 5 3 4 3 4" xfId="30762" xr:uid="{5902EA4A-B147-429B-B558-C734A5F852F2}"/>
    <cellStyle name="Currency 13 5 3 4 3 5" xfId="45646" xr:uid="{1B15A06C-DFA1-4F6D-9282-1689EB0449D1}"/>
    <cellStyle name="Currency 13 5 3 4 4" xfId="20494" xr:uid="{B9CAAAD5-4D09-4AAA-93D2-72AA7E84F8A7}"/>
    <cellStyle name="Currency 13 5 3 4 4 2" xfId="34186" xr:uid="{EB5CFC19-7E87-4997-9808-EA90BA73AFD6}"/>
    <cellStyle name="Currency 13 5 3 4 4 3" xfId="49070" xr:uid="{9596FF29-362B-4ADF-B8EC-DF9F08A98269}"/>
    <cellStyle name="Currency 13 5 3 4 5" xfId="13650" xr:uid="{A1350390-B259-4097-884F-35EB00D2A35C}"/>
    <cellStyle name="Currency 13 5 3 4 6" xfId="27340" xr:uid="{8F9FC245-CD3A-48FA-86D8-AFC363814535}"/>
    <cellStyle name="Currency 13 5 3 4 7" xfId="42224" xr:uid="{52A55CA7-06B4-41DF-A892-2DEA653305CA}"/>
    <cellStyle name="Currency 13 5 3 5" xfId="8512" xr:uid="{069ECD86-D177-4B6E-A04E-2284A46A672E}"/>
    <cellStyle name="Currency 13 5 3 5 2" xfId="11934" xr:uid="{FCEE50F9-FF60-45FF-8A7C-BB6FFF6828BF}"/>
    <cellStyle name="Currency 13 5 3 5 2 2" xfId="25624" xr:uid="{D0212CD2-009F-4E53-87F2-CDD90B7D8621}"/>
    <cellStyle name="Currency 13 5 3 5 2 2 2" xfId="39316" xr:uid="{3E4B56C4-C6DE-41D2-8D59-90374BD94FA4}"/>
    <cellStyle name="Currency 13 5 3 5 2 2 3" xfId="54200" xr:uid="{EB22D1B4-FEAE-4705-A490-B54BA37B0560}"/>
    <cellStyle name="Currency 13 5 3 5 2 3" xfId="18780" xr:uid="{B69DBBD4-DD15-4501-A3A3-2CB2A27B7FC4}"/>
    <cellStyle name="Currency 13 5 3 5 2 4" xfId="32470" xr:uid="{8459C2AF-8BC5-4FD4-A7B7-E8DCCB3C8001}"/>
    <cellStyle name="Currency 13 5 3 5 2 5" xfId="47354" xr:uid="{48669A6C-7B07-4FA4-8E49-0CD4C63AAD87}"/>
    <cellStyle name="Currency 13 5 3 5 3" xfId="22202" xr:uid="{0713B095-7F4C-40B2-8AFF-0D10BF3269A6}"/>
    <cellStyle name="Currency 13 5 3 5 3 2" xfId="35894" xr:uid="{F4F9F4B6-50B1-4EE6-BE18-49091CCD8D96}"/>
    <cellStyle name="Currency 13 5 3 5 3 3" xfId="50778" xr:uid="{295A5C3B-F529-44BE-97B0-73BD2DDC5D7C}"/>
    <cellStyle name="Currency 13 5 3 5 4" xfId="15358" xr:uid="{998AAE07-06E2-43CB-9526-7BB8DFF0695B}"/>
    <cellStyle name="Currency 13 5 3 5 5" xfId="29048" xr:uid="{53C18955-5139-4152-993D-0E2495E8DDE3}"/>
    <cellStyle name="Currency 13 5 3 5 6" xfId="43932" xr:uid="{1A758D36-8478-4CF6-9BD8-DC7B1DAC17FA}"/>
    <cellStyle name="Currency 13 5 3 6" xfId="10222" xr:uid="{707D24CF-0DF8-4233-BBA4-A7CDFDF51666}"/>
    <cellStyle name="Currency 13 5 3 6 2" xfId="23912" xr:uid="{47797948-A718-46DC-975A-3BD90D287BE6}"/>
    <cellStyle name="Currency 13 5 3 6 2 2" xfId="37604" xr:uid="{F7684252-6435-4E06-B841-C3DBA5D13E54}"/>
    <cellStyle name="Currency 13 5 3 6 2 3" xfId="52488" xr:uid="{812B9838-EF28-4FC3-8406-E708BBAA58C9}"/>
    <cellStyle name="Currency 13 5 3 6 3" xfId="17068" xr:uid="{37F9743A-472D-4F7C-B442-F4697589D022}"/>
    <cellStyle name="Currency 13 5 3 6 4" xfId="30758" xr:uid="{9794DC4F-3A1B-48EB-AEA3-828D20F44679}"/>
    <cellStyle name="Currency 13 5 3 6 5" xfId="45642" xr:uid="{E3520BAD-7F78-4A97-AB85-53EA38EF53C8}"/>
    <cellStyle name="Currency 13 5 3 7" xfId="20490" xr:uid="{E964C1F3-B5EE-40EC-9B6B-4F4583538A60}"/>
    <cellStyle name="Currency 13 5 3 7 2" xfId="34182" xr:uid="{D82725F3-7399-4331-A997-55106CABD1E2}"/>
    <cellStyle name="Currency 13 5 3 7 3" xfId="49066" xr:uid="{597C1E3B-FC22-4C70-82AE-20C641E21D70}"/>
    <cellStyle name="Currency 13 5 3 8" xfId="13646" xr:uid="{3A070951-EF16-4687-89E4-6EC2CD9AF136}"/>
    <cellStyle name="Currency 13 5 3 9" xfId="27336" xr:uid="{927C730C-1C36-4158-85E9-2BE9E49C2B90}"/>
    <cellStyle name="Currency 13 5 4" xfId="6803" xr:uid="{4B883DFD-9EC8-4E74-BA73-6760C6735A92}"/>
    <cellStyle name="Currency 13 5 4 2" xfId="6804" xr:uid="{99343921-BF4A-494A-AB52-C5171758BD10}"/>
    <cellStyle name="Currency 13 5 4 2 2" xfId="8518" xr:uid="{6C98377E-9E72-4B6E-9983-79F1994C7B46}"/>
    <cellStyle name="Currency 13 5 4 2 2 2" xfId="11940" xr:uid="{463B399E-4D56-49FE-A1DF-F2EC6CA05DF4}"/>
    <cellStyle name="Currency 13 5 4 2 2 2 2" xfId="25630" xr:uid="{FA416BCA-1CC4-4C9E-A2A7-8C70BC1B32C6}"/>
    <cellStyle name="Currency 13 5 4 2 2 2 2 2" xfId="39322" xr:uid="{903CF70F-1564-4402-B300-7209703657D7}"/>
    <cellStyle name="Currency 13 5 4 2 2 2 2 3" xfId="54206" xr:uid="{8D55FF32-383F-4177-BF06-0F750D61B0B9}"/>
    <cellStyle name="Currency 13 5 4 2 2 2 3" xfId="18786" xr:uid="{24C084C1-9512-4876-BA6F-3461E95AE4C6}"/>
    <cellStyle name="Currency 13 5 4 2 2 2 4" xfId="32476" xr:uid="{439CA10B-383E-4547-9A56-7ADCAD224316}"/>
    <cellStyle name="Currency 13 5 4 2 2 2 5" xfId="47360" xr:uid="{713296C5-C84A-4C9B-A4A6-9C5D4BC1E32F}"/>
    <cellStyle name="Currency 13 5 4 2 2 3" xfId="22208" xr:uid="{DC605679-4F05-4A90-B3ED-AD02010DCA96}"/>
    <cellStyle name="Currency 13 5 4 2 2 3 2" xfId="35900" xr:uid="{40443B81-3529-452F-BDA6-672C0F20EBED}"/>
    <cellStyle name="Currency 13 5 4 2 2 3 3" xfId="50784" xr:uid="{99BBAE7A-B375-4974-A372-128DBFB44EC1}"/>
    <cellStyle name="Currency 13 5 4 2 2 4" xfId="15364" xr:uid="{64B7C769-AB38-4961-B327-1FCF51FA0ECF}"/>
    <cellStyle name="Currency 13 5 4 2 2 5" xfId="29054" xr:uid="{D930EA57-CADE-48F9-BF6A-C3267022D057}"/>
    <cellStyle name="Currency 13 5 4 2 2 6" xfId="43938" xr:uid="{850F02BF-44DE-4B11-B3B3-19C31C8AB950}"/>
    <cellStyle name="Currency 13 5 4 2 3" xfId="10228" xr:uid="{C4F0663C-60E4-408F-B159-50D8399828C6}"/>
    <cellStyle name="Currency 13 5 4 2 3 2" xfId="23918" xr:uid="{2121BF6E-0CA5-4B90-88DD-108B6CB4431C}"/>
    <cellStyle name="Currency 13 5 4 2 3 2 2" xfId="37610" xr:uid="{A6CD4893-078A-4A77-94A6-3348803FFFC4}"/>
    <cellStyle name="Currency 13 5 4 2 3 2 3" xfId="52494" xr:uid="{8E5D6B81-62B1-47AC-AA87-87A84BFCD32B}"/>
    <cellStyle name="Currency 13 5 4 2 3 3" xfId="17074" xr:uid="{37BEFF27-214B-4444-AE1B-9D34EDE07413}"/>
    <cellStyle name="Currency 13 5 4 2 3 4" xfId="30764" xr:uid="{44F39DB5-6396-4780-9D57-F7EE167E3311}"/>
    <cellStyle name="Currency 13 5 4 2 3 5" xfId="45648" xr:uid="{BC2DCC05-08CC-4F7F-9B44-E324C0CFAACC}"/>
    <cellStyle name="Currency 13 5 4 2 4" xfId="20496" xr:uid="{51E3AD77-1346-4A20-9348-639D55868864}"/>
    <cellStyle name="Currency 13 5 4 2 4 2" xfId="34188" xr:uid="{7A41D5E2-6B46-4A14-9AEE-4E02DA30E6B0}"/>
    <cellStyle name="Currency 13 5 4 2 4 3" xfId="49072" xr:uid="{91EE82EE-BC4C-4BF8-892B-BCD5B83F1DDA}"/>
    <cellStyle name="Currency 13 5 4 2 5" xfId="13652" xr:uid="{E41546B9-C795-45BA-BC9A-B3D3249B38EB}"/>
    <cellStyle name="Currency 13 5 4 2 6" xfId="27342" xr:uid="{C5715929-FD98-46D2-A007-14F3D7A2E0D0}"/>
    <cellStyle name="Currency 13 5 4 2 7" xfId="42226" xr:uid="{8073604B-02CD-497D-ADF6-C7F5F5B73211}"/>
    <cellStyle name="Currency 13 5 4 3" xfId="8517" xr:uid="{4D38CB45-3494-4534-9E26-690C6D7FB04B}"/>
    <cellStyle name="Currency 13 5 4 3 2" xfId="11939" xr:uid="{79EEE9FF-004B-4F56-BA24-523A847ED719}"/>
    <cellStyle name="Currency 13 5 4 3 2 2" xfId="25629" xr:uid="{4B51D841-D504-4955-B9B0-57D53DBC9D5D}"/>
    <cellStyle name="Currency 13 5 4 3 2 2 2" xfId="39321" xr:uid="{83F7D386-92C4-4B98-A26A-9FD99CAA0C73}"/>
    <cellStyle name="Currency 13 5 4 3 2 2 3" xfId="54205" xr:uid="{614B6383-6C24-49B2-8530-A33A7839BC5D}"/>
    <cellStyle name="Currency 13 5 4 3 2 3" xfId="18785" xr:uid="{837CFB5A-2086-4AAE-9DD9-17B23FAD5EE5}"/>
    <cellStyle name="Currency 13 5 4 3 2 4" xfId="32475" xr:uid="{A2BBF990-E4FC-41F7-A732-AD73B9FDBEDB}"/>
    <cellStyle name="Currency 13 5 4 3 2 5" xfId="47359" xr:uid="{86D334F8-BCE4-4172-8298-ABE4D0ABA463}"/>
    <cellStyle name="Currency 13 5 4 3 3" xfId="22207" xr:uid="{A769ABCA-D109-4003-8C61-8B29389724DB}"/>
    <cellStyle name="Currency 13 5 4 3 3 2" xfId="35899" xr:uid="{FDCD93CD-DBAB-477F-AC35-ECE52E166EFA}"/>
    <cellStyle name="Currency 13 5 4 3 3 3" xfId="50783" xr:uid="{83924D70-5508-4133-8914-519452DA480C}"/>
    <cellStyle name="Currency 13 5 4 3 4" xfId="15363" xr:uid="{4F6BFC5A-0F5F-4723-B817-8EC5179723F7}"/>
    <cellStyle name="Currency 13 5 4 3 5" xfId="29053" xr:uid="{74DB7238-03EF-4AF2-B630-7937596BB7DE}"/>
    <cellStyle name="Currency 13 5 4 3 6" xfId="43937" xr:uid="{60A0CC56-279D-498B-B778-6CFAB8C284D7}"/>
    <cellStyle name="Currency 13 5 4 4" xfId="10227" xr:uid="{F7794392-CD97-4F00-BD91-591F85979B09}"/>
    <cellStyle name="Currency 13 5 4 4 2" xfId="23917" xr:uid="{7EA849F4-B2CD-4BBC-AE65-9109722ECA4D}"/>
    <cellStyle name="Currency 13 5 4 4 2 2" xfId="37609" xr:uid="{941F2884-ED2A-44F3-A0E6-4F49AA8BC154}"/>
    <cellStyle name="Currency 13 5 4 4 2 3" xfId="52493" xr:uid="{DB517632-F533-4887-8E52-70E8E0683F08}"/>
    <cellStyle name="Currency 13 5 4 4 3" xfId="17073" xr:uid="{937B34D8-6726-46B2-824E-E3067D532E78}"/>
    <cellStyle name="Currency 13 5 4 4 4" xfId="30763" xr:uid="{706A8B7C-0159-42F2-890D-C101A2CF3341}"/>
    <cellStyle name="Currency 13 5 4 4 5" xfId="45647" xr:uid="{7DD22888-7DA0-47F4-ABFF-26718A778D00}"/>
    <cellStyle name="Currency 13 5 4 5" xfId="20495" xr:uid="{83916A13-7655-4CE9-8709-2DC2C758DF19}"/>
    <cellStyle name="Currency 13 5 4 5 2" xfId="34187" xr:uid="{11259ADD-D870-4A39-81BD-DA8733947A0F}"/>
    <cellStyle name="Currency 13 5 4 5 3" xfId="49071" xr:uid="{DF7DB5FC-BC95-421A-96CE-D8BB3CFA8070}"/>
    <cellStyle name="Currency 13 5 4 6" xfId="13651" xr:uid="{D1920322-2187-488D-8E18-076C367BED4A}"/>
    <cellStyle name="Currency 13 5 4 7" xfId="27341" xr:uid="{FF03AC96-8C6B-4AAF-A1D5-C798913E7E5B}"/>
    <cellStyle name="Currency 13 5 4 8" xfId="42225" xr:uid="{5B672C9D-AA14-4363-A21A-49D24AE67C47}"/>
    <cellStyle name="Currency 13 5 5" xfId="6805" xr:uid="{2DE11E62-529B-4F01-B533-CD97725CAA6D}"/>
    <cellStyle name="Currency 13 5 5 2" xfId="8519" xr:uid="{88F0A1EE-8E40-4474-A73F-16857150DFBE}"/>
    <cellStyle name="Currency 13 5 5 2 2" xfId="11941" xr:uid="{8BEB1EF4-9D33-4620-8A80-5AAB4BF23CA1}"/>
    <cellStyle name="Currency 13 5 5 2 2 2" xfId="25631" xr:uid="{593BC463-F2D0-4BFE-866D-AC22C7342955}"/>
    <cellStyle name="Currency 13 5 5 2 2 2 2" xfId="39323" xr:uid="{2446AC4E-E0CC-4852-961E-83D8899517E3}"/>
    <cellStyle name="Currency 13 5 5 2 2 2 3" xfId="54207" xr:uid="{EEB941A3-AC13-489A-A71F-7677429CDD06}"/>
    <cellStyle name="Currency 13 5 5 2 2 3" xfId="18787" xr:uid="{11CC2352-461E-475E-BFE4-FC9166D43920}"/>
    <cellStyle name="Currency 13 5 5 2 2 4" xfId="32477" xr:uid="{137BDFFF-BA3B-42CB-B00F-63AC31BF8F08}"/>
    <cellStyle name="Currency 13 5 5 2 2 5" xfId="47361" xr:uid="{C5FD2462-3442-4E6D-9280-55A07B63A74A}"/>
    <cellStyle name="Currency 13 5 5 2 3" xfId="22209" xr:uid="{49066FD9-4A12-4A9C-AB7D-7B51B258D2A5}"/>
    <cellStyle name="Currency 13 5 5 2 3 2" xfId="35901" xr:uid="{F20BE1EF-91EB-4198-B35B-13B2DC4A9D4C}"/>
    <cellStyle name="Currency 13 5 5 2 3 3" xfId="50785" xr:uid="{CB762175-8628-40FB-B177-0D57C2739293}"/>
    <cellStyle name="Currency 13 5 5 2 4" xfId="15365" xr:uid="{6031D06F-1963-4E74-A851-32C0838A1901}"/>
    <cellStyle name="Currency 13 5 5 2 5" xfId="29055" xr:uid="{1F57F3AE-A3F9-4A5A-BB27-C2B2EE56BE17}"/>
    <cellStyle name="Currency 13 5 5 2 6" xfId="43939" xr:uid="{4573B537-DEB4-49DF-BF77-F8A7D90D271E}"/>
    <cellStyle name="Currency 13 5 5 3" xfId="10229" xr:uid="{4ECC1F80-C5CF-43C9-BB72-A9BDFE0DE07B}"/>
    <cellStyle name="Currency 13 5 5 3 2" xfId="23919" xr:uid="{37753BAC-60BC-4EE6-862F-DB9229435F8C}"/>
    <cellStyle name="Currency 13 5 5 3 2 2" xfId="37611" xr:uid="{4C6ED748-C8F2-4A86-92FD-D71DC70A93EA}"/>
    <cellStyle name="Currency 13 5 5 3 2 3" xfId="52495" xr:uid="{C35696E0-BEC8-49BF-8A7F-568F6A9EFB47}"/>
    <cellStyle name="Currency 13 5 5 3 3" xfId="17075" xr:uid="{92630970-7AD6-4A5C-BFBD-9FD96406C291}"/>
    <cellStyle name="Currency 13 5 5 3 4" xfId="30765" xr:uid="{EA5B4CAD-978E-4947-B296-0E79A0EEE345}"/>
    <cellStyle name="Currency 13 5 5 3 5" xfId="45649" xr:uid="{701682E1-50FA-4269-9557-0E556CE5BF59}"/>
    <cellStyle name="Currency 13 5 5 4" xfId="20497" xr:uid="{977E02C9-455A-4BAE-BAD7-05A0EE014EE2}"/>
    <cellStyle name="Currency 13 5 5 4 2" xfId="34189" xr:uid="{1E24A0C6-49EA-4EC9-8974-D2134F4EA440}"/>
    <cellStyle name="Currency 13 5 5 4 3" xfId="49073" xr:uid="{8AEE34FC-2C7B-4448-B702-961C1B4D0F21}"/>
    <cellStyle name="Currency 13 5 5 5" xfId="13653" xr:uid="{DAA6742D-6047-4395-868C-912775D48F36}"/>
    <cellStyle name="Currency 13 5 5 6" xfId="27343" xr:uid="{AE6DD53A-FB73-477A-AA3C-D4E76DCAF3DA}"/>
    <cellStyle name="Currency 13 5 5 7" xfId="42227" xr:uid="{C1772C76-410C-4D0C-964D-E46E07E0E774}"/>
    <cellStyle name="Currency 13 5 6" xfId="6806" xr:uid="{7D0F0FD2-1F1B-46AC-B327-D988C869477D}"/>
    <cellStyle name="Currency 13 5 6 2" xfId="8520" xr:uid="{57C21A77-39AF-4202-BFBE-4BD4B899D14D}"/>
    <cellStyle name="Currency 13 5 6 2 2" xfId="11942" xr:uid="{D619CAFA-B201-4555-9A07-93DAA7143112}"/>
    <cellStyle name="Currency 13 5 6 2 2 2" xfId="25632" xr:uid="{C2DBA25F-E0A7-4687-B3C2-275D6675E27B}"/>
    <cellStyle name="Currency 13 5 6 2 2 2 2" xfId="39324" xr:uid="{2C74EAD0-D786-4A14-BC44-A462DD348673}"/>
    <cellStyle name="Currency 13 5 6 2 2 2 3" xfId="54208" xr:uid="{8BA46219-873B-4BCB-9315-21AB588F9BC4}"/>
    <cellStyle name="Currency 13 5 6 2 2 3" xfId="18788" xr:uid="{FE9D197E-4EA9-4DA4-A73D-B59A84507642}"/>
    <cellStyle name="Currency 13 5 6 2 2 4" xfId="32478" xr:uid="{B167A7FD-15F1-4205-A293-2FB5ECB18C5B}"/>
    <cellStyle name="Currency 13 5 6 2 2 5" xfId="47362" xr:uid="{A2FBBB7B-DA5F-444B-8F4D-618860BD581F}"/>
    <cellStyle name="Currency 13 5 6 2 3" xfId="22210" xr:uid="{3B30894B-0CD5-4D14-BF1A-830255B78CA3}"/>
    <cellStyle name="Currency 13 5 6 2 3 2" xfId="35902" xr:uid="{9C2D17DB-806A-4090-8BF5-99878281CD96}"/>
    <cellStyle name="Currency 13 5 6 2 3 3" xfId="50786" xr:uid="{69E74325-3E26-4F22-87A8-288A827A9FA1}"/>
    <cellStyle name="Currency 13 5 6 2 4" xfId="15366" xr:uid="{0C9469BB-42E6-4F88-A587-D9CD4293E2F2}"/>
    <cellStyle name="Currency 13 5 6 2 5" xfId="29056" xr:uid="{43D5D56B-E27D-453D-8E35-A2F7FEF739AD}"/>
    <cellStyle name="Currency 13 5 6 2 6" xfId="43940" xr:uid="{05E4306A-9848-4316-BB99-115379DE132F}"/>
    <cellStyle name="Currency 13 5 6 3" xfId="10230" xr:uid="{9090B752-DAD1-448A-9ECC-4025327241EA}"/>
    <cellStyle name="Currency 13 5 6 3 2" xfId="23920" xr:uid="{E73DFCD5-0D3D-4AF1-BE28-FBDB01B9DAE3}"/>
    <cellStyle name="Currency 13 5 6 3 2 2" xfId="37612" xr:uid="{69C2CEB1-D908-4957-AB5D-BD780D0E29FE}"/>
    <cellStyle name="Currency 13 5 6 3 2 3" xfId="52496" xr:uid="{B61B3067-E8A6-45A0-BCEE-DFCD15E45D28}"/>
    <cellStyle name="Currency 13 5 6 3 3" xfId="17076" xr:uid="{32E387F7-EA5E-4707-B120-30A67B71044A}"/>
    <cellStyle name="Currency 13 5 6 3 4" xfId="30766" xr:uid="{39FF8DDC-EC67-4836-AFB8-2FD260B59F88}"/>
    <cellStyle name="Currency 13 5 6 3 5" xfId="45650" xr:uid="{29F798CA-D61B-420F-B440-1A8B4BDCC2F7}"/>
    <cellStyle name="Currency 13 5 6 4" xfId="20498" xr:uid="{AB3B5205-DD3F-4229-BE68-5B0F4D1E72AC}"/>
    <cellStyle name="Currency 13 5 6 4 2" xfId="34190" xr:uid="{9F886DD9-9217-4561-A683-EED4FDE4C286}"/>
    <cellStyle name="Currency 13 5 6 4 3" xfId="49074" xr:uid="{1AE20449-932E-4219-A735-2A1813978D97}"/>
    <cellStyle name="Currency 13 5 6 5" xfId="13654" xr:uid="{A53B625D-2CBB-4FE2-900F-5AF36B4ABF2B}"/>
    <cellStyle name="Currency 13 5 6 6" xfId="27344" xr:uid="{97786780-249D-40D5-82E4-80793BF6CE74}"/>
    <cellStyle name="Currency 13 5 6 7" xfId="42228" xr:uid="{5A5ED2A5-7079-40DF-8EFE-C6A569A7A866}"/>
    <cellStyle name="Currency 13 5 7" xfId="8506" xr:uid="{0E33B186-B5C8-40CE-925D-BE5CE71CEB03}"/>
    <cellStyle name="Currency 13 5 7 2" xfId="11928" xr:uid="{4BF2C713-1BEE-420F-A024-EB64EDECA271}"/>
    <cellStyle name="Currency 13 5 7 2 2" xfId="25618" xr:uid="{7FEF54DD-C047-4B05-911D-62DD1F8D8193}"/>
    <cellStyle name="Currency 13 5 7 2 2 2" xfId="39310" xr:uid="{F011354D-18AF-4E1C-87FA-77DC444EB8C3}"/>
    <cellStyle name="Currency 13 5 7 2 2 3" xfId="54194" xr:uid="{9EB40C83-3A64-4B51-A679-E02AD27CE1F7}"/>
    <cellStyle name="Currency 13 5 7 2 3" xfId="18774" xr:uid="{F1541697-29A3-497B-8767-1700D190CFB6}"/>
    <cellStyle name="Currency 13 5 7 2 4" xfId="32464" xr:uid="{001497DF-07A3-4156-B130-C2B2614CBF8E}"/>
    <cellStyle name="Currency 13 5 7 2 5" xfId="47348" xr:uid="{D1458980-82F5-4681-91CA-326AB063B925}"/>
    <cellStyle name="Currency 13 5 7 3" xfId="22196" xr:uid="{DC6EE23F-C47C-42D6-8273-248CB26623A4}"/>
    <cellStyle name="Currency 13 5 7 3 2" xfId="35888" xr:uid="{F312B011-7066-4531-A0D1-4043B9CEAB1E}"/>
    <cellStyle name="Currency 13 5 7 3 3" xfId="50772" xr:uid="{F69BBD68-3A2E-47A9-BBC5-F90E90583BDC}"/>
    <cellStyle name="Currency 13 5 7 4" xfId="15352" xr:uid="{49575FBE-DB05-47E5-A0B6-080A4D68D861}"/>
    <cellStyle name="Currency 13 5 7 5" xfId="29042" xr:uid="{8022A0F7-6D12-4CAC-9D95-1661B14C7138}"/>
    <cellStyle name="Currency 13 5 7 6" xfId="43926" xr:uid="{913E5153-7962-4A3C-89CD-A27DF04AFE1A}"/>
    <cellStyle name="Currency 13 5 8" xfId="10216" xr:uid="{4217B66C-6E48-4735-95F1-AEF2DBA9BB3E}"/>
    <cellStyle name="Currency 13 5 8 2" xfId="23906" xr:uid="{D9E4C288-76E2-4F0F-AC67-CC3EA6BBBF29}"/>
    <cellStyle name="Currency 13 5 8 2 2" xfId="37598" xr:uid="{42B90C7C-7516-49F1-A20A-51CACA239B51}"/>
    <cellStyle name="Currency 13 5 8 2 3" xfId="52482" xr:uid="{EB881BAC-AD4D-4F1F-B645-A1BEC4CD38BF}"/>
    <cellStyle name="Currency 13 5 8 3" xfId="17062" xr:uid="{38B050D7-E760-401B-AA61-768E6B1D21F0}"/>
    <cellStyle name="Currency 13 5 8 4" xfId="30752" xr:uid="{9E191E35-DE58-4911-A3CA-C87275D9E225}"/>
    <cellStyle name="Currency 13 5 8 5" xfId="45636" xr:uid="{3CD5EAC5-8B4D-46F3-9EB2-09F0DEF0420B}"/>
    <cellStyle name="Currency 13 5 9" xfId="20484" xr:uid="{AB987B93-7D94-454B-BC7B-2A23F6E613FE}"/>
    <cellStyle name="Currency 13 5 9 2" xfId="34176" xr:uid="{EB52217D-F1DB-4050-896C-5FC39147E176}"/>
    <cellStyle name="Currency 13 5 9 3" xfId="49060" xr:uid="{77B68CEF-7170-4002-9E0C-79BE2C916B4C}"/>
    <cellStyle name="Currency 13 6" xfId="6807" xr:uid="{14FB2B1C-8247-4588-84EF-ADB5CCC81666}"/>
    <cellStyle name="Currency 13 6 10" xfId="42229" xr:uid="{1AAE10A6-2229-481A-AE7C-669FFFFAD8CE}"/>
    <cellStyle name="Currency 13 6 2" xfId="6808" xr:uid="{7A9AF52C-4135-4D14-BEA2-9F1AABD811B1}"/>
    <cellStyle name="Currency 13 6 2 2" xfId="6809" xr:uid="{3C4E9993-1CDD-4D28-9E6D-CC59A6EA6F27}"/>
    <cellStyle name="Currency 13 6 2 2 2" xfId="8523" xr:uid="{F858D045-63D4-412B-8DF9-D8D4E05C3046}"/>
    <cellStyle name="Currency 13 6 2 2 2 2" xfId="11945" xr:uid="{98E4EBAE-752A-4AB9-9936-1CF6B71E957B}"/>
    <cellStyle name="Currency 13 6 2 2 2 2 2" xfId="25635" xr:uid="{45C19ACC-7EFA-4600-A355-64161B9DD1EF}"/>
    <cellStyle name="Currency 13 6 2 2 2 2 2 2" xfId="39327" xr:uid="{416425B7-1BA6-4F29-A78E-2D504C470706}"/>
    <cellStyle name="Currency 13 6 2 2 2 2 2 3" xfId="54211" xr:uid="{CBDB249C-550C-4D9A-A486-5063713203E3}"/>
    <cellStyle name="Currency 13 6 2 2 2 2 3" xfId="18791" xr:uid="{0474441B-6E8C-43AE-B75A-F428E4DF5F85}"/>
    <cellStyle name="Currency 13 6 2 2 2 2 4" xfId="32481" xr:uid="{8B4C968C-B869-4F5F-90D6-9A05BB52CEA0}"/>
    <cellStyle name="Currency 13 6 2 2 2 2 5" xfId="47365" xr:uid="{78DB8CCD-A51E-4805-96A4-4F408D8E19AA}"/>
    <cellStyle name="Currency 13 6 2 2 2 3" xfId="22213" xr:uid="{B820849B-5958-40AE-82F7-B2E876080423}"/>
    <cellStyle name="Currency 13 6 2 2 2 3 2" xfId="35905" xr:uid="{E475A9D4-6D1B-42D5-BAB4-85299C53F3E0}"/>
    <cellStyle name="Currency 13 6 2 2 2 3 3" xfId="50789" xr:uid="{70F6F825-D5F9-47BB-9F4A-DBBF03C13A15}"/>
    <cellStyle name="Currency 13 6 2 2 2 4" xfId="15369" xr:uid="{60242025-8F29-446E-8625-55747BCEC971}"/>
    <cellStyle name="Currency 13 6 2 2 2 5" xfId="29059" xr:uid="{E10940CB-EBF9-47F0-BE44-263D13A05554}"/>
    <cellStyle name="Currency 13 6 2 2 2 6" xfId="43943" xr:uid="{CDFCD50E-8E9F-4A58-88CB-AB1F65C5E7C0}"/>
    <cellStyle name="Currency 13 6 2 2 3" xfId="10233" xr:uid="{D016E7E8-61FF-4EAD-A00A-80601B6DE907}"/>
    <cellStyle name="Currency 13 6 2 2 3 2" xfId="23923" xr:uid="{CC2060D5-A0A6-4433-A13F-7BB91442EED0}"/>
    <cellStyle name="Currency 13 6 2 2 3 2 2" xfId="37615" xr:uid="{7C33FA4A-A5BF-4F01-8167-D3E5FB62074A}"/>
    <cellStyle name="Currency 13 6 2 2 3 2 3" xfId="52499" xr:uid="{78765727-6104-43AB-87BA-4A0E74CA7F29}"/>
    <cellStyle name="Currency 13 6 2 2 3 3" xfId="17079" xr:uid="{583613E7-2768-428A-BEB1-E863C6DAE847}"/>
    <cellStyle name="Currency 13 6 2 2 3 4" xfId="30769" xr:uid="{19556792-6B48-4CB4-B8F1-860FB3F49454}"/>
    <cellStyle name="Currency 13 6 2 2 3 5" xfId="45653" xr:uid="{588277D8-208B-414E-A60E-ECFB798B9985}"/>
    <cellStyle name="Currency 13 6 2 2 4" xfId="20501" xr:uid="{322B0003-003C-404B-8EE4-ABB51F9618EA}"/>
    <cellStyle name="Currency 13 6 2 2 4 2" xfId="34193" xr:uid="{6971D0E8-2B2E-4D1D-87C2-FCB58FB71B14}"/>
    <cellStyle name="Currency 13 6 2 2 4 3" xfId="49077" xr:uid="{62F11606-98A9-43CB-9485-0A002C511C43}"/>
    <cellStyle name="Currency 13 6 2 2 5" xfId="13657" xr:uid="{5AE8F94B-1D9E-457A-A312-874EE47C19D0}"/>
    <cellStyle name="Currency 13 6 2 2 6" xfId="27347" xr:uid="{9AE5FAEA-405C-4A2C-89AE-672B117E44CF}"/>
    <cellStyle name="Currency 13 6 2 2 7" xfId="42231" xr:uid="{A9C9764E-DA77-4150-B18C-4A0A79D81C64}"/>
    <cellStyle name="Currency 13 6 2 3" xfId="8522" xr:uid="{F07CFEB4-F40C-498E-A53F-81BD216F39D0}"/>
    <cellStyle name="Currency 13 6 2 3 2" xfId="11944" xr:uid="{D997961B-3513-4E1C-8ED3-6BDE20B8A982}"/>
    <cellStyle name="Currency 13 6 2 3 2 2" xfId="25634" xr:uid="{ED46D177-A94C-423A-A128-9EAE469955DB}"/>
    <cellStyle name="Currency 13 6 2 3 2 2 2" xfId="39326" xr:uid="{A0005139-0CBB-4F68-9856-B655E2C8263F}"/>
    <cellStyle name="Currency 13 6 2 3 2 2 3" xfId="54210" xr:uid="{F9A12064-CC5D-41CE-B2B3-C45C90CA8E7A}"/>
    <cellStyle name="Currency 13 6 2 3 2 3" xfId="18790" xr:uid="{2C3D99CF-7B45-4158-BEA6-EB0094B77527}"/>
    <cellStyle name="Currency 13 6 2 3 2 4" xfId="32480" xr:uid="{40A2512E-742E-4E99-8568-40147399EF88}"/>
    <cellStyle name="Currency 13 6 2 3 2 5" xfId="47364" xr:uid="{7DE84372-982D-4474-86C4-B837D5AFF8EF}"/>
    <cellStyle name="Currency 13 6 2 3 3" xfId="22212" xr:uid="{40E316F1-7EFB-473C-8481-A02E301EF4DE}"/>
    <cellStyle name="Currency 13 6 2 3 3 2" xfId="35904" xr:uid="{204F8E2F-6645-4F95-AB0C-4395E92A5A24}"/>
    <cellStyle name="Currency 13 6 2 3 3 3" xfId="50788" xr:uid="{3120FDB6-FAEE-4017-B7F1-A8A3D6F4CEDD}"/>
    <cellStyle name="Currency 13 6 2 3 4" xfId="15368" xr:uid="{130FEEB2-A1A5-459C-B05C-A251DF316D12}"/>
    <cellStyle name="Currency 13 6 2 3 5" xfId="29058" xr:uid="{A019E02F-639F-4423-A51A-75C3E6D715A7}"/>
    <cellStyle name="Currency 13 6 2 3 6" xfId="43942" xr:uid="{1D3F7A8A-6560-42CB-B950-98F499940832}"/>
    <cellStyle name="Currency 13 6 2 4" xfId="10232" xr:uid="{2E507873-0ECB-4607-A8BF-F3B0859A29A8}"/>
    <cellStyle name="Currency 13 6 2 4 2" xfId="23922" xr:uid="{B26FC1E2-074F-45D8-B8DE-F76028E77E55}"/>
    <cellStyle name="Currency 13 6 2 4 2 2" xfId="37614" xr:uid="{F4E98DC7-0BCC-405A-8AEB-E85923D0F36A}"/>
    <cellStyle name="Currency 13 6 2 4 2 3" xfId="52498" xr:uid="{D0CECD22-F751-42AE-BCFE-20D6D680172E}"/>
    <cellStyle name="Currency 13 6 2 4 3" xfId="17078" xr:uid="{AC928F79-F7EF-44BC-92D8-A899D776AE4E}"/>
    <cellStyle name="Currency 13 6 2 4 4" xfId="30768" xr:uid="{E4CB5F51-0B7A-47AA-A7A0-1227FA6ABB5A}"/>
    <cellStyle name="Currency 13 6 2 4 5" xfId="45652" xr:uid="{AFD26E64-C59E-4336-9F12-7C71A0ACBDEF}"/>
    <cellStyle name="Currency 13 6 2 5" xfId="20500" xr:uid="{E29B50E4-078E-41D0-B5F7-588465E087ED}"/>
    <cellStyle name="Currency 13 6 2 5 2" xfId="34192" xr:uid="{5C9CD0E6-9BFE-4062-9EC3-ABF0E9C967CF}"/>
    <cellStyle name="Currency 13 6 2 5 3" xfId="49076" xr:uid="{56DB0C74-0E77-4BAD-AA09-33DA77BF0997}"/>
    <cellStyle name="Currency 13 6 2 6" xfId="13656" xr:uid="{670D3172-9975-41BF-B2B0-17D8F63B1208}"/>
    <cellStyle name="Currency 13 6 2 7" xfId="27346" xr:uid="{6BF2555E-AF9D-4777-950B-7807728278EA}"/>
    <cellStyle name="Currency 13 6 2 8" xfId="42230" xr:uid="{4EFF067B-EAE6-4D2F-9C84-5E0E2C4B404A}"/>
    <cellStyle name="Currency 13 6 3" xfId="6810" xr:uid="{1CB9B691-436F-4768-A579-302A7A3FBC5E}"/>
    <cellStyle name="Currency 13 6 3 2" xfId="8524" xr:uid="{2C9194F9-8C3E-4BC7-9D43-D7CEBB6AE281}"/>
    <cellStyle name="Currency 13 6 3 2 2" xfId="11946" xr:uid="{540A8F68-E0E2-43F8-A04C-2D01CB702A19}"/>
    <cellStyle name="Currency 13 6 3 2 2 2" xfId="25636" xr:uid="{AE0B3302-5240-40F9-9B71-D74FD9415BC5}"/>
    <cellStyle name="Currency 13 6 3 2 2 2 2" xfId="39328" xr:uid="{AEB575BC-6FA0-4662-BB48-1136456D0CFA}"/>
    <cellStyle name="Currency 13 6 3 2 2 2 3" xfId="54212" xr:uid="{7BF6192B-E1D5-4B9F-A212-B6F6861E6482}"/>
    <cellStyle name="Currency 13 6 3 2 2 3" xfId="18792" xr:uid="{759CCDED-6BF2-4090-BD9D-E675F2291B12}"/>
    <cellStyle name="Currency 13 6 3 2 2 4" xfId="32482" xr:uid="{E1FB4EA2-5AE8-4FB6-B146-5F98F6AC15B6}"/>
    <cellStyle name="Currency 13 6 3 2 2 5" xfId="47366" xr:uid="{DDF5AE83-C19C-47B8-8968-128F5571AA60}"/>
    <cellStyle name="Currency 13 6 3 2 3" xfId="22214" xr:uid="{ACACA4B0-6368-4790-860A-7A33D06DBAFA}"/>
    <cellStyle name="Currency 13 6 3 2 3 2" xfId="35906" xr:uid="{003EC10F-8D93-4E30-A4C9-06F2A7377606}"/>
    <cellStyle name="Currency 13 6 3 2 3 3" xfId="50790" xr:uid="{77638BD7-6566-4B08-A0D1-0479841D6FCB}"/>
    <cellStyle name="Currency 13 6 3 2 4" xfId="15370" xr:uid="{3A8A3EC7-9C5E-4546-A16F-6B2D901D0E4E}"/>
    <cellStyle name="Currency 13 6 3 2 5" xfId="29060" xr:uid="{4BADA6EA-82C0-4CDC-9784-E794260DB541}"/>
    <cellStyle name="Currency 13 6 3 2 6" xfId="43944" xr:uid="{0DE440BA-31AB-48B2-8904-0A2DE79E1A4C}"/>
    <cellStyle name="Currency 13 6 3 3" xfId="10234" xr:uid="{085AED2D-B8D9-4C9B-8890-254AE9A46113}"/>
    <cellStyle name="Currency 13 6 3 3 2" xfId="23924" xr:uid="{E80F90DF-9DE5-4010-8B84-9E6EE3B85363}"/>
    <cellStyle name="Currency 13 6 3 3 2 2" xfId="37616" xr:uid="{4106C66A-98CB-4285-827F-5E7D0A72B9F6}"/>
    <cellStyle name="Currency 13 6 3 3 2 3" xfId="52500" xr:uid="{18166ACD-A1DB-4827-95F5-B2380A4A2406}"/>
    <cellStyle name="Currency 13 6 3 3 3" xfId="17080" xr:uid="{399BF28F-CE73-4FD5-9C4D-276E77BA81DD}"/>
    <cellStyle name="Currency 13 6 3 3 4" xfId="30770" xr:uid="{3D0CF0BF-3D84-4C4C-8F83-025A562826CB}"/>
    <cellStyle name="Currency 13 6 3 3 5" xfId="45654" xr:uid="{283A2E2F-4E28-4B69-886D-60ABBB8BD487}"/>
    <cellStyle name="Currency 13 6 3 4" xfId="20502" xr:uid="{1F9F44FA-D31F-46A8-925D-7D069C17DD86}"/>
    <cellStyle name="Currency 13 6 3 4 2" xfId="34194" xr:uid="{0F941932-3964-4291-B290-C311EF8566AE}"/>
    <cellStyle name="Currency 13 6 3 4 3" xfId="49078" xr:uid="{03CC412B-9297-4D8D-9D5B-2AB64C811A21}"/>
    <cellStyle name="Currency 13 6 3 5" xfId="13658" xr:uid="{7515C3B6-FEBA-4175-8165-3C0C819D6BFF}"/>
    <cellStyle name="Currency 13 6 3 6" xfId="27348" xr:uid="{A05EBFCF-B6BE-4465-B850-EF1D1D1BF213}"/>
    <cellStyle name="Currency 13 6 3 7" xfId="42232" xr:uid="{CF140177-37D5-43C3-AC5F-72E16264E3CF}"/>
    <cellStyle name="Currency 13 6 4" xfId="6811" xr:uid="{09F88454-E26F-4556-9E35-821054303C1A}"/>
    <cellStyle name="Currency 13 6 4 2" xfId="8525" xr:uid="{B7A3221A-70B7-4522-83DB-7116ACDCD6B4}"/>
    <cellStyle name="Currency 13 6 4 2 2" xfId="11947" xr:uid="{6E5A12C5-A442-48A4-83ED-D277FFA9432D}"/>
    <cellStyle name="Currency 13 6 4 2 2 2" xfId="25637" xr:uid="{63D7631F-B406-4781-8624-6A8C1D98EE4C}"/>
    <cellStyle name="Currency 13 6 4 2 2 2 2" xfId="39329" xr:uid="{0F3ED524-56FE-47D9-8C71-742D6E2445F7}"/>
    <cellStyle name="Currency 13 6 4 2 2 2 3" xfId="54213" xr:uid="{92957651-8C29-4551-9800-C1AB898B50AB}"/>
    <cellStyle name="Currency 13 6 4 2 2 3" xfId="18793" xr:uid="{9FD4D832-0A1E-49B3-AACF-9915B3805B21}"/>
    <cellStyle name="Currency 13 6 4 2 2 4" xfId="32483" xr:uid="{978B04A2-3C4D-4CDA-8E20-A0BED1590018}"/>
    <cellStyle name="Currency 13 6 4 2 2 5" xfId="47367" xr:uid="{B3E66718-6518-4336-B657-0E115125949B}"/>
    <cellStyle name="Currency 13 6 4 2 3" xfId="22215" xr:uid="{FF6D9159-3300-4A01-BE1A-E7ED889B7051}"/>
    <cellStyle name="Currency 13 6 4 2 3 2" xfId="35907" xr:uid="{56669B01-FF9D-4398-9B6A-8ED6120C12E7}"/>
    <cellStyle name="Currency 13 6 4 2 3 3" xfId="50791" xr:uid="{F76443CD-2F02-4241-8B2A-6A535181D357}"/>
    <cellStyle name="Currency 13 6 4 2 4" xfId="15371" xr:uid="{228F0A59-50AD-43A0-8D4C-6D80CC4CFC0A}"/>
    <cellStyle name="Currency 13 6 4 2 5" xfId="29061" xr:uid="{83C8784E-8928-4BDA-8D33-A6759E12374C}"/>
    <cellStyle name="Currency 13 6 4 2 6" xfId="43945" xr:uid="{D719BCE7-49FB-49C9-8AA2-6CED63E6D891}"/>
    <cellStyle name="Currency 13 6 4 3" xfId="10235" xr:uid="{162DA663-755C-476B-9077-93D2A4235072}"/>
    <cellStyle name="Currency 13 6 4 3 2" xfId="23925" xr:uid="{DCDA76DE-F0AA-45D5-BE70-CD6078312AB6}"/>
    <cellStyle name="Currency 13 6 4 3 2 2" xfId="37617" xr:uid="{91EBCD98-D702-4EF7-AC3C-7D50AD4160BB}"/>
    <cellStyle name="Currency 13 6 4 3 2 3" xfId="52501" xr:uid="{34373253-6435-4AAE-A73D-83B681B902AE}"/>
    <cellStyle name="Currency 13 6 4 3 3" xfId="17081" xr:uid="{71BEEA9C-D7DA-42AF-8FF0-863F2F71B62D}"/>
    <cellStyle name="Currency 13 6 4 3 4" xfId="30771" xr:uid="{9A16DAF5-57D8-4B94-8545-C83B661CAA13}"/>
    <cellStyle name="Currency 13 6 4 3 5" xfId="45655" xr:uid="{5171D8AE-ECF3-4B5F-A61A-DFE4630ED57A}"/>
    <cellStyle name="Currency 13 6 4 4" xfId="20503" xr:uid="{FD60BB4D-528A-4A55-8FB7-301E07F65042}"/>
    <cellStyle name="Currency 13 6 4 4 2" xfId="34195" xr:uid="{A2241AE9-7D6E-4CFD-A906-203B5635B1BD}"/>
    <cellStyle name="Currency 13 6 4 4 3" xfId="49079" xr:uid="{DE96651F-8A75-4C8B-B19E-5A7B8BDADFAE}"/>
    <cellStyle name="Currency 13 6 4 5" xfId="13659" xr:uid="{4069C6BE-4C27-4F59-95DA-D0D31E2F671E}"/>
    <cellStyle name="Currency 13 6 4 6" xfId="27349" xr:uid="{2CEFE0A3-3D66-42A0-8299-F29DC4508F6B}"/>
    <cellStyle name="Currency 13 6 4 7" xfId="42233" xr:uid="{AC46922E-A043-4793-B7C0-AF17A99F933E}"/>
    <cellStyle name="Currency 13 6 5" xfId="8521" xr:uid="{E2CD2507-7159-42A7-824C-8D7504309571}"/>
    <cellStyle name="Currency 13 6 5 2" xfId="11943" xr:uid="{ABED32A9-74D8-4563-AEF7-5D69B651FCE5}"/>
    <cellStyle name="Currency 13 6 5 2 2" xfId="25633" xr:uid="{2C36D636-85E1-4CEE-BBAC-90996299A10F}"/>
    <cellStyle name="Currency 13 6 5 2 2 2" xfId="39325" xr:uid="{7D79BD88-72B7-4695-B043-B2BFE0DF7A7A}"/>
    <cellStyle name="Currency 13 6 5 2 2 3" xfId="54209" xr:uid="{DB1BBCAC-4EBC-4C10-9305-60359724E93C}"/>
    <cellStyle name="Currency 13 6 5 2 3" xfId="18789" xr:uid="{D6D7F4CC-C787-4563-8D7C-F9129B9F648C}"/>
    <cellStyle name="Currency 13 6 5 2 4" xfId="32479" xr:uid="{04131D3E-A646-44B1-8F8A-8843E6C49D94}"/>
    <cellStyle name="Currency 13 6 5 2 5" xfId="47363" xr:uid="{C250AD17-9C66-46B9-ACAE-27E1FF7C5D1D}"/>
    <cellStyle name="Currency 13 6 5 3" xfId="22211" xr:uid="{4DEEF2D0-FBAC-4903-ADD3-016717DAB525}"/>
    <cellStyle name="Currency 13 6 5 3 2" xfId="35903" xr:uid="{0CA2000D-0034-446F-BA6B-BDCA1246F461}"/>
    <cellStyle name="Currency 13 6 5 3 3" xfId="50787" xr:uid="{6F6D1F46-304A-412E-852C-C6946B530581}"/>
    <cellStyle name="Currency 13 6 5 4" xfId="15367" xr:uid="{CB0E10AB-E80C-40F3-A5E2-BF8CD732ADC5}"/>
    <cellStyle name="Currency 13 6 5 5" xfId="29057" xr:uid="{BAF9B3F7-3740-4D13-8BD4-EA518CCDE533}"/>
    <cellStyle name="Currency 13 6 5 6" xfId="43941" xr:uid="{314D2D92-8D32-40C2-808E-EDE030C09F19}"/>
    <cellStyle name="Currency 13 6 6" xfId="10231" xr:uid="{0D734843-4D24-4782-8551-BE2D23CF5808}"/>
    <cellStyle name="Currency 13 6 6 2" xfId="23921" xr:uid="{8E83BA43-A9C1-4F68-BC8D-433000AE1EF0}"/>
    <cellStyle name="Currency 13 6 6 2 2" xfId="37613" xr:uid="{F0711417-5A9D-4078-AB85-ABAFBF929A72}"/>
    <cellStyle name="Currency 13 6 6 2 3" xfId="52497" xr:uid="{D6FD6877-D408-44B5-9E09-177E4C3F06B0}"/>
    <cellStyle name="Currency 13 6 6 3" xfId="17077" xr:uid="{0132EDEA-ED48-4EFE-BA5D-0C5FD153615E}"/>
    <cellStyle name="Currency 13 6 6 4" xfId="30767" xr:uid="{77B86710-56ED-45D8-A678-6673A32B8B0A}"/>
    <cellStyle name="Currency 13 6 6 5" xfId="45651" xr:uid="{BB08866C-1C51-4D0A-87B9-582885163B24}"/>
    <cellStyle name="Currency 13 6 7" xfId="20499" xr:uid="{070EA094-0F2F-4EFC-B0C0-051BADA7AF99}"/>
    <cellStyle name="Currency 13 6 7 2" xfId="34191" xr:uid="{BEE7C653-CE90-4214-B159-0782556E12C8}"/>
    <cellStyle name="Currency 13 6 7 3" xfId="49075" xr:uid="{F1BFDBAC-5B94-4BF1-BAAD-9CC3C67D3DBD}"/>
    <cellStyle name="Currency 13 6 8" xfId="13655" xr:uid="{F4207992-4631-4F14-AF7F-6B6734D3821E}"/>
    <cellStyle name="Currency 13 6 9" xfId="27345" xr:uid="{4AED14C8-5CD5-41FC-98C8-C74D9716E904}"/>
    <cellStyle name="Currency 13 7" xfId="6812" xr:uid="{8E8A4F74-E02B-4468-92FC-3D4489CCEEC4}"/>
    <cellStyle name="Currency 13 7 10" xfId="42234" xr:uid="{461EE490-D5A2-43BB-A807-F348936EC154}"/>
    <cellStyle name="Currency 13 7 2" xfId="6813" xr:uid="{0F87E348-9795-42EF-856A-8FC12FE30921}"/>
    <cellStyle name="Currency 13 7 2 2" xfId="6814" xr:uid="{A9B6DC03-2E7F-4B62-B0BF-4D9148220539}"/>
    <cellStyle name="Currency 13 7 2 2 2" xfId="8528" xr:uid="{DC03F527-09F5-4E71-A211-2C0ED08720D3}"/>
    <cellStyle name="Currency 13 7 2 2 2 2" xfId="11950" xr:uid="{525BF030-0B25-4448-BFCB-C3CAE591646B}"/>
    <cellStyle name="Currency 13 7 2 2 2 2 2" xfId="25640" xr:uid="{0C1D0703-86A9-4624-9CDD-79BF1A088E83}"/>
    <cellStyle name="Currency 13 7 2 2 2 2 2 2" xfId="39332" xr:uid="{4A9C3480-1CCB-43DD-B5C4-A4990A564E95}"/>
    <cellStyle name="Currency 13 7 2 2 2 2 2 3" xfId="54216" xr:uid="{26E0E808-AABA-4CF1-9541-2E321CEEBA31}"/>
    <cellStyle name="Currency 13 7 2 2 2 2 3" xfId="18796" xr:uid="{1F676AFA-6AB2-4335-8580-51716587213F}"/>
    <cellStyle name="Currency 13 7 2 2 2 2 4" xfId="32486" xr:uid="{BD960DB6-2018-4690-BBA9-D5414AF8FCDD}"/>
    <cellStyle name="Currency 13 7 2 2 2 2 5" xfId="47370" xr:uid="{7927E2C7-02A0-46C0-8EAE-05CA62AA4EDE}"/>
    <cellStyle name="Currency 13 7 2 2 2 3" xfId="22218" xr:uid="{CB177D1C-A646-473D-8E9A-98444026655B}"/>
    <cellStyle name="Currency 13 7 2 2 2 3 2" xfId="35910" xr:uid="{7F9BF37D-6EFF-438A-A50C-82E80F5CB497}"/>
    <cellStyle name="Currency 13 7 2 2 2 3 3" xfId="50794" xr:uid="{025DE3CC-AA51-4733-B1AD-0EDCF69A92B9}"/>
    <cellStyle name="Currency 13 7 2 2 2 4" xfId="15374" xr:uid="{1BC97B0C-A9C9-48EB-9286-C532C26F350D}"/>
    <cellStyle name="Currency 13 7 2 2 2 5" xfId="29064" xr:uid="{282AB409-AD98-46E6-BE37-0A81210404AD}"/>
    <cellStyle name="Currency 13 7 2 2 2 6" xfId="43948" xr:uid="{B4CD002E-782A-4B77-830D-0CA6A8559F8E}"/>
    <cellStyle name="Currency 13 7 2 2 3" xfId="10238" xr:uid="{6DB3112C-58E0-41EB-9820-30630CB37779}"/>
    <cellStyle name="Currency 13 7 2 2 3 2" xfId="23928" xr:uid="{68E1C9DA-FC75-47B5-9994-A648A5CC0ACF}"/>
    <cellStyle name="Currency 13 7 2 2 3 2 2" xfId="37620" xr:uid="{9E4D8CB7-B4E9-4D65-AE92-6FD4B58D4C61}"/>
    <cellStyle name="Currency 13 7 2 2 3 2 3" xfId="52504" xr:uid="{43A3905F-B498-4E29-A394-306ECC353EF5}"/>
    <cellStyle name="Currency 13 7 2 2 3 3" xfId="17084" xr:uid="{E2D98AA4-9BD4-4E67-9D74-951E7B4352A2}"/>
    <cellStyle name="Currency 13 7 2 2 3 4" xfId="30774" xr:uid="{2BE088BC-8DE5-41C8-B0F3-04FD8BC4F848}"/>
    <cellStyle name="Currency 13 7 2 2 3 5" xfId="45658" xr:uid="{2D979C02-1E5E-4FBE-BE1D-EB449132F2F0}"/>
    <cellStyle name="Currency 13 7 2 2 4" xfId="20506" xr:uid="{57612795-BBFC-4C3D-863C-69188D17CA23}"/>
    <cellStyle name="Currency 13 7 2 2 4 2" xfId="34198" xr:uid="{78D38AE1-842C-41D1-A7C4-50C8EC242695}"/>
    <cellStyle name="Currency 13 7 2 2 4 3" xfId="49082" xr:uid="{21C0FE07-BC7E-47CA-B237-9E21ED5EF635}"/>
    <cellStyle name="Currency 13 7 2 2 5" xfId="13662" xr:uid="{00141570-D2A7-46B8-8274-D29F937084B0}"/>
    <cellStyle name="Currency 13 7 2 2 6" xfId="27352" xr:uid="{4E129F56-F4E7-484D-8699-F6F1EB31BF49}"/>
    <cellStyle name="Currency 13 7 2 2 7" xfId="42236" xr:uid="{97800ACD-901D-4D21-A8CD-3CFA64A5EE78}"/>
    <cellStyle name="Currency 13 7 2 3" xfId="8527" xr:uid="{10A4E13D-75E9-4443-8D45-8977785BE07F}"/>
    <cellStyle name="Currency 13 7 2 3 2" xfId="11949" xr:uid="{7E89D2C2-382E-4E15-9884-DD652F18046B}"/>
    <cellStyle name="Currency 13 7 2 3 2 2" xfId="25639" xr:uid="{0DE2B27B-C952-4E77-B790-63F35B53912C}"/>
    <cellStyle name="Currency 13 7 2 3 2 2 2" xfId="39331" xr:uid="{1B14CB9B-9593-4924-8020-3E5F2BC4D251}"/>
    <cellStyle name="Currency 13 7 2 3 2 2 3" xfId="54215" xr:uid="{B166ACE3-046B-4CA4-B8AC-7C0036CF85F4}"/>
    <cellStyle name="Currency 13 7 2 3 2 3" xfId="18795" xr:uid="{16134D59-8737-4D2E-89D9-CF3B2708ACAA}"/>
    <cellStyle name="Currency 13 7 2 3 2 4" xfId="32485" xr:uid="{399BE327-2E1C-499E-BC63-9DEEEB7106B7}"/>
    <cellStyle name="Currency 13 7 2 3 2 5" xfId="47369" xr:uid="{4F75ECFF-2385-43A7-A109-50B5A07412EA}"/>
    <cellStyle name="Currency 13 7 2 3 3" xfId="22217" xr:uid="{49433EC3-ED35-42E4-8B8B-0595C2834EC2}"/>
    <cellStyle name="Currency 13 7 2 3 3 2" xfId="35909" xr:uid="{6069D255-E891-45EF-966D-FBE4EDAB69BE}"/>
    <cellStyle name="Currency 13 7 2 3 3 3" xfId="50793" xr:uid="{BBCB6B7A-D0E7-47C4-A95F-0D6D18574A7E}"/>
    <cellStyle name="Currency 13 7 2 3 4" xfId="15373" xr:uid="{680B6549-EC33-4801-B6BA-D05F1B3BD9CE}"/>
    <cellStyle name="Currency 13 7 2 3 5" xfId="29063" xr:uid="{59AF1D2C-C6AF-4310-85A5-E6579004A7CB}"/>
    <cellStyle name="Currency 13 7 2 3 6" xfId="43947" xr:uid="{B82682EB-8DC3-4F46-944C-E6F10B71FAC1}"/>
    <cellStyle name="Currency 13 7 2 4" xfId="10237" xr:uid="{05D8AF8F-527C-4E5E-B82C-AD103D6893A6}"/>
    <cellStyle name="Currency 13 7 2 4 2" xfId="23927" xr:uid="{ACBA4408-6050-4D00-82C7-8126C522F23C}"/>
    <cellStyle name="Currency 13 7 2 4 2 2" xfId="37619" xr:uid="{C436F46D-52AF-4425-8EBB-79EE6DEBB06A}"/>
    <cellStyle name="Currency 13 7 2 4 2 3" xfId="52503" xr:uid="{02FB34DE-C319-4427-8CA5-20C82696EC0D}"/>
    <cellStyle name="Currency 13 7 2 4 3" xfId="17083" xr:uid="{B5089F1D-F5E0-465C-9F67-188979B2B93C}"/>
    <cellStyle name="Currency 13 7 2 4 4" xfId="30773" xr:uid="{1F856D5B-1DAA-4049-8014-C14701D04222}"/>
    <cellStyle name="Currency 13 7 2 4 5" xfId="45657" xr:uid="{280EE0C3-E1C5-49F5-BA70-16D97C0D79E7}"/>
    <cellStyle name="Currency 13 7 2 5" xfId="20505" xr:uid="{564F26FB-8C23-4598-867D-177518604E67}"/>
    <cellStyle name="Currency 13 7 2 5 2" xfId="34197" xr:uid="{6D101C47-6F99-4E7D-B893-70C194E25F73}"/>
    <cellStyle name="Currency 13 7 2 5 3" xfId="49081" xr:uid="{A309ABD1-3636-47E6-9C76-BC1D134AC496}"/>
    <cellStyle name="Currency 13 7 2 6" xfId="13661" xr:uid="{C6F7AD97-5124-4D8C-BC99-3186AE65076D}"/>
    <cellStyle name="Currency 13 7 2 7" xfId="27351" xr:uid="{B835DCD6-0851-4415-8782-0CBEC4B9C687}"/>
    <cellStyle name="Currency 13 7 2 8" xfId="42235" xr:uid="{92A7FE69-404D-47B0-A41F-0A6E20EE3485}"/>
    <cellStyle name="Currency 13 7 3" xfId="6815" xr:uid="{78B0309D-B1B8-49A2-9F04-3A7DD10FBBE1}"/>
    <cellStyle name="Currency 13 7 3 2" xfId="8529" xr:uid="{375CE456-503D-4C7E-84E0-C3C312393625}"/>
    <cellStyle name="Currency 13 7 3 2 2" xfId="11951" xr:uid="{5EC567FB-49F6-4A61-8035-945ED8003312}"/>
    <cellStyle name="Currency 13 7 3 2 2 2" xfId="25641" xr:uid="{DCFE3FEE-9ECD-4A9E-916B-1A9E2CE4FC42}"/>
    <cellStyle name="Currency 13 7 3 2 2 2 2" xfId="39333" xr:uid="{DBF18AAC-F950-4462-9AF3-342BEF7584DA}"/>
    <cellStyle name="Currency 13 7 3 2 2 2 3" xfId="54217" xr:uid="{F7C3AF03-8259-4F9D-8CF1-07C24B20F183}"/>
    <cellStyle name="Currency 13 7 3 2 2 3" xfId="18797" xr:uid="{17B1FA3C-3552-4035-AE73-AF37BB611A81}"/>
    <cellStyle name="Currency 13 7 3 2 2 4" xfId="32487" xr:uid="{2787323F-6A5C-443C-BAC1-A1898053C40F}"/>
    <cellStyle name="Currency 13 7 3 2 2 5" xfId="47371" xr:uid="{D7C7B8D4-3D34-4439-84D7-E02CC13C1E94}"/>
    <cellStyle name="Currency 13 7 3 2 3" xfId="22219" xr:uid="{1BA6AD56-30DA-4A6E-B06B-1FE737D1177F}"/>
    <cellStyle name="Currency 13 7 3 2 3 2" xfId="35911" xr:uid="{C1146DB4-E181-4CB0-98C7-1A5E0AC3547D}"/>
    <cellStyle name="Currency 13 7 3 2 3 3" xfId="50795" xr:uid="{943F26B0-D7AE-42D3-943F-0BE61E6F69C4}"/>
    <cellStyle name="Currency 13 7 3 2 4" xfId="15375" xr:uid="{6B18F8AF-3EA8-440E-AAB4-4582263ADD64}"/>
    <cellStyle name="Currency 13 7 3 2 5" xfId="29065" xr:uid="{01DA656F-9DF0-4185-A8C6-8A88FB0101F3}"/>
    <cellStyle name="Currency 13 7 3 2 6" xfId="43949" xr:uid="{C5174419-2A0F-4E64-B5C1-400ADDC560CE}"/>
    <cellStyle name="Currency 13 7 3 3" xfId="10239" xr:uid="{4DD9ABFB-F944-4DC4-AC70-8E93EE0B74EC}"/>
    <cellStyle name="Currency 13 7 3 3 2" xfId="23929" xr:uid="{04C1A7E3-BAE0-4D94-A8E3-363CD1936738}"/>
    <cellStyle name="Currency 13 7 3 3 2 2" xfId="37621" xr:uid="{23AA4565-C273-49B7-97DD-1E0DB1660A72}"/>
    <cellStyle name="Currency 13 7 3 3 2 3" xfId="52505" xr:uid="{D3579EEB-A682-4BF9-88A4-8C062DCF2B85}"/>
    <cellStyle name="Currency 13 7 3 3 3" xfId="17085" xr:uid="{C9170F6F-4BFF-4C72-9C11-7570858FEEC8}"/>
    <cellStyle name="Currency 13 7 3 3 4" xfId="30775" xr:uid="{EC37532F-3D1B-4010-BD7D-1B223940EAEA}"/>
    <cellStyle name="Currency 13 7 3 3 5" xfId="45659" xr:uid="{1B46D843-ABFB-46F7-A486-ACD5FD2F96A2}"/>
    <cellStyle name="Currency 13 7 3 4" xfId="20507" xr:uid="{8255A802-2F5E-490A-B162-CD20E2B1DCD0}"/>
    <cellStyle name="Currency 13 7 3 4 2" xfId="34199" xr:uid="{B29B9C09-2D75-4F6C-8E38-1A3A9E4AD3A6}"/>
    <cellStyle name="Currency 13 7 3 4 3" xfId="49083" xr:uid="{622D3AB4-3421-4047-A9D4-8BAA92E4C370}"/>
    <cellStyle name="Currency 13 7 3 5" xfId="13663" xr:uid="{F974BBD4-4C1A-4D35-A340-DF5C228FB6D7}"/>
    <cellStyle name="Currency 13 7 3 6" xfId="27353" xr:uid="{2A3D46E1-A907-4A4A-8241-CD1888508E1F}"/>
    <cellStyle name="Currency 13 7 3 7" xfId="42237" xr:uid="{3D3E9DBF-04AB-4705-9037-FEB24276BD23}"/>
    <cellStyle name="Currency 13 7 4" xfId="6816" xr:uid="{FC8412FF-8BB6-4854-B7EA-F3498058A96C}"/>
    <cellStyle name="Currency 13 7 4 2" xfId="8530" xr:uid="{0066C853-7CD5-48C5-BFE6-F422FF80C97B}"/>
    <cellStyle name="Currency 13 7 4 2 2" xfId="11952" xr:uid="{18B52300-ED09-4792-80F5-5749135025E3}"/>
    <cellStyle name="Currency 13 7 4 2 2 2" xfId="25642" xr:uid="{85759D65-8FCA-4AF9-AD76-1F0403B8580D}"/>
    <cellStyle name="Currency 13 7 4 2 2 2 2" xfId="39334" xr:uid="{FED8BC0E-D052-4115-9688-4E1D81A2FF06}"/>
    <cellStyle name="Currency 13 7 4 2 2 2 3" xfId="54218" xr:uid="{03552CF1-4A83-4F95-B15A-2F8CEE47D492}"/>
    <cellStyle name="Currency 13 7 4 2 2 3" xfId="18798" xr:uid="{4F9F39DB-B877-40F3-B37F-F7A5FB7F231B}"/>
    <cellStyle name="Currency 13 7 4 2 2 4" xfId="32488" xr:uid="{477C5F63-42D4-4459-8100-73F28BF9E786}"/>
    <cellStyle name="Currency 13 7 4 2 2 5" xfId="47372" xr:uid="{830C5B21-7BCA-4C87-9AC5-87B74429165E}"/>
    <cellStyle name="Currency 13 7 4 2 3" xfId="22220" xr:uid="{98C608DB-E6D5-46D9-8CE5-F2684747650F}"/>
    <cellStyle name="Currency 13 7 4 2 3 2" xfId="35912" xr:uid="{9754DFE4-38A2-412F-8F23-8446F379BF39}"/>
    <cellStyle name="Currency 13 7 4 2 3 3" xfId="50796" xr:uid="{7CD91BA0-7397-433E-904B-935FCF7A9C44}"/>
    <cellStyle name="Currency 13 7 4 2 4" xfId="15376" xr:uid="{FD98EB11-7455-4378-BBCC-04ED0871D164}"/>
    <cellStyle name="Currency 13 7 4 2 5" xfId="29066" xr:uid="{111D12DA-8F59-4BBC-B671-09F034E26A9D}"/>
    <cellStyle name="Currency 13 7 4 2 6" xfId="43950" xr:uid="{3875693F-0475-4BBD-A1B7-96E965D5238D}"/>
    <cellStyle name="Currency 13 7 4 3" xfId="10240" xr:uid="{C345DDFF-F717-4715-B1F3-B4B56A59D6F6}"/>
    <cellStyle name="Currency 13 7 4 3 2" xfId="23930" xr:uid="{7BC62311-1F58-47DA-B018-26225DEF7E19}"/>
    <cellStyle name="Currency 13 7 4 3 2 2" xfId="37622" xr:uid="{CDED2F6B-0668-4B54-B33A-BFEF2D2BC85A}"/>
    <cellStyle name="Currency 13 7 4 3 2 3" xfId="52506" xr:uid="{0EB3E023-82DA-461F-A3CC-6EC330691538}"/>
    <cellStyle name="Currency 13 7 4 3 3" xfId="17086" xr:uid="{869445CA-4E3B-4F2B-96C6-DF86ACC624A3}"/>
    <cellStyle name="Currency 13 7 4 3 4" xfId="30776" xr:uid="{A8409E02-C956-4A9B-9462-9B6C6C4DED05}"/>
    <cellStyle name="Currency 13 7 4 3 5" xfId="45660" xr:uid="{D2D8365B-D105-405C-A874-F8EA3C059D19}"/>
    <cellStyle name="Currency 13 7 4 4" xfId="20508" xr:uid="{393A248E-193E-4A43-AD99-EC71F887B848}"/>
    <cellStyle name="Currency 13 7 4 4 2" xfId="34200" xr:uid="{2C82E461-CD38-4310-BBC9-4E8E2661C4AA}"/>
    <cellStyle name="Currency 13 7 4 4 3" xfId="49084" xr:uid="{161CF733-B0CB-4E12-AE5F-52849098EC1E}"/>
    <cellStyle name="Currency 13 7 4 5" xfId="13664" xr:uid="{B900B650-D9DF-48B2-8FA3-60690750E9FD}"/>
    <cellStyle name="Currency 13 7 4 6" xfId="27354" xr:uid="{F179E5F4-5B2E-4E6D-880A-D97371B0A350}"/>
    <cellStyle name="Currency 13 7 4 7" xfId="42238" xr:uid="{7B6D3D31-1814-486A-9F6B-C63357E5F456}"/>
    <cellStyle name="Currency 13 7 5" xfId="8526" xr:uid="{853CDF12-DD65-416A-BC1E-E886D649495F}"/>
    <cellStyle name="Currency 13 7 5 2" xfId="11948" xr:uid="{FEF85BF6-6DE5-4398-A6F9-FC18F96D2A3C}"/>
    <cellStyle name="Currency 13 7 5 2 2" xfId="25638" xr:uid="{88261608-B099-4B03-ABF3-B01308DA0F91}"/>
    <cellStyle name="Currency 13 7 5 2 2 2" xfId="39330" xr:uid="{1C079E34-1BC2-4823-8018-B337A1ED32EB}"/>
    <cellStyle name="Currency 13 7 5 2 2 3" xfId="54214" xr:uid="{79014ACE-AF4C-4108-B851-9984D875ABBE}"/>
    <cellStyle name="Currency 13 7 5 2 3" xfId="18794" xr:uid="{ADE961D2-B420-44FC-9F14-804CCC1449CC}"/>
    <cellStyle name="Currency 13 7 5 2 4" xfId="32484" xr:uid="{69B5F690-4D15-4E22-A432-28D6A2CAFCE6}"/>
    <cellStyle name="Currency 13 7 5 2 5" xfId="47368" xr:uid="{09CF071C-278A-4F35-85F4-72EC16BA2418}"/>
    <cellStyle name="Currency 13 7 5 3" xfId="22216" xr:uid="{3F6C94EA-AA6E-4D45-B6BF-90B6681D9CDF}"/>
    <cellStyle name="Currency 13 7 5 3 2" xfId="35908" xr:uid="{4EB939EF-426B-4C48-800A-FBBA1E8C4FC1}"/>
    <cellStyle name="Currency 13 7 5 3 3" xfId="50792" xr:uid="{65140A10-D64F-4598-ADE0-D155D92A1552}"/>
    <cellStyle name="Currency 13 7 5 4" xfId="15372" xr:uid="{FA44EF0D-9102-4D6C-A488-5E4E5F3F05F6}"/>
    <cellStyle name="Currency 13 7 5 5" xfId="29062" xr:uid="{96243C42-DD7B-47FE-BA3B-29D93C828E2D}"/>
    <cellStyle name="Currency 13 7 5 6" xfId="43946" xr:uid="{57A57B41-61A4-4C06-AE66-D20C3302ADE2}"/>
    <cellStyle name="Currency 13 7 6" xfId="10236" xr:uid="{26B5A92C-C031-4E6B-9683-3D083612B2B5}"/>
    <cellStyle name="Currency 13 7 6 2" xfId="23926" xr:uid="{DA065D1B-FF5B-42F3-9B00-D0A6F774A28B}"/>
    <cellStyle name="Currency 13 7 6 2 2" xfId="37618" xr:uid="{60DD1CE3-D326-4E65-B336-A99F19470732}"/>
    <cellStyle name="Currency 13 7 6 2 3" xfId="52502" xr:uid="{E24CE41A-5E54-48FF-9E8E-1C515C8C6D5E}"/>
    <cellStyle name="Currency 13 7 6 3" xfId="17082" xr:uid="{908E7E65-F9C6-4F63-89E7-2A8C7421BE61}"/>
    <cellStyle name="Currency 13 7 6 4" xfId="30772" xr:uid="{2FF2BCC4-689A-4B8A-9C7C-02DFA942DB03}"/>
    <cellStyle name="Currency 13 7 6 5" xfId="45656" xr:uid="{90FFCF6B-850D-4B7A-B73E-D17787301984}"/>
    <cellStyle name="Currency 13 7 7" xfId="20504" xr:uid="{C7CC4902-7A37-4B91-9597-99DE9AA71E7E}"/>
    <cellStyle name="Currency 13 7 7 2" xfId="34196" xr:uid="{B7E9118F-5DE8-4DAA-8C2A-CD59227B2DDF}"/>
    <cellStyle name="Currency 13 7 7 3" xfId="49080" xr:uid="{C8E08BA6-10B1-4C83-8218-423C7D309C98}"/>
    <cellStyle name="Currency 13 7 8" xfId="13660" xr:uid="{D9C1FFAC-2DD8-49A3-B48E-344D23ABA7AA}"/>
    <cellStyle name="Currency 13 7 9" xfId="27350" xr:uid="{05C2E44D-7616-4862-BF95-A55E501575ED}"/>
    <cellStyle name="Currency 13 8" xfId="6817" xr:uid="{6F43FF7B-AE3A-47F0-9B7D-19F296D8C997}"/>
    <cellStyle name="Currency 13 8 2" xfId="6818" xr:uid="{D219E054-EAF4-4AA8-9B46-1B6C50FDA949}"/>
    <cellStyle name="Currency 13 8 2 2" xfId="8532" xr:uid="{5FC9361C-EE38-4BBD-907B-6F921B443B7D}"/>
    <cellStyle name="Currency 13 8 2 2 2" xfId="11954" xr:uid="{9C139E22-0648-4792-8F3C-A3BA239B5CBB}"/>
    <cellStyle name="Currency 13 8 2 2 2 2" xfId="25644" xr:uid="{5C08765C-5C6C-4A87-AB74-55266CC6800C}"/>
    <cellStyle name="Currency 13 8 2 2 2 2 2" xfId="39336" xr:uid="{7C85AA8C-A4CC-4131-ABEC-CF139AB395BD}"/>
    <cellStyle name="Currency 13 8 2 2 2 2 3" xfId="54220" xr:uid="{44F21BE6-2A9D-4C0D-AE11-F44518B74BE5}"/>
    <cellStyle name="Currency 13 8 2 2 2 3" xfId="18800" xr:uid="{1B3B4DBA-ADDB-4480-B5BD-760DEEFB02C2}"/>
    <cellStyle name="Currency 13 8 2 2 2 4" xfId="32490" xr:uid="{F83A21DF-81E8-47A2-9AAA-A08EF7BFF468}"/>
    <cellStyle name="Currency 13 8 2 2 2 5" xfId="47374" xr:uid="{5B0041D8-3E18-4A25-B5AB-7EB117DBCE4F}"/>
    <cellStyle name="Currency 13 8 2 2 3" xfId="22222" xr:uid="{6992BB56-3BA9-4CF2-B241-2A2AC51E860F}"/>
    <cellStyle name="Currency 13 8 2 2 3 2" xfId="35914" xr:uid="{1B9AC56F-A31D-407D-AFB4-931B85EF5BC6}"/>
    <cellStyle name="Currency 13 8 2 2 3 3" xfId="50798" xr:uid="{B86DCE76-DB8D-4109-9102-93D328B7CD7C}"/>
    <cellStyle name="Currency 13 8 2 2 4" xfId="15378" xr:uid="{0A4C9C58-6815-4B88-BAA7-C34338882352}"/>
    <cellStyle name="Currency 13 8 2 2 5" xfId="29068" xr:uid="{AAF6111C-7188-46B9-980B-CC761C588EA1}"/>
    <cellStyle name="Currency 13 8 2 2 6" xfId="43952" xr:uid="{9B9BE295-EE69-4333-B122-5AFB4EBB48C9}"/>
    <cellStyle name="Currency 13 8 2 3" xfId="10242" xr:uid="{047DF5C1-F299-496D-ABED-01CC60EE265F}"/>
    <cellStyle name="Currency 13 8 2 3 2" xfId="23932" xr:uid="{1A284BD9-8CF8-46B4-ABE9-C31E2E28A6CB}"/>
    <cellStyle name="Currency 13 8 2 3 2 2" xfId="37624" xr:uid="{C02B7247-6234-47FC-8538-97C0037BED4C}"/>
    <cellStyle name="Currency 13 8 2 3 2 3" xfId="52508" xr:uid="{8DD23791-B27B-4361-809A-25BDE239E190}"/>
    <cellStyle name="Currency 13 8 2 3 3" xfId="17088" xr:uid="{CFBBF972-D56C-4A03-AFC5-B23098D8070C}"/>
    <cellStyle name="Currency 13 8 2 3 4" xfId="30778" xr:uid="{F42FB389-F0D4-4FA7-B4FC-A5509A28BFEA}"/>
    <cellStyle name="Currency 13 8 2 3 5" xfId="45662" xr:uid="{350CD182-65B5-4480-936B-1FDEA2F63B42}"/>
    <cellStyle name="Currency 13 8 2 4" xfId="20510" xr:uid="{2DA881AA-29FA-4700-9C20-F920AB710C21}"/>
    <cellStyle name="Currency 13 8 2 4 2" xfId="34202" xr:uid="{6D563348-3E34-4265-965B-6D97561372F8}"/>
    <cellStyle name="Currency 13 8 2 4 3" xfId="49086" xr:uid="{B89D7A19-2C85-4374-AC7E-E8C4F6ABAFFE}"/>
    <cellStyle name="Currency 13 8 2 5" xfId="13666" xr:uid="{8D27C453-B708-4A48-A0EC-53C78EBF83E2}"/>
    <cellStyle name="Currency 13 8 2 6" xfId="27356" xr:uid="{2998F19C-F889-4D35-A9B0-299A87FC28B1}"/>
    <cellStyle name="Currency 13 8 2 7" xfId="42240" xr:uid="{85C03E54-5035-4971-B0A9-F9D3B7EDCE63}"/>
    <cellStyle name="Currency 13 8 3" xfId="8531" xr:uid="{EA4BFDC2-A09F-489D-807C-7619AF8E4696}"/>
    <cellStyle name="Currency 13 8 3 2" xfId="11953" xr:uid="{C1754ED6-8E18-45CD-928F-6E7B37236FCF}"/>
    <cellStyle name="Currency 13 8 3 2 2" xfId="25643" xr:uid="{C02D8387-BB90-4862-B42E-9F1648BCA25E}"/>
    <cellStyle name="Currency 13 8 3 2 2 2" xfId="39335" xr:uid="{9E49B70A-24C0-4356-9C0B-C2E285D3E693}"/>
    <cellStyle name="Currency 13 8 3 2 2 3" xfId="54219" xr:uid="{01B8AE00-EB02-45AD-A922-31C1E43D914B}"/>
    <cellStyle name="Currency 13 8 3 2 3" xfId="18799" xr:uid="{8F06CE10-AB5F-462A-8A0B-5034CC3CEABB}"/>
    <cellStyle name="Currency 13 8 3 2 4" xfId="32489" xr:uid="{BF28CE10-7CBA-4005-8ECE-B72697DCC43F}"/>
    <cellStyle name="Currency 13 8 3 2 5" xfId="47373" xr:uid="{D2FCCA58-18E3-456B-9ECB-7ED8AEF1F942}"/>
    <cellStyle name="Currency 13 8 3 3" xfId="22221" xr:uid="{1D9CE1BC-88BD-476A-A452-6C941AA106FC}"/>
    <cellStyle name="Currency 13 8 3 3 2" xfId="35913" xr:uid="{F04EE1A8-69BA-41AD-8913-FD613C5ED2D9}"/>
    <cellStyle name="Currency 13 8 3 3 3" xfId="50797" xr:uid="{92216F77-16F3-4B0A-A93E-C657038F7AD9}"/>
    <cellStyle name="Currency 13 8 3 4" xfId="15377" xr:uid="{7E70F73F-081A-40AE-A887-DA13A353C3C5}"/>
    <cellStyle name="Currency 13 8 3 5" xfId="29067" xr:uid="{4F0695E9-ECB0-4537-A937-9BF2A156E558}"/>
    <cellStyle name="Currency 13 8 3 6" xfId="43951" xr:uid="{775DE0A8-4146-4B1B-AA74-DD58952A8E99}"/>
    <cellStyle name="Currency 13 8 4" xfId="10241" xr:uid="{64CFE72E-7013-4DC6-A66B-7513CB3BC9E1}"/>
    <cellStyle name="Currency 13 8 4 2" xfId="23931" xr:uid="{6E164C74-37AF-416B-8F0B-531440392BD5}"/>
    <cellStyle name="Currency 13 8 4 2 2" xfId="37623" xr:uid="{6E3C6084-F828-4465-9430-778F5246DBF1}"/>
    <cellStyle name="Currency 13 8 4 2 3" xfId="52507" xr:uid="{3F8E198A-66D3-460C-8B11-67FE6BB383B0}"/>
    <cellStyle name="Currency 13 8 4 3" xfId="17087" xr:uid="{6994EC73-FDFF-4A5F-9377-51041DE42E9F}"/>
    <cellStyle name="Currency 13 8 4 4" xfId="30777" xr:uid="{8C4E8CD6-0FEB-4AE3-89B9-DA12ACCC124E}"/>
    <cellStyle name="Currency 13 8 4 5" xfId="45661" xr:uid="{CA2485DD-343B-4B30-90B3-9DE11D998B5B}"/>
    <cellStyle name="Currency 13 8 5" xfId="20509" xr:uid="{87736A9E-CC7B-4175-B182-96CEC41AEDE6}"/>
    <cellStyle name="Currency 13 8 5 2" xfId="34201" xr:uid="{43457DA5-0D68-487D-9200-9755FDBBA1EC}"/>
    <cellStyle name="Currency 13 8 5 3" xfId="49085" xr:uid="{B92557DF-17A5-4A11-9405-6B7D5FD7E12A}"/>
    <cellStyle name="Currency 13 8 6" xfId="13665" xr:uid="{9E4202CE-456E-4C41-B8F6-CD779E741A8D}"/>
    <cellStyle name="Currency 13 8 7" xfId="27355" xr:uid="{D8721C36-97CE-47D1-92BA-A8DABF0D92E1}"/>
    <cellStyle name="Currency 13 8 8" xfId="42239" xr:uid="{97693C22-0F8F-4AB6-AFC8-831D4F008679}"/>
    <cellStyle name="Currency 13 9" xfId="6819" xr:uid="{61EA9DAC-4808-4D89-B3ED-322A454F3227}"/>
    <cellStyle name="Currency 13 9 2" xfId="8533" xr:uid="{C98D86FB-15D5-401B-A838-684EA98C36CF}"/>
    <cellStyle name="Currency 13 9 2 2" xfId="11955" xr:uid="{8DFB069A-7F95-4CB5-BF2C-627E5C2647FD}"/>
    <cellStyle name="Currency 13 9 2 2 2" xfId="25645" xr:uid="{59B58A28-F2F6-4BB6-BA02-9518B47538E7}"/>
    <cellStyle name="Currency 13 9 2 2 2 2" xfId="39337" xr:uid="{B0B5AFF2-D2AE-408D-8F84-BC101FC6C7A7}"/>
    <cellStyle name="Currency 13 9 2 2 2 3" xfId="54221" xr:uid="{FE814EB7-D6AD-40CE-84A9-5BE9EB0F3745}"/>
    <cellStyle name="Currency 13 9 2 2 3" xfId="18801" xr:uid="{E984F420-41EB-4562-924D-D07A77CA1A10}"/>
    <cellStyle name="Currency 13 9 2 2 4" xfId="32491" xr:uid="{168FA50E-2012-4AAF-8A3F-A28F8C7019E3}"/>
    <cellStyle name="Currency 13 9 2 2 5" xfId="47375" xr:uid="{F169CACA-18E3-44ED-B8AF-926169377CD6}"/>
    <cellStyle name="Currency 13 9 2 3" xfId="22223" xr:uid="{DEF5F537-FC7D-474A-9DEF-D06EBE9DE663}"/>
    <cellStyle name="Currency 13 9 2 3 2" xfId="35915" xr:uid="{5DEFCA7F-0851-46B6-8E66-E0F3D8DE6E0D}"/>
    <cellStyle name="Currency 13 9 2 3 3" xfId="50799" xr:uid="{B12967D4-BFBC-41B0-A505-2D29C6C96283}"/>
    <cellStyle name="Currency 13 9 2 4" xfId="15379" xr:uid="{43FD9285-2535-47D1-A199-9708C96BB1F5}"/>
    <cellStyle name="Currency 13 9 2 5" xfId="29069" xr:uid="{7D6089D4-872D-4506-9721-99229A445A2A}"/>
    <cellStyle name="Currency 13 9 2 6" xfId="43953" xr:uid="{827E4BB4-98FE-43A9-8BBE-C075FC25005A}"/>
    <cellStyle name="Currency 13 9 3" xfId="10243" xr:uid="{759E9F61-8239-4323-9B54-65941761F3CB}"/>
    <cellStyle name="Currency 13 9 3 2" xfId="23933" xr:uid="{1D9E2908-F94E-4A81-8272-8814F55978C1}"/>
    <cellStyle name="Currency 13 9 3 2 2" xfId="37625" xr:uid="{DF56D3D7-201B-4256-B020-BC2EB4CB5520}"/>
    <cellStyle name="Currency 13 9 3 2 3" xfId="52509" xr:uid="{23D0B0F5-AD1D-4373-8D12-9898F65699DE}"/>
    <cellStyle name="Currency 13 9 3 3" xfId="17089" xr:uid="{2C31933C-ECA1-4D62-9831-350B7514F1CD}"/>
    <cellStyle name="Currency 13 9 3 4" xfId="30779" xr:uid="{366123ED-35E0-4B12-94F4-50DD5A3270AC}"/>
    <cellStyle name="Currency 13 9 3 5" xfId="45663" xr:uid="{6A92D1CD-C766-4D17-A349-D30156744BCE}"/>
    <cellStyle name="Currency 13 9 4" xfId="20511" xr:uid="{12B4346C-2778-4035-8769-5B25E1D82E79}"/>
    <cellStyle name="Currency 13 9 4 2" xfId="34203" xr:uid="{27286F7F-69DD-4F43-A439-0E105CC8EBC1}"/>
    <cellStyle name="Currency 13 9 4 3" xfId="49087" xr:uid="{BBCA1499-CAB9-427A-9301-E27573212C65}"/>
    <cellStyle name="Currency 13 9 5" xfId="13667" xr:uid="{6ED582B8-287D-486F-A1C3-0202DD170D6E}"/>
    <cellStyle name="Currency 13 9 6" xfId="27357" xr:uid="{B3A1EA18-9368-426D-96B8-334CC1BF6642}"/>
    <cellStyle name="Currency 13 9 7" xfId="42241" xr:uid="{D0602D81-59E5-4216-9304-FCEC3C445F62}"/>
    <cellStyle name="Currency 14" xfId="19" xr:uid="{928FE7AD-BB51-4B4F-8110-A24E87C1AE0D}"/>
    <cellStyle name="Currency 14 2" xfId="213" xr:uid="{ECD5D205-6BD5-4880-B717-534393119C96}"/>
    <cellStyle name="Currency 14 2 2" xfId="4626" xr:uid="{C9F0712D-7DE0-4680-9394-04E9CB046B48}"/>
    <cellStyle name="Currency 14 3" xfId="4520" xr:uid="{D13A4A7B-F5FB-41ED-B38B-55BE25746F5E}"/>
    <cellStyle name="Currency 15" xfId="4416" xr:uid="{6527FFC4-08B9-4931-889D-E0B932C21F52}"/>
    <cellStyle name="Currency 15 2" xfId="6820" xr:uid="{EADAC178-E10F-460B-9FB1-CB9145E81028}"/>
    <cellStyle name="Currency 17" xfId="4325" xr:uid="{5D402AC2-1401-49C7-BD07-D7FA487B4FBB}"/>
    <cellStyle name="Currency 2" xfId="20" xr:uid="{E37ADFEC-AE59-448D-A27F-ED2257CE3CF3}"/>
    <cellStyle name="Currency 2 2" xfId="21" xr:uid="{D0E0693C-0BA4-462D-949A-68BB4713BB3E}"/>
    <cellStyle name="Currency 2 2 2" xfId="22" xr:uid="{0F022559-30EA-4A91-8EA4-2471B7447F1A}"/>
    <cellStyle name="Currency 2 2 2 2" xfId="23" xr:uid="{9B934A5D-6AFB-4787-BD36-85771A2B01B1}"/>
    <cellStyle name="Currency 2 2 2 2 10" xfId="6822" xr:uid="{F1EDA283-EEC7-4C61-9CF0-D596271EF9C4}"/>
    <cellStyle name="Currency 2 2 2 2 10 2" xfId="8535" xr:uid="{489458D7-D494-471B-9798-D87A2D203684}"/>
    <cellStyle name="Currency 2 2 2 2 10 2 2" xfId="11957" xr:uid="{94473BFB-8765-41B7-AB4E-303690FF4874}"/>
    <cellStyle name="Currency 2 2 2 2 10 2 2 2" xfId="25647" xr:uid="{B16136DE-443C-4DC8-A86E-E8124B97C2D3}"/>
    <cellStyle name="Currency 2 2 2 2 10 2 2 2 2" xfId="39339" xr:uid="{CDBEDE0A-3D0E-4845-A96E-BA768C1A5440}"/>
    <cellStyle name="Currency 2 2 2 2 10 2 2 2 3" xfId="54223" xr:uid="{1A1C0E92-3A7A-4F5F-9C55-0172CEE8D4B4}"/>
    <cellStyle name="Currency 2 2 2 2 10 2 2 3" xfId="18803" xr:uid="{3A457293-3F6A-4A4A-AE8A-E6BE0655EC7A}"/>
    <cellStyle name="Currency 2 2 2 2 10 2 2 4" xfId="32493" xr:uid="{4E367234-A3BC-46AB-80A8-86AD4DC9BA8F}"/>
    <cellStyle name="Currency 2 2 2 2 10 2 2 5" xfId="47377" xr:uid="{96B8BFF9-2881-4983-A611-D6C7B0507083}"/>
    <cellStyle name="Currency 2 2 2 2 10 2 3" xfId="22225" xr:uid="{DBAB04F4-8224-4720-834A-8F684F8F8A9C}"/>
    <cellStyle name="Currency 2 2 2 2 10 2 3 2" xfId="35917" xr:uid="{942CD3E3-4F25-4486-80BF-F3320C0899FF}"/>
    <cellStyle name="Currency 2 2 2 2 10 2 3 3" xfId="50801" xr:uid="{0BC257B7-EF1C-47C4-9267-2ED3B7D38BEC}"/>
    <cellStyle name="Currency 2 2 2 2 10 2 4" xfId="15381" xr:uid="{A8966F2D-1018-466C-8C62-5F71F6936A25}"/>
    <cellStyle name="Currency 2 2 2 2 10 2 5" xfId="29071" xr:uid="{D15159B0-A15E-4EBF-A599-EFDC8FA1EA8C}"/>
    <cellStyle name="Currency 2 2 2 2 10 2 6" xfId="43955" xr:uid="{E158DE86-9325-476F-A4DE-5D476E1AC713}"/>
    <cellStyle name="Currency 2 2 2 2 10 3" xfId="10245" xr:uid="{2A3C3023-9908-4671-B510-BE8819CE762B}"/>
    <cellStyle name="Currency 2 2 2 2 10 3 2" xfId="23935" xr:uid="{BD571AEE-C5B2-4E2E-B235-E0C75993185F}"/>
    <cellStyle name="Currency 2 2 2 2 10 3 2 2" xfId="37627" xr:uid="{042767AB-5A3F-420C-ACCB-CF23B7B816C2}"/>
    <cellStyle name="Currency 2 2 2 2 10 3 2 3" xfId="52511" xr:uid="{D143773B-306F-4B36-8607-FFD18FF9EBC8}"/>
    <cellStyle name="Currency 2 2 2 2 10 3 3" xfId="17091" xr:uid="{C017ABFB-D494-4D61-93D3-51B773BC1B9F}"/>
    <cellStyle name="Currency 2 2 2 2 10 3 4" xfId="30781" xr:uid="{2209E107-A9C4-4014-B7AA-E9D7419B735C}"/>
    <cellStyle name="Currency 2 2 2 2 10 3 5" xfId="45665" xr:uid="{513C0C8C-0E7B-4D0D-9428-378285FEB593}"/>
    <cellStyle name="Currency 2 2 2 2 10 4" xfId="20513" xr:uid="{617582EC-C993-4D35-A30D-6A82BFA4E641}"/>
    <cellStyle name="Currency 2 2 2 2 10 4 2" xfId="34205" xr:uid="{B21844AE-A447-45E0-BAA6-2D99591CCC2B}"/>
    <cellStyle name="Currency 2 2 2 2 10 4 3" xfId="49089" xr:uid="{CFAA2C3B-247D-444A-A2A3-39C06F4F4020}"/>
    <cellStyle name="Currency 2 2 2 2 10 5" xfId="13669" xr:uid="{7DCB4DB4-E4AD-40E5-9FA9-C5F52FDD6ABF}"/>
    <cellStyle name="Currency 2 2 2 2 10 6" xfId="27359" xr:uid="{7D8E32B5-52E4-4FC4-8214-E09457604373}"/>
    <cellStyle name="Currency 2 2 2 2 10 7" xfId="42243" xr:uid="{F9F4F18B-A138-494D-B854-92CCE483702A}"/>
    <cellStyle name="Currency 2 2 2 2 11" xfId="8534" xr:uid="{9668CAD5-8E25-45F8-926A-D097BA683A24}"/>
    <cellStyle name="Currency 2 2 2 2 11 2" xfId="11956" xr:uid="{E9CD463F-D13B-450D-9D4F-D1B96A6B0479}"/>
    <cellStyle name="Currency 2 2 2 2 11 2 2" xfId="25646" xr:uid="{4F6061B7-1901-4175-B1AC-47193A5AD14E}"/>
    <cellStyle name="Currency 2 2 2 2 11 2 2 2" xfId="39338" xr:uid="{137E8255-1F45-42D7-A4F7-294571803A5B}"/>
    <cellStyle name="Currency 2 2 2 2 11 2 2 3" xfId="54222" xr:uid="{5F4D90EB-0EA4-4CCE-8F43-AC6FD0AD339B}"/>
    <cellStyle name="Currency 2 2 2 2 11 2 3" xfId="18802" xr:uid="{4E827D07-EBD0-4BAA-8C15-B80E51662AA8}"/>
    <cellStyle name="Currency 2 2 2 2 11 2 4" xfId="32492" xr:uid="{C4D2D520-46ED-48F4-BE23-E6EED18CE37F}"/>
    <cellStyle name="Currency 2 2 2 2 11 2 5" xfId="47376" xr:uid="{CFF6C4EE-3337-4A52-A213-7CAAF9C5FD6A}"/>
    <cellStyle name="Currency 2 2 2 2 11 3" xfId="22224" xr:uid="{D5CA2A5E-D738-44C7-8E3C-33A8D78D92C4}"/>
    <cellStyle name="Currency 2 2 2 2 11 3 2" xfId="35916" xr:uid="{048C794D-C41F-49D1-BB49-FFBCC9C3B1C3}"/>
    <cellStyle name="Currency 2 2 2 2 11 3 3" xfId="50800" xr:uid="{E4DD6498-302F-4D43-9D5D-49FD073BA5B9}"/>
    <cellStyle name="Currency 2 2 2 2 11 4" xfId="15380" xr:uid="{89C5C002-3BC5-4F03-993F-869FA24A5D92}"/>
    <cellStyle name="Currency 2 2 2 2 11 5" xfId="29070" xr:uid="{C45D381C-D867-420D-8AFB-1B9422566B2F}"/>
    <cellStyle name="Currency 2 2 2 2 11 6" xfId="43954" xr:uid="{C6551EE8-E8AB-4454-B2C9-80678834B61B}"/>
    <cellStyle name="Currency 2 2 2 2 12" xfId="10244" xr:uid="{679701D8-0831-4B90-B588-835CD7F66D7F}"/>
    <cellStyle name="Currency 2 2 2 2 12 2" xfId="23934" xr:uid="{F8EB7449-7358-4DA0-B497-63C68FFD0D58}"/>
    <cellStyle name="Currency 2 2 2 2 12 2 2" xfId="37626" xr:uid="{67921C76-A746-47D9-BB5B-5B5781C3E8D7}"/>
    <cellStyle name="Currency 2 2 2 2 12 2 3" xfId="52510" xr:uid="{FF9E0FE7-0353-406C-9C14-BBBE8875168E}"/>
    <cellStyle name="Currency 2 2 2 2 12 3" xfId="17090" xr:uid="{DBB8607F-BC11-4492-AC59-B07F9AA097A7}"/>
    <cellStyle name="Currency 2 2 2 2 12 4" xfId="30780" xr:uid="{497280C9-B5E1-4A17-AA74-28ABB713C97D}"/>
    <cellStyle name="Currency 2 2 2 2 12 5" xfId="45664" xr:uid="{CB08BE79-7DBE-462E-9BF6-8307E3B4730F}"/>
    <cellStyle name="Currency 2 2 2 2 13" xfId="20512" xr:uid="{C9DBDDE6-6C37-450E-9514-315E668D8CFB}"/>
    <cellStyle name="Currency 2 2 2 2 13 2" xfId="34204" xr:uid="{DD946037-8010-40D4-B472-90AFAE6D1E69}"/>
    <cellStyle name="Currency 2 2 2 2 13 3" xfId="49088" xr:uid="{DFD9C121-1FEC-4C43-A65F-5613E046FD34}"/>
    <cellStyle name="Currency 2 2 2 2 14" xfId="13668" xr:uid="{46B52B51-EB5F-4C84-91A8-46AD8CC8C24C}"/>
    <cellStyle name="Currency 2 2 2 2 14 2" xfId="40754" xr:uid="{DCF66DCA-BD86-4911-A074-713F369DF2AE}"/>
    <cellStyle name="Currency 2 2 2 2 15" xfId="27358" xr:uid="{C462EECA-718E-488B-9E19-08C2DEDE2F28}"/>
    <cellStyle name="Currency 2 2 2 2 16" xfId="42242" xr:uid="{86722B74-A3AE-450B-99C5-00EB7319B276}"/>
    <cellStyle name="Currency 2 2 2 2 17" xfId="6821" xr:uid="{B137BB3C-72CE-4239-B175-9AE5EC84953A}"/>
    <cellStyle name="Currency 2 2 2 2 18" xfId="5932" xr:uid="{6ED6EC73-A55A-4059-8BC8-9BD9F9C3EB6A}"/>
    <cellStyle name="Currency 2 2 2 2 19" xfId="5340" xr:uid="{96FB1C38-BD4F-4E07-8AF0-56B61C887BEC}"/>
    <cellStyle name="Currency 2 2 2 2 2" xfId="4762" xr:uid="{C64974B9-B97B-4388-A34E-2FFB225D6A13}"/>
    <cellStyle name="Currency 2 2 2 2 2 10" xfId="8536" xr:uid="{D0C55F9A-7506-4F52-A810-857A54DA1E44}"/>
    <cellStyle name="Currency 2 2 2 2 2 10 2" xfId="11958" xr:uid="{369E23BE-AB82-4832-9D1D-BCA67805CB4C}"/>
    <cellStyle name="Currency 2 2 2 2 2 10 2 2" xfId="25648" xr:uid="{6C7EF943-54E3-491C-B6E4-4A7828947198}"/>
    <cellStyle name="Currency 2 2 2 2 2 10 2 2 2" xfId="39340" xr:uid="{D1CBF33F-3A70-4733-9BE5-6F0E1FD27144}"/>
    <cellStyle name="Currency 2 2 2 2 2 10 2 2 3" xfId="54224" xr:uid="{BE3322BB-5845-4640-9D20-A1C00B44E7C8}"/>
    <cellStyle name="Currency 2 2 2 2 2 10 2 3" xfId="18804" xr:uid="{BDC9D200-079B-427E-A042-0F03B2141733}"/>
    <cellStyle name="Currency 2 2 2 2 2 10 2 4" xfId="32494" xr:uid="{95DA85E2-A886-4B9D-86D3-644BC1E662E2}"/>
    <cellStyle name="Currency 2 2 2 2 2 10 2 5" xfId="47378" xr:uid="{EC4FA685-3591-4280-893F-D4290A23181A}"/>
    <cellStyle name="Currency 2 2 2 2 2 10 3" xfId="22226" xr:uid="{F24973E4-C963-4E91-8D1E-400C84AF7D42}"/>
    <cellStyle name="Currency 2 2 2 2 2 10 3 2" xfId="35918" xr:uid="{8B0B0591-624C-4F8C-8377-92DE5543992D}"/>
    <cellStyle name="Currency 2 2 2 2 2 10 3 3" xfId="50802" xr:uid="{A9DA8D83-0DBE-422D-89BA-EE410330A64D}"/>
    <cellStyle name="Currency 2 2 2 2 2 10 4" xfId="15382" xr:uid="{1C73B973-9DF9-4358-9AB2-4086342C8716}"/>
    <cellStyle name="Currency 2 2 2 2 2 10 5" xfId="29072" xr:uid="{542838AB-400D-48F7-826C-944B74996F99}"/>
    <cellStyle name="Currency 2 2 2 2 2 10 6" xfId="43956" xr:uid="{DCAC78EF-BB95-468B-934D-A30835974A00}"/>
    <cellStyle name="Currency 2 2 2 2 2 11" xfId="10246" xr:uid="{6A5DE03F-285B-4EE8-82F0-BBF21736DA11}"/>
    <cellStyle name="Currency 2 2 2 2 2 11 2" xfId="23936" xr:uid="{DCDB95B1-9AF5-40BE-B05B-749A15BB1DCE}"/>
    <cellStyle name="Currency 2 2 2 2 2 11 2 2" xfId="37628" xr:uid="{F6DEAFE3-8C42-4D1C-AF17-4F7098A3583C}"/>
    <cellStyle name="Currency 2 2 2 2 2 11 2 3" xfId="52512" xr:uid="{9D08B544-A5A3-483B-BF60-FA2B86E50396}"/>
    <cellStyle name="Currency 2 2 2 2 2 11 3" xfId="17092" xr:uid="{4EFE7636-147B-478F-A8DD-8A3058E9A6C8}"/>
    <cellStyle name="Currency 2 2 2 2 2 11 4" xfId="30782" xr:uid="{56FA492D-3F11-4968-870A-8E76B5D394CA}"/>
    <cellStyle name="Currency 2 2 2 2 2 11 5" xfId="45666" xr:uid="{1EA0F94C-BA30-485A-AC5E-548E6BF688BB}"/>
    <cellStyle name="Currency 2 2 2 2 2 12" xfId="20514" xr:uid="{90344583-1581-4D13-8528-9D2DD64E8CCF}"/>
    <cellStyle name="Currency 2 2 2 2 2 12 2" xfId="34206" xr:uid="{B7EB0BF7-3833-441B-8572-BE2EB31C078F}"/>
    <cellStyle name="Currency 2 2 2 2 2 12 3" xfId="49090" xr:uid="{4E83EFD9-1B9E-4060-8996-31FA0A9A75A9}"/>
    <cellStyle name="Currency 2 2 2 2 2 13" xfId="13670" xr:uid="{8FDA3383-6DA4-44A3-8773-F48EE8FA8578}"/>
    <cellStyle name="Currency 2 2 2 2 2 13 2" xfId="41391" xr:uid="{63D5DC44-3D5D-43FC-BF88-F12F628B48EA}"/>
    <cellStyle name="Currency 2 2 2 2 2 14" xfId="27360" xr:uid="{63EE1D43-EDDF-4F8D-95EF-C714C27CEA4D}"/>
    <cellStyle name="Currency 2 2 2 2 2 15" xfId="42244" xr:uid="{7AAD737E-EAC9-42C8-BADA-DA8730968667}"/>
    <cellStyle name="Currency 2 2 2 2 2 16" xfId="6823" xr:uid="{4739EA8C-46BD-416E-BF81-B4F8C6A6D688}"/>
    <cellStyle name="Currency 2 2 2 2 2 2" xfId="6824" xr:uid="{E7712FA1-106A-4327-BD95-429BE0294386}"/>
    <cellStyle name="Currency 2 2 2 2 2 2 10" xfId="20515" xr:uid="{8A29B614-7588-4308-8934-D2AC3129CAFA}"/>
    <cellStyle name="Currency 2 2 2 2 2 2 10 2" xfId="34207" xr:uid="{4CB09B99-4106-481E-AE84-B4E8D0CF95D8}"/>
    <cellStyle name="Currency 2 2 2 2 2 2 10 3" xfId="49091" xr:uid="{6434EA9E-82B2-471A-93EA-48BD32E98B93}"/>
    <cellStyle name="Currency 2 2 2 2 2 2 11" xfId="13671" xr:uid="{C33A955D-083B-4DF6-B8F9-638CEAD3DC21}"/>
    <cellStyle name="Currency 2 2 2 2 2 2 12" xfId="27361" xr:uid="{66A6B33B-498C-4D8A-AD9B-A81A4774B11F}"/>
    <cellStyle name="Currency 2 2 2 2 2 2 13" xfId="42245" xr:uid="{AD27DC04-D5CC-4B8D-BA81-8BD98E1A691F}"/>
    <cellStyle name="Currency 2 2 2 2 2 2 2" xfId="6825" xr:uid="{489DC876-C7B4-4B3A-83D1-132D5877E9FB}"/>
    <cellStyle name="Currency 2 2 2 2 2 2 2 10" xfId="13672" xr:uid="{15CAA348-AA98-404C-8757-EF3E39F67989}"/>
    <cellStyle name="Currency 2 2 2 2 2 2 2 11" xfId="27362" xr:uid="{07C87E5A-F8D5-42E1-91B0-D08A3EDEC795}"/>
    <cellStyle name="Currency 2 2 2 2 2 2 2 12" xfId="42246" xr:uid="{E3CE959E-810D-4EE2-A8E8-EB350DBFD893}"/>
    <cellStyle name="Currency 2 2 2 2 2 2 2 2" xfId="6826" xr:uid="{3255B1BC-1DEB-4290-8986-850505028BA2}"/>
    <cellStyle name="Currency 2 2 2 2 2 2 2 2 10" xfId="42247" xr:uid="{AFAC6E9C-014D-469D-9BDC-BAC4AD988EB3}"/>
    <cellStyle name="Currency 2 2 2 2 2 2 2 2 2" xfId="6827" xr:uid="{CF0A0094-A1C9-4A3D-BDE6-8D5A4BDABF21}"/>
    <cellStyle name="Currency 2 2 2 2 2 2 2 2 2 2" xfId="6828" xr:uid="{01BEC6D8-E720-4443-ADCA-1060876B3C09}"/>
    <cellStyle name="Currency 2 2 2 2 2 2 2 2 2 2 2" xfId="8541" xr:uid="{BFDDB4A0-2978-4EE8-9172-F61C9E00DDBD}"/>
    <cellStyle name="Currency 2 2 2 2 2 2 2 2 2 2 2 2" xfId="11963" xr:uid="{6FD8CFF2-5BEC-48ED-AA5B-0BAFE3C2B8BC}"/>
    <cellStyle name="Currency 2 2 2 2 2 2 2 2 2 2 2 2 2" xfId="25653" xr:uid="{33480229-80B0-4D81-AAEE-03422B043159}"/>
    <cellStyle name="Currency 2 2 2 2 2 2 2 2 2 2 2 2 2 2" xfId="39345" xr:uid="{A523DA64-624E-47B6-B68A-9959DCB36039}"/>
    <cellStyle name="Currency 2 2 2 2 2 2 2 2 2 2 2 2 2 3" xfId="54229" xr:uid="{543075AE-FCBE-434C-889D-D12987EC1C47}"/>
    <cellStyle name="Currency 2 2 2 2 2 2 2 2 2 2 2 2 3" xfId="18809" xr:uid="{A687EB48-6D3D-4012-B03F-0E21229CF202}"/>
    <cellStyle name="Currency 2 2 2 2 2 2 2 2 2 2 2 2 4" xfId="32499" xr:uid="{5BC90873-BD53-4636-A775-A5D1E1DE0110}"/>
    <cellStyle name="Currency 2 2 2 2 2 2 2 2 2 2 2 2 5" xfId="47383" xr:uid="{58278690-222D-4071-86F5-7E441BD8CCE1}"/>
    <cellStyle name="Currency 2 2 2 2 2 2 2 2 2 2 2 3" xfId="22231" xr:uid="{7D732955-1B8F-4CF1-90E5-53B35D19BE92}"/>
    <cellStyle name="Currency 2 2 2 2 2 2 2 2 2 2 2 3 2" xfId="35923" xr:uid="{562268EE-AFE0-438D-990F-FC82A263E9CE}"/>
    <cellStyle name="Currency 2 2 2 2 2 2 2 2 2 2 2 3 3" xfId="50807" xr:uid="{E7A579D3-289E-47C4-86E8-F2A6B3B842EA}"/>
    <cellStyle name="Currency 2 2 2 2 2 2 2 2 2 2 2 4" xfId="15387" xr:uid="{BAA1C8D2-C208-4838-A56C-93FB38B22DE0}"/>
    <cellStyle name="Currency 2 2 2 2 2 2 2 2 2 2 2 5" xfId="29077" xr:uid="{41469662-C73C-458E-B498-92EDB938A252}"/>
    <cellStyle name="Currency 2 2 2 2 2 2 2 2 2 2 2 6" xfId="43961" xr:uid="{FC09BA6E-B36E-48EF-BA80-8A2E2D3AB0BB}"/>
    <cellStyle name="Currency 2 2 2 2 2 2 2 2 2 2 3" xfId="10251" xr:uid="{FB8FAF15-2142-430C-B068-7C8E0354AB76}"/>
    <cellStyle name="Currency 2 2 2 2 2 2 2 2 2 2 3 2" xfId="23941" xr:uid="{0E890492-D158-4098-9C01-428E33EE447D}"/>
    <cellStyle name="Currency 2 2 2 2 2 2 2 2 2 2 3 2 2" xfId="37633" xr:uid="{C2F0D6B0-304B-4785-9215-CECA9EC20C61}"/>
    <cellStyle name="Currency 2 2 2 2 2 2 2 2 2 2 3 2 3" xfId="52517" xr:uid="{370D936F-122B-4929-AA3D-07CDBA99FE51}"/>
    <cellStyle name="Currency 2 2 2 2 2 2 2 2 2 2 3 3" xfId="17097" xr:uid="{DF0CCC0B-D0BB-4F82-8FEA-3CEC797ECBC2}"/>
    <cellStyle name="Currency 2 2 2 2 2 2 2 2 2 2 3 4" xfId="30787" xr:uid="{FC598C43-5D5F-467E-BFE9-187937345EF0}"/>
    <cellStyle name="Currency 2 2 2 2 2 2 2 2 2 2 3 5" xfId="45671" xr:uid="{CC1697D8-DFBD-4B2D-9AEB-E6571856ADDB}"/>
    <cellStyle name="Currency 2 2 2 2 2 2 2 2 2 2 4" xfId="20519" xr:uid="{78EA6D96-4449-4E83-80A4-EC7ED04E2160}"/>
    <cellStyle name="Currency 2 2 2 2 2 2 2 2 2 2 4 2" xfId="34211" xr:uid="{D96848B5-2DE0-460A-8BA6-30C2D936CFC5}"/>
    <cellStyle name="Currency 2 2 2 2 2 2 2 2 2 2 4 3" xfId="49095" xr:uid="{2C609AB4-B0B6-441C-90A8-6E6BFCFB4880}"/>
    <cellStyle name="Currency 2 2 2 2 2 2 2 2 2 2 5" xfId="13675" xr:uid="{DAF2664F-3B73-40F6-8381-6C1BAC10B4D3}"/>
    <cellStyle name="Currency 2 2 2 2 2 2 2 2 2 2 6" xfId="27365" xr:uid="{94AE01E6-89D7-44F1-AD51-59871302B8DE}"/>
    <cellStyle name="Currency 2 2 2 2 2 2 2 2 2 2 7" xfId="42249" xr:uid="{2435FAE5-621D-4823-971A-C99B8CFFA3F1}"/>
    <cellStyle name="Currency 2 2 2 2 2 2 2 2 2 3" xfId="8540" xr:uid="{D77D072B-31AD-4F49-8A65-AFCD2C1223D1}"/>
    <cellStyle name="Currency 2 2 2 2 2 2 2 2 2 3 2" xfId="11962" xr:uid="{07CCD942-2C6C-46BA-911A-F2D6361BA6FA}"/>
    <cellStyle name="Currency 2 2 2 2 2 2 2 2 2 3 2 2" xfId="25652" xr:uid="{8E249093-2A0C-491C-91D8-965EF6AFADF9}"/>
    <cellStyle name="Currency 2 2 2 2 2 2 2 2 2 3 2 2 2" xfId="39344" xr:uid="{C4A7216F-F909-4AA9-AEFA-9F696E114BC3}"/>
    <cellStyle name="Currency 2 2 2 2 2 2 2 2 2 3 2 2 3" xfId="54228" xr:uid="{F4D82023-618D-4DE6-ABCE-72007324E598}"/>
    <cellStyle name="Currency 2 2 2 2 2 2 2 2 2 3 2 3" xfId="18808" xr:uid="{D586521C-6E16-40D5-9035-A4028616091C}"/>
    <cellStyle name="Currency 2 2 2 2 2 2 2 2 2 3 2 4" xfId="32498" xr:uid="{6DDC22B4-A8A4-4B98-BA09-BF16DA647156}"/>
    <cellStyle name="Currency 2 2 2 2 2 2 2 2 2 3 2 5" xfId="47382" xr:uid="{0CF255D8-E391-4BAD-9407-C5774E68D0AD}"/>
    <cellStyle name="Currency 2 2 2 2 2 2 2 2 2 3 3" xfId="22230" xr:uid="{93BB42B3-4069-457B-B338-D06F5E0B8081}"/>
    <cellStyle name="Currency 2 2 2 2 2 2 2 2 2 3 3 2" xfId="35922" xr:uid="{7B833450-0AB6-4254-96CA-7B1167EF641A}"/>
    <cellStyle name="Currency 2 2 2 2 2 2 2 2 2 3 3 3" xfId="50806" xr:uid="{B3F76975-DB8A-4FC8-A7E3-D4C6183FFD6D}"/>
    <cellStyle name="Currency 2 2 2 2 2 2 2 2 2 3 4" xfId="15386" xr:uid="{F172CAC3-3582-4C88-8580-7411DF6CAD4C}"/>
    <cellStyle name="Currency 2 2 2 2 2 2 2 2 2 3 5" xfId="29076" xr:uid="{BC064657-681E-4024-8206-9FBFD0BD43AC}"/>
    <cellStyle name="Currency 2 2 2 2 2 2 2 2 2 3 6" xfId="43960" xr:uid="{58D0730F-EC3B-4ED4-9E42-CC93D81E323F}"/>
    <cellStyle name="Currency 2 2 2 2 2 2 2 2 2 4" xfId="10250" xr:uid="{E8ECDFF1-9BA1-4BCB-88C1-4B4DD7F3618D}"/>
    <cellStyle name="Currency 2 2 2 2 2 2 2 2 2 4 2" xfId="23940" xr:uid="{002614E8-10F5-467D-95EF-05161BFAA3D7}"/>
    <cellStyle name="Currency 2 2 2 2 2 2 2 2 2 4 2 2" xfId="37632" xr:uid="{A1F978DD-4D2D-4EF9-A057-022E9F7DD0D1}"/>
    <cellStyle name="Currency 2 2 2 2 2 2 2 2 2 4 2 3" xfId="52516" xr:uid="{C7FE364E-C461-40C6-BF45-7EB159722FEA}"/>
    <cellStyle name="Currency 2 2 2 2 2 2 2 2 2 4 3" xfId="17096" xr:uid="{590273A7-ED1B-45F5-AC81-07D274424A55}"/>
    <cellStyle name="Currency 2 2 2 2 2 2 2 2 2 4 4" xfId="30786" xr:uid="{BF8E8B71-048D-4A30-95B8-88C719A4BB4D}"/>
    <cellStyle name="Currency 2 2 2 2 2 2 2 2 2 4 5" xfId="45670" xr:uid="{3AB5A6F0-494D-43DE-91CA-C59B488471A3}"/>
    <cellStyle name="Currency 2 2 2 2 2 2 2 2 2 5" xfId="20518" xr:uid="{DA0740E0-3863-4609-AAC9-06030B9A2100}"/>
    <cellStyle name="Currency 2 2 2 2 2 2 2 2 2 5 2" xfId="34210" xr:uid="{269D63C6-F15A-466A-B0AC-86BE0B69E01A}"/>
    <cellStyle name="Currency 2 2 2 2 2 2 2 2 2 5 3" xfId="49094" xr:uid="{D374D7F4-E566-4ACC-979A-9FB9232BE823}"/>
    <cellStyle name="Currency 2 2 2 2 2 2 2 2 2 6" xfId="13674" xr:uid="{26650A8F-4A04-4B2C-AEC6-CAB8030F0DB1}"/>
    <cellStyle name="Currency 2 2 2 2 2 2 2 2 2 7" xfId="27364" xr:uid="{B07A5851-0618-45D5-AFF1-0ED6942FF92D}"/>
    <cellStyle name="Currency 2 2 2 2 2 2 2 2 2 8" xfId="42248" xr:uid="{6B22597B-678C-4182-AFF5-3924A9331B81}"/>
    <cellStyle name="Currency 2 2 2 2 2 2 2 2 3" xfId="6829" xr:uid="{7557ABA8-9DBF-4214-A832-8801353A6718}"/>
    <cellStyle name="Currency 2 2 2 2 2 2 2 2 3 2" xfId="8542" xr:uid="{18155FEF-D6AF-4E3C-9F5C-137D41924A37}"/>
    <cellStyle name="Currency 2 2 2 2 2 2 2 2 3 2 2" xfId="11964" xr:uid="{8C139DD5-8310-4A98-9170-86D1A4452B52}"/>
    <cellStyle name="Currency 2 2 2 2 2 2 2 2 3 2 2 2" xfId="25654" xr:uid="{946A144E-44AD-464B-95DC-69D0C0193929}"/>
    <cellStyle name="Currency 2 2 2 2 2 2 2 2 3 2 2 2 2" xfId="39346" xr:uid="{A3C792D9-C496-4276-A220-5DEB5CE655F2}"/>
    <cellStyle name="Currency 2 2 2 2 2 2 2 2 3 2 2 2 3" xfId="54230" xr:uid="{3584FF0F-8A26-4372-AA26-2088001C8CED}"/>
    <cellStyle name="Currency 2 2 2 2 2 2 2 2 3 2 2 3" xfId="18810" xr:uid="{6007DBD3-8385-45A8-8FF3-476132B2AFA1}"/>
    <cellStyle name="Currency 2 2 2 2 2 2 2 2 3 2 2 4" xfId="32500" xr:uid="{917C0DF4-F524-4493-9983-429B22FD7869}"/>
    <cellStyle name="Currency 2 2 2 2 2 2 2 2 3 2 2 5" xfId="47384" xr:uid="{F622EC00-715C-4121-8773-ACE59691BA1A}"/>
    <cellStyle name="Currency 2 2 2 2 2 2 2 2 3 2 3" xfId="22232" xr:uid="{58027FCE-6682-4990-A7A3-02001EFE2C9B}"/>
    <cellStyle name="Currency 2 2 2 2 2 2 2 2 3 2 3 2" xfId="35924" xr:uid="{96A443FD-CAFE-47CC-A1B5-7B44B8EC74AF}"/>
    <cellStyle name="Currency 2 2 2 2 2 2 2 2 3 2 3 3" xfId="50808" xr:uid="{3C7359F2-539C-49F7-B87F-17E76B132CAC}"/>
    <cellStyle name="Currency 2 2 2 2 2 2 2 2 3 2 4" xfId="15388" xr:uid="{A0504DD8-A24D-47A9-B796-E588925730E8}"/>
    <cellStyle name="Currency 2 2 2 2 2 2 2 2 3 2 5" xfId="29078" xr:uid="{B5215409-D7F9-43BB-93ED-3E0140B3E868}"/>
    <cellStyle name="Currency 2 2 2 2 2 2 2 2 3 2 6" xfId="43962" xr:uid="{0DBC71FE-B6EA-4018-BC31-685C495197A9}"/>
    <cellStyle name="Currency 2 2 2 2 2 2 2 2 3 3" xfId="10252" xr:uid="{8FE005AB-982F-4877-964E-97C5F0E0675C}"/>
    <cellStyle name="Currency 2 2 2 2 2 2 2 2 3 3 2" xfId="23942" xr:uid="{0D9A2B5F-9F75-4561-9D08-F8A784A46B2D}"/>
    <cellStyle name="Currency 2 2 2 2 2 2 2 2 3 3 2 2" xfId="37634" xr:uid="{5DA1D311-B39F-40FD-A4D9-84FFBBA2935F}"/>
    <cellStyle name="Currency 2 2 2 2 2 2 2 2 3 3 2 3" xfId="52518" xr:uid="{9F0F4171-0C37-4591-9E1A-9C4B51F89E22}"/>
    <cellStyle name="Currency 2 2 2 2 2 2 2 2 3 3 3" xfId="17098" xr:uid="{20ECDFB8-F599-4D58-BC1E-0A41BB586FFE}"/>
    <cellStyle name="Currency 2 2 2 2 2 2 2 2 3 3 4" xfId="30788" xr:uid="{9A4CE118-842F-4F2E-BF9B-E352BDC143C7}"/>
    <cellStyle name="Currency 2 2 2 2 2 2 2 2 3 3 5" xfId="45672" xr:uid="{DDAC5D9B-86B8-48CA-8769-3895AD6DE77C}"/>
    <cellStyle name="Currency 2 2 2 2 2 2 2 2 3 4" xfId="20520" xr:uid="{290D3E50-A624-493E-B56C-382CB67F7FDC}"/>
    <cellStyle name="Currency 2 2 2 2 2 2 2 2 3 4 2" xfId="34212" xr:uid="{F4DC525B-A7BF-42D7-8E9F-EAF830D5C79E}"/>
    <cellStyle name="Currency 2 2 2 2 2 2 2 2 3 4 3" xfId="49096" xr:uid="{1034C43B-3887-4545-A788-364B58CEE1A7}"/>
    <cellStyle name="Currency 2 2 2 2 2 2 2 2 3 5" xfId="13676" xr:uid="{47EC1F70-3CBC-4FE7-A92A-49D35E517E38}"/>
    <cellStyle name="Currency 2 2 2 2 2 2 2 2 3 6" xfId="27366" xr:uid="{DE9F3A6B-BC83-4275-B53A-5DB5BAE75C77}"/>
    <cellStyle name="Currency 2 2 2 2 2 2 2 2 3 7" xfId="42250" xr:uid="{BCBF1310-74B3-4D0B-8986-B43668F400B6}"/>
    <cellStyle name="Currency 2 2 2 2 2 2 2 2 4" xfId="6830" xr:uid="{E90649B1-6626-4C7E-96FD-91401F69BA14}"/>
    <cellStyle name="Currency 2 2 2 2 2 2 2 2 4 2" xfId="8543" xr:uid="{756C0341-BAA8-4358-A53A-FF3B3D0F0BAE}"/>
    <cellStyle name="Currency 2 2 2 2 2 2 2 2 4 2 2" xfId="11965" xr:uid="{29F0A802-7745-45E8-BB30-570AE46175D3}"/>
    <cellStyle name="Currency 2 2 2 2 2 2 2 2 4 2 2 2" xfId="25655" xr:uid="{9CFF776B-D57A-47F9-B428-8F9061341FBD}"/>
    <cellStyle name="Currency 2 2 2 2 2 2 2 2 4 2 2 2 2" xfId="39347" xr:uid="{2750E3C4-410E-496F-9783-586F3F7CBC7D}"/>
    <cellStyle name="Currency 2 2 2 2 2 2 2 2 4 2 2 2 3" xfId="54231" xr:uid="{23B2AC9C-845F-4229-9601-7AF522C9FE39}"/>
    <cellStyle name="Currency 2 2 2 2 2 2 2 2 4 2 2 3" xfId="18811" xr:uid="{244AC5DB-1697-4E59-B87E-57D44935C7DC}"/>
    <cellStyle name="Currency 2 2 2 2 2 2 2 2 4 2 2 4" xfId="32501" xr:uid="{E4AE9882-5F14-464B-AD5E-49F57D190295}"/>
    <cellStyle name="Currency 2 2 2 2 2 2 2 2 4 2 2 5" xfId="47385" xr:uid="{786BECA7-0800-4CD4-AA32-56D5ACAF8689}"/>
    <cellStyle name="Currency 2 2 2 2 2 2 2 2 4 2 3" xfId="22233" xr:uid="{72C75415-A7AC-4723-981E-F3B8A6EADBE0}"/>
    <cellStyle name="Currency 2 2 2 2 2 2 2 2 4 2 3 2" xfId="35925" xr:uid="{54F151A8-E7D1-461D-8BA5-E1DA69D42975}"/>
    <cellStyle name="Currency 2 2 2 2 2 2 2 2 4 2 3 3" xfId="50809" xr:uid="{44A56A4A-E819-443D-AA38-FE9F47741144}"/>
    <cellStyle name="Currency 2 2 2 2 2 2 2 2 4 2 4" xfId="15389" xr:uid="{EE99202A-E94C-4EEB-B34C-FDCFEF57BDAB}"/>
    <cellStyle name="Currency 2 2 2 2 2 2 2 2 4 2 5" xfId="29079" xr:uid="{C2BDD677-BFF5-49CF-96C8-22C412FF6595}"/>
    <cellStyle name="Currency 2 2 2 2 2 2 2 2 4 2 6" xfId="43963" xr:uid="{D3F64AF0-28FB-4A24-B516-EA6B939A62DC}"/>
    <cellStyle name="Currency 2 2 2 2 2 2 2 2 4 3" xfId="10253" xr:uid="{45E1C371-5043-4D77-BBC2-29A32C7999F9}"/>
    <cellStyle name="Currency 2 2 2 2 2 2 2 2 4 3 2" xfId="23943" xr:uid="{477F5B9C-8AC4-49FB-9724-E5953C2876E8}"/>
    <cellStyle name="Currency 2 2 2 2 2 2 2 2 4 3 2 2" xfId="37635" xr:uid="{1A64B7E1-2A0F-4E7C-9C47-EB9EBB9B3FE8}"/>
    <cellStyle name="Currency 2 2 2 2 2 2 2 2 4 3 2 3" xfId="52519" xr:uid="{A0B4EF82-04CC-4AFF-8094-5BCBCC8AA686}"/>
    <cellStyle name="Currency 2 2 2 2 2 2 2 2 4 3 3" xfId="17099" xr:uid="{C4AFFD5F-9401-449E-B3E5-E38F4E4B474E}"/>
    <cellStyle name="Currency 2 2 2 2 2 2 2 2 4 3 4" xfId="30789" xr:uid="{88EE16B5-9CCB-4379-9905-850D36F959CF}"/>
    <cellStyle name="Currency 2 2 2 2 2 2 2 2 4 3 5" xfId="45673" xr:uid="{14B027E4-291A-4656-A287-80D95FEA1722}"/>
    <cellStyle name="Currency 2 2 2 2 2 2 2 2 4 4" xfId="20521" xr:uid="{6CD5BDE9-2679-4E0E-9842-910E0633BB32}"/>
    <cellStyle name="Currency 2 2 2 2 2 2 2 2 4 4 2" xfId="34213" xr:uid="{44B4975E-7698-4105-8AED-0119E4D80EEB}"/>
    <cellStyle name="Currency 2 2 2 2 2 2 2 2 4 4 3" xfId="49097" xr:uid="{BAE32D6C-65A9-489E-8FDF-8410648E43CE}"/>
    <cellStyle name="Currency 2 2 2 2 2 2 2 2 4 5" xfId="13677" xr:uid="{0E038E3C-DB51-4DF9-9E89-5E3BFF8C6C10}"/>
    <cellStyle name="Currency 2 2 2 2 2 2 2 2 4 6" xfId="27367" xr:uid="{2E76C0ED-1543-4A17-8126-BE54378138A5}"/>
    <cellStyle name="Currency 2 2 2 2 2 2 2 2 4 7" xfId="42251" xr:uid="{ACEB30CB-F147-42F3-9490-8E0810B85AD3}"/>
    <cellStyle name="Currency 2 2 2 2 2 2 2 2 5" xfId="8539" xr:uid="{A79EEFDF-2DD4-49BB-8131-1728DD26135F}"/>
    <cellStyle name="Currency 2 2 2 2 2 2 2 2 5 2" xfId="11961" xr:uid="{41D9955E-0AE0-45C1-B109-23B2F091FB2E}"/>
    <cellStyle name="Currency 2 2 2 2 2 2 2 2 5 2 2" xfId="25651" xr:uid="{73E7056F-CAF0-419D-A5C6-2B12E3EA9911}"/>
    <cellStyle name="Currency 2 2 2 2 2 2 2 2 5 2 2 2" xfId="39343" xr:uid="{CEFE050F-B8FA-4BBA-97E0-724040BC8C77}"/>
    <cellStyle name="Currency 2 2 2 2 2 2 2 2 5 2 2 3" xfId="54227" xr:uid="{24108456-D4D8-4546-82A5-5BAF2A28BA14}"/>
    <cellStyle name="Currency 2 2 2 2 2 2 2 2 5 2 3" xfId="18807" xr:uid="{C0A2E1B5-6136-4BC5-BEBC-B0FB9892B723}"/>
    <cellStyle name="Currency 2 2 2 2 2 2 2 2 5 2 4" xfId="32497" xr:uid="{6C10325F-8063-4A8D-8213-3E103E1FD3A9}"/>
    <cellStyle name="Currency 2 2 2 2 2 2 2 2 5 2 5" xfId="47381" xr:uid="{721F5741-BD79-4563-B4E5-C4DD05F69A28}"/>
    <cellStyle name="Currency 2 2 2 2 2 2 2 2 5 3" xfId="22229" xr:uid="{C3F6ECE4-E3BB-4A7A-984D-38F59BE528F8}"/>
    <cellStyle name="Currency 2 2 2 2 2 2 2 2 5 3 2" xfId="35921" xr:uid="{853C3E24-980F-4C5A-8528-BE0CD6A742F7}"/>
    <cellStyle name="Currency 2 2 2 2 2 2 2 2 5 3 3" xfId="50805" xr:uid="{8D556755-0006-4CDA-BE94-B986B2E5674A}"/>
    <cellStyle name="Currency 2 2 2 2 2 2 2 2 5 4" xfId="15385" xr:uid="{1AEB35D2-6348-4BC2-8603-1817F20AB465}"/>
    <cellStyle name="Currency 2 2 2 2 2 2 2 2 5 5" xfId="29075" xr:uid="{651026D3-EC14-4D1D-A723-DC32143008B5}"/>
    <cellStyle name="Currency 2 2 2 2 2 2 2 2 5 6" xfId="43959" xr:uid="{FA30674E-7CF3-47CC-BE4B-581552EE4E32}"/>
    <cellStyle name="Currency 2 2 2 2 2 2 2 2 6" xfId="10249" xr:uid="{B89165C9-F9E9-4F4D-A086-D7E3BC68CD83}"/>
    <cellStyle name="Currency 2 2 2 2 2 2 2 2 6 2" xfId="23939" xr:uid="{ED2699E8-A45B-47D1-B917-63AB1F687A5B}"/>
    <cellStyle name="Currency 2 2 2 2 2 2 2 2 6 2 2" xfId="37631" xr:uid="{B64AF692-A08F-473A-830B-8F4CC9EA24FD}"/>
    <cellStyle name="Currency 2 2 2 2 2 2 2 2 6 2 3" xfId="52515" xr:uid="{5743EBFC-BC3A-4496-BC9A-B14D8DCB3041}"/>
    <cellStyle name="Currency 2 2 2 2 2 2 2 2 6 3" xfId="17095" xr:uid="{0D4B9CB3-B7CC-4AD9-9CF0-F12F5A70C029}"/>
    <cellStyle name="Currency 2 2 2 2 2 2 2 2 6 4" xfId="30785" xr:uid="{246327FA-5DA9-45C2-AD4B-A9BE99233231}"/>
    <cellStyle name="Currency 2 2 2 2 2 2 2 2 6 5" xfId="45669" xr:uid="{337F8D9A-E34E-4CE4-85B1-D3D41C000157}"/>
    <cellStyle name="Currency 2 2 2 2 2 2 2 2 7" xfId="20517" xr:uid="{88462711-7E4C-4A95-BF33-9C6CBC2F4C80}"/>
    <cellStyle name="Currency 2 2 2 2 2 2 2 2 7 2" xfId="34209" xr:uid="{439CE829-7371-4303-BAAB-5BA1D50B462F}"/>
    <cellStyle name="Currency 2 2 2 2 2 2 2 2 7 3" xfId="49093" xr:uid="{195F4167-04BF-47DA-93BA-5A2C3A544335}"/>
    <cellStyle name="Currency 2 2 2 2 2 2 2 2 8" xfId="13673" xr:uid="{37D3D582-3F7C-46F2-98A4-35C5E04071FD}"/>
    <cellStyle name="Currency 2 2 2 2 2 2 2 2 9" xfId="27363" xr:uid="{72F463CD-4D5B-4336-B4A2-E03D8D159F07}"/>
    <cellStyle name="Currency 2 2 2 2 2 2 2 3" xfId="6831" xr:uid="{733DCE57-A1E3-4694-A4FA-0BDBF478F165}"/>
    <cellStyle name="Currency 2 2 2 2 2 2 2 3 10" xfId="42252" xr:uid="{8B4A59BF-58E6-4F22-AEE7-B6E4C5D1A259}"/>
    <cellStyle name="Currency 2 2 2 2 2 2 2 3 2" xfId="6832" xr:uid="{5DB89ECA-BA2B-4EED-9E9F-24DA0FBAC30B}"/>
    <cellStyle name="Currency 2 2 2 2 2 2 2 3 2 2" xfId="6833" xr:uid="{72F26850-F502-4EC0-AA13-F564C9FF4775}"/>
    <cellStyle name="Currency 2 2 2 2 2 2 2 3 2 2 2" xfId="8546" xr:uid="{0E0A628C-9257-4421-95D9-0EC7E0FA0309}"/>
    <cellStyle name="Currency 2 2 2 2 2 2 2 3 2 2 2 2" xfId="11968" xr:uid="{87F280A4-CDC1-4849-A9BA-0EC4FD070045}"/>
    <cellStyle name="Currency 2 2 2 2 2 2 2 3 2 2 2 2 2" xfId="25658" xr:uid="{D8F2F069-12B0-44D1-89F0-FC1F5C3A4FA3}"/>
    <cellStyle name="Currency 2 2 2 2 2 2 2 3 2 2 2 2 2 2" xfId="39350" xr:uid="{B44B382D-FE6B-4222-8EB0-F11D9DB29354}"/>
    <cellStyle name="Currency 2 2 2 2 2 2 2 3 2 2 2 2 2 3" xfId="54234" xr:uid="{EA0FFB84-0242-4AD1-8EAF-B457D13D9732}"/>
    <cellStyle name="Currency 2 2 2 2 2 2 2 3 2 2 2 2 3" xfId="18814" xr:uid="{9D735E9A-36A6-4EDA-9A77-7B68B43944C0}"/>
    <cellStyle name="Currency 2 2 2 2 2 2 2 3 2 2 2 2 4" xfId="32504" xr:uid="{162895BA-8052-4AD6-A5C8-7CABB61A23E9}"/>
    <cellStyle name="Currency 2 2 2 2 2 2 2 3 2 2 2 2 5" xfId="47388" xr:uid="{C835FC1F-4D6F-4EEA-82FA-BB89C79C2E2C}"/>
    <cellStyle name="Currency 2 2 2 2 2 2 2 3 2 2 2 3" xfId="22236" xr:uid="{06ED0A5C-7041-4BF2-9A2A-76E79EAC8C76}"/>
    <cellStyle name="Currency 2 2 2 2 2 2 2 3 2 2 2 3 2" xfId="35928" xr:uid="{5DE8E354-8B50-4916-8011-1CB29C587C5C}"/>
    <cellStyle name="Currency 2 2 2 2 2 2 2 3 2 2 2 3 3" xfId="50812" xr:uid="{78B3481D-A464-485B-A604-E615DA2BC456}"/>
    <cellStyle name="Currency 2 2 2 2 2 2 2 3 2 2 2 4" xfId="15392" xr:uid="{13DC17B7-5A93-4734-8861-F10043B9078A}"/>
    <cellStyle name="Currency 2 2 2 2 2 2 2 3 2 2 2 5" xfId="29082" xr:uid="{752121A0-4B3C-491E-97BA-AF577A663056}"/>
    <cellStyle name="Currency 2 2 2 2 2 2 2 3 2 2 2 6" xfId="43966" xr:uid="{E3B0521E-C4E9-4A08-A6C7-40A3840FADCB}"/>
    <cellStyle name="Currency 2 2 2 2 2 2 2 3 2 2 3" xfId="10256" xr:uid="{5442E242-E77B-474C-9A86-373EB4B700D3}"/>
    <cellStyle name="Currency 2 2 2 2 2 2 2 3 2 2 3 2" xfId="23946" xr:uid="{92A74053-EAF6-4BA2-AB3A-A817D8584B38}"/>
    <cellStyle name="Currency 2 2 2 2 2 2 2 3 2 2 3 2 2" xfId="37638" xr:uid="{0704AF93-617C-4DA0-830C-7D72807B7976}"/>
    <cellStyle name="Currency 2 2 2 2 2 2 2 3 2 2 3 2 3" xfId="52522" xr:uid="{8E926986-3178-49B5-83C9-E9C0A270670F}"/>
    <cellStyle name="Currency 2 2 2 2 2 2 2 3 2 2 3 3" xfId="17102" xr:uid="{1CB712F6-1FC9-4321-A1FD-70617B7E92C8}"/>
    <cellStyle name="Currency 2 2 2 2 2 2 2 3 2 2 3 4" xfId="30792" xr:uid="{E84E6968-DEFC-4F4C-A184-6E38AFCD4038}"/>
    <cellStyle name="Currency 2 2 2 2 2 2 2 3 2 2 3 5" xfId="45676" xr:uid="{8FE10C21-6177-4E88-87A6-BF1C73034222}"/>
    <cellStyle name="Currency 2 2 2 2 2 2 2 3 2 2 4" xfId="20524" xr:uid="{8C4C72AA-EBFD-4F56-85CE-0A0A32957692}"/>
    <cellStyle name="Currency 2 2 2 2 2 2 2 3 2 2 4 2" xfId="34216" xr:uid="{0E77EA8A-E59A-43B9-AD76-31ECEADCBD47}"/>
    <cellStyle name="Currency 2 2 2 2 2 2 2 3 2 2 4 3" xfId="49100" xr:uid="{3B680DB9-AE8F-4439-BEDC-FA53178AE808}"/>
    <cellStyle name="Currency 2 2 2 2 2 2 2 3 2 2 5" xfId="13680" xr:uid="{57F623AE-D419-44F5-BCCA-18FA821E4075}"/>
    <cellStyle name="Currency 2 2 2 2 2 2 2 3 2 2 6" xfId="27370" xr:uid="{C36A6831-E15D-4627-9F60-164A070A0E51}"/>
    <cellStyle name="Currency 2 2 2 2 2 2 2 3 2 2 7" xfId="42254" xr:uid="{3F954235-4979-4586-B267-01062472875B}"/>
    <cellStyle name="Currency 2 2 2 2 2 2 2 3 2 3" xfId="8545" xr:uid="{9643689C-2F82-4D4C-80BD-4430979F353C}"/>
    <cellStyle name="Currency 2 2 2 2 2 2 2 3 2 3 2" xfId="11967" xr:uid="{0A9D4F42-9DED-4F3E-96D9-8BA0DABCCB9E}"/>
    <cellStyle name="Currency 2 2 2 2 2 2 2 3 2 3 2 2" xfId="25657" xr:uid="{430E29DC-9CF4-4145-AA44-76F0A7468ABC}"/>
    <cellStyle name="Currency 2 2 2 2 2 2 2 3 2 3 2 2 2" xfId="39349" xr:uid="{B5B72880-AD6B-403E-AA40-3403D4FA8E33}"/>
    <cellStyle name="Currency 2 2 2 2 2 2 2 3 2 3 2 2 3" xfId="54233" xr:uid="{7B189621-C6F5-44D3-A893-205145A2D2EB}"/>
    <cellStyle name="Currency 2 2 2 2 2 2 2 3 2 3 2 3" xfId="18813" xr:uid="{95F73387-A49E-4025-93BE-5EC715E36046}"/>
    <cellStyle name="Currency 2 2 2 2 2 2 2 3 2 3 2 4" xfId="32503" xr:uid="{B7B7D8F4-F3B8-4819-ADA8-02C7A954EC48}"/>
    <cellStyle name="Currency 2 2 2 2 2 2 2 3 2 3 2 5" xfId="47387" xr:uid="{0D907630-6DAB-4CFD-A128-3011EBB8988E}"/>
    <cellStyle name="Currency 2 2 2 2 2 2 2 3 2 3 3" xfId="22235" xr:uid="{93F55811-9808-4A0F-8E3D-E7C08A174770}"/>
    <cellStyle name="Currency 2 2 2 2 2 2 2 3 2 3 3 2" xfId="35927" xr:uid="{A10FE01F-9077-4660-9E52-F084B1F152E9}"/>
    <cellStyle name="Currency 2 2 2 2 2 2 2 3 2 3 3 3" xfId="50811" xr:uid="{925ADA2D-7E13-46A3-B3A8-61696CBBA569}"/>
    <cellStyle name="Currency 2 2 2 2 2 2 2 3 2 3 4" xfId="15391" xr:uid="{C232AEE6-8589-43EB-A64D-031B9BDD0A25}"/>
    <cellStyle name="Currency 2 2 2 2 2 2 2 3 2 3 5" xfId="29081" xr:uid="{D0E59B52-8811-4F1C-8BA6-00B996486E62}"/>
    <cellStyle name="Currency 2 2 2 2 2 2 2 3 2 3 6" xfId="43965" xr:uid="{FE291EAC-5AD4-4C30-8C7C-6A408F1805CB}"/>
    <cellStyle name="Currency 2 2 2 2 2 2 2 3 2 4" xfId="10255" xr:uid="{48BAFCED-7CDA-4EA6-9050-508D207CD186}"/>
    <cellStyle name="Currency 2 2 2 2 2 2 2 3 2 4 2" xfId="23945" xr:uid="{E497DD23-CE0D-4066-ABD6-FD4A8BF6324E}"/>
    <cellStyle name="Currency 2 2 2 2 2 2 2 3 2 4 2 2" xfId="37637" xr:uid="{E4525808-1FB6-4073-8F9F-0EA3414B2119}"/>
    <cellStyle name="Currency 2 2 2 2 2 2 2 3 2 4 2 3" xfId="52521" xr:uid="{8FF56514-D28A-40CC-BCB9-06424C4909A0}"/>
    <cellStyle name="Currency 2 2 2 2 2 2 2 3 2 4 3" xfId="17101" xr:uid="{A3DEA866-BEE9-400A-99D3-553813805E75}"/>
    <cellStyle name="Currency 2 2 2 2 2 2 2 3 2 4 4" xfId="30791" xr:uid="{D81D81D0-2A5C-497F-BDD4-BC5124BE57F4}"/>
    <cellStyle name="Currency 2 2 2 2 2 2 2 3 2 4 5" xfId="45675" xr:uid="{93064BB8-0CAF-47A9-B0BC-E62B1BDFAFB1}"/>
    <cellStyle name="Currency 2 2 2 2 2 2 2 3 2 5" xfId="20523" xr:uid="{8913917E-E9B0-42E7-AB3A-03A3C3E27580}"/>
    <cellStyle name="Currency 2 2 2 2 2 2 2 3 2 5 2" xfId="34215" xr:uid="{73EBE626-0EA6-4F4C-AD8F-03BA8A5319A4}"/>
    <cellStyle name="Currency 2 2 2 2 2 2 2 3 2 5 3" xfId="49099" xr:uid="{E365EA8D-5916-4503-B5B0-CD8B96014D6D}"/>
    <cellStyle name="Currency 2 2 2 2 2 2 2 3 2 6" xfId="13679" xr:uid="{B2A8AFF8-423E-4CB1-9BBA-FBD91BAADB5D}"/>
    <cellStyle name="Currency 2 2 2 2 2 2 2 3 2 7" xfId="27369" xr:uid="{E03D5C71-5A69-4EAA-B5F9-E8E1830659BD}"/>
    <cellStyle name="Currency 2 2 2 2 2 2 2 3 2 8" xfId="42253" xr:uid="{ECDAFC21-2DDF-4363-BCDE-808904AAC576}"/>
    <cellStyle name="Currency 2 2 2 2 2 2 2 3 3" xfId="6834" xr:uid="{590FA457-9733-42AD-BD0D-0AAB365FC39F}"/>
    <cellStyle name="Currency 2 2 2 2 2 2 2 3 3 2" xfId="8547" xr:uid="{BD610D69-D6CF-49F8-B62F-699C90F02292}"/>
    <cellStyle name="Currency 2 2 2 2 2 2 2 3 3 2 2" xfId="11969" xr:uid="{EB008C86-2FE3-4D78-A8B4-D75342D6E375}"/>
    <cellStyle name="Currency 2 2 2 2 2 2 2 3 3 2 2 2" xfId="25659" xr:uid="{D66FF195-BD5E-4DF0-A54E-C4D92253CBAA}"/>
    <cellStyle name="Currency 2 2 2 2 2 2 2 3 3 2 2 2 2" xfId="39351" xr:uid="{BCE3F044-1F38-4F17-8FE8-D82A3284DA89}"/>
    <cellStyle name="Currency 2 2 2 2 2 2 2 3 3 2 2 2 3" xfId="54235" xr:uid="{C6C190C8-6C85-4372-8C7D-36FF4DD26CDC}"/>
    <cellStyle name="Currency 2 2 2 2 2 2 2 3 3 2 2 3" xfId="18815" xr:uid="{F9BA5073-61CC-4FD6-86C5-03F9B5BCB38B}"/>
    <cellStyle name="Currency 2 2 2 2 2 2 2 3 3 2 2 4" xfId="32505" xr:uid="{4030AE15-AFFC-43AA-A92F-8468770D01DC}"/>
    <cellStyle name="Currency 2 2 2 2 2 2 2 3 3 2 2 5" xfId="47389" xr:uid="{A7A61063-D96D-4D57-9D40-BDF84E6AB4F3}"/>
    <cellStyle name="Currency 2 2 2 2 2 2 2 3 3 2 3" xfId="22237" xr:uid="{49CA580E-EC1E-4E20-8D75-3E5C21F1DB9F}"/>
    <cellStyle name="Currency 2 2 2 2 2 2 2 3 3 2 3 2" xfId="35929" xr:uid="{BC15C836-8BFD-4931-80D2-8993B921192E}"/>
    <cellStyle name="Currency 2 2 2 2 2 2 2 3 3 2 3 3" xfId="50813" xr:uid="{40FA7286-B5FB-4A97-8862-796966714102}"/>
    <cellStyle name="Currency 2 2 2 2 2 2 2 3 3 2 4" xfId="15393" xr:uid="{77FE5836-5623-4ED3-A338-6CDD16BC1B62}"/>
    <cellStyle name="Currency 2 2 2 2 2 2 2 3 3 2 5" xfId="29083" xr:uid="{4099B13F-436E-4C0F-920D-80C84DF26B23}"/>
    <cellStyle name="Currency 2 2 2 2 2 2 2 3 3 2 6" xfId="43967" xr:uid="{5D3743C9-3745-4908-9D7F-664D9A2B981F}"/>
    <cellStyle name="Currency 2 2 2 2 2 2 2 3 3 3" xfId="10257" xr:uid="{34524F0A-E379-47AA-9A00-6376CE9B5985}"/>
    <cellStyle name="Currency 2 2 2 2 2 2 2 3 3 3 2" xfId="23947" xr:uid="{8355797F-58C3-4DBC-8894-5CA4298F3638}"/>
    <cellStyle name="Currency 2 2 2 2 2 2 2 3 3 3 2 2" xfId="37639" xr:uid="{88149E5A-2F73-4267-9C8C-47755A4B102A}"/>
    <cellStyle name="Currency 2 2 2 2 2 2 2 3 3 3 2 3" xfId="52523" xr:uid="{4293758B-24D9-4426-9660-61F3446DDE64}"/>
    <cellStyle name="Currency 2 2 2 2 2 2 2 3 3 3 3" xfId="17103" xr:uid="{FAEDA260-85E5-47A8-A7FC-ACB0BBB7B66F}"/>
    <cellStyle name="Currency 2 2 2 2 2 2 2 3 3 3 4" xfId="30793" xr:uid="{4D062256-41A2-4709-95B6-15C01AE0198C}"/>
    <cellStyle name="Currency 2 2 2 2 2 2 2 3 3 3 5" xfId="45677" xr:uid="{64D80EAE-8E06-485B-9DA9-58012F4C7B82}"/>
    <cellStyle name="Currency 2 2 2 2 2 2 2 3 3 4" xfId="20525" xr:uid="{8BCCF45D-957C-4A7D-AE3B-95F883F37520}"/>
    <cellStyle name="Currency 2 2 2 2 2 2 2 3 3 4 2" xfId="34217" xr:uid="{F45B6756-B360-4FCD-BFF1-8E869B066BD2}"/>
    <cellStyle name="Currency 2 2 2 2 2 2 2 3 3 4 3" xfId="49101" xr:uid="{DB3570DB-F47D-48AA-B74A-D4BE9B4D71C8}"/>
    <cellStyle name="Currency 2 2 2 2 2 2 2 3 3 5" xfId="13681" xr:uid="{F73E03BA-CB4F-436D-85DA-0883E67554F4}"/>
    <cellStyle name="Currency 2 2 2 2 2 2 2 3 3 6" xfId="27371" xr:uid="{F28D688D-99B2-4EE6-A8B5-C6DC4B1D0198}"/>
    <cellStyle name="Currency 2 2 2 2 2 2 2 3 3 7" xfId="42255" xr:uid="{742E9448-656C-4BA1-9A81-0B72319D6A68}"/>
    <cellStyle name="Currency 2 2 2 2 2 2 2 3 4" xfId="6835" xr:uid="{A60A79D0-0095-4816-B99E-DF24D33F0397}"/>
    <cellStyle name="Currency 2 2 2 2 2 2 2 3 4 2" xfId="8548" xr:uid="{6BB8463E-E5AF-4818-9FEB-B5E958E05B2F}"/>
    <cellStyle name="Currency 2 2 2 2 2 2 2 3 4 2 2" xfId="11970" xr:uid="{62A282A9-2A6C-4819-B7EC-C565C3E7CA7E}"/>
    <cellStyle name="Currency 2 2 2 2 2 2 2 3 4 2 2 2" xfId="25660" xr:uid="{08528FEC-905C-4777-BE90-28A80FDFBF1E}"/>
    <cellStyle name="Currency 2 2 2 2 2 2 2 3 4 2 2 2 2" xfId="39352" xr:uid="{91661755-92A5-4A44-BA84-B1E9B78354E4}"/>
    <cellStyle name="Currency 2 2 2 2 2 2 2 3 4 2 2 2 3" xfId="54236" xr:uid="{C6A7C798-6C67-4187-B6DF-03DF0E905A65}"/>
    <cellStyle name="Currency 2 2 2 2 2 2 2 3 4 2 2 3" xfId="18816" xr:uid="{EBC1DD69-B3FE-4341-8C56-5127E984CF77}"/>
    <cellStyle name="Currency 2 2 2 2 2 2 2 3 4 2 2 4" xfId="32506" xr:uid="{94C0705A-0E4B-4394-9FA8-F527ABC9986A}"/>
    <cellStyle name="Currency 2 2 2 2 2 2 2 3 4 2 2 5" xfId="47390" xr:uid="{AD30ABFA-6D03-462F-8FF8-CEED5CA0C20F}"/>
    <cellStyle name="Currency 2 2 2 2 2 2 2 3 4 2 3" xfId="22238" xr:uid="{BFD15FAC-85E0-4CA1-B2C1-47960C722CFF}"/>
    <cellStyle name="Currency 2 2 2 2 2 2 2 3 4 2 3 2" xfId="35930" xr:uid="{44B7F3B3-201D-4EBA-BECA-62585F27B8F1}"/>
    <cellStyle name="Currency 2 2 2 2 2 2 2 3 4 2 3 3" xfId="50814" xr:uid="{6D149BB7-404D-4B38-A27C-D649D5443B51}"/>
    <cellStyle name="Currency 2 2 2 2 2 2 2 3 4 2 4" xfId="15394" xr:uid="{F9B0BB91-3299-438E-B24B-3EC0B7EB2F07}"/>
    <cellStyle name="Currency 2 2 2 2 2 2 2 3 4 2 5" xfId="29084" xr:uid="{DE643CC9-DD08-4CDA-945D-B4E57C45F819}"/>
    <cellStyle name="Currency 2 2 2 2 2 2 2 3 4 2 6" xfId="43968" xr:uid="{963129F0-6D0D-4CC2-9B30-61DF15FCB00E}"/>
    <cellStyle name="Currency 2 2 2 2 2 2 2 3 4 3" xfId="10258" xr:uid="{435F21B5-C6D1-4D1C-B894-D84DC1E8BCFB}"/>
    <cellStyle name="Currency 2 2 2 2 2 2 2 3 4 3 2" xfId="23948" xr:uid="{BBE11985-DC72-48C7-A67D-0A302C3E3E9A}"/>
    <cellStyle name="Currency 2 2 2 2 2 2 2 3 4 3 2 2" xfId="37640" xr:uid="{869271E4-4517-452C-9575-3E6CBA88C0AC}"/>
    <cellStyle name="Currency 2 2 2 2 2 2 2 3 4 3 2 3" xfId="52524" xr:uid="{FDE556A7-C5C9-44DB-A0A0-85E588F3130B}"/>
    <cellStyle name="Currency 2 2 2 2 2 2 2 3 4 3 3" xfId="17104" xr:uid="{C86BE6A8-8287-462B-A66E-521D3608AD77}"/>
    <cellStyle name="Currency 2 2 2 2 2 2 2 3 4 3 4" xfId="30794" xr:uid="{89DC2DF8-8DC9-4B4C-830F-A56E19111A55}"/>
    <cellStyle name="Currency 2 2 2 2 2 2 2 3 4 3 5" xfId="45678" xr:uid="{D053254E-65F4-43DE-8788-09B70DE94F5C}"/>
    <cellStyle name="Currency 2 2 2 2 2 2 2 3 4 4" xfId="20526" xr:uid="{7A67CF78-8F0F-4EBF-82FD-C231CFBA2672}"/>
    <cellStyle name="Currency 2 2 2 2 2 2 2 3 4 4 2" xfId="34218" xr:uid="{C1621AAF-46F8-468C-BFB4-A8BE085A3CC9}"/>
    <cellStyle name="Currency 2 2 2 2 2 2 2 3 4 4 3" xfId="49102" xr:uid="{B79C3212-6C9E-478B-9FE8-997936A76C3D}"/>
    <cellStyle name="Currency 2 2 2 2 2 2 2 3 4 5" xfId="13682" xr:uid="{97C99141-1EA3-4ABF-80EA-3726378573BC}"/>
    <cellStyle name="Currency 2 2 2 2 2 2 2 3 4 6" xfId="27372" xr:uid="{0C4EF581-D487-4633-92C2-96DA3B142A8B}"/>
    <cellStyle name="Currency 2 2 2 2 2 2 2 3 4 7" xfId="42256" xr:uid="{193863B0-917C-49EE-B6CA-52109F0A8C82}"/>
    <cellStyle name="Currency 2 2 2 2 2 2 2 3 5" xfId="8544" xr:uid="{7F1597C3-5005-4E9D-8655-B62651575879}"/>
    <cellStyle name="Currency 2 2 2 2 2 2 2 3 5 2" xfId="11966" xr:uid="{AB295A46-F6D0-42D6-B419-8354BCA6219E}"/>
    <cellStyle name="Currency 2 2 2 2 2 2 2 3 5 2 2" xfId="25656" xr:uid="{ACACE436-E3B1-4223-B8B3-D68D5C2EB725}"/>
    <cellStyle name="Currency 2 2 2 2 2 2 2 3 5 2 2 2" xfId="39348" xr:uid="{98397D36-5219-4D01-8DC9-FFCC93A0D22F}"/>
    <cellStyle name="Currency 2 2 2 2 2 2 2 3 5 2 2 3" xfId="54232" xr:uid="{358019B1-CC3A-44BC-9E79-5E9374EF11DC}"/>
    <cellStyle name="Currency 2 2 2 2 2 2 2 3 5 2 3" xfId="18812" xr:uid="{780AA956-1C53-4CC1-A9B0-A03937DA2948}"/>
    <cellStyle name="Currency 2 2 2 2 2 2 2 3 5 2 4" xfId="32502" xr:uid="{D827E268-0842-4E24-A11D-C6E9CE112FEE}"/>
    <cellStyle name="Currency 2 2 2 2 2 2 2 3 5 2 5" xfId="47386" xr:uid="{A85C7D7D-9617-4B67-B1C2-3D13EED2DA0F}"/>
    <cellStyle name="Currency 2 2 2 2 2 2 2 3 5 3" xfId="22234" xr:uid="{2BB81A09-E7A0-46F7-901D-93DFCD49931D}"/>
    <cellStyle name="Currency 2 2 2 2 2 2 2 3 5 3 2" xfId="35926" xr:uid="{65716217-2476-48C1-91B8-C7C6282F9D33}"/>
    <cellStyle name="Currency 2 2 2 2 2 2 2 3 5 3 3" xfId="50810" xr:uid="{9D3BC5D2-577E-4698-8126-8F509EDBDC6E}"/>
    <cellStyle name="Currency 2 2 2 2 2 2 2 3 5 4" xfId="15390" xr:uid="{A16CEF3A-AA51-4B44-8DB9-519A22761E0C}"/>
    <cellStyle name="Currency 2 2 2 2 2 2 2 3 5 5" xfId="29080" xr:uid="{B1178752-AB70-453E-A151-6470E7425147}"/>
    <cellStyle name="Currency 2 2 2 2 2 2 2 3 5 6" xfId="43964" xr:uid="{4002A474-6AA9-431D-800F-F10A3B53302B}"/>
    <cellStyle name="Currency 2 2 2 2 2 2 2 3 6" xfId="10254" xr:uid="{00666CE7-5E9F-4CF2-835F-F8C6D2B54A7B}"/>
    <cellStyle name="Currency 2 2 2 2 2 2 2 3 6 2" xfId="23944" xr:uid="{36497AFF-139D-40D6-8114-A2CC8D1E7A09}"/>
    <cellStyle name="Currency 2 2 2 2 2 2 2 3 6 2 2" xfId="37636" xr:uid="{D8BD43E8-6D6D-4620-9329-DBEC4F86EC43}"/>
    <cellStyle name="Currency 2 2 2 2 2 2 2 3 6 2 3" xfId="52520" xr:uid="{F2EAE387-A0D9-494F-81D4-A3090E1EF499}"/>
    <cellStyle name="Currency 2 2 2 2 2 2 2 3 6 3" xfId="17100" xr:uid="{2B32B0D2-3EB4-4F8D-85DF-E78EDB303784}"/>
    <cellStyle name="Currency 2 2 2 2 2 2 2 3 6 4" xfId="30790" xr:uid="{3CA45C71-A75A-4257-9885-59FF963308D0}"/>
    <cellStyle name="Currency 2 2 2 2 2 2 2 3 6 5" xfId="45674" xr:uid="{EDB5D0E6-4AFB-4EAD-B927-C5E439918BC7}"/>
    <cellStyle name="Currency 2 2 2 2 2 2 2 3 7" xfId="20522" xr:uid="{A81C416F-4A92-4751-83B6-3D4657689EC5}"/>
    <cellStyle name="Currency 2 2 2 2 2 2 2 3 7 2" xfId="34214" xr:uid="{A38B6416-56E0-4A48-9B70-6F58B47D90B0}"/>
    <cellStyle name="Currency 2 2 2 2 2 2 2 3 7 3" xfId="49098" xr:uid="{0FF708CA-CF75-4883-B1C1-FED8D89F01BF}"/>
    <cellStyle name="Currency 2 2 2 2 2 2 2 3 8" xfId="13678" xr:uid="{16218018-C4F5-4B2E-9C1E-C01C14F2D764}"/>
    <cellStyle name="Currency 2 2 2 2 2 2 2 3 9" xfId="27368" xr:uid="{73279223-5D58-4303-9684-BE18EC7209ED}"/>
    <cellStyle name="Currency 2 2 2 2 2 2 2 4" xfId="6836" xr:uid="{BFA5729E-B055-4F8F-ABC3-8FDCE7C62DBE}"/>
    <cellStyle name="Currency 2 2 2 2 2 2 2 4 2" xfId="6837" xr:uid="{9A07A88A-C48D-4824-A131-2D0A6C6EC8EC}"/>
    <cellStyle name="Currency 2 2 2 2 2 2 2 4 2 2" xfId="8550" xr:uid="{85E2EE35-186D-4167-8D01-62D57CB379C6}"/>
    <cellStyle name="Currency 2 2 2 2 2 2 2 4 2 2 2" xfId="11972" xr:uid="{CD9876FF-47F3-4388-B04E-BFF306D8E05A}"/>
    <cellStyle name="Currency 2 2 2 2 2 2 2 4 2 2 2 2" xfId="25662" xr:uid="{D06742E1-D1F5-43C8-8DD4-5C8AE19FBF51}"/>
    <cellStyle name="Currency 2 2 2 2 2 2 2 4 2 2 2 2 2" xfId="39354" xr:uid="{5789D440-B006-47FE-A656-7226B01E39D6}"/>
    <cellStyle name="Currency 2 2 2 2 2 2 2 4 2 2 2 2 3" xfId="54238" xr:uid="{F7347C54-F90E-4242-B906-76517A9B4654}"/>
    <cellStyle name="Currency 2 2 2 2 2 2 2 4 2 2 2 3" xfId="18818" xr:uid="{0530EF7B-AA13-489C-B9BA-6B7CECBB02F2}"/>
    <cellStyle name="Currency 2 2 2 2 2 2 2 4 2 2 2 4" xfId="32508" xr:uid="{AD1ACF92-FBF7-43AE-9335-EAC30A5343D7}"/>
    <cellStyle name="Currency 2 2 2 2 2 2 2 4 2 2 2 5" xfId="47392" xr:uid="{8EF2B0E9-E22A-4EA4-A1A4-F1E99CD5800E}"/>
    <cellStyle name="Currency 2 2 2 2 2 2 2 4 2 2 3" xfId="22240" xr:uid="{8174060A-6D9E-4122-A326-C1D33405436C}"/>
    <cellStyle name="Currency 2 2 2 2 2 2 2 4 2 2 3 2" xfId="35932" xr:uid="{9EF75F8F-1874-4FC3-B1BB-9686ACFD6ABB}"/>
    <cellStyle name="Currency 2 2 2 2 2 2 2 4 2 2 3 3" xfId="50816" xr:uid="{7FBF450D-CA3B-45D8-B1FE-C523FB28DB03}"/>
    <cellStyle name="Currency 2 2 2 2 2 2 2 4 2 2 4" xfId="15396" xr:uid="{E9FEEEFF-2206-4D06-BE4E-5BB0F5469EB7}"/>
    <cellStyle name="Currency 2 2 2 2 2 2 2 4 2 2 5" xfId="29086" xr:uid="{2ADAEB4F-D630-4ED3-913D-3A0E400E6857}"/>
    <cellStyle name="Currency 2 2 2 2 2 2 2 4 2 2 6" xfId="43970" xr:uid="{D30E3053-0FC9-44B4-93C1-07FDA64E6596}"/>
    <cellStyle name="Currency 2 2 2 2 2 2 2 4 2 3" xfId="10260" xr:uid="{97F62FFE-1A27-4DCF-876D-7E021BB40D09}"/>
    <cellStyle name="Currency 2 2 2 2 2 2 2 4 2 3 2" xfId="23950" xr:uid="{267D7050-3123-4328-89E9-0A39D1DF7A59}"/>
    <cellStyle name="Currency 2 2 2 2 2 2 2 4 2 3 2 2" xfId="37642" xr:uid="{E951DCBA-568D-4791-B7BF-A01C29B0AD0B}"/>
    <cellStyle name="Currency 2 2 2 2 2 2 2 4 2 3 2 3" xfId="52526" xr:uid="{5B53EBDB-6FED-4D7F-B1F5-E0714A262080}"/>
    <cellStyle name="Currency 2 2 2 2 2 2 2 4 2 3 3" xfId="17106" xr:uid="{372D9ED3-BD0E-46C9-B79C-08417A9FB9C8}"/>
    <cellStyle name="Currency 2 2 2 2 2 2 2 4 2 3 4" xfId="30796" xr:uid="{A38FB5CE-9C25-40CE-8016-8FD126526C85}"/>
    <cellStyle name="Currency 2 2 2 2 2 2 2 4 2 3 5" xfId="45680" xr:uid="{90CABDF4-93A8-4261-BC3B-7E79E74DDC6A}"/>
    <cellStyle name="Currency 2 2 2 2 2 2 2 4 2 4" xfId="20528" xr:uid="{C9CF8020-5F24-4DE5-BCBE-2B49A538099B}"/>
    <cellStyle name="Currency 2 2 2 2 2 2 2 4 2 4 2" xfId="34220" xr:uid="{3EDC0753-0815-472F-BA2B-3EB834FB4CE3}"/>
    <cellStyle name="Currency 2 2 2 2 2 2 2 4 2 4 3" xfId="49104" xr:uid="{0C38482D-4636-4293-A313-05F239B5ED38}"/>
    <cellStyle name="Currency 2 2 2 2 2 2 2 4 2 5" xfId="13684" xr:uid="{C6CCD214-A69B-44E9-A18C-1BF9982B7C51}"/>
    <cellStyle name="Currency 2 2 2 2 2 2 2 4 2 6" xfId="27374" xr:uid="{C732DCA3-2B08-4BFD-B171-8783141B9F57}"/>
    <cellStyle name="Currency 2 2 2 2 2 2 2 4 2 7" xfId="42258" xr:uid="{AA1C0F42-2ECE-4E96-9DD8-9BBF3E05E7A0}"/>
    <cellStyle name="Currency 2 2 2 2 2 2 2 4 3" xfId="8549" xr:uid="{872067F5-D384-4175-A741-461D0898DE18}"/>
    <cellStyle name="Currency 2 2 2 2 2 2 2 4 3 2" xfId="11971" xr:uid="{13AEEBB0-E577-434C-AE4B-3EAB6EF89690}"/>
    <cellStyle name="Currency 2 2 2 2 2 2 2 4 3 2 2" xfId="25661" xr:uid="{4CE73D9B-AD4D-4695-A81C-CAD4CE380B9A}"/>
    <cellStyle name="Currency 2 2 2 2 2 2 2 4 3 2 2 2" xfId="39353" xr:uid="{2268D6A1-33D4-4CF8-B7BB-7CC63555B246}"/>
    <cellStyle name="Currency 2 2 2 2 2 2 2 4 3 2 2 3" xfId="54237" xr:uid="{C6545FC2-A930-4E20-9DBD-B7DCE4BAF7D5}"/>
    <cellStyle name="Currency 2 2 2 2 2 2 2 4 3 2 3" xfId="18817" xr:uid="{DD137AA7-A086-4AD7-A3FE-45C3282D65BB}"/>
    <cellStyle name="Currency 2 2 2 2 2 2 2 4 3 2 4" xfId="32507" xr:uid="{610E4889-01FB-46E0-B969-C752C307473D}"/>
    <cellStyle name="Currency 2 2 2 2 2 2 2 4 3 2 5" xfId="47391" xr:uid="{2B91206E-2CEE-4749-85C1-FD2BA7C8A280}"/>
    <cellStyle name="Currency 2 2 2 2 2 2 2 4 3 3" xfId="22239" xr:uid="{4B6132BA-3297-4718-B404-06583E69F714}"/>
    <cellStyle name="Currency 2 2 2 2 2 2 2 4 3 3 2" xfId="35931" xr:uid="{EEA054EF-F986-4B14-BADF-2947F99C049D}"/>
    <cellStyle name="Currency 2 2 2 2 2 2 2 4 3 3 3" xfId="50815" xr:uid="{BCC535CC-2936-4722-97EC-6765C3408AFF}"/>
    <cellStyle name="Currency 2 2 2 2 2 2 2 4 3 4" xfId="15395" xr:uid="{4ED1FB11-A534-4518-8F84-FE77B08E4965}"/>
    <cellStyle name="Currency 2 2 2 2 2 2 2 4 3 5" xfId="29085" xr:uid="{9CDE7FBF-EC92-4080-BA24-DE51D2B378EF}"/>
    <cellStyle name="Currency 2 2 2 2 2 2 2 4 3 6" xfId="43969" xr:uid="{4125627A-F6DB-445F-8D2E-E3A08B7319ED}"/>
    <cellStyle name="Currency 2 2 2 2 2 2 2 4 4" xfId="10259" xr:uid="{28859137-F265-47E3-90F9-E62108B34516}"/>
    <cellStyle name="Currency 2 2 2 2 2 2 2 4 4 2" xfId="23949" xr:uid="{8CBD12C4-E520-4908-994E-964BCB2A34B4}"/>
    <cellStyle name="Currency 2 2 2 2 2 2 2 4 4 2 2" xfId="37641" xr:uid="{4A10DDF1-99E8-4DA1-966B-3D9CAF308E07}"/>
    <cellStyle name="Currency 2 2 2 2 2 2 2 4 4 2 3" xfId="52525" xr:uid="{FD0A0DEE-9030-4567-9800-EE2DC8739EBD}"/>
    <cellStyle name="Currency 2 2 2 2 2 2 2 4 4 3" xfId="17105" xr:uid="{5431B4BE-C002-4AEA-BBD4-BE35AAC3A0BE}"/>
    <cellStyle name="Currency 2 2 2 2 2 2 2 4 4 4" xfId="30795" xr:uid="{585D3ABD-E647-4B5D-8BD7-E34B1DA2E6FE}"/>
    <cellStyle name="Currency 2 2 2 2 2 2 2 4 4 5" xfId="45679" xr:uid="{6F66BF15-69A5-4616-83A6-21BF6BBE646D}"/>
    <cellStyle name="Currency 2 2 2 2 2 2 2 4 5" xfId="20527" xr:uid="{8AF0A561-ECD1-41AB-ACFE-CEA2903DAAC8}"/>
    <cellStyle name="Currency 2 2 2 2 2 2 2 4 5 2" xfId="34219" xr:uid="{6C2DC33D-2BD2-44AC-B61A-33D301FD15A8}"/>
    <cellStyle name="Currency 2 2 2 2 2 2 2 4 5 3" xfId="49103" xr:uid="{CEE19B3D-4B4A-48FF-9D68-07FD73A35541}"/>
    <cellStyle name="Currency 2 2 2 2 2 2 2 4 6" xfId="13683" xr:uid="{032363B3-DCBA-432E-842B-97C5F7E32609}"/>
    <cellStyle name="Currency 2 2 2 2 2 2 2 4 7" xfId="27373" xr:uid="{039784FA-A246-484E-95A4-D925F4865F93}"/>
    <cellStyle name="Currency 2 2 2 2 2 2 2 4 8" xfId="42257" xr:uid="{0BAA84D0-C079-4D33-A9C0-F080DB43639E}"/>
    <cellStyle name="Currency 2 2 2 2 2 2 2 5" xfId="6838" xr:uid="{C5C25B52-706E-43EE-B2EC-E58412E707C3}"/>
    <cellStyle name="Currency 2 2 2 2 2 2 2 5 2" xfId="8551" xr:uid="{409FEA25-720F-40BB-AE6F-B0AD6BF19B48}"/>
    <cellStyle name="Currency 2 2 2 2 2 2 2 5 2 2" xfId="11973" xr:uid="{7A36FD34-85B5-4C93-A97C-5FD273CC206C}"/>
    <cellStyle name="Currency 2 2 2 2 2 2 2 5 2 2 2" xfId="25663" xr:uid="{A3051A0D-2A0D-4C9E-BAD7-9AA03A00C38F}"/>
    <cellStyle name="Currency 2 2 2 2 2 2 2 5 2 2 2 2" xfId="39355" xr:uid="{7F261BFD-3D06-43A3-B5B4-9C9A41C7F57A}"/>
    <cellStyle name="Currency 2 2 2 2 2 2 2 5 2 2 2 3" xfId="54239" xr:uid="{B47B0A33-2444-4685-8F7B-AD5684A42B7B}"/>
    <cellStyle name="Currency 2 2 2 2 2 2 2 5 2 2 3" xfId="18819" xr:uid="{FB029B2B-DE3A-471B-A889-114D943115C9}"/>
    <cellStyle name="Currency 2 2 2 2 2 2 2 5 2 2 4" xfId="32509" xr:uid="{B7F33E77-1343-4257-9BFB-21D4DD2991B6}"/>
    <cellStyle name="Currency 2 2 2 2 2 2 2 5 2 2 5" xfId="47393" xr:uid="{A0E310F8-2C06-4CCF-A5D6-B2F2C4BD76C1}"/>
    <cellStyle name="Currency 2 2 2 2 2 2 2 5 2 3" xfId="22241" xr:uid="{A82048AD-009E-40F6-A0ED-CEEC1417038D}"/>
    <cellStyle name="Currency 2 2 2 2 2 2 2 5 2 3 2" xfId="35933" xr:uid="{503B0B5B-584D-4691-A1DE-59D189FFCA48}"/>
    <cellStyle name="Currency 2 2 2 2 2 2 2 5 2 3 3" xfId="50817" xr:uid="{6B24272D-CDA9-44CA-8928-9D653E2C9616}"/>
    <cellStyle name="Currency 2 2 2 2 2 2 2 5 2 4" xfId="15397" xr:uid="{787A6ACD-7180-4E06-A4D2-7D96E608DAFF}"/>
    <cellStyle name="Currency 2 2 2 2 2 2 2 5 2 5" xfId="29087" xr:uid="{49214264-1638-4CAA-9BA5-FBAD84DB8895}"/>
    <cellStyle name="Currency 2 2 2 2 2 2 2 5 2 6" xfId="43971" xr:uid="{ED3AE921-B6EE-4BCF-87D5-B4F56AE23A03}"/>
    <cellStyle name="Currency 2 2 2 2 2 2 2 5 3" xfId="10261" xr:uid="{3477A0A8-AF56-4FA5-8AD9-B354D80D8D01}"/>
    <cellStyle name="Currency 2 2 2 2 2 2 2 5 3 2" xfId="23951" xr:uid="{90F9EA4A-6CD2-40EC-89BB-E7AD342FEF24}"/>
    <cellStyle name="Currency 2 2 2 2 2 2 2 5 3 2 2" xfId="37643" xr:uid="{12DE4EBE-0811-4344-B917-B234ADBAA302}"/>
    <cellStyle name="Currency 2 2 2 2 2 2 2 5 3 2 3" xfId="52527" xr:uid="{D96AEB21-6123-4E6E-95B3-DB7A89855196}"/>
    <cellStyle name="Currency 2 2 2 2 2 2 2 5 3 3" xfId="17107" xr:uid="{B4907196-CE5E-420F-AEED-B0E91766C265}"/>
    <cellStyle name="Currency 2 2 2 2 2 2 2 5 3 4" xfId="30797" xr:uid="{8B8DB289-5D6F-429D-B887-9D3671D5DDDF}"/>
    <cellStyle name="Currency 2 2 2 2 2 2 2 5 3 5" xfId="45681" xr:uid="{D584952E-8509-467A-A1C7-2BB5B79057A7}"/>
    <cellStyle name="Currency 2 2 2 2 2 2 2 5 4" xfId="20529" xr:uid="{B4671ADF-BC5E-4AA5-8CB0-952BE9B80F33}"/>
    <cellStyle name="Currency 2 2 2 2 2 2 2 5 4 2" xfId="34221" xr:uid="{92940B67-CC35-402D-B0C0-3D910DD83025}"/>
    <cellStyle name="Currency 2 2 2 2 2 2 2 5 4 3" xfId="49105" xr:uid="{08E0C1DA-D196-407E-B983-3A2A41F8494D}"/>
    <cellStyle name="Currency 2 2 2 2 2 2 2 5 5" xfId="13685" xr:uid="{BE6A9775-49AB-4254-A558-82C6290B1A4A}"/>
    <cellStyle name="Currency 2 2 2 2 2 2 2 5 6" xfId="27375" xr:uid="{E42251C0-3B21-44F2-B386-4C64C247C2D6}"/>
    <cellStyle name="Currency 2 2 2 2 2 2 2 5 7" xfId="42259" xr:uid="{60CDC938-9B3B-4D20-8A12-3C6F1068F163}"/>
    <cellStyle name="Currency 2 2 2 2 2 2 2 6" xfId="6839" xr:uid="{E0454002-2CFA-4F52-A359-56B1CB602E0F}"/>
    <cellStyle name="Currency 2 2 2 2 2 2 2 6 2" xfId="8552" xr:uid="{D86F8FC0-4E06-4391-A287-014335FE4432}"/>
    <cellStyle name="Currency 2 2 2 2 2 2 2 6 2 2" xfId="11974" xr:uid="{1A29E7A3-3E51-4773-A939-DAD57A72D10C}"/>
    <cellStyle name="Currency 2 2 2 2 2 2 2 6 2 2 2" xfId="25664" xr:uid="{D005C321-213A-4AEB-B8A2-1A40DEDB1AF0}"/>
    <cellStyle name="Currency 2 2 2 2 2 2 2 6 2 2 2 2" xfId="39356" xr:uid="{9B4659E4-B2DF-4428-B7D2-FF088B30694E}"/>
    <cellStyle name="Currency 2 2 2 2 2 2 2 6 2 2 2 3" xfId="54240" xr:uid="{B162391B-7963-42D5-B728-62C8706D1B1A}"/>
    <cellStyle name="Currency 2 2 2 2 2 2 2 6 2 2 3" xfId="18820" xr:uid="{D8F5C665-57C4-47B3-83B7-C4C592AB2EB6}"/>
    <cellStyle name="Currency 2 2 2 2 2 2 2 6 2 2 4" xfId="32510" xr:uid="{26167C0E-7134-40C2-AC40-5533D2AD5904}"/>
    <cellStyle name="Currency 2 2 2 2 2 2 2 6 2 2 5" xfId="47394" xr:uid="{2182A398-7C95-4BF4-96B0-35B3BCA30C38}"/>
    <cellStyle name="Currency 2 2 2 2 2 2 2 6 2 3" xfId="22242" xr:uid="{1FE4D338-E760-4FCB-BB90-25EF5829DACC}"/>
    <cellStyle name="Currency 2 2 2 2 2 2 2 6 2 3 2" xfId="35934" xr:uid="{EF92C5CB-7CA1-4990-B3C9-87AD28DBCD22}"/>
    <cellStyle name="Currency 2 2 2 2 2 2 2 6 2 3 3" xfId="50818" xr:uid="{4C42BF37-C308-42C7-B099-5D92402CA7C0}"/>
    <cellStyle name="Currency 2 2 2 2 2 2 2 6 2 4" xfId="15398" xr:uid="{E3275859-F1BE-44E8-BD43-00A32BB4BC9E}"/>
    <cellStyle name="Currency 2 2 2 2 2 2 2 6 2 5" xfId="29088" xr:uid="{0578BFC0-328C-4BFE-BE75-C64CB01A1881}"/>
    <cellStyle name="Currency 2 2 2 2 2 2 2 6 2 6" xfId="43972" xr:uid="{AB4280AF-FA49-4B45-AC78-75578FF6858C}"/>
    <cellStyle name="Currency 2 2 2 2 2 2 2 6 3" xfId="10262" xr:uid="{72F75112-E03E-400E-8805-103C57ED2663}"/>
    <cellStyle name="Currency 2 2 2 2 2 2 2 6 3 2" xfId="23952" xr:uid="{15A4CA29-8754-434B-AABD-25F550B3B0ED}"/>
    <cellStyle name="Currency 2 2 2 2 2 2 2 6 3 2 2" xfId="37644" xr:uid="{DF958B3D-C5F1-49DB-B5A7-41BFE8C02F3C}"/>
    <cellStyle name="Currency 2 2 2 2 2 2 2 6 3 2 3" xfId="52528" xr:uid="{96510F98-82CF-4503-B709-EBD2F6345D39}"/>
    <cellStyle name="Currency 2 2 2 2 2 2 2 6 3 3" xfId="17108" xr:uid="{68E8668D-D36E-44C3-92FE-D52D952341EE}"/>
    <cellStyle name="Currency 2 2 2 2 2 2 2 6 3 4" xfId="30798" xr:uid="{94858499-26C3-424D-997E-8BC98B1E52C6}"/>
    <cellStyle name="Currency 2 2 2 2 2 2 2 6 3 5" xfId="45682" xr:uid="{8C2F4EDE-FFEF-45D2-B1E8-D14AB3114A08}"/>
    <cellStyle name="Currency 2 2 2 2 2 2 2 6 4" xfId="20530" xr:uid="{1827B078-8626-4F78-82DE-6E3AFEB10CD3}"/>
    <cellStyle name="Currency 2 2 2 2 2 2 2 6 4 2" xfId="34222" xr:uid="{DBF81436-C953-462C-BAE5-1E711CE3278C}"/>
    <cellStyle name="Currency 2 2 2 2 2 2 2 6 4 3" xfId="49106" xr:uid="{DB8BBA11-7001-4B32-9CCA-6B8895DEF5C2}"/>
    <cellStyle name="Currency 2 2 2 2 2 2 2 6 5" xfId="13686" xr:uid="{5402FE5E-3D03-473D-A450-FE5322C1A21B}"/>
    <cellStyle name="Currency 2 2 2 2 2 2 2 6 6" xfId="27376" xr:uid="{6C78B965-FFC2-439F-8A87-932F82B4ABC3}"/>
    <cellStyle name="Currency 2 2 2 2 2 2 2 6 7" xfId="42260" xr:uid="{C8CEE24A-48D1-4A83-AC3C-5C94386AA07C}"/>
    <cellStyle name="Currency 2 2 2 2 2 2 2 7" xfId="8538" xr:uid="{89AE4683-6D3C-4F68-A2F2-65FB7A3DE32D}"/>
    <cellStyle name="Currency 2 2 2 2 2 2 2 7 2" xfId="11960" xr:uid="{0CCDA446-CC15-475A-98AC-8541C526DB91}"/>
    <cellStyle name="Currency 2 2 2 2 2 2 2 7 2 2" xfId="25650" xr:uid="{E1436140-4C58-4F7C-90E2-02D5232CBF1C}"/>
    <cellStyle name="Currency 2 2 2 2 2 2 2 7 2 2 2" xfId="39342" xr:uid="{F9291382-DB47-4221-8B42-4370ED0C67F0}"/>
    <cellStyle name="Currency 2 2 2 2 2 2 2 7 2 2 3" xfId="54226" xr:uid="{BE18F793-3633-4149-AA52-CCA70AB6BAAE}"/>
    <cellStyle name="Currency 2 2 2 2 2 2 2 7 2 3" xfId="18806" xr:uid="{33E2B5BE-C439-4D73-9C1B-682E58F2DC7A}"/>
    <cellStyle name="Currency 2 2 2 2 2 2 2 7 2 4" xfId="32496" xr:uid="{6C0673FC-240A-452F-ABBC-7CFFDEB4BF65}"/>
    <cellStyle name="Currency 2 2 2 2 2 2 2 7 2 5" xfId="47380" xr:uid="{D3AE6F93-FDF9-4812-B1A7-9E5A3B9BCAD0}"/>
    <cellStyle name="Currency 2 2 2 2 2 2 2 7 3" xfId="22228" xr:uid="{28EDE298-9917-4D74-B95B-2C42CF13BA44}"/>
    <cellStyle name="Currency 2 2 2 2 2 2 2 7 3 2" xfId="35920" xr:uid="{DBAA717B-DB69-4EBE-90F6-E394491C5A71}"/>
    <cellStyle name="Currency 2 2 2 2 2 2 2 7 3 3" xfId="50804" xr:uid="{F0339AD8-3DDE-4DFC-86D7-EA9F428A1EDE}"/>
    <cellStyle name="Currency 2 2 2 2 2 2 2 7 4" xfId="15384" xr:uid="{1CCC79C0-29E8-4A0F-8E32-FD0D59E00E60}"/>
    <cellStyle name="Currency 2 2 2 2 2 2 2 7 5" xfId="29074" xr:uid="{C54A6437-EEA2-4E49-A9A5-5B6583EFE8D0}"/>
    <cellStyle name="Currency 2 2 2 2 2 2 2 7 6" xfId="43958" xr:uid="{8A46D604-CC7F-4724-B18E-E5404DC400E4}"/>
    <cellStyle name="Currency 2 2 2 2 2 2 2 8" xfId="10248" xr:uid="{84726A9C-3745-42F2-8A91-398AC3945FC3}"/>
    <cellStyle name="Currency 2 2 2 2 2 2 2 8 2" xfId="23938" xr:uid="{3E610113-C9FE-42CF-A943-930AF8D89B4C}"/>
    <cellStyle name="Currency 2 2 2 2 2 2 2 8 2 2" xfId="37630" xr:uid="{16C33422-A349-4B51-9416-F1B4CFA71DB0}"/>
    <cellStyle name="Currency 2 2 2 2 2 2 2 8 2 3" xfId="52514" xr:uid="{1F51416A-E137-4ECD-B160-B241E60C71B8}"/>
    <cellStyle name="Currency 2 2 2 2 2 2 2 8 3" xfId="17094" xr:uid="{256EA852-36B6-4491-98EE-56A99EEB50D4}"/>
    <cellStyle name="Currency 2 2 2 2 2 2 2 8 4" xfId="30784" xr:uid="{8D889413-7C5A-42F6-93B2-66634E7E3A35}"/>
    <cellStyle name="Currency 2 2 2 2 2 2 2 8 5" xfId="45668" xr:uid="{1940D10E-B95B-4DAA-A51E-1C073122BEB3}"/>
    <cellStyle name="Currency 2 2 2 2 2 2 2 9" xfId="20516" xr:uid="{B6DAD751-49DC-47D8-98C8-56DFB348FADC}"/>
    <cellStyle name="Currency 2 2 2 2 2 2 2 9 2" xfId="34208" xr:uid="{9C99D625-12D2-49FF-B5C9-C8CB9A28321E}"/>
    <cellStyle name="Currency 2 2 2 2 2 2 2 9 3" xfId="49092" xr:uid="{E1C462E5-1523-4030-B369-DA8751307D31}"/>
    <cellStyle name="Currency 2 2 2 2 2 2 3" xfId="6840" xr:uid="{F03B3533-2331-4DC2-8042-B25A3623BBCF}"/>
    <cellStyle name="Currency 2 2 2 2 2 2 3 10" xfId="42261" xr:uid="{9C4E66C5-2413-4296-AE24-95A2233E0E11}"/>
    <cellStyle name="Currency 2 2 2 2 2 2 3 2" xfId="6841" xr:uid="{4859F4CD-4525-4693-8EFB-DE6A434BFC46}"/>
    <cellStyle name="Currency 2 2 2 2 2 2 3 2 2" xfId="6842" xr:uid="{3E3FFE02-7D2B-4DB0-A307-CFAF66C7D345}"/>
    <cellStyle name="Currency 2 2 2 2 2 2 3 2 2 2" xfId="8555" xr:uid="{1D1C612D-2711-4231-8A74-E522E6387BC6}"/>
    <cellStyle name="Currency 2 2 2 2 2 2 3 2 2 2 2" xfId="11977" xr:uid="{A6BC6CB7-DDEF-4AFC-8894-7D201E64EAE7}"/>
    <cellStyle name="Currency 2 2 2 2 2 2 3 2 2 2 2 2" xfId="25667" xr:uid="{2A507B53-53A8-4821-8B57-C5B568017C02}"/>
    <cellStyle name="Currency 2 2 2 2 2 2 3 2 2 2 2 2 2" xfId="39359" xr:uid="{B23CA8BC-BFDA-4AF4-82C5-E199F464470E}"/>
    <cellStyle name="Currency 2 2 2 2 2 2 3 2 2 2 2 2 3" xfId="54243" xr:uid="{55162918-89AA-4341-A1F5-63F9F97CFD04}"/>
    <cellStyle name="Currency 2 2 2 2 2 2 3 2 2 2 2 3" xfId="18823" xr:uid="{6C82D510-EB3D-46C4-9FF1-DAAB7DDFF59E}"/>
    <cellStyle name="Currency 2 2 2 2 2 2 3 2 2 2 2 4" xfId="32513" xr:uid="{CF677A21-3AA5-42B8-A384-D3412F53DFC0}"/>
    <cellStyle name="Currency 2 2 2 2 2 2 3 2 2 2 2 5" xfId="47397" xr:uid="{44373938-5F4A-49B3-AE8E-F1E9068E063B}"/>
    <cellStyle name="Currency 2 2 2 2 2 2 3 2 2 2 3" xfId="22245" xr:uid="{08D515A6-5994-4157-B624-2E374FEDAAB9}"/>
    <cellStyle name="Currency 2 2 2 2 2 2 3 2 2 2 3 2" xfId="35937" xr:uid="{5897A284-3029-4678-9239-1F31A47391D4}"/>
    <cellStyle name="Currency 2 2 2 2 2 2 3 2 2 2 3 3" xfId="50821" xr:uid="{9CD4600B-6E5A-4083-A9AB-66A921ED9613}"/>
    <cellStyle name="Currency 2 2 2 2 2 2 3 2 2 2 4" xfId="15401" xr:uid="{C5710673-7DDB-4AF2-88B1-B59F710E4239}"/>
    <cellStyle name="Currency 2 2 2 2 2 2 3 2 2 2 5" xfId="29091" xr:uid="{62C60C8F-8CAC-4AD0-BFE9-5DAD8C264C17}"/>
    <cellStyle name="Currency 2 2 2 2 2 2 3 2 2 2 6" xfId="43975" xr:uid="{6E2ADCFA-996F-43A6-96D7-7EBA15D09B84}"/>
    <cellStyle name="Currency 2 2 2 2 2 2 3 2 2 3" xfId="10265" xr:uid="{D015F0A1-FF97-4304-90E7-AE646B31F28B}"/>
    <cellStyle name="Currency 2 2 2 2 2 2 3 2 2 3 2" xfId="23955" xr:uid="{552F8BC8-A44C-477C-B10E-6BA44BB3C311}"/>
    <cellStyle name="Currency 2 2 2 2 2 2 3 2 2 3 2 2" xfId="37647" xr:uid="{224AE446-635D-401E-9579-57E28AF5B865}"/>
    <cellStyle name="Currency 2 2 2 2 2 2 3 2 2 3 2 3" xfId="52531" xr:uid="{B737E1A6-E6FD-44E4-B65A-BC00B149E046}"/>
    <cellStyle name="Currency 2 2 2 2 2 2 3 2 2 3 3" xfId="17111" xr:uid="{40DF9D99-F24C-44DD-9E97-0E00182C9387}"/>
    <cellStyle name="Currency 2 2 2 2 2 2 3 2 2 3 4" xfId="30801" xr:uid="{D1DB07DC-0392-4F93-9BCD-2A576FCFF41B}"/>
    <cellStyle name="Currency 2 2 2 2 2 2 3 2 2 3 5" xfId="45685" xr:uid="{15C011C2-0684-4DAA-A1C3-4E407DB7C1E3}"/>
    <cellStyle name="Currency 2 2 2 2 2 2 3 2 2 4" xfId="20533" xr:uid="{73C887FE-9E50-40C1-A8D7-A49BF6AB31C4}"/>
    <cellStyle name="Currency 2 2 2 2 2 2 3 2 2 4 2" xfId="34225" xr:uid="{8489B6EC-6D92-475C-9679-FCE4220E400E}"/>
    <cellStyle name="Currency 2 2 2 2 2 2 3 2 2 4 3" xfId="49109" xr:uid="{C6E7E92F-212C-4C28-B93D-7574186B3A82}"/>
    <cellStyle name="Currency 2 2 2 2 2 2 3 2 2 5" xfId="13689" xr:uid="{3723E704-2C91-4882-AF9F-BDDC50899D70}"/>
    <cellStyle name="Currency 2 2 2 2 2 2 3 2 2 6" xfId="27379" xr:uid="{AD827AE0-048D-49F2-94E1-6F8592ED082E}"/>
    <cellStyle name="Currency 2 2 2 2 2 2 3 2 2 7" xfId="42263" xr:uid="{8F8E823E-5F98-42F4-8D69-4895E27CEF49}"/>
    <cellStyle name="Currency 2 2 2 2 2 2 3 2 3" xfId="8554" xr:uid="{A30DE133-1B02-486A-8B92-BE597D576DBC}"/>
    <cellStyle name="Currency 2 2 2 2 2 2 3 2 3 2" xfId="11976" xr:uid="{3AE9A2BE-C02C-4E75-8C3E-10DCC0FCFCE4}"/>
    <cellStyle name="Currency 2 2 2 2 2 2 3 2 3 2 2" xfId="25666" xr:uid="{DEF144E0-3FD0-4896-9A0E-EB5CB5D48CB0}"/>
    <cellStyle name="Currency 2 2 2 2 2 2 3 2 3 2 2 2" xfId="39358" xr:uid="{B003A714-C3AB-4CBC-9324-ACD49C022E17}"/>
    <cellStyle name="Currency 2 2 2 2 2 2 3 2 3 2 2 3" xfId="54242" xr:uid="{939F1B15-17B9-4FE4-B219-3A1AA569494B}"/>
    <cellStyle name="Currency 2 2 2 2 2 2 3 2 3 2 3" xfId="18822" xr:uid="{8AC6E027-84E4-4D7B-8BF8-0804ED3E3414}"/>
    <cellStyle name="Currency 2 2 2 2 2 2 3 2 3 2 4" xfId="32512" xr:uid="{7A81248F-4C2D-4EA0-B409-E2EC317F2D5C}"/>
    <cellStyle name="Currency 2 2 2 2 2 2 3 2 3 2 5" xfId="47396" xr:uid="{6010E391-8B30-4F39-AF0F-2D8265FAB5FB}"/>
    <cellStyle name="Currency 2 2 2 2 2 2 3 2 3 3" xfId="22244" xr:uid="{71D42253-B91E-406F-A3B4-0BD266DCCF32}"/>
    <cellStyle name="Currency 2 2 2 2 2 2 3 2 3 3 2" xfId="35936" xr:uid="{1DF17F76-A71F-499A-9976-F117A73C9DD2}"/>
    <cellStyle name="Currency 2 2 2 2 2 2 3 2 3 3 3" xfId="50820" xr:uid="{D85848FD-E8C0-42F1-9D81-495E0DE73D1F}"/>
    <cellStyle name="Currency 2 2 2 2 2 2 3 2 3 4" xfId="15400" xr:uid="{D1860039-AD4A-430D-A07C-225EFEA6062B}"/>
    <cellStyle name="Currency 2 2 2 2 2 2 3 2 3 5" xfId="29090" xr:uid="{7AD7EF8F-3D38-441C-ACFB-863EB5445CF8}"/>
    <cellStyle name="Currency 2 2 2 2 2 2 3 2 3 6" xfId="43974" xr:uid="{38CAAAAB-A4C2-44E6-A340-4B0D16008E72}"/>
    <cellStyle name="Currency 2 2 2 2 2 2 3 2 4" xfId="10264" xr:uid="{496FF8A0-A19F-4F26-A161-8BB4BB26E2F0}"/>
    <cellStyle name="Currency 2 2 2 2 2 2 3 2 4 2" xfId="23954" xr:uid="{21C2C4C7-4DFD-45F7-B9EB-CE605F2414F6}"/>
    <cellStyle name="Currency 2 2 2 2 2 2 3 2 4 2 2" xfId="37646" xr:uid="{1BD90E37-E39D-44E0-BB2A-2B3760D1BE8C}"/>
    <cellStyle name="Currency 2 2 2 2 2 2 3 2 4 2 3" xfId="52530" xr:uid="{7A9E69B9-30CC-4DA0-9E6E-41B2E5ACF5D7}"/>
    <cellStyle name="Currency 2 2 2 2 2 2 3 2 4 3" xfId="17110" xr:uid="{E8B449E0-0B0E-424D-8752-3A351861CA4B}"/>
    <cellStyle name="Currency 2 2 2 2 2 2 3 2 4 4" xfId="30800" xr:uid="{FE4B07A0-5153-4420-9701-F5006E0E4F6F}"/>
    <cellStyle name="Currency 2 2 2 2 2 2 3 2 4 5" xfId="45684" xr:uid="{F40DB9C8-EF91-4417-9524-8B02B39838AF}"/>
    <cellStyle name="Currency 2 2 2 2 2 2 3 2 5" xfId="20532" xr:uid="{4A752620-1398-4914-B654-7B75082EF22C}"/>
    <cellStyle name="Currency 2 2 2 2 2 2 3 2 5 2" xfId="34224" xr:uid="{4AD29046-04D7-41DC-98F9-FA2B8BEE5960}"/>
    <cellStyle name="Currency 2 2 2 2 2 2 3 2 5 3" xfId="49108" xr:uid="{7B4ED978-88F2-4861-A4B3-19B25E216D0D}"/>
    <cellStyle name="Currency 2 2 2 2 2 2 3 2 6" xfId="13688" xr:uid="{A92E9D72-3304-4F14-8FB4-5A4999E2038B}"/>
    <cellStyle name="Currency 2 2 2 2 2 2 3 2 7" xfId="27378" xr:uid="{EB95E34A-20B3-4BF9-8788-C8CB3B6E439E}"/>
    <cellStyle name="Currency 2 2 2 2 2 2 3 2 8" xfId="42262" xr:uid="{C8E9AF93-EEE1-4B5F-9115-0BE22A6804C7}"/>
    <cellStyle name="Currency 2 2 2 2 2 2 3 3" xfId="6843" xr:uid="{EDDD496C-C37F-4A15-8D2D-37E67DB66ADA}"/>
    <cellStyle name="Currency 2 2 2 2 2 2 3 3 2" xfId="8556" xr:uid="{B3D9B370-12B5-4C3F-9C13-3DD38F52C5D8}"/>
    <cellStyle name="Currency 2 2 2 2 2 2 3 3 2 2" xfId="11978" xr:uid="{E0374316-3CDC-4565-8AB0-35483F3CE477}"/>
    <cellStyle name="Currency 2 2 2 2 2 2 3 3 2 2 2" xfId="25668" xr:uid="{14A1F7F9-BABC-431F-AB46-0970AA717197}"/>
    <cellStyle name="Currency 2 2 2 2 2 2 3 3 2 2 2 2" xfId="39360" xr:uid="{F107B25F-E1CC-4BBC-8504-D55D147D9006}"/>
    <cellStyle name="Currency 2 2 2 2 2 2 3 3 2 2 2 3" xfId="54244" xr:uid="{6C3CAEE5-3A50-425E-9912-3698189FDDCA}"/>
    <cellStyle name="Currency 2 2 2 2 2 2 3 3 2 2 3" xfId="18824" xr:uid="{73ED813B-42D5-481C-9D25-B20A60FC6471}"/>
    <cellStyle name="Currency 2 2 2 2 2 2 3 3 2 2 4" xfId="32514" xr:uid="{741C1104-6308-4435-8056-7360EDEF2651}"/>
    <cellStyle name="Currency 2 2 2 2 2 2 3 3 2 2 5" xfId="47398" xr:uid="{2A2FDCF5-FC8E-4479-94EC-6FC9F284EFE1}"/>
    <cellStyle name="Currency 2 2 2 2 2 2 3 3 2 3" xfId="22246" xr:uid="{917403C9-83E9-4AA0-8BC1-81B62DDDBF90}"/>
    <cellStyle name="Currency 2 2 2 2 2 2 3 3 2 3 2" xfId="35938" xr:uid="{3DE28F05-CFD8-459E-84D3-C4BB021BF82C}"/>
    <cellStyle name="Currency 2 2 2 2 2 2 3 3 2 3 3" xfId="50822" xr:uid="{95AF4292-FBBE-43D2-895D-A9D55E283B95}"/>
    <cellStyle name="Currency 2 2 2 2 2 2 3 3 2 4" xfId="15402" xr:uid="{D11B454A-25CD-4A94-8B4F-D35E1D2EB012}"/>
    <cellStyle name="Currency 2 2 2 2 2 2 3 3 2 5" xfId="29092" xr:uid="{4872AD59-C949-46F3-AD73-3C69E524485F}"/>
    <cellStyle name="Currency 2 2 2 2 2 2 3 3 2 6" xfId="43976" xr:uid="{FA921DBF-C148-44CC-9610-4356ADC1A24F}"/>
    <cellStyle name="Currency 2 2 2 2 2 2 3 3 3" xfId="10266" xr:uid="{E310B9A5-9D5C-4832-AFB8-95FE1B4F4EC1}"/>
    <cellStyle name="Currency 2 2 2 2 2 2 3 3 3 2" xfId="23956" xr:uid="{136556DA-C984-4771-8A89-61565EF02BEA}"/>
    <cellStyle name="Currency 2 2 2 2 2 2 3 3 3 2 2" xfId="37648" xr:uid="{6F1D8ED5-89F5-4045-B458-51DFB18BF382}"/>
    <cellStyle name="Currency 2 2 2 2 2 2 3 3 3 2 3" xfId="52532" xr:uid="{4102D915-87C4-446F-8577-14F02D039342}"/>
    <cellStyle name="Currency 2 2 2 2 2 2 3 3 3 3" xfId="17112" xr:uid="{83A0F313-AA16-44D3-97ED-E8B3962B4045}"/>
    <cellStyle name="Currency 2 2 2 2 2 2 3 3 3 4" xfId="30802" xr:uid="{D6CFEE14-5B07-4525-A29C-F93BCB9A0BEA}"/>
    <cellStyle name="Currency 2 2 2 2 2 2 3 3 3 5" xfId="45686" xr:uid="{29F8C8BC-A477-4D1A-99B4-392E3512F82B}"/>
    <cellStyle name="Currency 2 2 2 2 2 2 3 3 4" xfId="20534" xr:uid="{4E90095B-498C-46BC-94A2-7DA98D3DCC08}"/>
    <cellStyle name="Currency 2 2 2 2 2 2 3 3 4 2" xfId="34226" xr:uid="{3C536C45-7FD0-45BF-90E1-6A45913FA746}"/>
    <cellStyle name="Currency 2 2 2 2 2 2 3 3 4 3" xfId="49110" xr:uid="{1719D569-7B01-4471-AA0A-EFB3EA8D8733}"/>
    <cellStyle name="Currency 2 2 2 2 2 2 3 3 5" xfId="13690" xr:uid="{5640886E-7BF3-4EE8-82A6-C55BA6AB513A}"/>
    <cellStyle name="Currency 2 2 2 2 2 2 3 3 6" xfId="27380" xr:uid="{55EC679F-3B87-4E88-A859-203D39F55EEA}"/>
    <cellStyle name="Currency 2 2 2 2 2 2 3 3 7" xfId="42264" xr:uid="{C2F64299-D1C1-4224-B269-173794087677}"/>
    <cellStyle name="Currency 2 2 2 2 2 2 3 4" xfId="6844" xr:uid="{F258B746-A63B-4961-97A1-8EC7914B4AC5}"/>
    <cellStyle name="Currency 2 2 2 2 2 2 3 4 2" xfId="8557" xr:uid="{EC6A0222-CA31-4B0B-88E4-1D0C8FA44C9A}"/>
    <cellStyle name="Currency 2 2 2 2 2 2 3 4 2 2" xfId="11979" xr:uid="{84834ED7-8DA0-4B7A-B6AA-7292E8951A36}"/>
    <cellStyle name="Currency 2 2 2 2 2 2 3 4 2 2 2" xfId="25669" xr:uid="{1FF373C3-1A8A-467E-A217-CA0CC25DE1C9}"/>
    <cellStyle name="Currency 2 2 2 2 2 2 3 4 2 2 2 2" xfId="39361" xr:uid="{27257EEB-6642-4A6C-AD55-9FFB9D0F028C}"/>
    <cellStyle name="Currency 2 2 2 2 2 2 3 4 2 2 2 3" xfId="54245" xr:uid="{F357F1D9-89A3-4195-BCA7-CB6EAFB9C502}"/>
    <cellStyle name="Currency 2 2 2 2 2 2 3 4 2 2 3" xfId="18825" xr:uid="{ABF257A2-FC31-45A3-8FF2-A69A3B2F3CE4}"/>
    <cellStyle name="Currency 2 2 2 2 2 2 3 4 2 2 4" xfId="32515" xr:uid="{2A6AA8FD-430D-4C83-BDFA-D42F938A576B}"/>
    <cellStyle name="Currency 2 2 2 2 2 2 3 4 2 2 5" xfId="47399" xr:uid="{EBEE1716-FC60-40BA-BCC1-C9DF4F32D3CE}"/>
    <cellStyle name="Currency 2 2 2 2 2 2 3 4 2 3" xfId="22247" xr:uid="{78609966-649D-447C-BAE3-1C5B1411BDF6}"/>
    <cellStyle name="Currency 2 2 2 2 2 2 3 4 2 3 2" xfId="35939" xr:uid="{10D6F74A-867D-4097-98D1-61C63C53DBED}"/>
    <cellStyle name="Currency 2 2 2 2 2 2 3 4 2 3 3" xfId="50823" xr:uid="{4A085642-D53F-4E68-801D-D22BEBE3ECB4}"/>
    <cellStyle name="Currency 2 2 2 2 2 2 3 4 2 4" xfId="15403" xr:uid="{633944B7-3551-4733-A42C-64885662A812}"/>
    <cellStyle name="Currency 2 2 2 2 2 2 3 4 2 5" xfId="29093" xr:uid="{091EA2D0-DCC2-4432-B4C3-C7FC554BDBB8}"/>
    <cellStyle name="Currency 2 2 2 2 2 2 3 4 2 6" xfId="43977" xr:uid="{6278B077-F793-4472-BA6D-CFABE1E4CCA9}"/>
    <cellStyle name="Currency 2 2 2 2 2 2 3 4 3" xfId="10267" xr:uid="{1A67197C-DA91-43DD-9F29-A66213B62687}"/>
    <cellStyle name="Currency 2 2 2 2 2 2 3 4 3 2" xfId="23957" xr:uid="{EB4FAB6F-CA88-412F-85EF-EED1886AA258}"/>
    <cellStyle name="Currency 2 2 2 2 2 2 3 4 3 2 2" xfId="37649" xr:uid="{583ADA6C-1624-4705-93AE-464F3ED76F64}"/>
    <cellStyle name="Currency 2 2 2 2 2 2 3 4 3 2 3" xfId="52533" xr:uid="{40083671-0FA5-4C0D-85AB-0FA529FD07A8}"/>
    <cellStyle name="Currency 2 2 2 2 2 2 3 4 3 3" xfId="17113" xr:uid="{5C54A8F5-8137-4AE0-B1FA-03376C0BAB45}"/>
    <cellStyle name="Currency 2 2 2 2 2 2 3 4 3 4" xfId="30803" xr:uid="{4C19BFA9-F507-40C4-A5C4-91F9F6BDA955}"/>
    <cellStyle name="Currency 2 2 2 2 2 2 3 4 3 5" xfId="45687" xr:uid="{92CEF539-67BC-455F-B712-05F1A60BA18F}"/>
    <cellStyle name="Currency 2 2 2 2 2 2 3 4 4" xfId="20535" xr:uid="{99C41B93-F4F8-4687-A7DD-C0F9835FBFC6}"/>
    <cellStyle name="Currency 2 2 2 2 2 2 3 4 4 2" xfId="34227" xr:uid="{61ECDC45-5667-40B9-8728-552FA2F00D61}"/>
    <cellStyle name="Currency 2 2 2 2 2 2 3 4 4 3" xfId="49111" xr:uid="{66F3ACD9-56F7-4BC7-AF40-FA00C04C655B}"/>
    <cellStyle name="Currency 2 2 2 2 2 2 3 4 5" xfId="13691" xr:uid="{AC61115D-2255-428E-8AA4-7A35961B446A}"/>
    <cellStyle name="Currency 2 2 2 2 2 2 3 4 6" xfId="27381" xr:uid="{CB4BABEF-F06C-4F1D-A8BB-C13CB16F6005}"/>
    <cellStyle name="Currency 2 2 2 2 2 2 3 4 7" xfId="42265" xr:uid="{6DA1484B-A0FB-4EA7-986F-145A185985CF}"/>
    <cellStyle name="Currency 2 2 2 2 2 2 3 5" xfId="8553" xr:uid="{CDC1C70D-010D-4B8B-8B03-76D929723BF6}"/>
    <cellStyle name="Currency 2 2 2 2 2 2 3 5 2" xfId="11975" xr:uid="{C56239FE-96EB-48D9-AC49-F0E81891EDE2}"/>
    <cellStyle name="Currency 2 2 2 2 2 2 3 5 2 2" xfId="25665" xr:uid="{B919955E-729E-4A21-8801-A99B1D03C022}"/>
    <cellStyle name="Currency 2 2 2 2 2 2 3 5 2 2 2" xfId="39357" xr:uid="{C2EA817D-753A-4CA6-AAFD-F093D4DD25C7}"/>
    <cellStyle name="Currency 2 2 2 2 2 2 3 5 2 2 3" xfId="54241" xr:uid="{FC55D792-CEA8-4533-A8C9-2F793672B616}"/>
    <cellStyle name="Currency 2 2 2 2 2 2 3 5 2 3" xfId="18821" xr:uid="{600BCAEE-7DA2-4B5B-85EE-19ECF225E2F0}"/>
    <cellStyle name="Currency 2 2 2 2 2 2 3 5 2 4" xfId="32511" xr:uid="{3DB30350-3285-46B6-A9D5-E6BF668B8290}"/>
    <cellStyle name="Currency 2 2 2 2 2 2 3 5 2 5" xfId="47395" xr:uid="{050E1B9D-4CF9-41E8-8229-B6E87E94D5BD}"/>
    <cellStyle name="Currency 2 2 2 2 2 2 3 5 3" xfId="22243" xr:uid="{54F0B240-899B-4EC4-A588-1F4AB137ED79}"/>
    <cellStyle name="Currency 2 2 2 2 2 2 3 5 3 2" xfId="35935" xr:uid="{0BCC5CFF-EEB4-471A-824F-A4F2E5A27274}"/>
    <cellStyle name="Currency 2 2 2 2 2 2 3 5 3 3" xfId="50819" xr:uid="{6BB3BC1E-015F-4536-A1EF-2FE814173358}"/>
    <cellStyle name="Currency 2 2 2 2 2 2 3 5 4" xfId="15399" xr:uid="{3C6C1396-3D50-402E-98B5-96870E695C58}"/>
    <cellStyle name="Currency 2 2 2 2 2 2 3 5 5" xfId="29089" xr:uid="{39F1148E-8DE5-486D-A9CF-22FB4D6C0828}"/>
    <cellStyle name="Currency 2 2 2 2 2 2 3 5 6" xfId="43973" xr:uid="{AB65E750-A39E-4BB0-AE40-905E64E385CB}"/>
    <cellStyle name="Currency 2 2 2 2 2 2 3 6" xfId="10263" xr:uid="{237AE701-C198-4FDA-AED3-2335BB79815C}"/>
    <cellStyle name="Currency 2 2 2 2 2 2 3 6 2" xfId="23953" xr:uid="{13BF3D5A-1745-46A2-83CD-CCC9F23A66D9}"/>
    <cellStyle name="Currency 2 2 2 2 2 2 3 6 2 2" xfId="37645" xr:uid="{6D1A1F83-1AAC-4078-86E1-D0A984DD96A6}"/>
    <cellStyle name="Currency 2 2 2 2 2 2 3 6 2 3" xfId="52529" xr:uid="{7DC4845F-8999-41F3-81E5-22CBB0EA36E9}"/>
    <cellStyle name="Currency 2 2 2 2 2 2 3 6 3" xfId="17109" xr:uid="{1C0674B6-95A3-4A52-9869-D93621E4DC52}"/>
    <cellStyle name="Currency 2 2 2 2 2 2 3 6 4" xfId="30799" xr:uid="{635E73B4-4502-4788-A12C-3272FC7EFCD9}"/>
    <cellStyle name="Currency 2 2 2 2 2 2 3 6 5" xfId="45683" xr:uid="{7287057E-6F08-489C-83E5-4650062AF3C5}"/>
    <cellStyle name="Currency 2 2 2 2 2 2 3 7" xfId="20531" xr:uid="{C2D88C99-2FCC-4A74-A144-493FA3A41ABF}"/>
    <cellStyle name="Currency 2 2 2 2 2 2 3 7 2" xfId="34223" xr:uid="{2F0D9C98-8CE4-4576-86D6-5DAB60EB0EEA}"/>
    <cellStyle name="Currency 2 2 2 2 2 2 3 7 3" xfId="49107" xr:uid="{5AFDA959-05EA-4A8C-85FC-B76DC19A69ED}"/>
    <cellStyle name="Currency 2 2 2 2 2 2 3 8" xfId="13687" xr:uid="{173A3900-28EC-4589-94AE-347F25BC6A09}"/>
    <cellStyle name="Currency 2 2 2 2 2 2 3 9" xfId="27377" xr:uid="{0D2858AC-EE36-4A57-96C5-39BC858859D2}"/>
    <cellStyle name="Currency 2 2 2 2 2 2 4" xfId="6845" xr:uid="{67C65187-D5D8-404F-8B70-B53A57BAB40C}"/>
    <cellStyle name="Currency 2 2 2 2 2 2 4 10" xfId="42266" xr:uid="{AD694460-108C-4AC9-8A9F-DD9C7B31B227}"/>
    <cellStyle name="Currency 2 2 2 2 2 2 4 2" xfId="6846" xr:uid="{224C48F6-A376-41AF-B2D4-95B1967518B6}"/>
    <cellStyle name="Currency 2 2 2 2 2 2 4 2 2" xfId="6847" xr:uid="{E2EEFFBB-C8A2-4501-9661-D4A1D8EBD791}"/>
    <cellStyle name="Currency 2 2 2 2 2 2 4 2 2 2" xfId="8560" xr:uid="{79FA46DB-7753-4478-B24C-C955A6C2CF13}"/>
    <cellStyle name="Currency 2 2 2 2 2 2 4 2 2 2 2" xfId="11982" xr:uid="{4EFC5DBE-334F-4D08-9E6C-B7F8E4694028}"/>
    <cellStyle name="Currency 2 2 2 2 2 2 4 2 2 2 2 2" xfId="25672" xr:uid="{D08A217D-FB53-4A60-A774-FFBCD363F892}"/>
    <cellStyle name="Currency 2 2 2 2 2 2 4 2 2 2 2 2 2" xfId="39364" xr:uid="{B674AE31-B915-4880-90CD-D8481E422E02}"/>
    <cellStyle name="Currency 2 2 2 2 2 2 4 2 2 2 2 2 3" xfId="54248" xr:uid="{5F2F15F8-A535-49E4-972F-07E3024FAEA2}"/>
    <cellStyle name="Currency 2 2 2 2 2 2 4 2 2 2 2 3" xfId="18828" xr:uid="{7B72E95F-3823-4EBF-9001-100CA034DFB4}"/>
    <cellStyle name="Currency 2 2 2 2 2 2 4 2 2 2 2 4" xfId="32518" xr:uid="{F8B40A33-4813-44DC-9CEC-19329AB52E46}"/>
    <cellStyle name="Currency 2 2 2 2 2 2 4 2 2 2 2 5" xfId="47402" xr:uid="{9151DA70-C5BF-4FFD-AE4B-869BE2FDD67F}"/>
    <cellStyle name="Currency 2 2 2 2 2 2 4 2 2 2 3" xfId="22250" xr:uid="{849375E6-406D-46BB-ACB2-0F37608DD6FA}"/>
    <cellStyle name="Currency 2 2 2 2 2 2 4 2 2 2 3 2" xfId="35942" xr:uid="{B3545BB7-053F-4022-9B2C-94680545A038}"/>
    <cellStyle name="Currency 2 2 2 2 2 2 4 2 2 2 3 3" xfId="50826" xr:uid="{A8F73E9A-4B7A-4895-96E0-9EDED2F60DDD}"/>
    <cellStyle name="Currency 2 2 2 2 2 2 4 2 2 2 4" xfId="15406" xr:uid="{773D992A-39F8-4DFB-9159-679E2C5A5D4F}"/>
    <cellStyle name="Currency 2 2 2 2 2 2 4 2 2 2 5" xfId="29096" xr:uid="{0419BEC4-65A1-40D9-A5A7-6C8A9207B1FB}"/>
    <cellStyle name="Currency 2 2 2 2 2 2 4 2 2 2 6" xfId="43980" xr:uid="{32C87E7F-AD60-4BEA-9A35-9FCFEDAE8F49}"/>
    <cellStyle name="Currency 2 2 2 2 2 2 4 2 2 3" xfId="10270" xr:uid="{CCBCC18B-5401-487A-8C70-E4149CE439F2}"/>
    <cellStyle name="Currency 2 2 2 2 2 2 4 2 2 3 2" xfId="23960" xr:uid="{D28C0AF8-8276-4DC1-83F1-A44D0C44028F}"/>
    <cellStyle name="Currency 2 2 2 2 2 2 4 2 2 3 2 2" xfId="37652" xr:uid="{5E55EFC2-FB9E-4FF6-8B94-D5F2CA79F9F4}"/>
    <cellStyle name="Currency 2 2 2 2 2 2 4 2 2 3 2 3" xfId="52536" xr:uid="{068500B9-F9A4-4F11-89C0-74CDB799BBB6}"/>
    <cellStyle name="Currency 2 2 2 2 2 2 4 2 2 3 3" xfId="17116" xr:uid="{071BF8F6-0E45-4548-B151-F0916F654A80}"/>
    <cellStyle name="Currency 2 2 2 2 2 2 4 2 2 3 4" xfId="30806" xr:uid="{F098948D-4FCF-4459-B2AC-AED45837493F}"/>
    <cellStyle name="Currency 2 2 2 2 2 2 4 2 2 3 5" xfId="45690" xr:uid="{89116AD0-2F1C-4587-A8F0-88227820949C}"/>
    <cellStyle name="Currency 2 2 2 2 2 2 4 2 2 4" xfId="20538" xr:uid="{07A05ED5-D047-4910-A04F-3ABA92E4B7CF}"/>
    <cellStyle name="Currency 2 2 2 2 2 2 4 2 2 4 2" xfId="34230" xr:uid="{9EF03D99-8616-4049-9883-1F49FF641A70}"/>
    <cellStyle name="Currency 2 2 2 2 2 2 4 2 2 4 3" xfId="49114" xr:uid="{6B131FE4-CA91-4FB4-AAB0-9C9F4C4D4992}"/>
    <cellStyle name="Currency 2 2 2 2 2 2 4 2 2 5" xfId="13694" xr:uid="{DF3801CD-0FA7-4A8D-AC4F-295F017F583B}"/>
    <cellStyle name="Currency 2 2 2 2 2 2 4 2 2 6" xfId="27384" xr:uid="{EF801591-89A9-4B47-B52C-67264EFCA5BC}"/>
    <cellStyle name="Currency 2 2 2 2 2 2 4 2 2 7" xfId="42268" xr:uid="{520446C4-4AE6-4AFD-B157-F13095B24FD8}"/>
    <cellStyle name="Currency 2 2 2 2 2 2 4 2 3" xfId="8559" xr:uid="{824F5594-656F-4E68-92F8-2D557D4C687D}"/>
    <cellStyle name="Currency 2 2 2 2 2 2 4 2 3 2" xfId="11981" xr:uid="{15BDD2DC-0102-4554-BA08-A81A311FC43F}"/>
    <cellStyle name="Currency 2 2 2 2 2 2 4 2 3 2 2" xfId="25671" xr:uid="{A16587EF-7ACE-4BAD-AC1C-FB450C9EB400}"/>
    <cellStyle name="Currency 2 2 2 2 2 2 4 2 3 2 2 2" xfId="39363" xr:uid="{3FED2A04-F1BA-4CF6-9509-6D0D6BAF94ED}"/>
    <cellStyle name="Currency 2 2 2 2 2 2 4 2 3 2 2 3" xfId="54247" xr:uid="{60359E1F-3F37-4804-A9EE-52EACCE75B23}"/>
    <cellStyle name="Currency 2 2 2 2 2 2 4 2 3 2 3" xfId="18827" xr:uid="{3DAE5AC6-B168-412E-AA1C-702D199671EE}"/>
    <cellStyle name="Currency 2 2 2 2 2 2 4 2 3 2 4" xfId="32517" xr:uid="{DF60E81A-017B-4D35-BDF3-685A30403E3A}"/>
    <cellStyle name="Currency 2 2 2 2 2 2 4 2 3 2 5" xfId="47401" xr:uid="{0B7D77DE-F1BA-4BD6-B9C8-1454460FBE37}"/>
    <cellStyle name="Currency 2 2 2 2 2 2 4 2 3 3" xfId="22249" xr:uid="{11345A54-57AF-499F-8241-96735216E24C}"/>
    <cellStyle name="Currency 2 2 2 2 2 2 4 2 3 3 2" xfId="35941" xr:uid="{E2D4E544-D7DE-4D8F-9273-E950F45AA3AE}"/>
    <cellStyle name="Currency 2 2 2 2 2 2 4 2 3 3 3" xfId="50825" xr:uid="{004948DE-3A07-4133-82F1-D1568ADF725A}"/>
    <cellStyle name="Currency 2 2 2 2 2 2 4 2 3 4" xfId="15405" xr:uid="{EAA58A55-E11A-44AC-8730-E3C799ADC7BB}"/>
    <cellStyle name="Currency 2 2 2 2 2 2 4 2 3 5" xfId="29095" xr:uid="{6DE2AAC6-10A8-455A-A440-55CF34CA9D8D}"/>
    <cellStyle name="Currency 2 2 2 2 2 2 4 2 3 6" xfId="43979" xr:uid="{29866FD2-9115-4987-BC15-79698A792CE9}"/>
    <cellStyle name="Currency 2 2 2 2 2 2 4 2 4" xfId="10269" xr:uid="{2C563AD8-22D0-4D59-9496-B64958329BA4}"/>
    <cellStyle name="Currency 2 2 2 2 2 2 4 2 4 2" xfId="23959" xr:uid="{E6CCEE21-5406-4246-BFF8-564237967A15}"/>
    <cellStyle name="Currency 2 2 2 2 2 2 4 2 4 2 2" xfId="37651" xr:uid="{AFDEB2FB-7249-4F8A-B6E1-5772C5062C9B}"/>
    <cellStyle name="Currency 2 2 2 2 2 2 4 2 4 2 3" xfId="52535" xr:uid="{BC67F268-FA8F-4971-84A0-222243F74709}"/>
    <cellStyle name="Currency 2 2 2 2 2 2 4 2 4 3" xfId="17115" xr:uid="{B7E80E89-A485-4C57-83A6-C9E36B372DF0}"/>
    <cellStyle name="Currency 2 2 2 2 2 2 4 2 4 4" xfId="30805" xr:uid="{6C16BF2E-195E-4511-B78D-E6B51968D1E3}"/>
    <cellStyle name="Currency 2 2 2 2 2 2 4 2 4 5" xfId="45689" xr:uid="{24B05ADD-EB05-49E0-BDCB-E0DA089B2D54}"/>
    <cellStyle name="Currency 2 2 2 2 2 2 4 2 5" xfId="20537" xr:uid="{5CDC5C59-BCF6-4995-A20C-537910DC20FF}"/>
    <cellStyle name="Currency 2 2 2 2 2 2 4 2 5 2" xfId="34229" xr:uid="{62AF0A18-8CCF-4381-AACB-B3493F3C26A6}"/>
    <cellStyle name="Currency 2 2 2 2 2 2 4 2 5 3" xfId="49113" xr:uid="{913CB1CA-BC36-4BAD-846B-1DE387904C69}"/>
    <cellStyle name="Currency 2 2 2 2 2 2 4 2 6" xfId="13693" xr:uid="{47D27E3E-273C-4DF1-9156-68220A765074}"/>
    <cellStyle name="Currency 2 2 2 2 2 2 4 2 7" xfId="27383" xr:uid="{72D06914-E4F6-4740-A517-B5404A7E8966}"/>
    <cellStyle name="Currency 2 2 2 2 2 2 4 2 8" xfId="42267" xr:uid="{0A52DD39-6ED5-482C-A805-4918B55C6F1C}"/>
    <cellStyle name="Currency 2 2 2 2 2 2 4 3" xfId="6848" xr:uid="{CEB9B145-65DA-4139-B201-4EB82651068D}"/>
    <cellStyle name="Currency 2 2 2 2 2 2 4 3 2" xfId="8561" xr:uid="{90CB7A87-E374-4315-85E4-4283457F9DE0}"/>
    <cellStyle name="Currency 2 2 2 2 2 2 4 3 2 2" xfId="11983" xr:uid="{D8CFAEE0-606D-4133-A93A-C69D232276A1}"/>
    <cellStyle name="Currency 2 2 2 2 2 2 4 3 2 2 2" xfId="25673" xr:uid="{8AB326A1-2D06-4196-9E7D-21E5D7A0605D}"/>
    <cellStyle name="Currency 2 2 2 2 2 2 4 3 2 2 2 2" xfId="39365" xr:uid="{E3D21E98-0C85-414F-968B-5121BD7BF72A}"/>
    <cellStyle name="Currency 2 2 2 2 2 2 4 3 2 2 2 3" xfId="54249" xr:uid="{6CA2AA93-2223-4728-98ED-93412C124B65}"/>
    <cellStyle name="Currency 2 2 2 2 2 2 4 3 2 2 3" xfId="18829" xr:uid="{105C238E-9C74-4E7A-919E-F42C9880CAD6}"/>
    <cellStyle name="Currency 2 2 2 2 2 2 4 3 2 2 4" xfId="32519" xr:uid="{CE8283CB-71FB-4700-A7F7-DF64FDB0E633}"/>
    <cellStyle name="Currency 2 2 2 2 2 2 4 3 2 2 5" xfId="47403" xr:uid="{B6E704BB-414C-4003-90B3-847C6EF0BAA2}"/>
    <cellStyle name="Currency 2 2 2 2 2 2 4 3 2 3" xfId="22251" xr:uid="{391327BC-3547-475F-A2D3-5B210E23F133}"/>
    <cellStyle name="Currency 2 2 2 2 2 2 4 3 2 3 2" xfId="35943" xr:uid="{5D98C082-D60D-4A32-8461-780A6832C335}"/>
    <cellStyle name="Currency 2 2 2 2 2 2 4 3 2 3 3" xfId="50827" xr:uid="{F0F0EC79-7456-46BB-8D0D-983508B2373E}"/>
    <cellStyle name="Currency 2 2 2 2 2 2 4 3 2 4" xfId="15407" xr:uid="{61EFDC97-5703-41C3-9C6C-5E067551C03E}"/>
    <cellStyle name="Currency 2 2 2 2 2 2 4 3 2 5" xfId="29097" xr:uid="{E3585E90-D4C1-4B52-A7ED-7C61F00EC6B5}"/>
    <cellStyle name="Currency 2 2 2 2 2 2 4 3 2 6" xfId="43981" xr:uid="{EACB12C0-CC13-47E7-A115-84C54A065A46}"/>
    <cellStyle name="Currency 2 2 2 2 2 2 4 3 3" xfId="10271" xr:uid="{0C226B4F-D4C6-42AB-8882-3973A286E355}"/>
    <cellStyle name="Currency 2 2 2 2 2 2 4 3 3 2" xfId="23961" xr:uid="{0A76693A-19B2-4863-AD29-BE2AC273A492}"/>
    <cellStyle name="Currency 2 2 2 2 2 2 4 3 3 2 2" xfId="37653" xr:uid="{FF1C5185-0B7F-40B8-8407-0C4FBCA401D3}"/>
    <cellStyle name="Currency 2 2 2 2 2 2 4 3 3 2 3" xfId="52537" xr:uid="{1CF7D0CF-312B-48CC-9F39-D284B1A147C3}"/>
    <cellStyle name="Currency 2 2 2 2 2 2 4 3 3 3" xfId="17117" xr:uid="{8340E96D-71FA-4E06-9FEE-DBCCF1CBB3DA}"/>
    <cellStyle name="Currency 2 2 2 2 2 2 4 3 3 4" xfId="30807" xr:uid="{D65AFC04-6F00-4049-BAA3-78BCE0A0274A}"/>
    <cellStyle name="Currency 2 2 2 2 2 2 4 3 3 5" xfId="45691" xr:uid="{017501D3-EED1-4E84-81AF-4BA77A48CD6A}"/>
    <cellStyle name="Currency 2 2 2 2 2 2 4 3 4" xfId="20539" xr:uid="{314B9AA9-B840-4953-A8A9-4970A4037793}"/>
    <cellStyle name="Currency 2 2 2 2 2 2 4 3 4 2" xfId="34231" xr:uid="{91545D08-B580-4AA6-AD39-C57B58C34261}"/>
    <cellStyle name="Currency 2 2 2 2 2 2 4 3 4 3" xfId="49115" xr:uid="{91F44FCC-4FA9-41DB-BE89-FE984DECB563}"/>
    <cellStyle name="Currency 2 2 2 2 2 2 4 3 5" xfId="13695" xr:uid="{7E65E5B8-3D57-42C6-AF12-A049359931CF}"/>
    <cellStyle name="Currency 2 2 2 2 2 2 4 3 6" xfId="27385" xr:uid="{D21242C0-6FA9-426E-8FB2-9C6F7E502388}"/>
    <cellStyle name="Currency 2 2 2 2 2 2 4 3 7" xfId="42269" xr:uid="{21B6C380-9354-46D2-97F8-51986A9EC0AA}"/>
    <cellStyle name="Currency 2 2 2 2 2 2 4 4" xfId="6849" xr:uid="{AEADCEBF-0B6C-47E3-97C4-913A13453907}"/>
    <cellStyle name="Currency 2 2 2 2 2 2 4 4 2" xfId="8562" xr:uid="{04C597BC-0E86-41C2-A701-2D72F8E1CA51}"/>
    <cellStyle name="Currency 2 2 2 2 2 2 4 4 2 2" xfId="11984" xr:uid="{8DD8634D-4E98-4BA5-B7AE-70D2F01801B2}"/>
    <cellStyle name="Currency 2 2 2 2 2 2 4 4 2 2 2" xfId="25674" xr:uid="{0D730DAA-FFF9-4011-A83F-814672BE21CF}"/>
    <cellStyle name="Currency 2 2 2 2 2 2 4 4 2 2 2 2" xfId="39366" xr:uid="{70C12B3C-5C14-49B4-9E53-1A6217663CE8}"/>
    <cellStyle name="Currency 2 2 2 2 2 2 4 4 2 2 2 3" xfId="54250" xr:uid="{999A62FF-7BA3-4291-B590-53B9094D5A33}"/>
    <cellStyle name="Currency 2 2 2 2 2 2 4 4 2 2 3" xfId="18830" xr:uid="{F688A1E8-9C61-4B84-B470-58B91AFDF98D}"/>
    <cellStyle name="Currency 2 2 2 2 2 2 4 4 2 2 4" xfId="32520" xr:uid="{6C779D58-C702-4755-8C33-1A91CE671D29}"/>
    <cellStyle name="Currency 2 2 2 2 2 2 4 4 2 2 5" xfId="47404" xr:uid="{0C7991DC-0E91-4CB9-986E-F2EB6996187B}"/>
    <cellStyle name="Currency 2 2 2 2 2 2 4 4 2 3" xfId="22252" xr:uid="{DBA3ED32-7792-4F41-B099-B5193F6495CF}"/>
    <cellStyle name="Currency 2 2 2 2 2 2 4 4 2 3 2" xfId="35944" xr:uid="{D1788D8F-ED7C-4E7F-B452-CC0B5A448BD9}"/>
    <cellStyle name="Currency 2 2 2 2 2 2 4 4 2 3 3" xfId="50828" xr:uid="{03B87712-8D31-41D0-A920-9E00DDA8004F}"/>
    <cellStyle name="Currency 2 2 2 2 2 2 4 4 2 4" xfId="15408" xr:uid="{C51EA230-2776-4C55-9BB4-89A6F9954390}"/>
    <cellStyle name="Currency 2 2 2 2 2 2 4 4 2 5" xfId="29098" xr:uid="{9535C18E-F5DE-4EE2-9789-56B5CE3DAE36}"/>
    <cellStyle name="Currency 2 2 2 2 2 2 4 4 2 6" xfId="43982" xr:uid="{CD72A0CF-1FA9-4572-AB91-9E1A1E59D822}"/>
    <cellStyle name="Currency 2 2 2 2 2 2 4 4 3" xfId="10272" xr:uid="{29B015D4-3775-493C-BAF4-80EDADD513B0}"/>
    <cellStyle name="Currency 2 2 2 2 2 2 4 4 3 2" xfId="23962" xr:uid="{0BC8482E-A8C9-4534-BFB4-73166CFC07BF}"/>
    <cellStyle name="Currency 2 2 2 2 2 2 4 4 3 2 2" xfId="37654" xr:uid="{6DD0970D-4B70-4648-95DF-342499DD5D57}"/>
    <cellStyle name="Currency 2 2 2 2 2 2 4 4 3 2 3" xfId="52538" xr:uid="{C0887285-82F4-4D98-99F8-3385A2D24448}"/>
    <cellStyle name="Currency 2 2 2 2 2 2 4 4 3 3" xfId="17118" xr:uid="{B0FBA136-BFC9-4888-BF65-953FD4D2992E}"/>
    <cellStyle name="Currency 2 2 2 2 2 2 4 4 3 4" xfId="30808" xr:uid="{5259A586-61A1-4B5A-A894-3B9D97C3B023}"/>
    <cellStyle name="Currency 2 2 2 2 2 2 4 4 3 5" xfId="45692" xr:uid="{DE058439-6C4E-4E8B-BB05-96BCAF81A2D9}"/>
    <cellStyle name="Currency 2 2 2 2 2 2 4 4 4" xfId="20540" xr:uid="{EF7C5E48-ABDB-4BAA-BCC0-AA90B16CB78D}"/>
    <cellStyle name="Currency 2 2 2 2 2 2 4 4 4 2" xfId="34232" xr:uid="{933474F8-86CB-4550-A507-7742DA366F56}"/>
    <cellStyle name="Currency 2 2 2 2 2 2 4 4 4 3" xfId="49116" xr:uid="{483402B1-9589-49AE-8718-6C00B4C05B87}"/>
    <cellStyle name="Currency 2 2 2 2 2 2 4 4 5" xfId="13696" xr:uid="{4D24AF47-30E9-47FF-BFE8-EDBEC00DD334}"/>
    <cellStyle name="Currency 2 2 2 2 2 2 4 4 6" xfId="27386" xr:uid="{3A36505A-042A-48D0-ACDD-818C908658C2}"/>
    <cellStyle name="Currency 2 2 2 2 2 2 4 4 7" xfId="42270" xr:uid="{42C2AF4B-19AA-4A83-9A7F-84E4A731303C}"/>
    <cellStyle name="Currency 2 2 2 2 2 2 4 5" xfId="8558" xr:uid="{23AEDE75-9755-4583-83D2-EE8E89C6C7B8}"/>
    <cellStyle name="Currency 2 2 2 2 2 2 4 5 2" xfId="11980" xr:uid="{6C5BD9C6-B158-457F-966C-EFF5567BBC28}"/>
    <cellStyle name="Currency 2 2 2 2 2 2 4 5 2 2" xfId="25670" xr:uid="{D8590AFB-7152-4D8B-B8A7-DD7B61DFF79C}"/>
    <cellStyle name="Currency 2 2 2 2 2 2 4 5 2 2 2" xfId="39362" xr:uid="{F27486BA-32C2-4523-97EC-271875D67346}"/>
    <cellStyle name="Currency 2 2 2 2 2 2 4 5 2 2 3" xfId="54246" xr:uid="{4E25CC41-26CD-4398-B660-5B0E0C698B92}"/>
    <cellStyle name="Currency 2 2 2 2 2 2 4 5 2 3" xfId="18826" xr:uid="{47F6814B-4D73-4FC3-868E-1DECDCCB3749}"/>
    <cellStyle name="Currency 2 2 2 2 2 2 4 5 2 4" xfId="32516" xr:uid="{06F64227-FDD6-4C47-9867-58A3EFF2E15A}"/>
    <cellStyle name="Currency 2 2 2 2 2 2 4 5 2 5" xfId="47400" xr:uid="{5D3F227D-1613-4690-9DAD-BADB8A2C0532}"/>
    <cellStyle name="Currency 2 2 2 2 2 2 4 5 3" xfId="22248" xr:uid="{9961DEDC-EBFA-4BFF-8B2B-1C18CAF9DBAF}"/>
    <cellStyle name="Currency 2 2 2 2 2 2 4 5 3 2" xfId="35940" xr:uid="{276C2365-2B6B-4828-A7E4-1A5DA7FAC19F}"/>
    <cellStyle name="Currency 2 2 2 2 2 2 4 5 3 3" xfId="50824" xr:uid="{F2C01E1C-CC43-45A9-BD5C-9B5CDBD8D4BE}"/>
    <cellStyle name="Currency 2 2 2 2 2 2 4 5 4" xfId="15404" xr:uid="{139DD518-F7F2-40E3-9677-6D8535068A06}"/>
    <cellStyle name="Currency 2 2 2 2 2 2 4 5 5" xfId="29094" xr:uid="{A1A89CBB-B8F6-43DF-B026-DEB2371E4AD3}"/>
    <cellStyle name="Currency 2 2 2 2 2 2 4 5 6" xfId="43978" xr:uid="{3C6CD99C-8D14-4F7F-A510-219C108B387F}"/>
    <cellStyle name="Currency 2 2 2 2 2 2 4 6" xfId="10268" xr:uid="{CEA951C3-EAD3-4373-857E-E79D44197D7D}"/>
    <cellStyle name="Currency 2 2 2 2 2 2 4 6 2" xfId="23958" xr:uid="{F18DF57C-C194-45AD-B32A-7BF5D71BBB1D}"/>
    <cellStyle name="Currency 2 2 2 2 2 2 4 6 2 2" xfId="37650" xr:uid="{0DF38B1A-5CAD-455E-BAC2-095C5D3FA035}"/>
    <cellStyle name="Currency 2 2 2 2 2 2 4 6 2 3" xfId="52534" xr:uid="{EE0A6E03-EB3A-4BA3-ABA8-4EAF2B2A144B}"/>
    <cellStyle name="Currency 2 2 2 2 2 2 4 6 3" xfId="17114" xr:uid="{C9AF31E1-DAEB-437B-91F0-3CBE3238B91D}"/>
    <cellStyle name="Currency 2 2 2 2 2 2 4 6 4" xfId="30804" xr:uid="{79B8F9F8-40F3-4A78-9311-962FCCC8071B}"/>
    <cellStyle name="Currency 2 2 2 2 2 2 4 6 5" xfId="45688" xr:uid="{9823ABF8-18CF-483A-8720-5737A8170F1C}"/>
    <cellStyle name="Currency 2 2 2 2 2 2 4 7" xfId="20536" xr:uid="{12DF40ED-0AAC-4169-99EC-C19B36443071}"/>
    <cellStyle name="Currency 2 2 2 2 2 2 4 7 2" xfId="34228" xr:uid="{E9469829-CACD-4966-ADDE-6BAACD901E6F}"/>
    <cellStyle name="Currency 2 2 2 2 2 2 4 7 3" xfId="49112" xr:uid="{F0432039-E410-4A0D-8F45-EE9E4FA82431}"/>
    <cellStyle name="Currency 2 2 2 2 2 2 4 8" xfId="13692" xr:uid="{9D6D1972-AA1D-4700-93A6-9B75BC5F7749}"/>
    <cellStyle name="Currency 2 2 2 2 2 2 4 9" xfId="27382" xr:uid="{ED8287E1-C234-41A3-B930-49A442B46AFB}"/>
    <cellStyle name="Currency 2 2 2 2 2 2 5" xfId="6850" xr:uid="{C266F96F-E1F0-4484-B70A-37EB1BAB7FA0}"/>
    <cellStyle name="Currency 2 2 2 2 2 2 5 2" xfId="6851" xr:uid="{7CE0200C-1477-4390-83FC-0F44D888C9B0}"/>
    <cellStyle name="Currency 2 2 2 2 2 2 5 2 2" xfId="8564" xr:uid="{FD4B4158-412A-4EDA-B7B0-D502AE34A4F1}"/>
    <cellStyle name="Currency 2 2 2 2 2 2 5 2 2 2" xfId="11986" xr:uid="{787187E3-5279-4AF7-B3B8-BD658F700982}"/>
    <cellStyle name="Currency 2 2 2 2 2 2 5 2 2 2 2" xfId="25676" xr:uid="{AD3227DF-8121-480E-A611-25F730BCE3C6}"/>
    <cellStyle name="Currency 2 2 2 2 2 2 5 2 2 2 2 2" xfId="39368" xr:uid="{C041CF3E-C9FA-4201-A7BF-7A26CA31E210}"/>
    <cellStyle name="Currency 2 2 2 2 2 2 5 2 2 2 2 3" xfId="54252" xr:uid="{D7A8A5F1-189E-4C4C-B955-0D32EF4A5414}"/>
    <cellStyle name="Currency 2 2 2 2 2 2 5 2 2 2 3" xfId="18832" xr:uid="{E3653068-0C4E-4275-8704-018397870350}"/>
    <cellStyle name="Currency 2 2 2 2 2 2 5 2 2 2 4" xfId="32522" xr:uid="{B23A0D70-6943-4869-88B1-43D640AAF401}"/>
    <cellStyle name="Currency 2 2 2 2 2 2 5 2 2 2 5" xfId="47406" xr:uid="{0BCC77BB-734F-43A6-A81D-6F55292FF206}"/>
    <cellStyle name="Currency 2 2 2 2 2 2 5 2 2 3" xfId="22254" xr:uid="{68CD7FD8-DAF0-40AD-8D33-B1F858DD8580}"/>
    <cellStyle name="Currency 2 2 2 2 2 2 5 2 2 3 2" xfId="35946" xr:uid="{05FCCC84-BA35-4A9E-99B3-C4309099EC63}"/>
    <cellStyle name="Currency 2 2 2 2 2 2 5 2 2 3 3" xfId="50830" xr:uid="{BA6432E4-45DE-4774-AFB0-6C3FC8291046}"/>
    <cellStyle name="Currency 2 2 2 2 2 2 5 2 2 4" xfId="15410" xr:uid="{6360C324-26B4-41B7-943C-E0DD125AA5E9}"/>
    <cellStyle name="Currency 2 2 2 2 2 2 5 2 2 5" xfId="29100" xr:uid="{845AD531-CEEE-4166-AB32-0AC8652B61E9}"/>
    <cellStyle name="Currency 2 2 2 2 2 2 5 2 2 6" xfId="43984" xr:uid="{FBB2CCF2-0C98-4B6E-B7E0-6FE8F6AFDDBD}"/>
    <cellStyle name="Currency 2 2 2 2 2 2 5 2 3" xfId="10274" xr:uid="{829C4B0A-75B1-4563-996C-4A63AAA27DED}"/>
    <cellStyle name="Currency 2 2 2 2 2 2 5 2 3 2" xfId="23964" xr:uid="{97C023C9-23B9-443B-8163-34648FB977AB}"/>
    <cellStyle name="Currency 2 2 2 2 2 2 5 2 3 2 2" xfId="37656" xr:uid="{D717F3EE-F7D8-4169-A2A3-7D5C3028C045}"/>
    <cellStyle name="Currency 2 2 2 2 2 2 5 2 3 2 3" xfId="52540" xr:uid="{0E32321F-9204-4925-B50F-692C0423B29B}"/>
    <cellStyle name="Currency 2 2 2 2 2 2 5 2 3 3" xfId="17120" xr:uid="{0CDCB949-C1E0-46F6-9311-0E7338BA502A}"/>
    <cellStyle name="Currency 2 2 2 2 2 2 5 2 3 4" xfId="30810" xr:uid="{CA0B5065-5E98-4979-B4DB-EC48BB5F4811}"/>
    <cellStyle name="Currency 2 2 2 2 2 2 5 2 3 5" xfId="45694" xr:uid="{3FC76E09-9DE6-482F-B824-AA8DA7188B11}"/>
    <cellStyle name="Currency 2 2 2 2 2 2 5 2 4" xfId="20542" xr:uid="{F7A970F0-9ECC-4748-A00F-5C0B256B9394}"/>
    <cellStyle name="Currency 2 2 2 2 2 2 5 2 4 2" xfId="34234" xr:uid="{B9F19A11-9219-4687-86D7-30165F78FF32}"/>
    <cellStyle name="Currency 2 2 2 2 2 2 5 2 4 3" xfId="49118" xr:uid="{4AD6C7FC-C9DD-4A1F-B2D4-CCCFCEA47097}"/>
    <cellStyle name="Currency 2 2 2 2 2 2 5 2 5" xfId="13698" xr:uid="{7AC175E5-9C1E-427C-B8B1-BFBD6C45DAC6}"/>
    <cellStyle name="Currency 2 2 2 2 2 2 5 2 6" xfId="27388" xr:uid="{EA633DE3-58EE-484D-BD74-579A1F935DD3}"/>
    <cellStyle name="Currency 2 2 2 2 2 2 5 2 7" xfId="42272" xr:uid="{054E92C4-410C-4F87-BA30-61D1BEDD6E73}"/>
    <cellStyle name="Currency 2 2 2 2 2 2 5 3" xfId="8563" xr:uid="{8B63D87F-52DB-422E-8462-9F1CFF2001B9}"/>
    <cellStyle name="Currency 2 2 2 2 2 2 5 3 2" xfId="11985" xr:uid="{2485049C-74EE-4879-B72F-423BDC46A1A0}"/>
    <cellStyle name="Currency 2 2 2 2 2 2 5 3 2 2" xfId="25675" xr:uid="{B7C976A1-71A5-444D-8846-C93D97D1B06B}"/>
    <cellStyle name="Currency 2 2 2 2 2 2 5 3 2 2 2" xfId="39367" xr:uid="{8B8789E7-5709-43B2-93BD-A6FA10563BFF}"/>
    <cellStyle name="Currency 2 2 2 2 2 2 5 3 2 2 3" xfId="54251" xr:uid="{8DC21F7A-AD4C-4404-AB8E-BCEEB067DFA1}"/>
    <cellStyle name="Currency 2 2 2 2 2 2 5 3 2 3" xfId="18831" xr:uid="{CA8D1EDF-CCDD-40D3-B3E5-9F63D25E6563}"/>
    <cellStyle name="Currency 2 2 2 2 2 2 5 3 2 4" xfId="32521" xr:uid="{D0DF7BF6-9D4C-4290-AF21-A8CA94743485}"/>
    <cellStyle name="Currency 2 2 2 2 2 2 5 3 2 5" xfId="47405" xr:uid="{EEA34B65-E72B-46F4-8FE4-BCF52C1F4B7E}"/>
    <cellStyle name="Currency 2 2 2 2 2 2 5 3 3" xfId="22253" xr:uid="{A85D66B6-4961-461C-9042-1FAB8A03D1E4}"/>
    <cellStyle name="Currency 2 2 2 2 2 2 5 3 3 2" xfId="35945" xr:uid="{1481F05C-E5A1-4701-8C0A-DBD1033626E8}"/>
    <cellStyle name="Currency 2 2 2 2 2 2 5 3 3 3" xfId="50829" xr:uid="{5E5AB910-F0D6-4F1A-8A17-649BAE5D85F9}"/>
    <cellStyle name="Currency 2 2 2 2 2 2 5 3 4" xfId="15409" xr:uid="{3C7327A6-35D8-45AD-87F5-571AD91C08C6}"/>
    <cellStyle name="Currency 2 2 2 2 2 2 5 3 5" xfId="29099" xr:uid="{AAF7A16F-0C51-4695-825F-688FA332E6E6}"/>
    <cellStyle name="Currency 2 2 2 2 2 2 5 3 6" xfId="43983" xr:uid="{278E6079-9439-4313-BC8B-444F799D8BC3}"/>
    <cellStyle name="Currency 2 2 2 2 2 2 5 4" xfId="10273" xr:uid="{9AB90275-BB05-49EB-9C7F-90A2D7016813}"/>
    <cellStyle name="Currency 2 2 2 2 2 2 5 4 2" xfId="23963" xr:uid="{725B1D10-E348-45FE-9F50-07EC4587A66A}"/>
    <cellStyle name="Currency 2 2 2 2 2 2 5 4 2 2" xfId="37655" xr:uid="{DCDC7456-93B6-42B0-AC90-CFBB4E174C7D}"/>
    <cellStyle name="Currency 2 2 2 2 2 2 5 4 2 3" xfId="52539" xr:uid="{89625FD7-D2DC-495E-A55B-DA53A4F5BEF2}"/>
    <cellStyle name="Currency 2 2 2 2 2 2 5 4 3" xfId="17119" xr:uid="{905A9D56-50E9-47B6-A872-D96D4E1FB39E}"/>
    <cellStyle name="Currency 2 2 2 2 2 2 5 4 4" xfId="30809" xr:uid="{A5F2337A-9FF9-469C-A3F1-5036C98825EC}"/>
    <cellStyle name="Currency 2 2 2 2 2 2 5 4 5" xfId="45693" xr:uid="{01449637-748C-46F0-ADEE-574F509BD00D}"/>
    <cellStyle name="Currency 2 2 2 2 2 2 5 5" xfId="20541" xr:uid="{D83646A8-680D-4D79-BB65-B190A3B9AE25}"/>
    <cellStyle name="Currency 2 2 2 2 2 2 5 5 2" xfId="34233" xr:uid="{05266AAA-2950-4856-ACA6-0356CBE62D8A}"/>
    <cellStyle name="Currency 2 2 2 2 2 2 5 5 3" xfId="49117" xr:uid="{33F58E4D-1743-4CEB-BA8F-C05695522AFF}"/>
    <cellStyle name="Currency 2 2 2 2 2 2 5 6" xfId="13697" xr:uid="{1F5A06F0-1828-4A48-AFF1-BAAE99F588D7}"/>
    <cellStyle name="Currency 2 2 2 2 2 2 5 7" xfId="27387" xr:uid="{151D2911-CE35-42EC-BCF1-8C0A72D0AF31}"/>
    <cellStyle name="Currency 2 2 2 2 2 2 5 8" xfId="42271" xr:uid="{C1DF1F53-4E45-43AA-8C40-D95F064A455F}"/>
    <cellStyle name="Currency 2 2 2 2 2 2 6" xfId="6852" xr:uid="{27F42331-CA9D-47EF-AD46-914970CDF6B3}"/>
    <cellStyle name="Currency 2 2 2 2 2 2 6 2" xfId="8565" xr:uid="{526163E5-C394-4093-8328-624EFAD27578}"/>
    <cellStyle name="Currency 2 2 2 2 2 2 6 2 2" xfId="11987" xr:uid="{3B07D737-F20E-4688-86FA-16F5198B34B7}"/>
    <cellStyle name="Currency 2 2 2 2 2 2 6 2 2 2" xfId="25677" xr:uid="{EB1FA171-A142-4DFA-9698-61E952C0F0AB}"/>
    <cellStyle name="Currency 2 2 2 2 2 2 6 2 2 2 2" xfId="39369" xr:uid="{170FDDA3-0D67-4440-A396-817F0253661D}"/>
    <cellStyle name="Currency 2 2 2 2 2 2 6 2 2 2 3" xfId="54253" xr:uid="{B4DEEC29-333B-4C99-B310-76CD69EBD551}"/>
    <cellStyle name="Currency 2 2 2 2 2 2 6 2 2 3" xfId="18833" xr:uid="{263104D8-6510-47C1-BE67-5353BCC8A8CA}"/>
    <cellStyle name="Currency 2 2 2 2 2 2 6 2 2 4" xfId="32523" xr:uid="{4BE54C04-CA6B-4647-9F0D-3EC461AC998E}"/>
    <cellStyle name="Currency 2 2 2 2 2 2 6 2 2 5" xfId="47407" xr:uid="{F650CC44-C165-49E9-8486-68786755A142}"/>
    <cellStyle name="Currency 2 2 2 2 2 2 6 2 3" xfId="22255" xr:uid="{8C1AB0C6-11D2-4F0E-A086-CAA039CF7B68}"/>
    <cellStyle name="Currency 2 2 2 2 2 2 6 2 3 2" xfId="35947" xr:uid="{F591DDDA-B599-4F9D-B48D-DEEC457F4CB5}"/>
    <cellStyle name="Currency 2 2 2 2 2 2 6 2 3 3" xfId="50831" xr:uid="{E19B7519-C374-4B43-B279-DBFEEE5EF87B}"/>
    <cellStyle name="Currency 2 2 2 2 2 2 6 2 4" xfId="15411" xr:uid="{15FA2AEE-3976-4D4D-A4E2-8B9B196DE0D2}"/>
    <cellStyle name="Currency 2 2 2 2 2 2 6 2 5" xfId="29101" xr:uid="{2BC92EEC-843B-4775-97D1-7685C502F7EF}"/>
    <cellStyle name="Currency 2 2 2 2 2 2 6 2 6" xfId="43985" xr:uid="{9A806B63-9821-4653-95AA-9253AB507632}"/>
    <cellStyle name="Currency 2 2 2 2 2 2 6 3" xfId="10275" xr:uid="{5122CB08-3D46-417A-AA83-6FAF5ABCAC78}"/>
    <cellStyle name="Currency 2 2 2 2 2 2 6 3 2" xfId="23965" xr:uid="{0B856146-160C-4D31-BCD7-8A17E5D09323}"/>
    <cellStyle name="Currency 2 2 2 2 2 2 6 3 2 2" xfId="37657" xr:uid="{8C4B6C26-E7F9-409E-8892-3FE0FC1E1D79}"/>
    <cellStyle name="Currency 2 2 2 2 2 2 6 3 2 3" xfId="52541" xr:uid="{CB98B7AC-6D94-4999-8FFE-414C8AC66696}"/>
    <cellStyle name="Currency 2 2 2 2 2 2 6 3 3" xfId="17121" xr:uid="{D78581BE-C0D4-4C43-A53F-BCEEE132A5BA}"/>
    <cellStyle name="Currency 2 2 2 2 2 2 6 3 4" xfId="30811" xr:uid="{3294ECDF-8061-4596-A2E0-DFF37C1CA2AF}"/>
    <cellStyle name="Currency 2 2 2 2 2 2 6 3 5" xfId="45695" xr:uid="{EE3D20B8-5C88-441D-AD04-1458B12682F6}"/>
    <cellStyle name="Currency 2 2 2 2 2 2 6 4" xfId="20543" xr:uid="{5D0680AB-6A9D-4C5C-B085-9E1097F15276}"/>
    <cellStyle name="Currency 2 2 2 2 2 2 6 4 2" xfId="34235" xr:uid="{ADA93BE0-D220-406F-8B8F-7A8AB2D09271}"/>
    <cellStyle name="Currency 2 2 2 2 2 2 6 4 3" xfId="49119" xr:uid="{933BDC2F-C040-4AE9-8BAC-6A9CDB350B79}"/>
    <cellStyle name="Currency 2 2 2 2 2 2 6 5" xfId="13699" xr:uid="{830D3391-88B0-4C42-B259-F42157C7D0E2}"/>
    <cellStyle name="Currency 2 2 2 2 2 2 6 6" xfId="27389" xr:uid="{7AA754E1-430F-4A04-8EE8-910287528D80}"/>
    <cellStyle name="Currency 2 2 2 2 2 2 6 7" xfId="42273" xr:uid="{89BB1255-CDFB-4935-8C48-ED5E4752565A}"/>
    <cellStyle name="Currency 2 2 2 2 2 2 7" xfId="6853" xr:uid="{ED8DB6A1-6274-4B22-88A9-C4317F5CE119}"/>
    <cellStyle name="Currency 2 2 2 2 2 2 7 2" xfId="8566" xr:uid="{05CA06D9-1991-4963-8895-BC6759C6CEBE}"/>
    <cellStyle name="Currency 2 2 2 2 2 2 7 2 2" xfId="11988" xr:uid="{0D5E1948-EC8C-4750-85D6-76B308045643}"/>
    <cellStyle name="Currency 2 2 2 2 2 2 7 2 2 2" xfId="25678" xr:uid="{0CDFA74B-A65F-45A0-B915-7A077B8FF5A6}"/>
    <cellStyle name="Currency 2 2 2 2 2 2 7 2 2 2 2" xfId="39370" xr:uid="{04ADDB7D-A9BD-4D92-9D29-29720A6B5B40}"/>
    <cellStyle name="Currency 2 2 2 2 2 2 7 2 2 2 3" xfId="54254" xr:uid="{9A8B4A08-19FA-4132-A245-7223134539D9}"/>
    <cellStyle name="Currency 2 2 2 2 2 2 7 2 2 3" xfId="18834" xr:uid="{70A370AD-07FF-4750-B6E2-E6C3906CAE75}"/>
    <cellStyle name="Currency 2 2 2 2 2 2 7 2 2 4" xfId="32524" xr:uid="{C339862D-CFA6-4C53-AFFA-4F30576A2706}"/>
    <cellStyle name="Currency 2 2 2 2 2 2 7 2 2 5" xfId="47408" xr:uid="{54063FAA-A918-41D0-8DEE-3EA48E1EAA9C}"/>
    <cellStyle name="Currency 2 2 2 2 2 2 7 2 3" xfId="22256" xr:uid="{32C807BA-274A-4A42-9C59-778618D0402C}"/>
    <cellStyle name="Currency 2 2 2 2 2 2 7 2 3 2" xfId="35948" xr:uid="{AF6B3E87-6390-4BBB-9289-3EC0841E4E1A}"/>
    <cellStyle name="Currency 2 2 2 2 2 2 7 2 3 3" xfId="50832" xr:uid="{17E9174D-9E77-4099-B8C2-69C6C5F1DB34}"/>
    <cellStyle name="Currency 2 2 2 2 2 2 7 2 4" xfId="15412" xr:uid="{88AE0363-65FB-4F4E-B671-5D3246C52A2C}"/>
    <cellStyle name="Currency 2 2 2 2 2 2 7 2 5" xfId="29102" xr:uid="{4DC25BF6-4BD8-4770-96C3-760659434A20}"/>
    <cellStyle name="Currency 2 2 2 2 2 2 7 2 6" xfId="43986" xr:uid="{563A02B9-EB26-49F9-A7D6-A41952C12A8D}"/>
    <cellStyle name="Currency 2 2 2 2 2 2 7 3" xfId="10276" xr:uid="{E63DD4F1-69BB-40D9-AA4F-BA54EDEC7D6B}"/>
    <cellStyle name="Currency 2 2 2 2 2 2 7 3 2" xfId="23966" xr:uid="{FC1761C5-0148-4A91-9D35-30965E687BBC}"/>
    <cellStyle name="Currency 2 2 2 2 2 2 7 3 2 2" xfId="37658" xr:uid="{18592CA9-2420-44F6-80B8-CA1EE05C8325}"/>
    <cellStyle name="Currency 2 2 2 2 2 2 7 3 2 3" xfId="52542" xr:uid="{7EA2C85F-9CC4-45B4-ACA8-C02623730AC1}"/>
    <cellStyle name="Currency 2 2 2 2 2 2 7 3 3" xfId="17122" xr:uid="{FD535973-24AF-498B-B79A-E9376F6A46A1}"/>
    <cellStyle name="Currency 2 2 2 2 2 2 7 3 4" xfId="30812" xr:uid="{6E3631F7-7643-45F6-B398-DE8B44F162B5}"/>
    <cellStyle name="Currency 2 2 2 2 2 2 7 3 5" xfId="45696" xr:uid="{8B410E51-1E9E-41A0-919F-936DF00C8901}"/>
    <cellStyle name="Currency 2 2 2 2 2 2 7 4" xfId="20544" xr:uid="{BB1D06E2-9C88-4995-8162-6E04EF47182D}"/>
    <cellStyle name="Currency 2 2 2 2 2 2 7 4 2" xfId="34236" xr:uid="{89847DEF-C84F-4479-8D9C-D39C0DD33788}"/>
    <cellStyle name="Currency 2 2 2 2 2 2 7 4 3" xfId="49120" xr:uid="{C728B6CA-E5A8-4501-903F-F67A6940589F}"/>
    <cellStyle name="Currency 2 2 2 2 2 2 7 5" xfId="13700" xr:uid="{8FAD57FA-AC53-4586-82A7-41339FF211F5}"/>
    <cellStyle name="Currency 2 2 2 2 2 2 7 6" xfId="27390" xr:uid="{03EBE781-AF73-46C0-8458-06D0959C20A1}"/>
    <cellStyle name="Currency 2 2 2 2 2 2 7 7" xfId="42274" xr:uid="{E6EB8B3C-034F-470A-8858-6869F376AF26}"/>
    <cellStyle name="Currency 2 2 2 2 2 2 8" xfId="8537" xr:uid="{60F70B95-9696-4979-8C5C-5BA51CCC1F8D}"/>
    <cellStyle name="Currency 2 2 2 2 2 2 8 2" xfId="11959" xr:uid="{21ACDC75-70DC-4EF7-B1AE-2C89DA4D9AF0}"/>
    <cellStyle name="Currency 2 2 2 2 2 2 8 2 2" xfId="25649" xr:uid="{C7713B5A-C17A-42CA-871C-8D9952AF001D}"/>
    <cellStyle name="Currency 2 2 2 2 2 2 8 2 2 2" xfId="39341" xr:uid="{F6B545FD-2F9F-4193-8C33-8BAF87FF7785}"/>
    <cellStyle name="Currency 2 2 2 2 2 2 8 2 2 3" xfId="54225" xr:uid="{D6129821-B745-4A9D-8221-F6BF14FB9481}"/>
    <cellStyle name="Currency 2 2 2 2 2 2 8 2 3" xfId="18805" xr:uid="{902F5149-D6EC-4C75-AC24-27A70D14AE77}"/>
    <cellStyle name="Currency 2 2 2 2 2 2 8 2 4" xfId="32495" xr:uid="{0BFEC19B-D7F5-4CFC-B320-9072C0754BFF}"/>
    <cellStyle name="Currency 2 2 2 2 2 2 8 2 5" xfId="47379" xr:uid="{C80D8888-C152-4E64-AFCF-F248FA0A9DFC}"/>
    <cellStyle name="Currency 2 2 2 2 2 2 8 3" xfId="22227" xr:uid="{C4F7E4B4-3037-4C9F-B101-16F07F2E4E5E}"/>
    <cellStyle name="Currency 2 2 2 2 2 2 8 3 2" xfId="35919" xr:uid="{7199EFD9-B38F-4728-9F16-796B1FCE8631}"/>
    <cellStyle name="Currency 2 2 2 2 2 2 8 3 3" xfId="50803" xr:uid="{AF959523-D16B-4D2F-B8BB-D4DB68504738}"/>
    <cellStyle name="Currency 2 2 2 2 2 2 8 4" xfId="15383" xr:uid="{639C7399-E7C0-4B59-8621-92DADF068F16}"/>
    <cellStyle name="Currency 2 2 2 2 2 2 8 5" xfId="29073" xr:uid="{83B34A82-F339-4592-BF2A-25792E18619D}"/>
    <cellStyle name="Currency 2 2 2 2 2 2 8 6" xfId="43957" xr:uid="{3E71E5BA-318D-4B60-845F-EA5E39D34971}"/>
    <cellStyle name="Currency 2 2 2 2 2 2 9" xfId="10247" xr:uid="{93DF8C80-7749-4B22-AC68-48C65206C5E6}"/>
    <cellStyle name="Currency 2 2 2 2 2 2 9 2" xfId="23937" xr:uid="{2C657F64-A49D-4842-AE11-CAEC6772C24F}"/>
    <cellStyle name="Currency 2 2 2 2 2 2 9 2 2" xfId="37629" xr:uid="{9839E756-CAA9-46AA-AB49-D95ED81E8E29}"/>
    <cellStyle name="Currency 2 2 2 2 2 2 9 2 3" xfId="52513" xr:uid="{D1D56441-E202-4219-BCD6-02B41AF0F05F}"/>
    <cellStyle name="Currency 2 2 2 2 2 2 9 3" xfId="17093" xr:uid="{4DB090EF-140B-4836-B809-829CC1054859}"/>
    <cellStyle name="Currency 2 2 2 2 2 2 9 4" xfId="30783" xr:uid="{CF39B7AC-A7CB-4B27-87ED-5FF4991CD539}"/>
    <cellStyle name="Currency 2 2 2 2 2 2 9 5" xfId="45667" xr:uid="{A728F5A3-7A86-4220-8587-4875B715895D}"/>
    <cellStyle name="Currency 2 2 2 2 2 3" xfId="6854" xr:uid="{0DB7A6F8-5EF8-42FD-83DB-F3E971EFA259}"/>
    <cellStyle name="Currency 2 2 2 2 2 3 10" xfId="13701" xr:uid="{9F44674D-D9F7-4AAD-AF37-11DF616D1306}"/>
    <cellStyle name="Currency 2 2 2 2 2 3 11" xfId="27391" xr:uid="{F9ADE7E6-8AB2-4C05-94D0-EEC57FC0E70E}"/>
    <cellStyle name="Currency 2 2 2 2 2 3 12" xfId="42275" xr:uid="{C966E687-23D6-4AEB-8003-5544A9800C33}"/>
    <cellStyle name="Currency 2 2 2 2 2 3 2" xfId="6855" xr:uid="{3B3FB55A-734D-4C83-A44B-23D7A7611AA1}"/>
    <cellStyle name="Currency 2 2 2 2 2 3 2 10" xfId="42276" xr:uid="{34C18D10-B1A5-49A4-89B7-6469BD1739EB}"/>
    <cellStyle name="Currency 2 2 2 2 2 3 2 2" xfId="6856" xr:uid="{C319FD75-7610-40E5-A48E-121C1783E5C8}"/>
    <cellStyle name="Currency 2 2 2 2 2 3 2 2 2" xfId="6857" xr:uid="{FB00C19C-665B-4BB9-A864-70F8B1EF341B}"/>
    <cellStyle name="Currency 2 2 2 2 2 3 2 2 2 2" xfId="8570" xr:uid="{29F08955-7D63-4196-BDE7-655272DFDBDD}"/>
    <cellStyle name="Currency 2 2 2 2 2 3 2 2 2 2 2" xfId="11992" xr:uid="{D3FE67A9-2AD3-4807-A70C-BBC2F7B4100D}"/>
    <cellStyle name="Currency 2 2 2 2 2 3 2 2 2 2 2 2" xfId="25682" xr:uid="{93896B0E-1FD6-49B8-A222-8B641263C639}"/>
    <cellStyle name="Currency 2 2 2 2 2 3 2 2 2 2 2 2 2" xfId="39374" xr:uid="{0539A8FE-A077-4BE9-984A-DD9FA8059826}"/>
    <cellStyle name="Currency 2 2 2 2 2 3 2 2 2 2 2 2 3" xfId="54258" xr:uid="{557FF5F9-7B95-4071-A1F7-936EE23CF531}"/>
    <cellStyle name="Currency 2 2 2 2 2 3 2 2 2 2 2 3" xfId="18838" xr:uid="{A4A533D6-E2E2-43F9-9FF7-0EDCF5C482F2}"/>
    <cellStyle name="Currency 2 2 2 2 2 3 2 2 2 2 2 4" xfId="32528" xr:uid="{7837969B-F73F-4D9C-87B4-5A8AC584CA67}"/>
    <cellStyle name="Currency 2 2 2 2 2 3 2 2 2 2 2 5" xfId="47412" xr:uid="{421C7EDE-8473-449E-9CC4-925004FB8C8B}"/>
    <cellStyle name="Currency 2 2 2 2 2 3 2 2 2 2 3" xfId="22260" xr:uid="{62E71163-4142-414B-9CE8-117720C0AD6B}"/>
    <cellStyle name="Currency 2 2 2 2 2 3 2 2 2 2 3 2" xfId="35952" xr:uid="{C19103A4-0CA7-4BBB-8C0A-96FA5347DA25}"/>
    <cellStyle name="Currency 2 2 2 2 2 3 2 2 2 2 3 3" xfId="50836" xr:uid="{039EC6C7-453D-4815-83E9-83674BB0E73E}"/>
    <cellStyle name="Currency 2 2 2 2 2 3 2 2 2 2 4" xfId="15416" xr:uid="{3A5F77F0-9958-41E9-BFBC-8D7F617FB3AC}"/>
    <cellStyle name="Currency 2 2 2 2 2 3 2 2 2 2 5" xfId="29106" xr:uid="{0ADA2907-76FD-465A-9727-3DA6C5F83385}"/>
    <cellStyle name="Currency 2 2 2 2 2 3 2 2 2 2 6" xfId="43990" xr:uid="{23D126FD-B87A-483A-9FDC-A6E3459038A5}"/>
    <cellStyle name="Currency 2 2 2 2 2 3 2 2 2 3" xfId="10280" xr:uid="{220BB208-B541-44A0-BB14-5E474E252122}"/>
    <cellStyle name="Currency 2 2 2 2 2 3 2 2 2 3 2" xfId="23970" xr:uid="{23F2AF4D-A685-4543-8BE3-C63554D6214E}"/>
    <cellStyle name="Currency 2 2 2 2 2 3 2 2 2 3 2 2" xfId="37662" xr:uid="{202AF17E-0146-4035-98EA-21AFF7DB15F4}"/>
    <cellStyle name="Currency 2 2 2 2 2 3 2 2 2 3 2 3" xfId="52546" xr:uid="{00EF8755-142C-45C2-BAEF-C21B15408AE7}"/>
    <cellStyle name="Currency 2 2 2 2 2 3 2 2 2 3 3" xfId="17126" xr:uid="{E56B909E-9924-4708-BD76-442B6DD42602}"/>
    <cellStyle name="Currency 2 2 2 2 2 3 2 2 2 3 4" xfId="30816" xr:uid="{F1D5EC1B-F95F-41D2-9970-6858DE722A53}"/>
    <cellStyle name="Currency 2 2 2 2 2 3 2 2 2 3 5" xfId="45700" xr:uid="{D61BF5BB-D781-47A1-968A-64F91B146EB6}"/>
    <cellStyle name="Currency 2 2 2 2 2 3 2 2 2 4" xfId="20548" xr:uid="{4CA7492F-65C1-44F0-9694-096A93CCDE4B}"/>
    <cellStyle name="Currency 2 2 2 2 2 3 2 2 2 4 2" xfId="34240" xr:uid="{1B62E8B1-B670-4877-B470-072D50246449}"/>
    <cellStyle name="Currency 2 2 2 2 2 3 2 2 2 4 3" xfId="49124" xr:uid="{4D1B7F78-B5BC-47B0-B467-F4CBC01CD7DE}"/>
    <cellStyle name="Currency 2 2 2 2 2 3 2 2 2 5" xfId="13704" xr:uid="{3116FD2B-0F06-4D37-9F21-E4C9F61ED985}"/>
    <cellStyle name="Currency 2 2 2 2 2 3 2 2 2 6" xfId="27394" xr:uid="{E9BBB19E-6CB3-4A56-908E-A06F252114B8}"/>
    <cellStyle name="Currency 2 2 2 2 2 3 2 2 2 7" xfId="42278" xr:uid="{01B74426-1294-4B18-9F8F-62D05B979F70}"/>
    <cellStyle name="Currency 2 2 2 2 2 3 2 2 3" xfId="8569" xr:uid="{97DEC40D-885F-4673-A454-D8AE62626B10}"/>
    <cellStyle name="Currency 2 2 2 2 2 3 2 2 3 2" xfId="11991" xr:uid="{DBFF2659-F22C-4E0E-9996-B9CADE5472C9}"/>
    <cellStyle name="Currency 2 2 2 2 2 3 2 2 3 2 2" xfId="25681" xr:uid="{0976FCC2-CDCF-45EB-AA89-64A581953588}"/>
    <cellStyle name="Currency 2 2 2 2 2 3 2 2 3 2 2 2" xfId="39373" xr:uid="{C30C1341-C2C9-4B73-A419-B5586A466F9C}"/>
    <cellStyle name="Currency 2 2 2 2 2 3 2 2 3 2 2 3" xfId="54257" xr:uid="{7C6F8C3E-95EB-4495-AC19-4A30F60E5582}"/>
    <cellStyle name="Currency 2 2 2 2 2 3 2 2 3 2 3" xfId="18837" xr:uid="{87ECDBDB-F0BE-46A8-956F-CBB1BCF42FD2}"/>
    <cellStyle name="Currency 2 2 2 2 2 3 2 2 3 2 4" xfId="32527" xr:uid="{4F383C80-D37C-436E-AA7B-DF8452213655}"/>
    <cellStyle name="Currency 2 2 2 2 2 3 2 2 3 2 5" xfId="47411" xr:uid="{5F074394-3BE8-42DD-8AB6-E1077A669653}"/>
    <cellStyle name="Currency 2 2 2 2 2 3 2 2 3 3" xfId="22259" xr:uid="{0A2A8CBB-DA25-4548-8FD0-C2A40C3D530B}"/>
    <cellStyle name="Currency 2 2 2 2 2 3 2 2 3 3 2" xfId="35951" xr:uid="{13101F4D-BBC2-40E6-8656-D5E4ACD42E1D}"/>
    <cellStyle name="Currency 2 2 2 2 2 3 2 2 3 3 3" xfId="50835" xr:uid="{4586456D-9044-4F21-A8AC-C5FD5DDD9DAC}"/>
    <cellStyle name="Currency 2 2 2 2 2 3 2 2 3 4" xfId="15415" xr:uid="{39F7E74A-5114-4541-9886-7F0ED715F556}"/>
    <cellStyle name="Currency 2 2 2 2 2 3 2 2 3 5" xfId="29105" xr:uid="{B705FA25-114E-4BA6-B043-09A01AD9969C}"/>
    <cellStyle name="Currency 2 2 2 2 2 3 2 2 3 6" xfId="43989" xr:uid="{7A328580-EF18-4E3E-A547-628AD299DDD9}"/>
    <cellStyle name="Currency 2 2 2 2 2 3 2 2 4" xfId="10279" xr:uid="{3F1ED443-2683-4864-A558-BCE86CE91E2A}"/>
    <cellStyle name="Currency 2 2 2 2 2 3 2 2 4 2" xfId="23969" xr:uid="{3C2C7FE7-2598-4FF9-BFAB-C7D7DC40A4ED}"/>
    <cellStyle name="Currency 2 2 2 2 2 3 2 2 4 2 2" xfId="37661" xr:uid="{1808CB83-3707-4E6B-B8DF-6F7EDA6659E7}"/>
    <cellStyle name="Currency 2 2 2 2 2 3 2 2 4 2 3" xfId="52545" xr:uid="{2220A9A8-30EE-4B5D-9B3F-3B3BCC7B3975}"/>
    <cellStyle name="Currency 2 2 2 2 2 3 2 2 4 3" xfId="17125" xr:uid="{0215A144-76D9-4830-BDD8-0DE962445DB7}"/>
    <cellStyle name="Currency 2 2 2 2 2 3 2 2 4 4" xfId="30815" xr:uid="{76A43AD3-3F79-415F-A322-8D470BBD8B0C}"/>
    <cellStyle name="Currency 2 2 2 2 2 3 2 2 4 5" xfId="45699" xr:uid="{9C015F4D-0D9B-4AC8-A796-6472B7BC86C4}"/>
    <cellStyle name="Currency 2 2 2 2 2 3 2 2 5" xfId="20547" xr:uid="{1922AA3D-302B-4DFE-9539-DA6E7B11FD11}"/>
    <cellStyle name="Currency 2 2 2 2 2 3 2 2 5 2" xfId="34239" xr:uid="{2742AC8B-66A2-4839-89D9-F64AC0E3175B}"/>
    <cellStyle name="Currency 2 2 2 2 2 3 2 2 5 3" xfId="49123" xr:uid="{F8DAD692-8398-41CC-8EAF-7BE7E79195DE}"/>
    <cellStyle name="Currency 2 2 2 2 2 3 2 2 6" xfId="13703" xr:uid="{946ED2E7-1ECC-404A-9497-37D5FC412D4E}"/>
    <cellStyle name="Currency 2 2 2 2 2 3 2 2 7" xfId="27393" xr:uid="{4AC70AB7-E390-4BBC-99C2-80B0F6C49DC4}"/>
    <cellStyle name="Currency 2 2 2 2 2 3 2 2 8" xfId="42277" xr:uid="{4B0EBA5C-472D-4B66-BFDB-B09E2C047365}"/>
    <cellStyle name="Currency 2 2 2 2 2 3 2 3" xfId="6858" xr:uid="{C8BFABE6-E9D2-4426-8BD5-A56A49B8B5E9}"/>
    <cellStyle name="Currency 2 2 2 2 2 3 2 3 2" xfId="8571" xr:uid="{A3F13175-621F-4F66-8273-B1573BE71FAE}"/>
    <cellStyle name="Currency 2 2 2 2 2 3 2 3 2 2" xfId="11993" xr:uid="{E544AF38-2928-4119-8D82-E5411FF395EE}"/>
    <cellStyle name="Currency 2 2 2 2 2 3 2 3 2 2 2" xfId="25683" xr:uid="{D71441FA-558D-4FB2-8897-EA5B740DA604}"/>
    <cellStyle name="Currency 2 2 2 2 2 3 2 3 2 2 2 2" xfId="39375" xr:uid="{FC18D133-1BFA-42F2-8806-622AE586700F}"/>
    <cellStyle name="Currency 2 2 2 2 2 3 2 3 2 2 2 3" xfId="54259" xr:uid="{6211C997-1942-44A6-A8A9-64D8C2916FF9}"/>
    <cellStyle name="Currency 2 2 2 2 2 3 2 3 2 2 3" xfId="18839" xr:uid="{B1A42096-D6E9-4B8F-8798-6752E0961AF0}"/>
    <cellStyle name="Currency 2 2 2 2 2 3 2 3 2 2 4" xfId="32529" xr:uid="{9CB326F7-14F5-4001-A2FD-1B5BF2D7B474}"/>
    <cellStyle name="Currency 2 2 2 2 2 3 2 3 2 2 5" xfId="47413" xr:uid="{EBE7C7E5-9437-4FAE-9CDB-96EB0EC08DBF}"/>
    <cellStyle name="Currency 2 2 2 2 2 3 2 3 2 3" xfId="22261" xr:uid="{263E699F-A879-453E-80C5-97F2F1F03F60}"/>
    <cellStyle name="Currency 2 2 2 2 2 3 2 3 2 3 2" xfId="35953" xr:uid="{87411B01-CEB9-4310-95BB-4E6AD2D338D3}"/>
    <cellStyle name="Currency 2 2 2 2 2 3 2 3 2 3 3" xfId="50837" xr:uid="{116AAC6A-8B43-4A64-9C9C-C8ABAC6F4A25}"/>
    <cellStyle name="Currency 2 2 2 2 2 3 2 3 2 4" xfId="15417" xr:uid="{2E9E7FB4-2000-446F-BE4D-F33C95DA9644}"/>
    <cellStyle name="Currency 2 2 2 2 2 3 2 3 2 5" xfId="29107" xr:uid="{4061E8F7-5CB5-435D-A909-8CC6AA068D21}"/>
    <cellStyle name="Currency 2 2 2 2 2 3 2 3 2 6" xfId="43991" xr:uid="{D4099F66-AB62-42AC-95F3-1FFF595E8EA8}"/>
    <cellStyle name="Currency 2 2 2 2 2 3 2 3 3" xfId="10281" xr:uid="{06324A1A-0D2A-4791-AD05-452215E577B8}"/>
    <cellStyle name="Currency 2 2 2 2 2 3 2 3 3 2" xfId="23971" xr:uid="{71523FAD-4A33-4C09-A8A9-023392DA388E}"/>
    <cellStyle name="Currency 2 2 2 2 2 3 2 3 3 2 2" xfId="37663" xr:uid="{8FF5B16E-16C0-46B2-8739-3D6C1FC7F7E0}"/>
    <cellStyle name="Currency 2 2 2 2 2 3 2 3 3 2 3" xfId="52547" xr:uid="{AB70A29C-7B18-44A7-8D76-CD84E4D2F91D}"/>
    <cellStyle name="Currency 2 2 2 2 2 3 2 3 3 3" xfId="17127" xr:uid="{F6887067-FCD3-4082-A94A-452F8F03A5E8}"/>
    <cellStyle name="Currency 2 2 2 2 2 3 2 3 3 4" xfId="30817" xr:uid="{FFF32E29-0E34-4BBE-9A2A-E8321CCB8FC2}"/>
    <cellStyle name="Currency 2 2 2 2 2 3 2 3 3 5" xfId="45701" xr:uid="{7178B291-0AB4-4E3D-A573-8C114BB8EA3C}"/>
    <cellStyle name="Currency 2 2 2 2 2 3 2 3 4" xfId="20549" xr:uid="{D7A6333A-84E4-40B1-B614-FEC44A56C18E}"/>
    <cellStyle name="Currency 2 2 2 2 2 3 2 3 4 2" xfId="34241" xr:uid="{35E1289B-00DD-4713-8DBC-7DC9BAEF2A4A}"/>
    <cellStyle name="Currency 2 2 2 2 2 3 2 3 4 3" xfId="49125" xr:uid="{5B2B5406-FC96-451E-A090-7A51252F57C8}"/>
    <cellStyle name="Currency 2 2 2 2 2 3 2 3 5" xfId="13705" xr:uid="{3101E8A1-ECA0-436E-A5FB-9E6BF6742B9A}"/>
    <cellStyle name="Currency 2 2 2 2 2 3 2 3 6" xfId="27395" xr:uid="{CD1B6D3A-3110-4081-ABA2-85BD20240746}"/>
    <cellStyle name="Currency 2 2 2 2 2 3 2 3 7" xfId="42279" xr:uid="{3C989016-6C98-4998-83F2-3EDB5E459924}"/>
    <cellStyle name="Currency 2 2 2 2 2 3 2 4" xfId="6859" xr:uid="{DD4358B5-BD24-45FC-BB87-4D5D161989E0}"/>
    <cellStyle name="Currency 2 2 2 2 2 3 2 4 2" xfId="8572" xr:uid="{4CEE50FE-DAB7-46C5-9FAC-0B376E060CF1}"/>
    <cellStyle name="Currency 2 2 2 2 2 3 2 4 2 2" xfId="11994" xr:uid="{28A52E39-D5CC-4C4B-9231-786B885F1EC1}"/>
    <cellStyle name="Currency 2 2 2 2 2 3 2 4 2 2 2" xfId="25684" xr:uid="{5B807B25-506A-45F3-87A0-892AE76B9ABD}"/>
    <cellStyle name="Currency 2 2 2 2 2 3 2 4 2 2 2 2" xfId="39376" xr:uid="{2587B3EA-9A54-485E-88AB-626393F39B2E}"/>
    <cellStyle name="Currency 2 2 2 2 2 3 2 4 2 2 2 3" xfId="54260" xr:uid="{29EA1E4A-C584-45B4-BBA3-E736B4146FC8}"/>
    <cellStyle name="Currency 2 2 2 2 2 3 2 4 2 2 3" xfId="18840" xr:uid="{9AF14189-685C-4432-8FD3-964769645EE5}"/>
    <cellStyle name="Currency 2 2 2 2 2 3 2 4 2 2 4" xfId="32530" xr:uid="{25EC9AA0-EE53-444E-9A28-33D89B402185}"/>
    <cellStyle name="Currency 2 2 2 2 2 3 2 4 2 2 5" xfId="47414" xr:uid="{03C7CA39-99B2-4344-9BB7-6CC79CA7D2C5}"/>
    <cellStyle name="Currency 2 2 2 2 2 3 2 4 2 3" xfId="22262" xr:uid="{4E8AB8A4-E689-46DC-900B-12B2B12B03DA}"/>
    <cellStyle name="Currency 2 2 2 2 2 3 2 4 2 3 2" xfId="35954" xr:uid="{690E8E5E-D3ED-44E6-BCFD-D8B6BF5B8D73}"/>
    <cellStyle name="Currency 2 2 2 2 2 3 2 4 2 3 3" xfId="50838" xr:uid="{C86439A3-A3B4-4276-9334-B92CF9BAE8A7}"/>
    <cellStyle name="Currency 2 2 2 2 2 3 2 4 2 4" xfId="15418" xr:uid="{4775EE42-13F8-46B3-8B36-7DEF340EF3B1}"/>
    <cellStyle name="Currency 2 2 2 2 2 3 2 4 2 5" xfId="29108" xr:uid="{3F8CDF9D-CA7E-4FCC-9754-087F98E8EAD1}"/>
    <cellStyle name="Currency 2 2 2 2 2 3 2 4 2 6" xfId="43992" xr:uid="{6232BFFE-5A78-4283-83E0-EDE50EAFB7CD}"/>
    <cellStyle name="Currency 2 2 2 2 2 3 2 4 3" xfId="10282" xr:uid="{C7BB62EB-F304-4E93-B3BE-CF77AA994A36}"/>
    <cellStyle name="Currency 2 2 2 2 2 3 2 4 3 2" xfId="23972" xr:uid="{383C3F00-8B01-413B-B436-4DAA3B45B77E}"/>
    <cellStyle name="Currency 2 2 2 2 2 3 2 4 3 2 2" xfId="37664" xr:uid="{4E1F6BD2-8B9C-4C5D-8833-55CA3760CA93}"/>
    <cellStyle name="Currency 2 2 2 2 2 3 2 4 3 2 3" xfId="52548" xr:uid="{C568E098-746D-4DAD-A831-002ADD3A331A}"/>
    <cellStyle name="Currency 2 2 2 2 2 3 2 4 3 3" xfId="17128" xr:uid="{B454EE11-0776-4399-8A52-43EBD787090F}"/>
    <cellStyle name="Currency 2 2 2 2 2 3 2 4 3 4" xfId="30818" xr:uid="{6F71AC01-4195-4247-B314-963DE321478A}"/>
    <cellStyle name="Currency 2 2 2 2 2 3 2 4 3 5" xfId="45702" xr:uid="{0C2AD924-399F-401D-A343-041D94CD4CD0}"/>
    <cellStyle name="Currency 2 2 2 2 2 3 2 4 4" xfId="20550" xr:uid="{2740E1BE-54FA-4A6D-B4E1-CB27D0263177}"/>
    <cellStyle name="Currency 2 2 2 2 2 3 2 4 4 2" xfId="34242" xr:uid="{46E3F9C6-3835-497D-A723-7310A46E3FC3}"/>
    <cellStyle name="Currency 2 2 2 2 2 3 2 4 4 3" xfId="49126" xr:uid="{234759EF-5F22-42B5-8DD2-155026B3D540}"/>
    <cellStyle name="Currency 2 2 2 2 2 3 2 4 5" xfId="13706" xr:uid="{D7721C35-364B-41A6-94D0-D3F064D5446A}"/>
    <cellStyle name="Currency 2 2 2 2 2 3 2 4 6" xfId="27396" xr:uid="{D375B900-A6C1-4810-9E5A-24A397D4A105}"/>
    <cellStyle name="Currency 2 2 2 2 2 3 2 4 7" xfId="42280" xr:uid="{EF5FB2A3-B81C-43AD-8887-839DB6CFB3F6}"/>
    <cellStyle name="Currency 2 2 2 2 2 3 2 5" xfId="8568" xr:uid="{905F8F2E-13C8-4BEA-855D-E01FDBCB5D09}"/>
    <cellStyle name="Currency 2 2 2 2 2 3 2 5 2" xfId="11990" xr:uid="{ACD327BA-176C-42E1-BF29-1B6984424A15}"/>
    <cellStyle name="Currency 2 2 2 2 2 3 2 5 2 2" xfId="25680" xr:uid="{2905B203-403F-4747-A4AC-7252A4D24DE7}"/>
    <cellStyle name="Currency 2 2 2 2 2 3 2 5 2 2 2" xfId="39372" xr:uid="{E00830C2-B96B-48F9-A899-FAF2FBB0C7B6}"/>
    <cellStyle name="Currency 2 2 2 2 2 3 2 5 2 2 3" xfId="54256" xr:uid="{6B838C2D-E2E8-43A3-B9C7-A3EB263F2AA9}"/>
    <cellStyle name="Currency 2 2 2 2 2 3 2 5 2 3" xfId="18836" xr:uid="{E2CEC444-99DA-4EB1-B18A-E650307557F2}"/>
    <cellStyle name="Currency 2 2 2 2 2 3 2 5 2 4" xfId="32526" xr:uid="{E3E4319A-FA18-4128-9665-0CE5B760E01A}"/>
    <cellStyle name="Currency 2 2 2 2 2 3 2 5 2 5" xfId="47410" xr:uid="{709E708D-A01C-447B-858A-D739E619C572}"/>
    <cellStyle name="Currency 2 2 2 2 2 3 2 5 3" xfId="22258" xr:uid="{2714BE00-D5FB-4529-AA18-EE52CB2A6405}"/>
    <cellStyle name="Currency 2 2 2 2 2 3 2 5 3 2" xfId="35950" xr:uid="{91FCF651-92A2-4315-A17F-B693744CDF7A}"/>
    <cellStyle name="Currency 2 2 2 2 2 3 2 5 3 3" xfId="50834" xr:uid="{6E007588-497C-4EF9-AD46-8EFBB1CBA810}"/>
    <cellStyle name="Currency 2 2 2 2 2 3 2 5 4" xfId="15414" xr:uid="{3D55D74B-B7D3-4AE2-B595-B42D282DE00E}"/>
    <cellStyle name="Currency 2 2 2 2 2 3 2 5 5" xfId="29104" xr:uid="{13A25055-B788-4E14-B6F3-7DB7E7318878}"/>
    <cellStyle name="Currency 2 2 2 2 2 3 2 5 6" xfId="43988" xr:uid="{682EDEDB-0D7A-4DEF-A67E-559599B59500}"/>
    <cellStyle name="Currency 2 2 2 2 2 3 2 6" xfId="10278" xr:uid="{7604AF8A-E8F5-4979-B6E8-146F4225AFFE}"/>
    <cellStyle name="Currency 2 2 2 2 2 3 2 6 2" xfId="23968" xr:uid="{1969EE0E-5AC8-4977-8D28-F0B80FD59D66}"/>
    <cellStyle name="Currency 2 2 2 2 2 3 2 6 2 2" xfId="37660" xr:uid="{7FE6A021-0575-4907-B438-44DC1F68A853}"/>
    <cellStyle name="Currency 2 2 2 2 2 3 2 6 2 3" xfId="52544" xr:uid="{BF9BF2AC-E298-4D71-BAF5-653B674ED5D1}"/>
    <cellStyle name="Currency 2 2 2 2 2 3 2 6 3" xfId="17124" xr:uid="{E8DD54F4-A699-4477-862E-391042534606}"/>
    <cellStyle name="Currency 2 2 2 2 2 3 2 6 4" xfId="30814" xr:uid="{16BE27EA-876D-4E6B-88FC-31652307618D}"/>
    <cellStyle name="Currency 2 2 2 2 2 3 2 6 5" xfId="45698" xr:uid="{5E735C21-09DE-4D35-ABA6-DA6C3701118F}"/>
    <cellStyle name="Currency 2 2 2 2 2 3 2 7" xfId="20546" xr:uid="{E281EDF1-837E-443B-843D-084EF335CA62}"/>
    <cellStyle name="Currency 2 2 2 2 2 3 2 7 2" xfId="34238" xr:uid="{4B0A5B8F-89DA-4DD9-B65C-E2AA734F215C}"/>
    <cellStyle name="Currency 2 2 2 2 2 3 2 7 3" xfId="49122" xr:uid="{D6F7D94A-2594-476E-BF19-BB684D20066E}"/>
    <cellStyle name="Currency 2 2 2 2 2 3 2 8" xfId="13702" xr:uid="{3C17A4E3-505A-4384-AFDB-CEF010198B94}"/>
    <cellStyle name="Currency 2 2 2 2 2 3 2 9" xfId="27392" xr:uid="{F1D0585B-09C4-4470-9081-B0CD394BB9C7}"/>
    <cellStyle name="Currency 2 2 2 2 2 3 3" xfId="6860" xr:uid="{FDB183EE-8179-4C2C-83CF-FF29711FF4E1}"/>
    <cellStyle name="Currency 2 2 2 2 2 3 3 10" xfId="42281" xr:uid="{AB4C03E8-C46E-46B0-BE23-52F04CA1ADB0}"/>
    <cellStyle name="Currency 2 2 2 2 2 3 3 2" xfId="6861" xr:uid="{851B0BF5-4BE9-4666-8299-E5204A86D873}"/>
    <cellStyle name="Currency 2 2 2 2 2 3 3 2 2" xfId="6862" xr:uid="{B8A3E0A9-E521-48F1-B4DA-1C0AC7E0B1C5}"/>
    <cellStyle name="Currency 2 2 2 2 2 3 3 2 2 2" xfId="8575" xr:uid="{F09B1036-D6E8-448F-9DCE-C34693BF1E29}"/>
    <cellStyle name="Currency 2 2 2 2 2 3 3 2 2 2 2" xfId="11997" xr:uid="{1B238D07-FD84-41EB-92DD-D817B07BAD22}"/>
    <cellStyle name="Currency 2 2 2 2 2 3 3 2 2 2 2 2" xfId="25687" xr:uid="{7C2D0BD4-60CC-401D-86E5-B9DB5AA71894}"/>
    <cellStyle name="Currency 2 2 2 2 2 3 3 2 2 2 2 2 2" xfId="39379" xr:uid="{4EA4AC29-0191-4867-A9F7-1EC50661DF35}"/>
    <cellStyle name="Currency 2 2 2 2 2 3 3 2 2 2 2 2 3" xfId="54263" xr:uid="{72AE1C4B-D351-4386-85AF-20CE1F9F680E}"/>
    <cellStyle name="Currency 2 2 2 2 2 3 3 2 2 2 2 3" xfId="18843" xr:uid="{4AE3F6DA-F64F-4ED2-8E44-89D94D934E50}"/>
    <cellStyle name="Currency 2 2 2 2 2 3 3 2 2 2 2 4" xfId="32533" xr:uid="{0F78FA1C-D975-47E6-A78B-0A30397258E0}"/>
    <cellStyle name="Currency 2 2 2 2 2 3 3 2 2 2 2 5" xfId="47417" xr:uid="{030F5304-B3D6-402E-AEAC-9F1275EABBAA}"/>
    <cellStyle name="Currency 2 2 2 2 2 3 3 2 2 2 3" xfId="22265" xr:uid="{4432A824-CC59-44F4-89AE-564825742290}"/>
    <cellStyle name="Currency 2 2 2 2 2 3 3 2 2 2 3 2" xfId="35957" xr:uid="{8C1E9CF0-5501-494B-910D-AD39E06B02D7}"/>
    <cellStyle name="Currency 2 2 2 2 2 3 3 2 2 2 3 3" xfId="50841" xr:uid="{69593D1A-C575-4337-BC24-523C64829F5B}"/>
    <cellStyle name="Currency 2 2 2 2 2 3 3 2 2 2 4" xfId="15421" xr:uid="{CBC9FDD1-BA8B-4EB9-B8B0-2C1ECB99B093}"/>
    <cellStyle name="Currency 2 2 2 2 2 3 3 2 2 2 5" xfId="29111" xr:uid="{A64A7132-1B01-4B50-A21D-604CEC657BB4}"/>
    <cellStyle name="Currency 2 2 2 2 2 3 3 2 2 2 6" xfId="43995" xr:uid="{3ADF9774-58C1-4A38-960D-FC12A7A81EAC}"/>
    <cellStyle name="Currency 2 2 2 2 2 3 3 2 2 3" xfId="10285" xr:uid="{88FDC6B2-1034-4492-9375-8DC40663E42F}"/>
    <cellStyle name="Currency 2 2 2 2 2 3 3 2 2 3 2" xfId="23975" xr:uid="{17974F02-4C75-4989-BE4C-E41D7C37F58F}"/>
    <cellStyle name="Currency 2 2 2 2 2 3 3 2 2 3 2 2" xfId="37667" xr:uid="{86F374E0-F252-45A7-9EA5-E1453E55AC75}"/>
    <cellStyle name="Currency 2 2 2 2 2 3 3 2 2 3 2 3" xfId="52551" xr:uid="{8880DE9F-CE75-4242-B892-D5ED7486B070}"/>
    <cellStyle name="Currency 2 2 2 2 2 3 3 2 2 3 3" xfId="17131" xr:uid="{F60BA7E2-2B74-473C-8E30-A326D1E1CA53}"/>
    <cellStyle name="Currency 2 2 2 2 2 3 3 2 2 3 4" xfId="30821" xr:uid="{2F680BEE-10C4-4BAE-9220-9755FE3167E1}"/>
    <cellStyle name="Currency 2 2 2 2 2 3 3 2 2 3 5" xfId="45705" xr:uid="{106BDA43-2D33-4D27-9F28-44807D18313C}"/>
    <cellStyle name="Currency 2 2 2 2 2 3 3 2 2 4" xfId="20553" xr:uid="{208110A2-F627-4F84-A512-7F066610608E}"/>
    <cellStyle name="Currency 2 2 2 2 2 3 3 2 2 4 2" xfId="34245" xr:uid="{4BA1E46D-F37C-42A2-B429-9F1221E99ED0}"/>
    <cellStyle name="Currency 2 2 2 2 2 3 3 2 2 4 3" xfId="49129" xr:uid="{68F45FE1-764F-4ACA-B265-69C0E4101476}"/>
    <cellStyle name="Currency 2 2 2 2 2 3 3 2 2 5" xfId="13709" xr:uid="{7F15695B-A3C6-4E0F-B475-677F990E9C38}"/>
    <cellStyle name="Currency 2 2 2 2 2 3 3 2 2 6" xfId="27399" xr:uid="{A35FB632-2EBA-4C1F-97E6-59B2F79FDF00}"/>
    <cellStyle name="Currency 2 2 2 2 2 3 3 2 2 7" xfId="42283" xr:uid="{E1CDA1A8-0E44-4AC5-BD04-2F408ED84813}"/>
    <cellStyle name="Currency 2 2 2 2 2 3 3 2 3" xfId="8574" xr:uid="{FCC64BB4-5541-4B81-A89B-674270464439}"/>
    <cellStyle name="Currency 2 2 2 2 2 3 3 2 3 2" xfId="11996" xr:uid="{0C14263E-658B-4F7E-B3F8-5A65C22C74A3}"/>
    <cellStyle name="Currency 2 2 2 2 2 3 3 2 3 2 2" xfId="25686" xr:uid="{2D4648DD-CC5A-4B47-AD92-C9B574A1E0BE}"/>
    <cellStyle name="Currency 2 2 2 2 2 3 3 2 3 2 2 2" xfId="39378" xr:uid="{CF0E93A8-D094-40FA-AD03-83965AACCC18}"/>
    <cellStyle name="Currency 2 2 2 2 2 3 3 2 3 2 2 3" xfId="54262" xr:uid="{DE3AFA65-80FF-43C1-ADC5-C5B72FA7BBFA}"/>
    <cellStyle name="Currency 2 2 2 2 2 3 3 2 3 2 3" xfId="18842" xr:uid="{6D52950E-81BA-4BD6-875B-AFDC5D8F7767}"/>
    <cellStyle name="Currency 2 2 2 2 2 3 3 2 3 2 4" xfId="32532" xr:uid="{7E07695C-1FC4-45A2-B19B-54CCC0A43982}"/>
    <cellStyle name="Currency 2 2 2 2 2 3 3 2 3 2 5" xfId="47416" xr:uid="{6B0E7136-47FF-41F1-BCCC-DA7AD65E00B6}"/>
    <cellStyle name="Currency 2 2 2 2 2 3 3 2 3 3" xfId="22264" xr:uid="{EC67BB60-9788-4999-9CAB-3F0D10348D21}"/>
    <cellStyle name="Currency 2 2 2 2 2 3 3 2 3 3 2" xfId="35956" xr:uid="{151FA4D9-EA9E-493C-BCFA-EF40A028BF32}"/>
    <cellStyle name="Currency 2 2 2 2 2 3 3 2 3 3 3" xfId="50840" xr:uid="{A11BB4F8-4342-444C-97B6-9D6D5C8455AE}"/>
    <cellStyle name="Currency 2 2 2 2 2 3 3 2 3 4" xfId="15420" xr:uid="{C98A3EA1-11AA-4E79-966B-670F527EE80B}"/>
    <cellStyle name="Currency 2 2 2 2 2 3 3 2 3 5" xfId="29110" xr:uid="{E78F912C-6018-4FBB-8083-F929C2BD7FBE}"/>
    <cellStyle name="Currency 2 2 2 2 2 3 3 2 3 6" xfId="43994" xr:uid="{48DADD2C-C541-4850-AD2C-5FAEEF79550D}"/>
    <cellStyle name="Currency 2 2 2 2 2 3 3 2 4" xfId="10284" xr:uid="{5AA199B8-92EB-4DC1-ACF8-AD0A463DD71E}"/>
    <cellStyle name="Currency 2 2 2 2 2 3 3 2 4 2" xfId="23974" xr:uid="{BFE871BF-44B2-485F-84E3-F38C301415C6}"/>
    <cellStyle name="Currency 2 2 2 2 2 3 3 2 4 2 2" xfId="37666" xr:uid="{90C3460A-F6E4-4742-8B91-15593AE1B8CA}"/>
    <cellStyle name="Currency 2 2 2 2 2 3 3 2 4 2 3" xfId="52550" xr:uid="{FD5364E0-E026-4F3B-B7FD-B492E921615C}"/>
    <cellStyle name="Currency 2 2 2 2 2 3 3 2 4 3" xfId="17130" xr:uid="{B719BD97-8933-4CCE-9E5C-199EF13A1571}"/>
    <cellStyle name="Currency 2 2 2 2 2 3 3 2 4 4" xfId="30820" xr:uid="{77B8DF2B-76CF-4C00-99ED-4C172752079E}"/>
    <cellStyle name="Currency 2 2 2 2 2 3 3 2 4 5" xfId="45704" xr:uid="{D64A965B-0708-441D-AA41-00C431A0CED8}"/>
    <cellStyle name="Currency 2 2 2 2 2 3 3 2 5" xfId="20552" xr:uid="{FB624BC9-9531-49CA-B7E6-EC0987D0B59D}"/>
    <cellStyle name="Currency 2 2 2 2 2 3 3 2 5 2" xfId="34244" xr:uid="{49D1E2E1-CE94-4162-AC88-42DC1068BF6E}"/>
    <cellStyle name="Currency 2 2 2 2 2 3 3 2 5 3" xfId="49128" xr:uid="{EFD95279-31D8-42A1-ACE7-43F6598020CF}"/>
    <cellStyle name="Currency 2 2 2 2 2 3 3 2 6" xfId="13708" xr:uid="{9293A1E7-562F-4999-9CB3-25FCEF2B63C3}"/>
    <cellStyle name="Currency 2 2 2 2 2 3 3 2 7" xfId="27398" xr:uid="{5C680E69-EDB6-4706-8E63-F9A04BBD477B}"/>
    <cellStyle name="Currency 2 2 2 2 2 3 3 2 8" xfId="42282" xr:uid="{EB6D76CA-2927-4FD4-8B01-B661E9E2A1CA}"/>
    <cellStyle name="Currency 2 2 2 2 2 3 3 3" xfId="6863" xr:uid="{8D7FFF1F-37C1-4C08-984E-3E1231181C2E}"/>
    <cellStyle name="Currency 2 2 2 2 2 3 3 3 2" xfId="8576" xr:uid="{663C61FF-3C89-408C-B9F7-2455BA722A32}"/>
    <cellStyle name="Currency 2 2 2 2 2 3 3 3 2 2" xfId="11998" xr:uid="{3C640EF0-4AFB-484F-9E3B-BCC49E0D995E}"/>
    <cellStyle name="Currency 2 2 2 2 2 3 3 3 2 2 2" xfId="25688" xr:uid="{0AB5643A-F567-4C10-8ED0-73285A3CC47F}"/>
    <cellStyle name="Currency 2 2 2 2 2 3 3 3 2 2 2 2" xfId="39380" xr:uid="{587FE462-0261-46EA-8CA1-E5E57226B0FC}"/>
    <cellStyle name="Currency 2 2 2 2 2 3 3 3 2 2 2 3" xfId="54264" xr:uid="{F6C58D6A-ED13-4FA1-9CD1-CDA39D4AACC4}"/>
    <cellStyle name="Currency 2 2 2 2 2 3 3 3 2 2 3" xfId="18844" xr:uid="{782618F0-9272-4881-A80C-E849541B40BB}"/>
    <cellStyle name="Currency 2 2 2 2 2 3 3 3 2 2 4" xfId="32534" xr:uid="{78AFFE7C-5891-4375-A909-A09A5C2B4C61}"/>
    <cellStyle name="Currency 2 2 2 2 2 3 3 3 2 2 5" xfId="47418" xr:uid="{3A463DE3-2D76-4D72-9BFD-8032B946EAB5}"/>
    <cellStyle name="Currency 2 2 2 2 2 3 3 3 2 3" xfId="22266" xr:uid="{EDAEC706-63A0-4893-B3C0-CB0D0C398172}"/>
    <cellStyle name="Currency 2 2 2 2 2 3 3 3 2 3 2" xfId="35958" xr:uid="{165AF5A6-3ECB-43D6-BEE5-B2ADB6A8C098}"/>
    <cellStyle name="Currency 2 2 2 2 2 3 3 3 2 3 3" xfId="50842" xr:uid="{30FB90AE-ECF5-4E48-B5A7-EE43F28DABAE}"/>
    <cellStyle name="Currency 2 2 2 2 2 3 3 3 2 4" xfId="15422" xr:uid="{BBFE6FAC-7FB5-4A4D-8166-624908E924DD}"/>
    <cellStyle name="Currency 2 2 2 2 2 3 3 3 2 5" xfId="29112" xr:uid="{5A7E539E-6AC0-4B12-8F3E-AAD260A68B17}"/>
    <cellStyle name="Currency 2 2 2 2 2 3 3 3 2 6" xfId="43996" xr:uid="{E1C7AD54-C02C-4372-8192-23143F4D6A7E}"/>
    <cellStyle name="Currency 2 2 2 2 2 3 3 3 3" xfId="10286" xr:uid="{29417052-9156-469A-A516-41686A6FBD52}"/>
    <cellStyle name="Currency 2 2 2 2 2 3 3 3 3 2" xfId="23976" xr:uid="{491A2026-3A54-495F-93C0-6168C3DA7B3A}"/>
    <cellStyle name="Currency 2 2 2 2 2 3 3 3 3 2 2" xfId="37668" xr:uid="{2A260BCD-98B5-4BF2-A94E-3F3674D1E61F}"/>
    <cellStyle name="Currency 2 2 2 2 2 3 3 3 3 2 3" xfId="52552" xr:uid="{D47654B6-D64C-412E-82E5-F978656798AE}"/>
    <cellStyle name="Currency 2 2 2 2 2 3 3 3 3 3" xfId="17132" xr:uid="{260477A3-3474-467B-BDDC-9A29FEDEE9CA}"/>
    <cellStyle name="Currency 2 2 2 2 2 3 3 3 3 4" xfId="30822" xr:uid="{DFB74E9F-A150-40B7-B996-3639B33F3692}"/>
    <cellStyle name="Currency 2 2 2 2 2 3 3 3 3 5" xfId="45706" xr:uid="{432FD2FD-E673-49BE-9832-0B900C4BBA2C}"/>
    <cellStyle name="Currency 2 2 2 2 2 3 3 3 4" xfId="20554" xr:uid="{10A7A873-7415-4872-916A-DCEB0E7A58A4}"/>
    <cellStyle name="Currency 2 2 2 2 2 3 3 3 4 2" xfId="34246" xr:uid="{0648777A-5820-4856-97E4-B8DBB54456BB}"/>
    <cellStyle name="Currency 2 2 2 2 2 3 3 3 4 3" xfId="49130" xr:uid="{B86F5E03-51BD-416E-853F-54A443D3981E}"/>
    <cellStyle name="Currency 2 2 2 2 2 3 3 3 5" xfId="13710" xr:uid="{DDDA7FC9-4EFF-4E4B-A6CE-54ABCF8E8B76}"/>
    <cellStyle name="Currency 2 2 2 2 2 3 3 3 6" xfId="27400" xr:uid="{FFDB6CE1-7036-4465-8085-8723399C412C}"/>
    <cellStyle name="Currency 2 2 2 2 2 3 3 3 7" xfId="42284" xr:uid="{76AF8E80-2719-4BB9-9358-07B118C5551B}"/>
    <cellStyle name="Currency 2 2 2 2 2 3 3 4" xfId="6864" xr:uid="{DD7ABA43-8F90-4664-AA6F-D976FC71FBF0}"/>
    <cellStyle name="Currency 2 2 2 2 2 3 3 4 2" xfId="8577" xr:uid="{5E0BE63B-879B-4F78-A673-719AA79B6E17}"/>
    <cellStyle name="Currency 2 2 2 2 2 3 3 4 2 2" xfId="11999" xr:uid="{730431AD-59AE-420F-ADF9-14F278AD8424}"/>
    <cellStyle name="Currency 2 2 2 2 2 3 3 4 2 2 2" xfId="25689" xr:uid="{31E57666-DCCE-4E1D-9AD1-6EB78FCEAA7B}"/>
    <cellStyle name="Currency 2 2 2 2 2 3 3 4 2 2 2 2" xfId="39381" xr:uid="{9784CEE2-6968-4F92-AE11-27C21724DF3F}"/>
    <cellStyle name="Currency 2 2 2 2 2 3 3 4 2 2 2 3" xfId="54265" xr:uid="{59DEF3B3-37B6-4A52-A1A1-2A5F8CE7BFDA}"/>
    <cellStyle name="Currency 2 2 2 2 2 3 3 4 2 2 3" xfId="18845" xr:uid="{0D50789B-3A03-4A28-BA9E-0F1685F78298}"/>
    <cellStyle name="Currency 2 2 2 2 2 3 3 4 2 2 4" xfId="32535" xr:uid="{FB6BDDE3-9CB3-4336-BD4F-C9632CF60BEF}"/>
    <cellStyle name="Currency 2 2 2 2 2 3 3 4 2 2 5" xfId="47419" xr:uid="{89DF2940-3C71-413C-A34A-AEC86606D244}"/>
    <cellStyle name="Currency 2 2 2 2 2 3 3 4 2 3" xfId="22267" xr:uid="{5F3D9DF7-AB24-497F-8F80-030294AB2030}"/>
    <cellStyle name="Currency 2 2 2 2 2 3 3 4 2 3 2" xfId="35959" xr:uid="{9AF1365D-94BF-419E-8D95-497BE3E152E0}"/>
    <cellStyle name="Currency 2 2 2 2 2 3 3 4 2 3 3" xfId="50843" xr:uid="{4769A649-8981-4DDA-AD73-22909E48901B}"/>
    <cellStyle name="Currency 2 2 2 2 2 3 3 4 2 4" xfId="15423" xr:uid="{50FB4444-ED94-453D-A329-CA8539DE50CD}"/>
    <cellStyle name="Currency 2 2 2 2 2 3 3 4 2 5" xfId="29113" xr:uid="{79B77FF9-5458-4F31-804A-345D1BDBA89F}"/>
    <cellStyle name="Currency 2 2 2 2 2 3 3 4 2 6" xfId="43997" xr:uid="{612D1B3F-A079-40E2-AE0D-605993E2A4E5}"/>
    <cellStyle name="Currency 2 2 2 2 2 3 3 4 3" xfId="10287" xr:uid="{DE89D527-1F2E-41D4-B9DA-05F243D78E74}"/>
    <cellStyle name="Currency 2 2 2 2 2 3 3 4 3 2" xfId="23977" xr:uid="{B12EE3AE-0845-4746-A203-C1321F1BBACF}"/>
    <cellStyle name="Currency 2 2 2 2 2 3 3 4 3 2 2" xfId="37669" xr:uid="{B119A463-DF29-4AD7-BC0A-95EFBD66695B}"/>
    <cellStyle name="Currency 2 2 2 2 2 3 3 4 3 2 3" xfId="52553" xr:uid="{387114E0-8B24-490B-B76B-1FF6A488AC09}"/>
    <cellStyle name="Currency 2 2 2 2 2 3 3 4 3 3" xfId="17133" xr:uid="{D316C32B-2E14-453F-B803-20AA5F8E2CD4}"/>
    <cellStyle name="Currency 2 2 2 2 2 3 3 4 3 4" xfId="30823" xr:uid="{A4B75F67-29A1-4272-98DD-E58A674883FA}"/>
    <cellStyle name="Currency 2 2 2 2 2 3 3 4 3 5" xfId="45707" xr:uid="{5CE17932-077F-4BEE-9BA9-E0DE9C294AA4}"/>
    <cellStyle name="Currency 2 2 2 2 2 3 3 4 4" xfId="20555" xr:uid="{967A27FD-8F61-44F3-8FA0-3E6EFCF5F2E3}"/>
    <cellStyle name="Currency 2 2 2 2 2 3 3 4 4 2" xfId="34247" xr:uid="{84F9BC8B-BEF5-49FE-8023-FA0C1FF15F13}"/>
    <cellStyle name="Currency 2 2 2 2 2 3 3 4 4 3" xfId="49131" xr:uid="{23432163-E3AF-4E09-9089-A7EB55CDAA5E}"/>
    <cellStyle name="Currency 2 2 2 2 2 3 3 4 5" xfId="13711" xr:uid="{F6C71633-2D5D-4716-9450-FEBBF839845A}"/>
    <cellStyle name="Currency 2 2 2 2 2 3 3 4 6" xfId="27401" xr:uid="{6794602C-0F47-4E31-8A5B-B8F5AB94AF40}"/>
    <cellStyle name="Currency 2 2 2 2 2 3 3 4 7" xfId="42285" xr:uid="{A488D150-B1B9-47ED-B0D7-D36C97BDBD05}"/>
    <cellStyle name="Currency 2 2 2 2 2 3 3 5" xfId="8573" xr:uid="{FAABBBEC-A13D-415B-936B-995D0F692F6C}"/>
    <cellStyle name="Currency 2 2 2 2 2 3 3 5 2" xfId="11995" xr:uid="{FBB2AA17-A8C3-4A82-A804-861CEE8F4AFA}"/>
    <cellStyle name="Currency 2 2 2 2 2 3 3 5 2 2" xfId="25685" xr:uid="{0FA17AB5-0A9C-4879-88DE-A8DCE0EADD7E}"/>
    <cellStyle name="Currency 2 2 2 2 2 3 3 5 2 2 2" xfId="39377" xr:uid="{B8F4E9D7-9910-41F6-8FF0-D205216325AC}"/>
    <cellStyle name="Currency 2 2 2 2 2 3 3 5 2 2 3" xfId="54261" xr:uid="{1830B239-3BE2-412D-96C5-62775530F46A}"/>
    <cellStyle name="Currency 2 2 2 2 2 3 3 5 2 3" xfId="18841" xr:uid="{4A6B1721-00A8-471A-AC3A-984603A652C7}"/>
    <cellStyle name="Currency 2 2 2 2 2 3 3 5 2 4" xfId="32531" xr:uid="{8B42B5A4-0464-4D40-B648-7185D1C4BEE0}"/>
    <cellStyle name="Currency 2 2 2 2 2 3 3 5 2 5" xfId="47415" xr:uid="{0C6751DC-E28A-4B7B-A925-6EBF81497DC2}"/>
    <cellStyle name="Currency 2 2 2 2 2 3 3 5 3" xfId="22263" xr:uid="{CA1EB568-B973-4CF3-85E9-0308EFB985B2}"/>
    <cellStyle name="Currency 2 2 2 2 2 3 3 5 3 2" xfId="35955" xr:uid="{3F56485A-DAF2-4F9A-BA70-3E3F4A47294B}"/>
    <cellStyle name="Currency 2 2 2 2 2 3 3 5 3 3" xfId="50839" xr:uid="{10C74D1E-2622-4188-A367-2D170A222119}"/>
    <cellStyle name="Currency 2 2 2 2 2 3 3 5 4" xfId="15419" xr:uid="{F28C4703-4D56-4C9C-885B-22A7E2FA62A1}"/>
    <cellStyle name="Currency 2 2 2 2 2 3 3 5 5" xfId="29109" xr:uid="{7E6D8F51-EC8E-467D-8E36-50D7BF4F14E3}"/>
    <cellStyle name="Currency 2 2 2 2 2 3 3 5 6" xfId="43993" xr:uid="{519448C5-6AA0-40B5-9A8B-DFA59A9A7829}"/>
    <cellStyle name="Currency 2 2 2 2 2 3 3 6" xfId="10283" xr:uid="{EE00586B-A56D-449C-AC8B-6E2A3FA83B4A}"/>
    <cellStyle name="Currency 2 2 2 2 2 3 3 6 2" xfId="23973" xr:uid="{B3CAF12A-2E01-427B-805D-659F49F73B63}"/>
    <cellStyle name="Currency 2 2 2 2 2 3 3 6 2 2" xfId="37665" xr:uid="{EC3319D6-A04A-4273-B7FC-09F955CD2ADC}"/>
    <cellStyle name="Currency 2 2 2 2 2 3 3 6 2 3" xfId="52549" xr:uid="{A3B30135-F583-47B7-9340-DAB3BEF557A1}"/>
    <cellStyle name="Currency 2 2 2 2 2 3 3 6 3" xfId="17129" xr:uid="{77419D85-D87F-4402-B99B-65B798F5324E}"/>
    <cellStyle name="Currency 2 2 2 2 2 3 3 6 4" xfId="30819" xr:uid="{07A1B861-9F37-40C4-97DF-8D8B64F70B9D}"/>
    <cellStyle name="Currency 2 2 2 2 2 3 3 6 5" xfId="45703" xr:uid="{68FC68A3-FEF6-4600-9997-7365E3DE8C5B}"/>
    <cellStyle name="Currency 2 2 2 2 2 3 3 7" xfId="20551" xr:uid="{26928D4D-DF67-4562-8EC5-95EE7DAA1DDE}"/>
    <cellStyle name="Currency 2 2 2 2 2 3 3 7 2" xfId="34243" xr:uid="{BB290DD2-9408-46C7-A37B-8991C6B39FF5}"/>
    <cellStyle name="Currency 2 2 2 2 2 3 3 7 3" xfId="49127" xr:uid="{6FD0CC85-832E-42E6-8A70-0716D646EDF8}"/>
    <cellStyle name="Currency 2 2 2 2 2 3 3 8" xfId="13707" xr:uid="{AB3567FF-C43E-4891-B620-05B247A9A478}"/>
    <cellStyle name="Currency 2 2 2 2 2 3 3 9" xfId="27397" xr:uid="{8DE3CE61-911B-40A0-9BC7-979FA382F3D6}"/>
    <cellStyle name="Currency 2 2 2 2 2 3 4" xfId="6865" xr:uid="{72A6E195-0540-4917-990B-FB7BB33BBFED}"/>
    <cellStyle name="Currency 2 2 2 2 2 3 4 2" xfId="6866" xr:uid="{0A30592C-56C8-48F4-A33C-FB5D12C74C03}"/>
    <cellStyle name="Currency 2 2 2 2 2 3 4 2 2" xfId="8579" xr:uid="{45F06DF7-8562-4BBF-B249-E6370F53C3F8}"/>
    <cellStyle name="Currency 2 2 2 2 2 3 4 2 2 2" xfId="12001" xr:uid="{B3153149-1EBC-40E4-835A-665FB2B8BC10}"/>
    <cellStyle name="Currency 2 2 2 2 2 3 4 2 2 2 2" xfId="25691" xr:uid="{020C0727-BF3B-4E1A-9688-4D2EB0E191B6}"/>
    <cellStyle name="Currency 2 2 2 2 2 3 4 2 2 2 2 2" xfId="39383" xr:uid="{C7050DC2-E5D6-4056-B790-8521A801913F}"/>
    <cellStyle name="Currency 2 2 2 2 2 3 4 2 2 2 2 3" xfId="54267" xr:uid="{C1D7AD27-4454-4CAE-BA2F-F30AB06AF3A9}"/>
    <cellStyle name="Currency 2 2 2 2 2 3 4 2 2 2 3" xfId="18847" xr:uid="{D1803108-0DB9-4401-ABF8-82EF90F921D1}"/>
    <cellStyle name="Currency 2 2 2 2 2 3 4 2 2 2 4" xfId="32537" xr:uid="{6925922E-C8A9-44E5-BCF2-DC3C1200F2B3}"/>
    <cellStyle name="Currency 2 2 2 2 2 3 4 2 2 2 5" xfId="47421" xr:uid="{EF7F01BE-5C64-4A8E-BD34-E24C052F62D2}"/>
    <cellStyle name="Currency 2 2 2 2 2 3 4 2 2 3" xfId="22269" xr:uid="{C1830F10-1996-4B70-A77F-9302A1CF95CC}"/>
    <cellStyle name="Currency 2 2 2 2 2 3 4 2 2 3 2" xfId="35961" xr:uid="{245A705A-85D5-4BEE-80E4-9B3B7011C430}"/>
    <cellStyle name="Currency 2 2 2 2 2 3 4 2 2 3 3" xfId="50845" xr:uid="{195579BA-E894-40E9-AD67-8958EA88E211}"/>
    <cellStyle name="Currency 2 2 2 2 2 3 4 2 2 4" xfId="15425" xr:uid="{3F6B64DF-4BA0-40EE-947A-B267A2DBB0D5}"/>
    <cellStyle name="Currency 2 2 2 2 2 3 4 2 2 5" xfId="29115" xr:uid="{3E72195B-EC1C-4754-90C6-BE65B3EAC2DD}"/>
    <cellStyle name="Currency 2 2 2 2 2 3 4 2 2 6" xfId="43999" xr:uid="{999E2C9A-D7EE-4FA2-AA11-F04A806C0614}"/>
    <cellStyle name="Currency 2 2 2 2 2 3 4 2 3" xfId="10289" xr:uid="{368CB985-27A5-462C-AEB6-94182FD2A833}"/>
    <cellStyle name="Currency 2 2 2 2 2 3 4 2 3 2" xfId="23979" xr:uid="{4B23FE4B-C0DE-4C93-867A-50365611FF43}"/>
    <cellStyle name="Currency 2 2 2 2 2 3 4 2 3 2 2" xfId="37671" xr:uid="{52B7323B-D142-4B1D-9201-6007EDAB0087}"/>
    <cellStyle name="Currency 2 2 2 2 2 3 4 2 3 2 3" xfId="52555" xr:uid="{6B247F37-0FB7-4560-8820-196208A5007E}"/>
    <cellStyle name="Currency 2 2 2 2 2 3 4 2 3 3" xfId="17135" xr:uid="{FB526AF4-3C14-477B-8435-A00F7AB00C3D}"/>
    <cellStyle name="Currency 2 2 2 2 2 3 4 2 3 4" xfId="30825" xr:uid="{759F8C06-9021-4A22-B40F-9EDEF3AA454F}"/>
    <cellStyle name="Currency 2 2 2 2 2 3 4 2 3 5" xfId="45709" xr:uid="{5D28FA70-16F8-43E8-9BA9-0734303EF551}"/>
    <cellStyle name="Currency 2 2 2 2 2 3 4 2 4" xfId="20557" xr:uid="{D8F09E22-E639-4B18-842D-B64D874097BC}"/>
    <cellStyle name="Currency 2 2 2 2 2 3 4 2 4 2" xfId="34249" xr:uid="{953A8D4B-2007-456A-9939-AD927FCFB0EF}"/>
    <cellStyle name="Currency 2 2 2 2 2 3 4 2 4 3" xfId="49133" xr:uid="{11C263A1-53DB-43C0-BAAE-1BB944929CF5}"/>
    <cellStyle name="Currency 2 2 2 2 2 3 4 2 5" xfId="13713" xr:uid="{F17636E6-355C-4DEE-9B42-829AD0C6ADBF}"/>
    <cellStyle name="Currency 2 2 2 2 2 3 4 2 6" xfId="27403" xr:uid="{4B2C058B-21CE-44DE-BC6F-73CC5638CF5F}"/>
    <cellStyle name="Currency 2 2 2 2 2 3 4 2 7" xfId="42287" xr:uid="{40F620B3-1BE5-4D61-9F78-3D02F3411930}"/>
    <cellStyle name="Currency 2 2 2 2 2 3 4 3" xfId="8578" xr:uid="{11783BB0-919C-449B-9F97-675F74FE487C}"/>
    <cellStyle name="Currency 2 2 2 2 2 3 4 3 2" xfId="12000" xr:uid="{FE238599-BA2C-472C-93D3-3872C0EB69EB}"/>
    <cellStyle name="Currency 2 2 2 2 2 3 4 3 2 2" xfId="25690" xr:uid="{DB0E3331-9742-48F7-AE73-B03CEA2E0E7F}"/>
    <cellStyle name="Currency 2 2 2 2 2 3 4 3 2 2 2" xfId="39382" xr:uid="{32F942AF-E76C-41BB-ADF0-C1337B1746AE}"/>
    <cellStyle name="Currency 2 2 2 2 2 3 4 3 2 2 3" xfId="54266" xr:uid="{A89AF93A-CB89-46ED-90D1-C04BD0978DCE}"/>
    <cellStyle name="Currency 2 2 2 2 2 3 4 3 2 3" xfId="18846" xr:uid="{47E9B161-6C14-4725-9593-103907CB0781}"/>
    <cellStyle name="Currency 2 2 2 2 2 3 4 3 2 4" xfId="32536" xr:uid="{A48638A4-B052-403C-8CBF-5DD3A8C21091}"/>
    <cellStyle name="Currency 2 2 2 2 2 3 4 3 2 5" xfId="47420" xr:uid="{625C3806-F6F8-4F5D-97DA-519A935C6E18}"/>
    <cellStyle name="Currency 2 2 2 2 2 3 4 3 3" xfId="22268" xr:uid="{B4B61EFA-1B1A-4345-BF01-656BAE00E033}"/>
    <cellStyle name="Currency 2 2 2 2 2 3 4 3 3 2" xfId="35960" xr:uid="{9A830E4C-9E90-4119-B52E-1D3426EDE20D}"/>
    <cellStyle name="Currency 2 2 2 2 2 3 4 3 3 3" xfId="50844" xr:uid="{F4BD1AE7-71B4-449B-A95A-38E8BF4E6782}"/>
    <cellStyle name="Currency 2 2 2 2 2 3 4 3 4" xfId="15424" xr:uid="{403F65FD-81F1-4DBC-B8F9-3C69E9A4F18A}"/>
    <cellStyle name="Currency 2 2 2 2 2 3 4 3 5" xfId="29114" xr:uid="{2D7E9AA9-D154-4759-A808-5F342C083F23}"/>
    <cellStyle name="Currency 2 2 2 2 2 3 4 3 6" xfId="43998" xr:uid="{7E6595CE-21F1-48B7-9C2D-9C85A047179E}"/>
    <cellStyle name="Currency 2 2 2 2 2 3 4 4" xfId="10288" xr:uid="{B2B88C19-88F9-4F69-86CF-B33D66761CF8}"/>
    <cellStyle name="Currency 2 2 2 2 2 3 4 4 2" xfId="23978" xr:uid="{82F08FB0-DDBF-471A-A38E-02AF559C52AF}"/>
    <cellStyle name="Currency 2 2 2 2 2 3 4 4 2 2" xfId="37670" xr:uid="{0055F886-B37A-4448-9A94-E59C6098B270}"/>
    <cellStyle name="Currency 2 2 2 2 2 3 4 4 2 3" xfId="52554" xr:uid="{5FC62E22-1571-47E3-9801-D56AD1B8A33E}"/>
    <cellStyle name="Currency 2 2 2 2 2 3 4 4 3" xfId="17134" xr:uid="{3EBB87AF-0602-4FA1-BD1D-0D7C27B554B0}"/>
    <cellStyle name="Currency 2 2 2 2 2 3 4 4 4" xfId="30824" xr:uid="{DD13E3F6-A462-4587-8E3B-034170602761}"/>
    <cellStyle name="Currency 2 2 2 2 2 3 4 4 5" xfId="45708" xr:uid="{AFEC2879-87A6-41D8-BA64-015D316A705D}"/>
    <cellStyle name="Currency 2 2 2 2 2 3 4 5" xfId="20556" xr:uid="{08C82A4D-A9A8-45EF-8423-371B14CF9FF2}"/>
    <cellStyle name="Currency 2 2 2 2 2 3 4 5 2" xfId="34248" xr:uid="{A56E9F05-B996-45EE-8A6A-6D5924384AF4}"/>
    <cellStyle name="Currency 2 2 2 2 2 3 4 5 3" xfId="49132" xr:uid="{3132C6B6-B2AC-43FB-ABB9-E5DD8E5FE405}"/>
    <cellStyle name="Currency 2 2 2 2 2 3 4 6" xfId="13712" xr:uid="{93D4C327-4B73-44F4-BDC5-3C85A3534F30}"/>
    <cellStyle name="Currency 2 2 2 2 2 3 4 7" xfId="27402" xr:uid="{F80AC822-0A07-4BA9-9525-4AC973BE1F5C}"/>
    <cellStyle name="Currency 2 2 2 2 2 3 4 8" xfId="42286" xr:uid="{B41A2217-1DBB-4317-93F1-07F4B8096581}"/>
    <cellStyle name="Currency 2 2 2 2 2 3 5" xfId="6867" xr:uid="{920AF9FE-A8F5-4DE5-9C9A-D8E913E0A08A}"/>
    <cellStyle name="Currency 2 2 2 2 2 3 5 2" xfId="8580" xr:uid="{89113AAE-6320-4CF0-B4B6-D5104AC496B9}"/>
    <cellStyle name="Currency 2 2 2 2 2 3 5 2 2" xfId="12002" xr:uid="{88FA43C2-B71C-4113-96EC-64842AB816F7}"/>
    <cellStyle name="Currency 2 2 2 2 2 3 5 2 2 2" xfId="25692" xr:uid="{42A8B044-6D8B-4CDE-B476-BD88E649BFEC}"/>
    <cellStyle name="Currency 2 2 2 2 2 3 5 2 2 2 2" xfId="39384" xr:uid="{3A0DDCD9-3943-4773-9C23-10CC85B3CB8A}"/>
    <cellStyle name="Currency 2 2 2 2 2 3 5 2 2 2 3" xfId="54268" xr:uid="{FDAAF835-EEAE-4520-B24B-7732623219AA}"/>
    <cellStyle name="Currency 2 2 2 2 2 3 5 2 2 3" xfId="18848" xr:uid="{DEEBDF0A-3FAD-4108-B15E-BB425BA7E1D4}"/>
    <cellStyle name="Currency 2 2 2 2 2 3 5 2 2 4" xfId="32538" xr:uid="{E4B8F3C3-AAAA-4C62-9ED8-238102D7AC98}"/>
    <cellStyle name="Currency 2 2 2 2 2 3 5 2 2 5" xfId="47422" xr:uid="{7F97EC71-CBD0-4273-B184-583D2BC5D24E}"/>
    <cellStyle name="Currency 2 2 2 2 2 3 5 2 3" xfId="22270" xr:uid="{E69C12FA-677E-4A9F-B860-8129B62B4E53}"/>
    <cellStyle name="Currency 2 2 2 2 2 3 5 2 3 2" xfId="35962" xr:uid="{7B2F633F-4B17-4611-BF64-C631EAD3481C}"/>
    <cellStyle name="Currency 2 2 2 2 2 3 5 2 3 3" xfId="50846" xr:uid="{FD86A13A-1D2D-4E77-9B64-4DC97E5371E6}"/>
    <cellStyle name="Currency 2 2 2 2 2 3 5 2 4" xfId="15426" xr:uid="{710E7A2F-85D7-44C6-BF73-1BAC1898147B}"/>
    <cellStyle name="Currency 2 2 2 2 2 3 5 2 5" xfId="29116" xr:uid="{9F493779-2C51-41AB-BE1B-39ABEC688512}"/>
    <cellStyle name="Currency 2 2 2 2 2 3 5 2 6" xfId="44000" xr:uid="{9A0BCBCE-F4DA-4854-B647-295B035C90F1}"/>
    <cellStyle name="Currency 2 2 2 2 2 3 5 3" xfId="10290" xr:uid="{F124DACA-EF56-4EF3-A2CA-4679CF9647C1}"/>
    <cellStyle name="Currency 2 2 2 2 2 3 5 3 2" xfId="23980" xr:uid="{B9FAF5AF-2C59-4C7C-B1D9-C6A553C996E0}"/>
    <cellStyle name="Currency 2 2 2 2 2 3 5 3 2 2" xfId="37672" xr:uid="{5451C1C5-B455-457F-9B9D-BCC05D024518}"/>
    <cellStyle name="Currency 2 2 2 2 2 3 5 3 2 3" xfId="52556" xr:uid="{209077C6-62D1-485E-AE14-A55DBCAFA838}"/>
    <cellStyle name="Currency 2 2 2 2 2 3 5 3 3" xfId="17136" xr:uid="{ABB5202F-57FB-470D-9412-C5423F2044E8}"/>
    <cellStyle name="Currency 2 2 2 2 2 3 5 3 4" xfId="30826" xr:uid="{B10DBD07-71E6-42A4-90CA-F82A9EBB1284}"/>
    <cellStyle name="Currency 2 2 2 2 2 3 5 3 5" xfId="45710" xr:uid="{6CE8658B-A3FD-4438-B258-66465AE6A5B6}"/>
    <cellStyle name="Currency 2 2 2 2 2 3 5 4" xfId="20558" xr:uid="{82EDE660-4847-41A4-869A-47907427EFFC}"/>
    <cellStyle name="Currency 2 2 2 2 2 3 5 4 2" xfId="34250" xr:uid="{4816601C-6DA2-4161-987E-3D57E543E08E}"/>
    <cellStyle name="Currency 2 2 2 2 2 3 5 4 3" xfId="49134" xr:uid="{43C8ED0A-553F-4A60-8E5F-AE655C03C2A9}"/>
    <cellStyle name="Currency 2 2 2 2 2 3 5 5" xfId="13714" xr:uid="{8343D342-BDEC-4E57-9F5A-4C8BA52D8CFE}"/>
    <cellStyle name="Currency 2 2 2 2 2 3 5 6" xfId="27404" xr:uid="{8A9A9852-5652-4E82-B560-3B54F987D142}"/>
    <cellStyle name="Currency 2 2 2 2 2 3 5 7" xfId="42288" xr:uid="{253ED827-2484-426A-9599-BFAE8FEA2133}"/>
    <cellStyle name="Currency 2 2 2 2 2 3 6" xfId="6868" xr:uid="{0DE9E453-231A-47C1-A58D-2B1FD6D53896}"/>
    <cellStyle name="Currency 2 2 2 2 2 3 6 2" xfId="8581" xr:uid="{3728D4AD-0225-4722-A194-6EC898302132}"/>
    <cellStyle name="Currency 2 2 2 2 2 3 6 2 2" xfId="12003" xr:uid="{0C24DD11-71E2-42F8-AF1F-0665AC7F1F8F}"/>
    <cellStyle name="Currency 2 2 2 2 2 3 6 2 2 2" xfId="25693" xr:uid="{F9EAE315-13CC-477C-81E8-0B49C3BE3902}"/>
    <cellStyle name="Currency 2 2 2 2 2 3 6 2 2 2 2" xfId="39385" xr:uid="{893EB574-7450-46C5-ACCA-685B43A53631}"/>
    <cellStyle name="Currency 2 2 2 2 2 3 6 2 2 2 3" xfId="54269" xr:uid="{CFCE2238-2782-4689-BA7F-665F33F0EE3F}"/>
    <cellStyle name="Currency 2 2 2 2 2 3 6 2 2 3" xfId="18849" xr:uid="{D57DD644-A483-4708-A820-0231CCD14C31}"/>
    <cellStyle name="Currency 2 2 2 2 2 3 6 2 2 4" xfId="32539" xr:uid="{21A32849-1A1B-43D2-96C6-3AE0B2E2D625}"/>
    <cellStyle name="Currency 2 2 2 2 2 3 6 2 2 5" xfId="47423" xr:uid="{DF03413F-05A5-493F-BEA5-C7653508C48F}"/>
    <cellStyle name="Currency 2 2 2 2 2 3 6 2 3" xfId="22271" xr:uid="{08A0C931-7467-486A-9619-F0C7D42B438D}"/>
    <cellStyle name="Currency 2 2 2 2 2 3 6 2 3 2" xfId="35963" xr:uid="{AA350DE8-ED1C-4583-9293-69BF49FC6E2C}"/>
    <cellStyle name="Currency 2 2 2 2 2 3 6 2 3 3" xfId="50847" xr:uid="{AE7F58AB-2AC0-4978-8F2F-DB5104A02842}"/>
    <cellStyle name="Currency 2 2 2 2 2 3 6 2 4" xfId="15427" xr:uid="{ADFC42EA-51FB-45F6-93E6-7B69E4C17177}"/>
    <cellStyle name="Currency 2 2 2 2 2 3 6 2 5" xfId="29117" xr:uid="{58A91550-C112-4571-8853-C7151C9D3311}"/>
    <cellStyle name="Currency 2 2 2 2 2 3 6 2 6" xfId="44001" xr:uid="{C32916D3-CE33-4667-8BAE-1E1B52099758}"/>
    <cellStyle name="Currency 2 2 2 2 2 3 6 3" xfId="10291" xr:uid="{0A170C21-289C-400E-BDA2-5850BD44283E}"/>
    <cellStyle name="Currency 2 2 2 2 2 3 6 3 2" xfId="23981" xr:uid="{3C3546BC-21B0-4EB4-B098-A3B5B89451C5}"/>
    <cellStyle name="Currency 2 2 2 2 2 3 6 3 2 2" xfId="37673" xr:uid="{3D452171-F4F6-4B81-B518-5F74E5691AF5}"/>
    <cellStyle name="Currency 2 2 2 2 2 3 6 3 2 3" xfId="52557" xr:uid="{DC324A99-84E8-481E-95C0-621686D22208}"/>
    <cellStyle name="Currency 2 2 2 2 2 3 6 3 3" xfId="17137" xr:uid="{66277ED3-93D2-4CF2-AE79-5AAE5315C037}"/>
    <cellStyle name="Currency 2 2 2 2 2 3 6 3 4" xfId="30827" xr:uid="{8280E999-B8A9-4555-8B9F-F203E97F7A61}"/>
    <cellStyle name="Currency 2 2 2 2 2 3 6 3 5" xfId="45711" xr:uid="{CAC7E542-5979-4FD5-845C-29F42CCFF4FE}"/>
    <cellStyle name="Currency 2 2 2 2 2 3 6 4" xfId="20559" xr:uid="{700DC129-A5FD-43CE-8144-7C0BE8F1E0E2}"/>
    <cellStyle name="Currency 2 2 2 2 2 3 6 4 2" xfId="34251" xr:uid="{9DB0B9EA-15D0-43B6-899A-D780B77AA7DF}"/>
    <cellStyle name="Currency 2 2 2 2 2 3 6 4 3" xfId="49135" xr:uid="{65FCB7D2-5971-4BC2-AB04-E1458EC4C8E8}"/>
    <cellStyle name="Currency 2 2 2 2 2 3 6 5" xfId="13715" xr:uid="{174DE7B9-482E-4DDE-90FD-4BF730828112}"/>
    <cellStyle name="Currency 2 2 2 2 2 3 6 6" xfId="27405" xr:uid="{4B7DF18F-BBFB-434F-AF1B-EAE8C23E9E5D}"/>
    <cellStyle name="Currency 2 2 2 2 2 3 6 7" xfId="42289" xr:uid="{B22C8CC4-F622-411F-A3A4-83C134DA2689}"/>
    <cellStyle name="Currency 2 2 2 2 2 3 7" xfId="8567" xr:uid="{CFBA83E0-B240-4462-919A-18668E6401EB}"/>
    <cellStyle name="Currency 2 2 2 2 2 3 7 2" xfId="11989" xr:uid="{4221C166-1196-479E-890C-BE7CF79287AE}"/>
    <cellStyle name="Currency 2 2 2 2 2 3 7 2 2" xfId="25679" xr:uid="{86141FAD-4C0D-4A95-BBE2-3B72BFBBC406}"/>
    <cellStyle name="Currency 2 2 2 2 2 3 7 2 2 2" xfId="39371" xr:uid="{281216D8-FD57-4439-AEF6-E7231481E3FA}"/>
    <cellStyle name="Currency 2 2 2 2 2 3 7 2 2 3" xfId="54255" xr:uid="{3BD38205-D366-451B-B81D-4F11F066FFBA}"/>
    <cellStyle name="Currency 2 2 2 2 2 3 7 2 3" xfId="18835" xr:uid="{06597DEB-9DB4-44AF-8534-7C869C641AC1}"/>
    <cellStyle name="Currency 2 2 2 2 2 3 7 2 4" xfId="32525" xr:uid="{1B55DC40-C201-475B-BDF2-79098DD42A11}"/>
    <cellStyle name="Currency 2 2 2 2 2 3 7 2 5" xfId="47409" xr:uid="{1ADC2CA6-996E-48BF-8EA7-08C43031FD69}"/>
    <cellStyle name="Currency 2 2 2 2 2 3 7 3" xfId="22257" xr:uid="{C14991BB-DE74-4D9F-9A30-466B9775A225}"/>
    <cellStyle name="Currency 2 2 2 2 2 3 7 3 2" xfId="35949" xr:uid="{D9D206B2-FE64-4B65-BBF9-00F800BBB798}"/>
    <cellStyle name="Currency 2 2 2 2 2 3 7 3 3" xfId="50833" xr:uid="{6D04AF16-78EB-47B5-BCA3-6F73A326090C}"/>
    <cellStyle name="Currency 2 2 2 2 2 3 7 4" xfId="15413" xr:uid="{21DDAF26-795B-466E-BE9B-2C7D174C0BFD}"/>
    <cellStyle name="Currency 2 2 2 2 2 3 7 5" xfId="29103" xr:uid="{973DA6AF-57A2-4C4E-9854-7C798121D47D}"/>
    <cellStyle name="Currency 2 2 2 2 2 3 7 6" xfId="43987" xr:uid="{0D7EB10E-E951-4795-B5D8-564721A71EF7}"/>
    <cellStyle name="Currency 2 2 2 2 2 3 8" xfId="10277" xr:uid="{B269FA23-931B-4810-9751-4C7785DE6FBD}"/>
    <cellStyle name="Currency 2 2 2 2 2 3 8 2" xfId="23967" xr:uid="{27A7A19C-0039-41E1-98E7-57CC87E92CAE}"/>
    <cellStyle name="Currency 2 2 2 2 2 3 8 2 2" xfId="37659" xr:uid="{20631BEA-447F-4333-8502-7C68BA8B0462}"/>
    <cellStyle name="Currency 2 2 2 2 2 3 8 2 3" xfId="52543" xr:uid="{4577E685-836A-48ED-8D7C-E43C725516D3}"/>
    <cellStyle name="Currency 2 2 2 2 2 3 8 3" xfId="17123" xr:uid="{03A41A7E-CFBF-49EC-BD46-302223622640}"/>
    <cellStyle name="Currency 2 2 2 2 2 3 8 4" xfId="30813" xr:uid="{3F7D8DC9-3268-4AD9-ABAA-194AC155ED6C}"/>
    <cellStyle name="Currency 2 2 2 2 2 3 8 5" xfId="45697" xr:uid="{8A4FC1F7-78CC-475C-847A-3A40C79F9EA1}"/>
    <cellStyle name="Currency 2 2 2 2 2 3 9" xfId="20545" xr:uid="{6E88F022-46AC-4D76-A7C7-2B4DDB88B0B2}"/>
    <cellStyle name="Currency 2 2 2 2 2 3 9 2" xfId="34237" xr:uid="{C0C73997-63EC-4419-98E9-C1BB0B6D92C2}"/>
    <cellStyle name="Currency 2 2 2 2 2 3 9 3" xfId="49121" xr:uid="{593D41E6-4FA2-41EC-A4A4-E7D47A1F00D0}"/>
    <cellStyle name="Currency 2 2 2 2 2 4" xfId="6869" xr:uid="{A76AFAD4-68A1-4C50-8B1A-D183BC39E361}"/>
    <cellStyle name="Currency 2 2 2 2 2 4 10" xfId="13716" xr:uid="{C0D31879-40F2-4BBF-8522-F861E4C51638}"/>
    <cellStyle name="Currency 2 2 2 2 2 4 11" xfId="27406" xr:uid="{62A9CAFF-7DAF-46A8-A268-1623536E5326}"/>
    <cellStyle name="Currency 2 2 2 2 2 4 12" xfId="42290" xr:uid="{291DD0ED-8BBB-4E0C-B99A-D95ECEA4DD18}"/>
    <cellStyle name="Currency 2 2 2 2 2 4 2" xfId="6870" xr:uid="{E70218B8-7445-488D-83C3-7FD3A6339176}"/>
    <cellStyle name="Currency 2 2 2 2 2 4 2 10" xfId="42291" xr:uid="{79FAE319-BAD1-438D-9B7C-A18FCF7CC6C2}"/>
    <cellStyle name="Currency 2 2 2 2 2 4 2 2" xfId="6871" xr:uid="{C58BBBC9-4808-4E69-86E5-7EDFA082B4DE}"/>
    <cellStyle name="Currency 2 2 2 2 2 4 2 2 2" xfId="6872" xr:uid="{CB2B403D-9B86-4699-8A26-F1CF83E49192}"/>
    <cellStyle name="Currency 2 2 2 2 2 4 2 2 2 2" xfId="8585" xr:uid="{9D942D76-23A2-4EE3-99EF-5F223B41415E}"/>
    <cellStyle name="Currency 2 2 2 2 2 4 2 2 2 2 2" xfId="12007" xr:uid="{1A409C29-E149-4179-B8F9-E4218965E21E}"/>
    <cellStyle name="Currency 2 2 2 2 2 4 2 2 2 2 2 2" xfId="25697" xr:uid="{E378A586-4DCD-4C12-8019-4AD508AB07FF}"/>
    <cellStyle name="Currency 2 2 2 2 2 4 2 2 2 2 2 2 2" xfId="39389" xr:uid="{F8FF11F0-254D-4271-813E-932560F6837C}"/>
    <cellStyle name="Currency 2 2 2 2 2 4 2 2 2 2 2 2 3" xfId="54273" xr:uid="{CE82A4A9-A338-458C-A6DF-04EC2C3F2EB3}"/>
    <cellStyle name="Currency 2 2 2 2 2 4 2 2 2 2 2 3" xfId="18853" xr:uid="{F0E6FCE1-781D-48CB-8D78-A4501944AFCA}"/>
    <cellStyle name="Currency 2 2 2 2 2 4 2 2 2 2 2 4" xfId="32543" xr:uid="{9B009183-35D7-4A92-99C4-10AA3FF54C81}"/>
    <cellStyle name="Currency 2 2 2 2 2 4 2 2 2 2 2 5" xfId="47427" xr:uid="{E3D5E825-D8B2-4E67-B54E-2C0170417CB2}"/>
    <cellStyle name="Currency 2 2 2 2 2 4 2 2 2 2 3" xfId="22275" xr:uid="{D50E9D7C-7880-4932-B725-11BD7FF23656}"/>
    <cellStyle name="Currency 2 2 2 2 2 4 2 2 2 2 3 2" xfId="35967" xr:uid="{F063E50A-4826-4512-A4DE-FB1CB11CCEB3}"/>
    <cellStyle name="Currency 2 2 2 2 2 4 2 2 2 2 3 3" xfId="50851" xr:uid="{28EEE64F-0D6B-40C1-A662-F1B3E52932D7}"/>
    <cellStyle name="Currency 2 2 2 2 2 4 2 2 2 2 4" xfId="15431" xr:uid="{6F65F08F-B8FC-47D6-AC42-758867193530}"/>
    <cellStyle name="Currency 2 2 2 2 2 4 2 2 2 2 5" xfId="29121" xr:uid="{0F3B5A08-F292-46AE-A0AE-07615EFF7AE8}"/>
    <cellStyle name="Currency 2 2 2 2 2 4 2 2 2 2 6" xfId="44005" xr:uid="{234B9A4A-CEC4-4DD3-861F-5B7F1AFACE13}"/>
    <cellStyle name="Currency 2 2 2 2 2 4 2 2 2 3" xfId="10295" xr:uid="{E5293713-472E-465C-B2BC-F3F669AA5C09}"/>
    <cellStyle name="Currency 2 2 2 2 2 4 2 2 2 3 2" xfId="23985" xr:uid="{18838793-F3B7-4E51-9CA1-DDB7ACD15CF4}"/>
    <cellStyle name="Currency 2 2 2 2 2 4 2 2 2 3 2 2" xfId="37677" xr:uid="{FB29AD3A-A5F8-4810-8912-0EEACEB6143B}"/>
    <cellStyle name="Currency 2 2 2 2 2 4 2 2 2 3 2 3" xfId="52561" xr:uid="{450C3AC6-ACE9-4ECA-A7F3-CF651FD9BFF8}"/>
    <cellStyle name="Currency 2 2 2 2 2 4 2 2 2 3 3" xfId="17141" xr:uid="{B94766BC-FEFB-487B-B780-085199CB287E}"/>
    <cellStyle name="Currency 2 2 2 2 2 4 2 2 2 3 4" xfId="30831" xr:uid="{EA0CC1A0-C41E-4F33-8151-7FA3A54D9F6E}"/>
    <cellStyle name="Currency 2 2 2 2 2 4 2 2 2 3 5" xfId="45715" xr:uid="{FEAAE15E-7961-4DCA-9EDC-050FD3BDE63A}"/>
    <cellStyle name="Currency 2 2 2 2 2 4 2 2 2 4" xfId="20563" xr:uid="{873757BB-3682-4B76-8E25-ED1FB718DC3B}"/>
    <cellStyle name="Currency 2 2 2 2 2 4 2 2 2 4 2" xfId="34255" xr:uid="{03F0E096-A0CF-45DD-B968-427AE92F2BD5}"/>
    <cellStyle name="Currency 2 2 2 2 2 4 2 2 2 4 3" xfId="49139" xr:uid="{74E29825-8A8A-4DE9-8903-0BC1A8BB8EB2}"/>
    <cellStyle name="Currency 2 2 2 2 2 4 2 2 2 5" xfId="13719" xr:uid="{6A8C6880-B218-4BD5-8BFD-BA8596F7A5F1}"/>
    <cellStyle name="Currency 2 2 2 2 2 4 2 2 2 6" xfId="27409" xr:uid="{DB7C1E08-9230-43FA-9A09-DD1CD39993B7}"/>
    <cellStyle name="Currency 2 2 2 2 2 4 2 2 2 7" xfId="42293" xr:uid="{1CF7B6E2-2F3B-4711-8168-2778C1A77074}"/>
    <cellStyle name="Currency 2 2 2 2 2 4 2 2 3" xfId="8584" xr:uid="{BEBA7C0B-8B21-48FA-991E-49B2880EF210}"/>
    <cellStyle name="Currency 2 2 2 2 2 4 2 2 3 2" xfId="12006" xr:uid="{F9D58604-878B-49CE-AA96-B4769426A382}"/>
    <cellStyle name="Currency 2 2 2 2 2 4 2 2 3 2 2" xfId="25696" xr:uid="{D616F1AE-E0C2-434C-BF95-24E89895A973}"/>
    <cellStyle name="Currency 2 2 2 2 2 4 2 2 3 2 2 2" xfId="39388" xr:uid="{003D3787-FF89-489B-8D00-588075D7F9BC}"/>
    <cellStyle name="Currency 2 2 2 2 2 4 2 2 3 2 2 3" xfId="54272" xr:uid="{98005560-0C2F-436B-86AA-64EF8DF353BA}"/>
    <cellStyle name="Currency 2 2 2 2 2 4 2 2 3 2 3" xfId="18852" xr:uid="{B5424BD2-5FA5-45A8-9E86-FE2D618DBA13}"/>
    <cellStyle name="Currency 2 2 2 2 2 4 2 2 3 2 4" xfId="32542" xr:uid="{58CA6308-FB33-4B84-A294-59D2A2075DDA}"/>
    <cellStyle name="Currency 2 2 2 2 2 4 2 2 3 2 5" xfId="47426" xr:uid="{91493804-AB31-4FE8-B192-0066BBF89449}"/>
    <cellStyle name="Currency 2 2 2 2 2 4 2 2 3 3" xfId="22274" xr:uid="{0A1F84FC-DD6A-48B1-B5D2-75818DAB1C49}"/>
    <cellStyle name="Currency 2 2 2 2 2 4 2 2 3 3 2" xfId="35966" xr:uid="{6121FA8B-3BCA-4EAE-9F5B-840F1F794E57}"/>
    <cellStyle name="Currency 2 2 2 2 2 4 2 2 3 3 3" xfId="50850" xr:uid="{14662E09-B8C6-4B32-802F-93B31B8DF1F7}"/>
    <cellStyle name="Currency 2 2 2 2 2 4 2 2 3 4" xfId="15430" xr:uid="{D61EE65E-C408-42C6-8699-3038FEA3A47C}"/>
    <cellStyle name="Currency 2 2 2 2 2 4 2 2 3 5" xfId="29120" xr:uid="{72A4BBC7-7989-4024-B2CA-06DBB5670283}"/>
    <cellStyle name="Currency 2 2 2 2 2 4 2 2 3 6" xfId="44004" xr:uid="{FFBD9861-08A3-4A37-9AC2-786F83AA49CD}"/>
    <cellStyle name="Currency 2 2 2 2 2 4 2 2 4" xfId="10294" xr:uid="{0140D161-0C3F-4296-8838-03756BBA0845}"/>
    <cellStyle name="Currency 2 2 2 2 2 4 2 2 4 2" xfId="23984" xr:uid="{26C2DC41-89CC-4E52-830E-1608A6CA5ADC}"/>
    <cellStyle name="Currency 2 2 2 2 2 4 2 2 4 2 2" xfId="37676" xr:uid="{BB2E1511-22DD-441A-AF38-53DE26E0B7C2}"/>
    <cellStyle name="Currency 2 2 2 2 2 4 2 2 4 2 3" xfId="52560" xr:uid="{503D8A86-D4B7-439A-8F44-2181DB6160CF}"/>
    <cellStyle name="Currency 2 2 2 2 2 4 2 2 4 3" xfId="17140" xr:uid="{BE17B8D3-049A-4DF8-800E-1FDDB0895EAC}"/>
    <cellStyle name="Currency 2 2 2 2 2 4 2 2 4 4" xfId="30830" xr:uid="{20B6F6F6-B360-4CBD-A878-2F5F2F1EB284}"/>
    <cellStyle name="Currency 2 2 2 2 2 4 2 2 4 5" xfId="45714" xr:uid="{9FE5C8C7-147B-404E-B278-7B0FEE2B787F}"/>
    <cellStyle name="Currency 2 2 2 2 2 4 2 2 5" xfId="20562" xr:uid="{D2700D06-3995-47FC-B034-3FC91A40AAA0}"/>
    <cellStyle name="Currency 2 2 2 2 2 4 2 2 5 2" xfId="34254" xr:uid="{D0C55727-E2F2-4E0A-9C0C-1ACAB6D3ED4D}"/>
    <cellStyle name="Currency 2 2 2 2 2 4 2 2 5 3" xfId="49138" xr:uid="{2F1A6987-AA96-4D3A-8C60-2118CD976891}"/>
    <cellStyle name="Currency 2 2 2 2 2 4 2 2 6" xfId="13718" xr:uid="{C335A4A3-0ED3-469E-9C7D-50B3B8EA96D7}"/>
    <cellStyle name="Currency 2 2 2 2 2 4 2 2 7" xfId="27408" xr:uid="{93A4048B-2527-493E-9ABF-BCA8E1E275A9}"/>
    <cellStyle name="Currency 2 2 2 2 2 4 2 2 8" xfId="42292" xr:uid="{2B69263F-63A3-4917-94D7-E03BCD073D57}"/>
    <cellStyle name="Currency 2 2 2 2 2 4 2 3" xfId="6873" xr:uid="{1EC17673-1666-4F44-B907-8A02734E9167}"/>
    <cellStyle name="Currency 2 2 2 2 2 4 2 3 2" xfId="8586" xr:uid="{91224A43-33FA-4A48-B676-C2901F272B85}"/>
    <cellStyle name="Currency 2 2 2 2 2 4 2 3 2 2" xfId="12008" xr:uid="{11BA8880-9759-4129-8BD4-76F73138C314}"/>
    <cellStyle name="Currency 2 2 2 2 2 4 2 3 2 2 2" xfId="25698" xr:uid="{E7696ABE-1708-4053-9F06-491717C85B2E}"/>
    <cellStyle name="Currency 2 2 2 2 2 4 2 3 2 2 2 2" xfId="39390" xr:uid="{CBBBA9A7-2E11-47D6-BFBB-C66920289C1B}"/>
    <cellStyle name="Currency 2 2 2 2 2 4 2 3 2 2 2 3" xfId="54274" xr:uid="{1ECE8915-0683-493B-9F2D-D82F3004EBD1}"/>
    <cellStyle name="Currency 2 2 2 2 2 4 2 3 2 2 3" xfId="18854" xr:uid="{815B5453-A680-47DC-8609-B9C091D06208}"/>
    <cellStyle name="Currency 2 2 2 2 2 4 2 3 2 2 4" xfId="32544" xr:uid="{22F5060E-E9FA-4519-9D57-969023D587A2}"/>
    <cellStyle name="Currency 2 2 2 2 2 4 2 3 2 2 5" xfId="47428" xr:uid="{233E7C44-58AF-490C-8A08-C91E96F98D84}"/>
    <cellStyle name="Currency 2 2 2 2 2 4 2 3 2 3" xfId="22276" xr:uid="{44BB2779-7802-43BC-BB25-42F86C70B628}"/>
    <cellStyle name="Currency 2 2 2 2 2 4 2 3 2 3 2" xfId="35968" xr:uid="{097D18C6-A701-4FE6-A26B-E2A4510EDCEE}"/>
    <cellStyle name="Currency 2 2 2 2 2 4 2 3 2 3 3" xfId="50852" xr:uid="{F2991C80-8493-4577-9052-7CD875E6971A}"/>
    <cellStyle name="Currency 2 2 2 2 2 4 2 3 2 4" xfId="15432" xr:uid="{2AA30549-B65A-4B0E-8E3B-A1B991B4DBEC}"/>
    <cellStyle name="Currency 2 2 2 2 2 4 2 3 2 5" xfId="29122" xr:uid="{F2E17B99-7775-4527-A010-0AEFCAC910F9}"/>
    <cellStyle name="Currency 2 2 2 2 2 4 2 3 2 6" xfId="44006" xr:uid="{7D6EB708-04BF-4A7A-BD24-563445F4032B}"/>
    <cellStyle name="Currency 2 2 2 2 2 4 2 3 3" xfId="10296" xr:uid="{D6DAF2D1-1FF1-463C-BCA7-2FC9769C4881}"/>
    <cellStyle name="Currency 2 2 2 2 2 4 2 3 3 2" xfId="23986" xr:uid="{F75A741B-2D5D-444C-8992-BA730AAFBA50}"/>
    <cellStyle name="Currency 2 2 2 2 2 4 2 3 3 2 2" xfId="37678" xr:uid="{298A8EC7-36B8-40A0-8DF3-295C45536D8A}"/>
    <cellStyle name="Currency 2 2 2 2 2 4 2 3 3 2 3" xfId="52562" xr:uid="{710AD576-8E26-4431-A93F-9A46A3628115}"/>
    <cellStyle name="Currency 2 2 2 2 2 4 2 3 3 3" xfId="17142" xr:uid="{8B835797-8630-4D95-B5E0-6F4B66A00CC2}"/>
    <cellStyle name="Currency 2 2 2 2 2 4 2 3 3 4" xfId="30832" xr:uid="{1A5AD217-75EA-426D-8563-5490CC696F07}"/>
    <cellStyle name="Currency 2 2 2 2 2 4 2 3 3 5" xfId="45716" xr:uid="{482AD7F6-92B2-4A01-A652-4951BBAA4E4A}"/>
    <cellStyle name="Currency 2 2 2 2 2 4 2 3 4" xfId="20564" xr:uid="{1E5C1078-4784-49E3-A353-86ECDD29FAC7}"/>
    <cellStyle name="Currency 2 2 2 2 2 4 2 3 4 2" xfId="34256" xr:uid="{1832DF71-5C87-4B4C-B8D5-B6212F48B8A7}"/>
    <cellStyle name="Currency 2 2 2 2 2 4 2 3 4 3" xfId="49140" xr:uid="{73E2F5B9-1AB6-45EE-9E53-813BDF0F4B6A}"/>
    <cellStyle name="Currency 2 2 2 2 2 4 2 3 5" xfId="13720" xr:uid="{9C23C756-1CC0-4253-82C4-9D9652EB16AE}"/>
    <cellStyle name="Currency 2 2 2 2 2 4 2 3 6" xfId="27410" xr:uid="{2D49FAF8-C840-4F55-9621-629DB8BA3D75}"/>
    <cellStyle name="Currency 2 2 2 2 2 4 2 3 7" xfId="42294" xr:uid="{C0FEEBFB-E3F3-4588-8333-7CA9605B707F}"/>
    <cellStyle name="Currency 2 2 2 2 2 4 2 4" xfId="6874" xr:uid="{18DE0CB3-6980-4942-B5F6-0B3AAF34169E}"/>
    <cellStyle name="Currency 2 2 2 2 2 4 2 4 2" xfId="8587" xr:uid="{029DBF3D-8292-499A-A247-29C9ABE5F1CC}"/>
    <cellStyle name="Currency 2 2 2 2 2 4 2 4 2 2" xfId="12009" xr:uid="{DAC51FDE-0600-4747-9D2E-F326FE6C5911}"/>
    <cellStyle name="Currency 2 2 2 2 2 4 2 4 2 2 2" xfId="25699" xr:uid="{31E427EA-9145-4089-BC1D-E7E3B19D1FBF}"/>
    <cellStyle name="Currency 2 2 2 2 2 4 2 4 2 2 2 2" xfId="39391" xr:uid="{ACBA5209-F873-45A5-B697-3FBFD46F3D7B}"/>
    <cellStyle name="Currency 2 2 2 2 2 4 2 4 2 2 2 3" xfId="54275" xr:uid="{1DE5488D-7B3A-4881-A7E2-3571B6B330C2}"/>
    <cellStyle name="Currency 2 2 2 2 2 4 2 4 2 2 3" xfId="18855" xr:uid="{31B384C8-7E6F-4E13-9365-1E51EF9CAECC}"/>
    <cellStyle name="Currency 2 2 2 2 2 4 2 4 2 2 4" xfId="32545" xr:uid="{99F9789C-EFBD-4DBB-A9EC-0B09A7FD9E30}"/>
    <cellStyle name="Currency 2 2 2 2 2 4 2 4 2 2 5" xfId="47429" xr:uid="{F109D449-D815-4C71-B4C4-A502DB74D64B}"/>
    <cellStyle name="Currency 2 2 2 2 2 4 2 4 2 3" xfId="22277" xr:uid="{976117B3-D8A8-4910-97BC-701E90B436B8}"/>
    <cellStyle name="Currency 2 2 2 2 2 4 2 4 2 3 2" xfId="35969" xr:uid="{480F914B-0D3A-41BA-AF2B-86D5FF2CF3A6}"/>
    <cellStyle name="Currency 2 2 2 2 2 4 2 4 2 3 3" xfId="50853" xr:uid="{4838FBA4-93F1-4361-95CF-74874312698A}"/>
    <cellStyle name="Currency 2 2 2 2 2 4 2 4 2 4" xfId="15433" xr:uid="{6AA63494-100D-42A7-91F2-27DC51E69516}"/>
    <cellStyle name="Currency 2 2 2 2 2 4 2 4 2 5" xfId="29123" xr:uid="{E83C5716-E888-4790-8C3F-7892CB5D728B}"/>
    <cellStyle name="Currency 2 2 2 2 2 4 2 4 2 6" xfId="44007" xr:uid="{42D7BC15-42E2-4E90-9BA2-FA69C4A00271}"/>
    <cellStyle name="Currency 2 2 2 2 2 4 2 4 3" xfId="10297" xr:uid="{61E47E50-99DE-42CA-B466-4B3405C6D232}"/>
    <cellStyle name="Currency 2 2 2 2 2 4 2 4 3 2" xfId="23987" xr:uid="{40A37405-856F-4752-9FF2-696D97031211}"/>
    <cellStyle name="Currency 2 2 2 2 2 4 2 4 3 2 2" xfId="37679" xr:uid="{60342446-5EFD-4B7C-8F5A-0A57A05EF5A0}"/>
    <cellStyle name="Currency 2 2 2 2 2 4 2 4 3 2 3" xfId="52563" xr:uid="{8ABE20E2-A287-4128-AC6A-B3026D22724B}"/>
    <cellStyle name="Currency 2 2 2 2 2 4 2 4 3 3" xfId="17143" xr:uid="{F1816408-CC87-463A-8E3C-7F51DD4CD842}"/>
    <cellStyle name="Currency 2 2 2 2 2 4 2 4 3 4" xfId="30833" xr:uid="{DB2BE003-45A8-4167-88D4-8427CCF6CF6D}"/>
    <cellStyle name="Currency 2 2 2 2 2 4 2 4 3 5" xfId="45717" xr:uid="{7B8308E3-CBCC-4FAE-A73C-663F52F10F3B}"/>
    <cellStyle name="Currency 2 2 2 2 2 4 2 4 4" xfId="20565" xr:uid="{363CCCE2-5918-46B5-A64D-02B854B66588}"/>
    <cellStyle name="Currency 2 2 2 2 2 4 2 4 4 2" xfId="34257" xr:uid="{987718C1-447F-47B3-84D1-D00F52EFCE61}"/>
    <cellStyle name="Currency 2 2 2 2 2 4 2 4 4 3" xfId="49141" xr:uid="{9A24CE22-51A5-43C1-A271-3FD992E7C5ED}"/>
    <cellStyle name="Currency 2 2 2 2 2 4 2 4 5" xfId="13721" xr:uid="{A841EAFD-F5C5-4A1B-A7F4-025B6B5737CE}"/>
    <cellStyle name="Currency 2 2 2 2 2 4 2 4 6" xfId="27411" xr:uid="{839CBB10-DDCB-445B-B18E-D216E887B648}"/>
    <cellStyle name="Currency 2 2 2 2 2 4 2 4 7" xfId="42295" xr:uid="{7872D8FF-1D7E-481F-B566-4EBF3398D4D2}"/>
    <cellStyle name="Currency 2 2 2 2 2 4 2 5" xfId="8583" xr:uid="{2CB6AE02-DCEA-4C33-98C5-B95354AB3AD8}"/>
    <cellStyle name="Currency 2 2 2 2 2 4 2 5 2" xfId="12005" xr:uid="{C829C800-4F34-4EC6-A24D-05EB307E4226}"/>
    <cellStyle name="Currency 2 2 2 2 2 4 2 5 2 2" xfId="25695" xr:uid="{C335CD52-BA23-45F6-980A-654EAF1E943B}"/>
    <cellStyle name="Currency 2 2 2 2 2 4 2 5 2 2 2" xfId="39387" xr:uid="{B2C5DA45-D0E1-4D8E-9067-442FC44561EA}"/>
    <cellStyle name="Currency 2 2 2 2 2 4 2 5 2 2 3" xfId="54271" xr:uid="{E9AD23FC-BE05-47F9-87EC-F828FE4E9AB1}"/>
    <cellStyle name="Currency 2 2 2 2 2 4 2 5 2 3" xfId="18851" xr:uid="{B1F3A53D-897E-4144-9318-A66DD84206A5}"/>
    <cellStyle name="Currency 2 2 2 2 2 4 2 5 2 4" xfId="32541" xr:uid="{F76D8399-751A-4561-863D-CC46A65D461B}"/>
    <cellStyle name="Currency 2 2 2 2 2 4 2 5 2 5" xfId="47425" xr:uid="{CAF85CA4-B7AB-4186-B427-1EE24CE7882A}"/>
    <cellStyle name="Currency 2 2 2 2 2 4 2 5 3" xfId="22273" xr:uid="{8FFE4E48-A02B-4898-B91C-85E448CB7B6B}"/>
    <cellStyle name="Currency 2 2 2 2 2 4 2 5 3 2" xfId="35965" xr:uid="{7B9F42B8-C398-4715-8667-7D1597F3C2DD}"/>
    <cellStyle name="Currency 2 2 2 2 2 4 2 5 3 3" xfId="50849" xr:uid="{B0C2D15E-CBA3-4E1F-9D9D-B2C2B644DD67}"/>
    <cellStyle name="Currency 2 2 2 2 2 4 2 5 4" xfId="15429" xr:uid="{55E66395-644D-4C94-B95C-E7C23CF36CBF}"/>
    <cellStyle name="Currency 2 2 2 2 2 4 2 5 5" xfId="29119" xr:uid="{D06F3066-A38A-4C87-9A8A-F119B3A7028A}"/>
    <cellStyle name="Currency 2 2 2 2 2 4 2 5 6" xfId="44003" xr:uid="{483277AC-43B1-45B5-BEAD-7C4F45819149}"/>
    <cellStyle name="Currency 2 2 2 2 2 4 2 6" xfId="10293" xr:uid="{BB0B92C6-8514-4E69-8A1F-5EDED3F0F181}"/>
    <cellStyle name="Currency 2 2 2 2 2 4 2 6 2" xfId="23983" xr:uid="{FBC324B5-7D62-45F8-ADFC-680757D60FB5}"/>
    <cellStyle name="Currency 2 2 2 2 2 4 2 6 2 2" xfId="37675" xr:uid="{D943DDAF-BE1D-4A6E-9F40-4F52D1E84F2C}"/>
    <cellStyle name="Currency 2 2 2 2 2 4 2 6 2 3" xfId="52559" xr:uid="{F8F81F62-AF43-4CB8-8EA2-E12B02E9F727}"/>
    <cellStyle name="Currency 2 2 2 2 2 4 2 6 3" xfId="17139" xr:uid="{3676ADE7-045D-4163-84DB-C1C8D6399682}"/>
    <cellStyle name="Currency 2 2 2 2 2 4 2 6 4" xfId="30829" xr:uid="{FB900622-9F4F-4CCA-A3E2-06D55D19A01A}"/>
    <cellStyle name="Currency 2 2 2 2 2 4 2 6 5" xfId="45713" xr:uid="{B941FE14-C471-4ECC-BAAC-B75A0FC014C8}"/>
    <cellStyle name="Currency 2 2 2 2 2 4 2 7" xfId="20561" xr:uid="{C2340CF4-946E-453C-9DF2-F30A79C60D4C}"/>
    <cellStyle name="Currency 2 2 2 2 2 4 2 7 2" xfId="34253" xr:uid="{44F46DF3-39A6-4787-A6BF-A18E2D6CA657}"/>
    <cellStyle name="Currency 2 2 2 2 2 4 2 7 3" xfId="49137" xr:uid="{B39F5C10-F404-49EF-BC75-C33D67ED4FCE}"/>
    <cellStyle name="Currency 2 2 2 2 2 4 2 8" xfId="13717" xr:uid="{9C6C28CD-CA74-4879-AEBB-5DE8C7777216}"/>
    <cellStyle name="Currency 2 2 2 2 2 4 2 9" xfId="27407" xr:uid="{C96063AF-AAD8-4C05-855E-1500AA961BD4}"/>
    <cellStyle name="Currency 2 2 2 2 2 4 3" xfId="6875" xr:uid="{12D16B87-B553-4381-87FE-1295357FCC0B}"/>
    <cellStyle name="Currency 2 2 2 2 2 4 3 10" xfId="42296" xr:uid="{A484EF99-6A84-42AB-9393-4CD9F2A5C2CD}"/>
    <cellStyle name="Currency 2 2 2 2 2 4 3 2" xfId="6876" xr:uid="{2BC74218-9C82-438C-A099-1A9AA31B161F}"/>
    <cellStyle name="Currency 2 2 2 2 2 4 3 2 2" xfId="6877" xr:uid="{86E98DD1-0357-4067-9C8F-ED381211D6C6}"/>
    <cellStyle name="Currency 2 2 2 2 2 4 3 2 2 2" xfId="8590" xr:uid="{60592E1D-1F0A-4B9D-9442-162DDAF14655}"/>
    <cellStyle name="Currency 2 2 2 2 2 4 3 2 2 2 2" xfId="12012" xr:uid="{20FEE174-6D16-4E50-B3C1-237D152FB43C}"/>
    <cellStyle name="Currency 2 2 2 2 2 4 3 2 2 2 2 2" xfId="25702" xr:uid="{A4D11D50-4853-4F0C-8246-FA8541B77EAC}"/>
    <cellStyle name="Currency 2 2 2 2 2 4 3 2 2 2 2 2 2" xfId="39394" xr:uid="{DB2DE5E7-31E7-42F6-B4AE-EE9B7DF1BBBD}"/>
    <cellStyle name="Currency 2 2 2 2 2 4 3 2 2 2 2 2 3" xfId="54278" xr:uid="{F5C1B995-791D-474D-B846-8C1869892B29}"/>
    <cellStyle name="Currency 2 2 2 2 2 4 3 2 2 2 2 3" xfId="18858" xr:uid="{677A5523-4D5E-472F-B7FC-B037976926B9}"/>
    <cellStyle name="Currency 2 2 2 2 2 4 3 2 2 2 2 4" xfId="32548" xr:uid="{26083D23-AB50-4B77-A780-EC09BCB32204}"/>
    <cellStyle name="Currency 2 2 2 2 2 4 3 2 2 2 2 5" xfId="47432" xr:uid="{5AE67FED-95B2-4495-B31C-31524E79C9A4}"/>
    <cellStyle name="Currency 2 2 2 2 2 4 3 2 2 2 3" xfId="22280" xr:uid="{E9A7FFF1-61F5-451D-8C7A-15C7163B3F3E}"/>
    <cellStyle name="Currency 2 2 2 2 2 4 3 2 2 2 3 2" xfId="35972" xr:uid="{7C4F2286-6FAA-45C5-9799-B47301A17FB2}"/>
    <cellStyle name="Currency 2 2 2 2 2 4 3 2 2 2 3 3" xfId="50856" xr:uid="{88E95169-61DA-40C5-80DA-E55ABB9730C1}"/>
    <cellStyle name="Currency 2 2 2 2 2 4 3 2 2 2 4" xfId="15436" xr:uid="{5AAE2417-7D73-450F-B11E-367FCA345518}"/>
    <cellStyle name="Currency 2 2 2 2 2 4 3 2 2 2 5" xfId="29126" xr:uid="{00DC8079-C2F4-4924-AE89-459F947727B1}"/>
    <cellStyle name="Currency 2 2 2 2 2 4 3 2 2 2 6" xfId="44010" xr:uid="{713FE187-25DC-4625-A76D-BA11230BE618}"/>
    <cellStyle name="Currency 2 2 2 2 2 4 3 2 2 3" xfId="10300" xr:uid="{8F3C31DB-6840-479C-BF46-B8F44AE06C5B}"/>
    <cellStyle name="Currency 2 2 2 2 2 4 3 2 2 3 2" xfId="23990" xr:uid="{376C192D-585A-4BC6-9C40-37B3F9732F13}"/>
    <cellStyle name="Currency 2 2 2 2 2 4 3 2 2 3 2 2" xfId="37682" xr:uid="{39940F13-F666-4E13-A376-7038D119C740}"/>
    <cellStyle name="Currency 2 2 2 2 2 4 3 2 2 3 2 3" xfId="52566" xr:uid="{243D59EC-C91A-47E0-9065-78D25EC223F3}"/>
    <cellStyle name="Currency 2 2 2 2 2 4 3 2 2 3 3" xfId="17146" xr:uid="{1690C997-8DFA-48ED-9780-902BD5443330}"/>
    <cellStyle name="Currency 2 2 2 2 2 4 3 2 2 3 4" xfId="30836" xr:uid="{CA06BA13-9CF2-46A2-8C9F-937416A095F1}"/>
    <cellStyle name="Currency 2 2 2 2 2 4 3 2 2 3 5" xfId="45720" xr:uid="{1C15367A-26AB-4252-811B-4557DBEAB914}"/>
    <cellStyle name="Currency 2 2 2 2 2 4 3 2 2 4" xfId="20568" xr:uid="{5A3E503E-EDA7-46B1-B2BE-EC900D4F4D7B}"/>
    <cellStyle name="Currency 2 2 2 2 2 4 3 2 2 4 2" xfId="34260" xr:uid="{6D2CDF4F-5950-4CA6-AA27-49DA69F7466C}"/>
    <cellStyle name="Currency 2 2 2 2 2 4 3 2 2 4 3" xfId="49144" xr:uid="{6FE606FC-BF6E-4A54-9314-2C44FA77592F}"/>
    <cellStyle name="Currency 2 2 2 2 2 4 3 2 2 5" xfId="13724" xr:uid="{D83D457A-8BF8-4C0F-9D80-97D49EFA1401}"/>
    <cellStyle name="Currency 2 2 2 2 2 4 3 2 2 6" xfId="27414" xr:uid="{8D738AEC-260B-4AD1-8982-F428FC406CF8}"/>
    <cellStyle name="Currency 2 2 2 2 2 4 3 2 2 7" xfId="42298" xr:uid="{4866FFE2-7EFB-4F28-9862-A509FEF29FE8}"/>
    <cellStyle name="Currency 2 2 2 2 2 4 3 2 3" xfId="8589" xr:uid="{D6DB26AD-4FBD-45C1-BD35-28D28E48A4A6}"/>
    <cellStyle name="Currency 2 2 2 2 2 4 3 2 3 2" xfId="12011" xr:uid="{20CE41E6-4E94-4B13-B845-78F453C32CBB}"/>
    <cellStyle name="Currency 2 2 2 2 2 4 3 2 3 2 2" xfId="25701" xr:uid="{FE07BBF8-36D2-4750-A9E6-912F9680C262}"/>
    <cellStyle name="Currency 2 2 2 2 2 4 3 2 3 2 2 2" xfId="39393" xr:uid="{5C8FC834-072D-4CAF-8AC4-FC1481A76127}"/>
    <cellStyle name="Currency 2 2 2 2 2 4 3 2 3 2 2 3" xfId="54277" xr:uid="{C8409596-EC5C-49D2-A664-13641C4786BC}"/>
    <cellStyle name="Currency 2 2 2 2 2 4 3 2 3 2 3" xfId="18857" xr:uid="{C26BDB66-A5E5-4A06-9A85-E69E746AC2A2}"/>
    <cellStyle name="Currency 2 2 2 2 2 4 3 2 3 2 4" xfId="32547" xr:uid="{817ECBEF-4A57-4F09-9722-5203C69D689A}"/>
    <cellStyle name="Currency 2 2 2 2 2 4 3 2 3 2 5" xfId="47431" xr:uid="{9259040D-24FA-45D3-8B22-7C0AECB61F9D}"/>
    <cellStyle name="Currency 2 2 2 2 2 4 3 2 3 3" xfId="22279" xr:uid="{7E4B9418-76F2-4AF5-BF6F-2E49F573E78A}"/>
    <cellStyle name="Currency 2 2 2 2 2 4 3 2 3 3 2" xfId="35971" xr:uid="{CCF4A2A4-C5E8-4F34-A752-63D32BB4D4BC}"/>
    <cellStyle name="Currency 2 2 2 2 2 4 3 2 3 3 3" xfId="50855" xr:uid="{7392BDEB-B188-464D-9D99-895508F86F28}"/>
    <cellStyle name="Currency 2 2 2 2 2 4 3 2 3 4" xfId="15435" xr:uid="{ED64998E-562D-491F-9B33-582BEF8D993B}"/>
    <cellStyle name="Currency 2 2 2 2 2 4 3 2 3 5" xfId="29125" xr:uid="{B79E95BD-F552-47A7-A696-20B54F04020D}"/>
    <cellStyle name="Currency 2 2 2 2 2 4 3 2 3 6" xfId="44009" xr:uid="{115D5EE6-0B42-4871-8859-2A8D979EF91D}"/>
    <cellStyle name="Currency 2 2 2 2 2 4 3 2 4" xfId="10299" xr:uid="{87EA004A-3DA3-4A7A-90DF-C325CDCB9175}"/>
    <cellStyle name="Currency 2 2 2 2 2 4 3 2 4 2" xfId="23989" xr:uid="{83C2F79F-FD6D-401E-87EF-BCD452B736B9}"/>
    <cellStyle name="Currency 2 2 2 2 2 4 3 2 4 2 2" xfId="37681" xr:uid="{358EEF6D-5EAC-4341-B190-94B7379C1BED}"/>
    <cellStyle name="Currency 2 2 2 2 2 4 3 2 4 2 3" xfId="52565" xr:uid="{212EFC6A-1C79-4D36-ACBA-99F45457A393}"/>
    <cellStyle name="Currency 2 2 2 2 2 4 3 2 4 3" xfId="17145" xr:uid="{0EAF3DE4-9B48-4775-90DC-933E0E4CBEE0}"/>
    <cellStyle name="Currency 2 2 2 2 2 4 3 2 4 4" xfId="30835" xr:uid="{47991B09-B2F6-4482-952E-417A74D7E48F}"/>
    <cellStyle name="Currency 2 2 2 2 2 4 3 2 4 5" xfId="45719" xr:uid="{6295D174-93A4-4C63-BFFC-EE25F5619BD1}"/>
    <cellStyle name="Currency 2 2 2 2 2 4 3 2 5" xfId="20567" xr:uid="{D3DC5A9F-400F-4052-8C6F-0195EFAC899C}"/>
    <cellStyle name="Currency 2 2 2 2 2 4 3 2 5 2" xfId="34259" xr:uid="{B77EC6FF-A42C-4106-8C49-40349DF46F5C}"/>
    <cellStyle name="Currency 2 2 2 2 2 4 3 2 5 3" xfId="49143" xr:uid="{F46BE755-4E1D-4533-855E-1005743B34BC}"/>
    <cellStyle name="Currency 2 2 2 2 2 4 3 2 6" xfId="13723" xr:uid="{D46751BA-441D-4B07-8AE0-62E0E4244A60}"/>
    <cellStyle name="Currency 2 2 2 2 2 4 3 2 7" xfId="27413" xr:uid="{0F49D2CD-ECB6-4DF4-8108-53EBA0718F1A}"/>
    <cellStyle name="Currency 2 2 2 2 2 4 3 2 8" xfId="42297" xr:uid="{2B5DC0F8-11B3-4626-BD8D-B1DA689E170C}"/>
    <cellStyle name="Currency 2 2 2 2 2 4 3 3" xfId="6878" xr:uid="{FF541FE0-C3B0-4A2A-89FE-473EE7001008}"/>
    <cellStyle name="Currency 2 2 2 2 2 4 3 3 2" xfId="8591" xr:uid="{AAF09B83-DF51-414F-BB7B-7A613072402D}"/>
    <cellStyle name="Currency 2 2 2 2 2 4 3 3 2 2" xfId="12013" xr:uid="{C75F4F6D-6147-4A6B-960C-C29DBF5A21A6}"/>
    <cellStyle name="Currency 2 2 2 2 2 4 3 3 2 2 2" xfId="25703" xr:uid="{918A743A-5F57-45BD-BBA7-2EB33451281A}"/>
    <cellStyle name="Currency 2 2 2 2 2 4 3 3 2 2 2 2" xfId="39395" xr:uid="{A770E74D-A537-40F2-8543-137AC5A4D5C2}"/>
    <cellStyle name="Currency 2 2 2 2 2 4 3 3 2 2 2 3" xfId="54279" xr:uid="{5E0DFE80-7BB5-400A-8BE7-5F5FBCD52F3C}"/>
    <cellStyle name="Currency 2 2 2 2 2 4 3 3 2 2 3" xfId="18859" xr:uid="{BAB06C2C-5032-472C-9813-974FE564E356}"/>
    <cellStyle name="Currency 2 2 2 2 2 4 3 3 2 2 4" xfId="32549" xr:uid="{B69A06B5-788B-4AF2-8C71-BF8F7495A042}"/>
    <cellStyle name="Currency 2 2 2 2 2 4 3 3 2 2 5" xfId="47433" xr:uid="{F6E5E512-DC55-4B66-B07C-E64518F5D084}"/>
    <cellStyle name="Currency 2 2 2 2 2 4 3 3 2 3" xfId="22281" xr:uid="{C8416984-0C70-494E-BAC3-A1666800A4D3}"/>
    <cellStyle name="Currency 2 2 2 2 2 4 3 3 2 3 2" xfId="35973" xr:uid="{8C0A9FB7-301F-4E4B-A26A-D55D0F761432}"/>
    <cellStyle name="Currency 2 2 2 2 2 4 3 3 2 3 3" xfId="50857" xr:uid="{0B4ED6BD-5880-4C77-A886-304CF19ADF4A}"/>
    <cellStyle name="Currency 2 2 2 2 2 4 3 3 2 4" xfId="15437" xr:uid="{D07D3F0C-0864-4B8A-857D-5BE182A61A01}"/>
    <cellStyle name="Currency 2 2 2 2 2 4 3 3 2 5" xfId="29127" xr:uid="{F3B60CF5-289A-472F-B813-78EC91E026C5}"/>
    <cellStyle name="Currency 2 2 2 2 2 4 3 3 2 6" xfId="44011" xr:uid="{7A0EE165-D4C8-4301-9092-AEDD5BC8AF01}"/>
    <cellStyle name="Currency 2 2 2 2 2 4 3 3 3" xfId="10301" xr:uid="{1555BD47-7057-47C7-B327-8F14475C17B7}"/>
    <cellStyle name="Currency 2 2 2 2 2 4 3 3 3 2" xfId="23991" xr:uid="{99A1B0AA-6327-4518-87DC-9910E62DB442}"/>
    <cellStyle name="Currency 2 2 2 2 2 4 3 3 3 2 2" xfId="37683" xr:uid="{0417EBE8-895D-4D01-B3E5-6DA77BCA750E}"/>
    <cellStyle name="Currency 2 2 2 2 2 4 3 3 3 2 3" xfId="52567" xr:uid="{0D381539-B8F7-4858-BABA-79779540FB87}"/>
    <cellStyle name="Currency 2 2 2 2 2 4 3 3 3 3" xfId="17147" xr:uid="{3E7DB327-D76A-4EBB-A4F8-B42E09C761FF}"/>
    <cellStyle name="Currency 2 2 2 2 2 4 3 3 3 4" xfId="30837" xr:uid="{4496E0D5-C091-4E0A-A160-FF9DFDB916A9}"/>
    <cellStyle name="Currency 2 2 2 2 2 4 3 3 3 5" xfId="45721" xr:uid="{A6F4B362-5B96-47AF-8CBF-5B7697D51581}"/>
    <cellStyle name="Currency 2 2 2 2 2 4 3 3 4" xfId="20569" xr:uid="{625602ED-2617-483D-A9DB-12903CEDFF4D}"/>
    <cellStyle name="Currency 2 2 2 2 2 4 3 3 4 2" xfId="34261" xr:uid="{6A26C34F-C9CE-49C7-8193-E89467778C3F}"/>
    <cellStyle name="Currency 2 2 2 2 2 4 3 3 4 3" xfId="49145" xr:uid="{0F991728-885F-4903-A9D7-A75AE96C532A}"/>
    <cellStyle name="Currency 2 2 2 2 2 4 3 3 5" xfId="13725" xr:uid="{3D087518-A00D-4556-8BE7-B53B3037DD49}"/>
    <cellStyle name="Currency 2 2 2 2 2 4 3 3 6" xfId="27415" xr:uid="{D5CBC920-02D5-4964-BB8C-618FC2A5EE41}"/>
    <cellStyle name="Currency 2 2 2 2 2 4 3 3 7" xfId="42299" xr:uid="{423DB715-4D78-4C26-927E-61935D90DF8D}"/>
    <cellStyle name="Currency 2 2 2 2 2 4 3 4" xfId="6879" xr:uid="{16A77440-403F-4BDF-83CE-0CCAFA5EA249}"/>
    <cellStyle name="Currency 2 2 2 2 2 4 3 4 2" xfId="8592" xr:uid="{3FF10216-3CE3-48BB-B759-28AE0C92F00E}"/>
    <cellStyle name="Currency 2 2 2 2 2 4 3 4 2 2" xfId="12014" xr:uid="{6881214F-F795-419C-9C45-B897C298EBC3}"/>
    <cellStyle name="Currency 2 2 2 2 2 4 3 4 2 2 2" xfId="25704" xr:uid="{8B1087F3-7292-4D2E-8CE5-DEA0BC1E8F50}"/>
    <cellStyle name="Currency 2 2 2 2 2 4 3 4 2 2 2 2" xfId="39396" xr:uid="{CF94E57F-0798-4434-A358-3585997071C5}"/>
    <cellStyle name="Currency 2 2 2 2 2 4 3 4 2 2 2 3" xfId="54280" xr:uid="{7041E483-9000-4028-97C3-24D3B07C3DCC}"/>
    <cellStyle name="Currency 2 2 2 2 2 4 3 4 2 2 3" xfId="18860" xr:uid="{177D7A12-A23B-4745-BECD-2BE3A6DC838A}"/>
    <cellStyle name="Currency 2 2 2 2 2 4 3 4 2 2 4" xfId="32550" xr:uid="{E2A8221E-DE12-41F4-BC38-D4F03B135FC6}"/>
    <cellStyle name="Currency 2 2 2 2 2 4 3 4 2 2 5" xfId="47434" xr:uid="{D8A89F18-AA07-45B3-BF39-6D219626350C}"/>
    <cellStyle name="Currency 2 2 2 2 2 4 3 4 2 3" xfId="22282" xr:uid="{0F1D5C82-CFD0-42A6-9CE7-2A109D66AC22}"/>
    <cellStyle name="Currency 2 2 2 2 2 4 3 4 2 3 2" xfId="35974" xr:uid="{32AAA03D-DC01-4237-BD0A-04868946C97B}"/>
    <cellStyle name="Currency 2 2 2 2 2 4 3 4 2 3 3" xfId="50858" xr:uid="{D1F8BF19-5084-45F5-A42E-E8DB06606C4B}"/>
    <cellStyle name="Currency 2 2 2 2 2 4 3 4 2 4" xfId="15438" xr:uid="{95F69C09-0CB9-41E7-BD75-9E83157B45F3}"/>
    <cellStyle name="Currency 2 2 2 2 2 4 3 4 2 5" xfId="29128" xr:uid="{5637A7A0-15E8-4A12-9599-B68E8FD0914B}"/>
    <cellStyle name="Currency 2 2 2 2 2 4 3 4 2 6" xfId="44012" xr:uid="{FA0823EC-2046-4F1F-9E58-664C09F8AA2B}"/>
    <cellStyle name="Currency 2 2 2 2 2 4 3 4 3" xfId="10302" xr:uid="{2BC2FE0B-0535-471F-8180-D8B235210B91}"/>
    <cellStyle name="Currency 2 2 2 2 2 4 3 4 3 2" xfId="23992" xr:uid="{E1EE8913-4813-42F1-92F4-28C57905CC07}"/>
    <cellStyle name="Currency 2 2 2 2 2 4 3 4 3 2 2" xfId="37684" xr:uid="{421A6904-1EB6-44A0-A4DA-58333E8F642E}"/>
    <cellStyle name="Currency 2 2 2 2 2 4 3 4 3 2 3" xfId="52568" xr:uid="{CBFC6703-6883-405D-9D5B-23D43A3A1E0E}"/>
    <cellStyle name="Currency 2 2 2 2 2 4 3 4 3 3" xfId="17148" xr:uid="{B45A4673-5D36-4160-A107-5A2B16EF30AB}"/>
    <cellStyle name="Currency 2 2 2 2 2 4 3 4 3 4" xfId="30838" xr:uid="{3CEE1CE1-E8DE-41E7-8640-9E671DE29D94}"/>
    <cellStyle name="Currency 2 2 2 2 2 4 3 4 3 5" xfId="45722" xr:uid="{42B4BD6E-1AC5-4F13-A5AC-DC5C3494E55F}"/>
    <cellStyle name="Currency 2 2 2 2 2 4 3 4 4" xfId="20570" xr:uid="{BFC71141-C3BE-4452-B647-5905DEFDB543}"/>
    <cellStyle name="Currency 2 2 2 2 2 4 3 4 4 2" xfId="34262" xr:uid="{E921FBB9-8ADE-4EDC-8D29-D8E6A798C8C3}"/>
    <cellStyle name="Currency 2 2 2 2 2 4 3 4 4 3" xfId="49146" xr:uid="{0CFECCB1-2041-4854-857D-06BE62B7FAB8}"/>
    <cellStyle name="Currency 2 2 2 2 2 4 3 4 5" xfId="13726" xr:uid="{A3E46814-EF9A-44E5-9397-51BAEA0EAA57}"/>
    <cellStyle name="Currency 2 2 2 2 2 4 3 4 6" xfId="27416" xr:uid="{48387FDE-9D4A-4043-A48B-F03CCE08004C}"/>
    <cellStyle name="Currency 2 2 2 2 2 4 3 4 7" xfId="42300" xr:uid="{8DC5D93A-0DB0-4357-B8E1-F320C6D951F4}"/>
    <cellStyle name="Currency 2 2 2 2 2 4 3 5" xfId="8588" xr:uid="{2F7FCC84-9D66-4008-9D63-6DD962310328}"/>
    <cellStyle name="Currency 2 2 2 2 2 4 3 5 2" xfId="12010" xr:uid="{4DAFA276-2295-45E0-B6A4-FB7F0D6AE463}"/>
    <cellStyle name="Currency 2 2 2 2 2 4 3 5 2 2" xfId="25700" xr:uid="{4984F898-1BE0-4299-8756-67EDD617571B}"/>
    <cellStyle name="Currency 2 2 2 2 2 4 3 5 2 2 2" xfId="39392" xr:uid="{1D763394-7041-4200-9F52-F8B6211AFD30}"/>
    <cellStyle name="Currency 2 2 2 2 2 4 3 5 2 2 3" xfId="54276" xr:uid="{88170F6A-8788-4C62-80DB-01979B701C96}"/>
    <cellStyle name="Currency 2 2 2 2 2 4 3 5 2 3" xfId="18856" xr:uid="{03E35B46-2644-45D1-B09B-E16EF9B4DC47}"/>
    <cellStyle name="Currency 2 2 2 2 2 4 3 5 2 4" xfId="32546" xr:uid="{63C2C993-5A6D-488B-8D31-6A883FB7F551}"/>
    <cellStyle name="Currency 2 2 2 2 2 4 3 5 2 5" xfId="47430" xr:uid="{ED7DE3AE-2CC0-4A8D-87EA-9830F46EC6BC}"/>
    <cellStyle name="Currency 2 2 2 2 2 4 3 5 3" xfId="22278" xr:uid="{FECE8374-ACC6-4B88-9A81-5E31D8FA74BB}"/>
    <cellStyle name="Currency 2 2 2 2 2 4 3 5 3 2" xfId="35970" xr:uid="{96D6FB7B-18DA-4A97-BE68-C44FE05F7F7B}"/>
    <cellStyle name="Currency 2 2 2 2 2 4 3 5 3 3" xfId="50854" xr:uid="{C02E37FD-1262-415A-A12F-D5BAC7909A1F}"/>
    <cellStyle name="Currency 2 2 2 2 2 4 3 5 4" xfId="15434" xr:uid="{8405F066-1462-472F-83A8-E42B46C50AE6}"/>
    <cellStyle name="Currency 2 2 2 2 2 4 3 5 5" xfId="29124" xr:uid="{A55F9899-D1E8-4D60-B59B-D0E953BFFE78}"/>
    <cellStyle name="Currency 2 2 2 2 2 4 3 5 6" xfId="44008" xr:uid="{DE714B88-53F0-4038-84EA-BF437A4DCB30}"/>
    <cellStyle name="Currency 2 2 2 2 2 4 3 6" xfId="10298" xr:uid="{76BB2A2F-0866-4AF6-B72F-5BC523BE7489}"/>
    <cellStyle name="Currency 2 2 2 2 2 4 3 6 2" xfId="23988" xr:uid="{7728BB0A-DC70-4391-84D6-71BBD2166380}"/>
    <cellStyle name="Currency 2 2 2 2 2 4 3 6 2 2" xfId="37680" xr:uid="{E28E882B-F782-4FDD-9290-021E8CBD9B41}"/>
    <cellStyle name="Currency 2 2 2 2 2 4 3 6 2 3" xfId="52564" xr:uid="{8370902A-0226-46A2-A64A-83F3C45C1B75}"/>
    <cellStyle name="Currency 2 2 2 2 2 4 3 6 3" xfId="17144" xr:uid="{5185A948-5E6E-48B0-83F1-BEE8DD243A7B}"/>
    <cellStyle name="Currency 2 2 2 2 2 4 3 6 4" xfId="30834" xr:uid="{8D69850F-A43A-40A1-A665-B978C0977C7A}"/>
    <cellStyle name="Currency 2 2 2 2 2 4 3 6 5" xfId="45718" xr:uid="{2F556594-6B69-4AAF-BB08-9F5F3CF823BD}"/>
    <cellStyle name="Currency 2 2 2 2 2 4 3 7" xfId="20566" xr:uid="{5D0AE8D1-2851-4F49-B9AE-5B78DBB5BAAB}"/>
    <cellStyle name="Currency 2 2 2 2 2 4 3 7 2" xfId="34258" xr:uid="{D855B7F4-8A07-43B7-BE9A-6987115A1B1A}"/>
    <cellStyle name="Currency 2 2 2 2 2 4 3 7 3" xfId="49142" xr:uid="{5A8BB048-7CE5-43D3-AC55-381E198606C3}"/>
    <cellStyle name="Currency 2 2 2 2 2 4 3 8" xfId="13722" xr:uid="{0056595A-B2CB-47C1-AE23-52254945CD7B}"/>
    <cellStyle name="Currency 2 2 2 2 2 4 3 9" xfId="27412" xr:uid="{CA29BA2C-601D-4847-8750-D106F34A1555}"/>
    <cellStyle name="Currency 2 2 2 2 2 4 4" xfId="6880" xr:uid="{2331F80D-70F3-484C-9079-72A62D9CD6CD}"/>
    <cellStyle name="Currency 2 2 2 2 2 4 4 2" xfId="6881" xr:uid="{6D0BCC1A-4442-43D7-9C85-62211E1CC312}"/>
    <cellStyle name="Currency 2 2 2 2 2 4 4 2 2" xfId="8594" xr:uid="{2D6812C2-307A-4513-88DA-770C27F0DDD4}"/>
    <cellStyle name="Currency 2 2 2 2 2 4 4 2 2 2" xfId="12016" xr:uid="{EB3A1965-A39F-4B96-ABF3-714209020736}"/>
    <cellStyle name="Currency 2 2 2 2 2 4 4 2 2 2 2" xfId="25706" xr:uid="{57C24920-4052-42EE-A3DE-6B7BB06F2540}"/>
    <cellStyle name="Currency 2 2 2 2 2 4 4 2 2 2 2 2" xfId="39398" xr:uid="{8A4CA3CB-AF4B-45CE-85B5-8BC44934082C}"/>
    <cellStyle name="Currency 2 2 2 2 2 4 4 2 2 2 2 3" xfId="54282" xr:uid="{EC6172FB-CEC7-49A7-8906-7A3043995016}"/>
    <cellStyle name="Currency 2 2 2 2 2 4 4 2 2 2 3" xfId="18862" xr:uid="{E597BA69-4886-431A-9B5C-BF3A5DB82922}"/>
    <cellStyle name="Currency 2 2 2 2 2 4 4 2 2 2 4" xfId="32552" xr:uid="{5035EF21-2BCE-4A2E-8EA3-46BCAA5AE3BC}"/>
    <cellStyle name="Currency 2 2 2 2 2 4 4 2 2 2 5" xfId="47436" xr:uid="{B16B8B60-9EB5-4B76-B606-3B8BBFB67593}"/>
    <cellStyle name="Currency 2 2 2 2 2 4 4 2 2 3" xfId="22284" xr:uid="{BB210D6F-9326-4944-B975-D0A846799320}"/>
    <cellStyle name="Currency 2 2 2 2 2 4 4 2 2 3 2" xfId="35976" xr:uid="{20CEDBC7-D63C-4431-9BC6-7C4E4ECC24B5}"/>
    <cellStyle name="Currency 2 2 2 2 2 4 4 2 2 3 3" xfId="50860" xr:uid="{79E3AAF9-1F38-4609-9B16-1701D8DDF2AB}"/>
    <cellStyle name="Currency 2 2 2 2 2 4 4 2 2 4" xfId="15440" xr:uid="{AFDD2791-8B1F-419C-BD30-B7573F908896}"/>
    <cellStyle name="Currency 2 2 2 2 2 4 4 2 2 5" xfId="29130" xr:uid="{42E108BB-CD81-4C27-8D91-C296F12E692A}"/>
    <cellStyle name="Currency 2 2 2 2 2 4 4 2 2 6" xfId="44014" xr:uid="{756C5578-BD36-415F-BCD8-8ABBF967EBEE}"/>
    <cellStyle name="Currency 2 2 2 2 2 4 4 2 3" xfId="10304" xr:uid="{5ECF2523-16EA-4ECB-84F7-AED98BCAC402}"/>
    <cellStyle name="Currency 2 2 2 2 2 4 4 2 3 2" xfId="23994" xr:uid="{C4A442F1-0A2D-40A3-892F-2BE210034FE0}"/>
    <cellStyle name="Currency 2 2 2 2 2 4 4 2 3 2 2" xfId="37686" xr:uid="{999FB034-475B-42A2-B45A-984782F396C1}"/>
    <cellStyle name="Currency 2 2 2 2 2 4 4 2 3 2 3" xfId="52570" xr:uid="{F892FA52-2651-445F-8121-6E14F976EA9D}"/>
    <cellStyle name="Currency 2 2 2 2 2 4 4 2 3 3" xfId="17150" xr:uid="{0455EB97-6EC1-427C-8775-FA78C31CC474}"/>
    <cellStyle name="Currency 2 2 2 2 2 4 4 2 3 4" xfId="30840" xr:uid="{2A08F842-B907-4F18-B0A2-C12F4B04BCE1}"/>
    <cellStyle name="Currency 2 2 2 2 2 4 4 2 3 5" xfId="45724" xr:uid="{FDB56C4B-3863-426C-84B0-1474127DCD7E}"/>
    <cellStyle name="Currency 2 2 2 2 2 4 4 2 4" xfId="20572" xr:uid="{58746F2F-B436-4879-AC0C-B187EF6C97E3}"/>
    <cellStyle name="Currency 2 2 2 2 2 4 4 2 4 2" xfId="34264" xr:uid="{72E807AD-478C-4216-BDA3-DC64B024E290}"/>
    <cellStyle name="Currency 2 2 2 2 2 4 4 2 4 3" xfId="49148" xr:uid="{38C5C0E5-DDCB-4BF1-B0D9-ED0AEFFB2338}"/>
    <cellStyle name="Currency 2 2 2 2 2 4 4 2 5" xfId="13728" xr:uid="{F97FC58E-D1F1-44BA-ADFC-3EDCECC99AA1}"/>
    <cellStyle name="Currency 2 2 2 2 2 4 4 2 6" xfId="27418" xr:uid="{A36FF95E-8AB5-4C59-AE30-36F8BC3EB9CC}"/>
    <cellStyle name="Currency 2 2 2 2 2 4 4 2 7" xfId="42302" xr:uid="{18C80508-357D-42D0-9F90-27E47D9D155A}"/>
    <cellStyle name="Currency 2 2 2 2 2 4 4 3" xfId="8593" xr:uid="{736F6282-0CBA-4181-9CC7-6E97155F2339}"/>
    <cellStyle name="Currency 2 2 2 2 2 4 4 3 2" xfId="12015" xr:uid="{D63ED543-1ABD-4805-AB3C-091D05914BF1}"/>
    <cellStyle name="Currency 2 2 2 2 2 4 4 3 2 2" xfId="25705" xr:uid="{7C637201-CA20-4C44-A6B7-52A0BC0E3137}"/>
    <cellStyle name="Currency 2 2 2 2 2 4 4 3 2 2 2" xfId="39397" xr:uid="{540F0C1D-F72E-44F1-8B10-E4DD8DC8996A}"/>
    <cellStyle name="Currency 2 2 2 2 2 4 4 3 2 2 3" xfId="54281" xr:uid="{557A9FC0-FF99-4557-A78A-6A644707D1A8}"/>
    <cellStyle name="Currency 2 2 2 2 2 4 4 3 2 3" xfId="18861" xr:uid="{F7F63082-6D2F-4972-8EB8-578718EA4073}"/>
    <cellStyle name="Currency 2 2 2 2 2 4 4 3 2 4" xfId="32551" xr:uid="{6E1C2F6F-4372-47A8-940F-E201A685F066}"/>
    <cellStyle name="Currency 2 2 2 2 2 4 4 3 2 5" xfId="47435" xr:uid="{0F06D978-875C-4D3D-BED1-8B7D512D0C87}"/>
    <cellStyle name="Currency 2 2 2 2 2 4 4 3 3" xfId="22283" xr:uid="{8F1697D6-AD91-4CB3-8E90-8618174DF1EC}"/>
    <cellStyle name="Currency 2 2 2 2 2 4 4 3 3 2" xfId="35975" xr:uid="{63D4B5BA-8230-4D01-9F6B-B705145B1BBB}"/>
    <cellStyle name="Currency 2 2 2 2 2 4 4 3 3 3" xfId="50859" xr:uid="{C65BE1C6-B817-437D-B33A-82CC706C004A}"/>
    <cellStyle name="Currency 2 2 2 2 2 4 4 3 4" xfId="15439" xr:uid="{8CDBE57A-2BAB-4525-AF70-C08F4E71EE11}"/>
    <cellStyle name="Currency 2 2 2 2 2 4 4 3 5" xfId="29129" xr:uid="{B2D59D8E-3004-438B-800F-7C23B9E9F676}"/>
    <cellStyle name="Currency 2 2 2 2 2 4 4 3 6" xfId="44013" xr:uid="{58C69824-A75F-4CF8-9FEB-64270065BFAD}"/>
    <cellStyle name="Currency 2 2 2 2 2 4 4 4" xfId="10303" xr:uid="{54FC17D3-344D-4A60-9500-B4EEAF09E031}"/>
    <cellStyle name="Currency 2 2 2 2 2 4 4 4 2" xfId="23993" xr:uid="{EEEFCEE7-C3F9-4C31-B30A-819A67E97AB6}"/>
    <cellStyle name="Currency 2 2 2 2 2 4 4 4 2 2" xfId="37685" xr:uid="{6A981030-D86D-4254-A617-0C62C3FC7741}"/>
    <cellStyle name="Currency 2 2 2 2 2 4 4 4 2 3" xfId="52569" xr:uid="{BCF71ABC-5F7A-4AF8-9BBF-721F06D5842F}"/>
    <cellStyle name="Currency 2 2 2 2 2 4 4 4 3" xfId="17149" xr:uid="{0BEEC761-3F8B-494E-A1D9-FD3C98D54285}"/>
    <cellStyle name="Currency 2 2 2 2 2 4 4 4 4" xfId="30839" xr:uid="{D53BDEB6-3BED-4CFF-A4F5-1005A9E4911F}"/>
    <cellStyle name="Currency 2 2 2 2 2 4 4 4 5" xfId="45723" xr:uid="{8126D8E5-3A96-4D86-9EB4-E6769CCDA288}"/>
    <cellStyle name="Currency 2 2 2 2 2 4 4 5" xfId="20571" xr:uid="{FF8AEEE0-E96A-49A6-A4FB-D0C7407B85A8}"/>
    <cellStyle name="Currency 2 2 2 2 2 4 4 5 2" xfId="34263" xr:uid="{7CA9E3A7-8A38-48A2-A43D-37DC3622639B}"/>
    <cellStyle name="Currency 2 2 2 2 2 4 4 5 3" xfId="49147" xr:uid="{A9D11580-7D6E-4B1B-8EF8-9CA23C3891D1}"/>
    <cellStyle name="Currency 2 2 2 2 2 4 4 6" xfId="13727" xr:uid="{09F6C692-265C-49E6-A03C-D5D795FB1526}"/>
    <cellStyle name="Currency 2 2 2 2 2 4 4 7" xfId="27417" xr:uid="{2BC03F99-D6EE-4B23-974E-DEA00A419A6C}"/>
    <cellStyle name="Currency 2 2 2 2 2 4 4 8" xfId="42301" xr:uid="{7DBC7834-9BD3-4D35-9D23-56931FC3C73D}"/>
    <cellStyle name="Currency 2 2 2 2 2 4 5" xfId="6882" xr:uid="{B9ED0DFB-FE0C-4A35-BE8F-F363EE52BA45}"/>
    <cellStyle name="Currency 2 2 2 2 2 4 5 2" xfId="8595" xr:uid="{D6B54064-68D9-417D-9D9D-520D125D4471}"/>
    <cellStyle name="Currency 2 2 2 2 2 4 5 2 2" xfId="12017" xr:uid="{A98B3754-7AB2-48E0-8AAF-2497B3ED83AE}"/>
    <cellStyle name="Currency 2 2 2 2 2 4 5 2 2 2" xfId="25707" xr:uid="{3FCEAEB8-C371-480E-972E-5F341C958857}"/>
    <cellStyle name="Currency 2 2 2 2 2 4 5 2 2 2 2" xfId="39399" xr:uid="{08C655C6-7F0A-461F-9BDE-86980F121A18}"/>
    <cellStyle name="Currency 2 2 2 2 2 4 5 2 2 2 3" xfId="54283" xr:uid="{7A37AFD8-C17A-4100-824E-CEA6FFFF6157}"/>
    <cellStyle name="Currency 2 2 2 2 2 4 5 2 2 3" xfId="18863" xr:uid="{9727C98B-D543-4185-9A1F-6DBEB7A7D2A3}"/>
    <cellStyle name="Currency 2 2 2 2 2 4 5 2 2 4" xfId="32553" xr:uid="{075E3B64-72AE-433B-8B78-B5494FA9D63A}"/>
    <cellStyle name="Currency 2 2 2 2 2 4 5 2 2 5" xfId="47437" xr:uid="{893A642C-D093-49BD-A8B9-04F46E9ABE44}"/>
    <cellStyle name="Currency 2 2 2 2 2 4 5 2 3" xfId="22285" xr:uid="{967A7AD2-3DAA-4C5D-9AB5-070EEC573A0B}"/>
    <cellStyle name="Currency 2 2 2 2 2 4 5 2 3 2" xfId="35977" xr:uid="{A05AD77D-24B4-477C-885B-A49CA5BB3148}"/>
    <cellStyle name="Currency 2 2 2 2 2 4 5 2 3 3" xfId="50861" xr:uid="{22028368-F3D1-4CFD-83C1-918D85E77B7A}"/>
    <cellStyle name="Currency 2 2 2 2 2 4 5 2 4" xfId="15441" xr:uid="{BC795797-30F2-4719-9EE8-1676D4E1953F}"/>
    <cellStyle name="Currency 2 2 2 2 2 4 5 2 5" xfId="29131" xr:uid="{EE1711C1-9FA1-4DCB-ABCC-35C9DBCC1B4A}"/>
    <cellStyle name="Currency 2 2 2 2 2 4 5 2 6" xfId="44015" xr:uid="{A9547FFB-7C86-47B6-8227-D51517DA9B2B}"/>
    <cellStyle name="Currency 2 2 2 2 2 4 5 3" xfId="10305" xr:uid="{196110D8-DECE-4D68-8B43-2C090446CF99}"/>
    <cellStyle name="Currency 2 2 2 2 2 4 5 3 2" xfId="23995" xr:uid="{DA857811-7661-4A77-A2D7-05A06525B355}"/>
    <cellStyle name="Currency 2 2 2 2 2 4 5 3 2 2" xfId="37687" xr:uid="{B0F86D92-5800-4962-8E0B-7D395742E82B}"/>
    <cellStyle name="Currency 2 2 2 2 2 4 5 3 2 3" xfId="52571" xr:uid="{78515747-DC83-4371-87C1-A5283B810D64}"/>
    <cellStyle name="Currency 2 2 2 2 2 4 5 3 3" xfId="17151" xr:uid="{E2BF2028-F6D9-4D92-B33D-F512A9424090}"/>
    <cellStyle name="Currency 2 2 2 2 2 4 5 3 4" xfId="30841" xr:uid="{EFD4BF35-1260-4779-AA54-ED9C56714758}"/>
    <cellStyle name="Currency 2 2 2 2 2 4 5 3 5" xfId="45725" xr:uid="{A3284A4B-B427-48C9-8286-F7FA6A8A1EDC}"/>
    <cellStyle name="Currency 2 2 2 2 2 4 5 4" xfId="20573" xr:uid="{DDD1B589-A46D-476D-8C56-6997A30F732E}"/>
    <cellStyle name="Currency 2 2 2 2 2 4 5 4 2" xfId="34265" xr:uid="{F3E66581-7B13-464F-80BC-2C950413871A}"/>
    <cellStyle name="Currency 2 2 2 2 2 4 5 4 3" xfId="49149" xr:uid="{A51EB991-6DC1-43FD-BCE8-AA0DDE4D43CC}"/>
    <cellStyle name="Currency 2 2 2 2 2 4 5 5" xfId="13729" xr:uid="{7F9A66F2-37F6-4502-B2BD-4D5F350030FB}"/>
    <cellStyle name="Currency 2 2 2 2 2 4 5 6" xfId="27419" xr:uid="{746FEEE1-D433-48D4-9C5D-627840A62D36}"/>
    <cellStyle name="Currency 2 2 2 2 2 4 5 7" xfId="42303" xr:uid="{6FB1B7E1-92DC-41A1-A25B-EFEF1CF645DC}"/>
    <cellStyle name="Currency 2 2 2 2 2 4 6" xfId="6883" xr:uid="{2E85746B-2C03-4816-8D02-8FCF63054BBB}"/>
    <cellStyle name="Currency 2 2 2 2 2 4 6 2" xfId="8596" xr:uid="{37CCE56A-68D8-425B-A47A-4ADFB9BAC3A4}"/>
    <cellStyle name="Currency 2 2 2 2 2 4 6 2 2" xfId="12018" xr:uid="{E163A24D-5DD5-4499-BE06-29B7685F0F07}"/>
    <cellStyle name="Currency 2 2 2 2 2 4 6 2 2 2" xfId="25708" xr:uid="{11B6D9FB-30F4-4E4E-B17B-B079B1FB8852}"/>
    <cellStyle name="Currency 2 2 2 2 2 4 6 2 2 2 2" xfId="39400" xr:uid="{E870F6C6-79DA-4402-859E-711B758230ED}"/>
    <cellStyle name="Currency 2 2 2 2 2 4 6 2 2 2 3" xfId="54284" xr:uid="{5FD69120-E4F2-4A58-B423-2F3CEE42AE8F}"/>
    <cellStyle name="Currency 2 2 2 2 2 4 6 2 2 3" xfId="18864" xr:uid="{F81EEF4A-A296-4AFE-AC63-E77958AFF618}"/>
    <cellStyle name="Currency 2 2 2 2 2 4 6 2 2 4" xfId="32554" xr:uid="{776C501C-9BF4-4D34-B21E-6EF9D43F5F6B}"/>
    <cellStyle name="Currency 2 2 2 2 2 4 6 2 2 5" xfId="47438" xr:uid="{81BC578E-855D-4881-9FC0-6A725CB64662}"/>
    <cellStyle name="Currency 2 2 2 2 2 4 6 2 3" xfId="22286" xr:uid="{C1731C08-8B73-417E-96C6-D8D081958DDF}"/>
    <cellStyle name="Currency 2 2 2 2 2 4 6 2 3 2" xfId="35978" xr:uid="{66EC8FA8-0AF2-4C5E-9E34-A759DA3FC23D}"/>
    <cellStyle name="Currency 2 2 2 2 2 4 6 2 3 3" xfId="50862" xr:uid="{898A6432-F7C7-437E-8CEF-31E3C43E4885}"/>
    <cellStyle name="Currency 2 2 2 2 2 4 6 2 4" xfId="15442" xr:uid="{4C85412C-1A37-456C-A797-36F3993812B6}"/>
    <cellStyle name="Currency 2 2 2 2 2 4 6 2 5" xfId="29132" xr:uid="{2D88BA55-9DFE-41DB-8C77-5E7ABBC4BB0C}"/>
    <cellStyle name="Currency 2 2 2 2 2 4 6 2 6" xfId="44016" xr:uid="{05103045-7B0D-4AAD-BBD5-A15DFBACFEA5}"/>
    <cellStyle name="Currency 2 2 2 2 2 4 6 3" xfId="10306" xr:uid="{2EF1F961-3A48-4F47-95C4-89F73B204C63}"/>
    <cellStyle name="Currency 2 2 2 2 2 4 6 3 2" xfId="23996" xr:uid="{DA8B84AF-0F03-4F41-98B2-787922834FE8}"/>
    <cellStyle name="Currency 2 2 2 2 2 4 6 3 2 2" xfId="37688" xr:uid="{A6998A34-E93D-4596-B678-B3D14A49AF44}"/>
    <cellStyle name="Currency 2 2 2 2 2 4 6 3 2 3" xfId="52572" xr:uid="{152DDCBE-7E43-41E7-B3DB-8BFABD531DAB}"/>
    <cellStyle name="Currency 2 2 2 2 2 4 6 3 3" xfId="17152" xr:uid="{E5C9532C-93CE-41F6-9083-2C80395B4CC2}"/>
    <cellStyle name="Currency 2 2 2 2 2 4 6 3 4" xfId="30842" xr:uid="{2F0F23CD-674B-4320-99FA-56FB3461A4E4}"/>
    <cellStyle name="Currency 2 2 2 2 2 4 6 3 5" xfId="45726" xr:uid="{0F5FC50B-D559-44A9-86C7-2078FD69B090}"/>
    <cellStyle name="Currency 2 2 2 2 2 4 6 4" xfId="20574" xr:uid="{7D223AF2-3CE8-4F63-8FEB-A7FF802D0887}"/>
    <cellStyle name="Currency 2 2 2 2 2 4 6 4 2" xfId="34266" xr:uid="{C0D97F55-040F-4E8B-846F-BADB25CDCF81}"/>
    <cellStyle name="Currency 2 2 2 2 2 4 6 4 3" xfId="49150" xr:uid="{0207E0A8-C3A7-4706-BC6C-FAC52FAA4C71}"/>
    <cellStyle name="Currency 2 2 2 2 2 4 6 5" xfId="13730" xr:uid="{EA241B7A-9DAE-403A-930E-94F72C552478}"/>
    <cellStyle name="Currency 2 2 2 2 2 4 6 6" xfId="27420" xr:uid="{2F38A4A0-19F8-462C-824B-BA9B12B6B686}"/>
    <cellStyle name="Currency 2 2 2 2 2 4 6 7" xfId="42304" xr:uid="{E17BDC08-6E56-4B45-9F6A-C1F2F89AF031}"/>
    <cellStyle name="Currency 2 2 2 2 2 4 7" xfId="8582" xr:uid="{0E577B22-8A66-4E3C-9C40-36F8F7B2E349}"/>
    <cellStyle name="Currency 2 2 2 2 2 4 7 2" xfId="12004" xr:uid="{F791250D-4556-4698-9CBF-F4F7D2F320D6}"/>
    <cellStyle name="Currency 2 2 2 2 2 4 7 2 2" xfId="25694" xr:uid="{ED001CC7-25BE-44F0-8DCB-AAEE59AE2946}"/>
    <cellStyle name="Currency 2 2 2 2 2 4 7 2 2 2" xfId="39386" xr:uid="{913214D8-5643-41CD-9736-3E80FAE45C57}"/>
    <cellStyle name="Currency 2 2 2 2 2 4 7 2 2 3" xfId="54270" xr:uid="{14C2F882-2A05-4B41-BBC9-259C70E27005}"/>
    <cellStyle name="Currency 2 2 2 2 2 4 7 2 3" xfId="18850" xr:uid="{9A53529D-D0C1-4040-B801-1B9BD07AAE92}"/>
    <cellStyle name="Currency 2 2 2 2 2 4 7 2 4" xfId="32540" xr:uid="{DB632DC3-E2B0-4481-8A82-9E5060927AC7}"/>
    <cellStyle name="Currency 2 2 2 2 2 4 7 2 5" xfId="47424" xr:uid="{19C41288-F693-4B3D-8216-654619FA0067}"/>
    <cellStyle name="Currency 2 2 2 2 2 4 7 3" xfId="22272" xr:uid="{2D0CBD1F-4B3F-4BD7-8549-9A548488CECA}"/>
    <cellStyle name="Currency 2 2 2 2 2 4 7 3 2" xfId="35964" xr:uid="{2CB2E4B9-297F-4F41-A512-61F958CEAE08}"/>
    <cellStyle name="Currency 2 2 2 2 2 4 7 3 3" xfId="50848" xr:uid="{DE153485-FE27-4971-BEE3-61B5ABC6CB1D}"/>
    <cellStyle name="Currency 2 2 2 2 2 4 7 4" xfId="15428" xr:uid="{5D2BA207-6DC3-44C6-82BD-10F796CA2164}"/>
    <cellStyle name="Currency 2 2 2 2 2 4 7 5" xfId="29118" xr:uid="{B7A31B0F-7D3A-4316-A2EF-F5DA4BABF57F}"/>
    <cellStyle name="Currency 2 2 2 2 2 4 7 6" xfId="44002" xr:uid="{A413485D-C91F-41C8-AD1C-868154EF930E}"/>
    <cellStyle name="Currency 2 2 2 2 2 4 8" xfId="10292" xr:uid="{D762A14A-0075-431D-A99E-650971CDBF46}"/>
    <cellStyle name="Currency 2 2 2 2 2 4 8 2" xfId="23982" xr:uid="{C3E35901-4F66-4B64-93A9-44E45D921C0E}"/>
    <cellStyle name="Currency 2 2 2 2 2 4 8 2 2" xfId="37674" xr:uid="{2D8CB79B-1238-4C14-91DB-D2EBD92926A3}"/>
    <cellStyle name="Currency 2 2 2 2 2 4 8 2 3" xfId="52558" xr:uid="{4974A683-A6E0-4984-8111-D2E0C1E4D975}"/>
    <cellStyle name="Currency 2 2 2 2 2 4 8 3" xfId="17138" xr:uid="{40C3B986-16FE-42B9-9CA2-C233CC021901}"/>
    <cellStyle name="Currency 2 2 2 2 2 4 8 4" xfId="30828" xr:uid="{20EE32EB-9EF5-4ADD-9DC1-F9B62C8E42B6}"/>
    <cellStyle name="Currency 2 2 2 2 2 4 8 5" xfId="45712" xr:uid="{CD1F0B8A-37F3-48B8-89EB-AFA40A19CED5}"/>
    <cellStyle name="Currency 2 2 2 2 2 4 9" xfId="20560" xr:uid="{A8523395-9FE5-4D94-9D33-04DB98942DEE}"/>
    <cellStyle name="Currency 2 2 2 2 2 4 9 2" xfId="34252" xr:uid="{A465D339-7459-410F-82CA-04A532FFA675}"/>
    <cellStyle name="Currency 2 2 2 2 2 4 9 3" xfId="49136" xr:uid="{2432DC43-1E76-41FF-AF0A-BEFD11A7DD3F}"/>
    <cellStyle name="Currency 2 2 2 2 2 5" xfId="6884" xr:uid="{1D202B75-61BA-41CC-B942-A2863F3398BA}"/>
    <cellStyle name="Currency 2 2 2 2 2 5 10" xfId="42305" xr:uid="{C8E48F73-1614-4CEC-912A-E14EFC60F21D}"/>
    <cellStyle name="Currency 2 2 2 2 2 5 2" xfId="6885" xr:uid="{9CFFC67E-B599-47C3-92B9-FBCEDA47159E}"/>
    <cellStyle name="Currency 2 2 2 2 2 5 2 2" xfId="6886" xr:uid="{0ECB4D44-9843-465C-8858-D59CC777BB75}"/>
    <cellStyle name="Currency 2 2 2 2 2 5 2 2 2" xfId="8599" xr:uid="{FA627535-31AA-4EEA-8D4F-350C45FE0BD7}"/>
    <cellStyle name="Currency 2 2 2 2 2 5 2 2 2 2" xfId="12021" xr:uid="{AB51E322-6376-4593-8458-B900762CF6DE}"/>
    <cellStyle name="Currency 2 2 2 2 2 5 2 2 2 2 2" xfId="25711" xr:uid="{0D30AFA3-6D36-444C-BA61-1D2C1E414D44}"/>
    <cellStyle name="Currency 2 2 2 2 2 5 2 2 2 2 2 2" xfId="39403" xr:uid="{74DF84A7-E970-4A81-A859-8DC1FA673787}"/>
    <cellStyle name="Currency 2 2 2 2 2 5 2 2 2 2 2 3" xfId="54287" xr:uid="{509FAD4D-337C-4CC7-B5FD-748F7BBEF895}"/>
    <cellStyle name="Currency 2 2 2 2 2 5 2 2 2 2 3" xfId="18867" xr:uid="{08D9C2A0-F855-4853-B933-0B881D3BB1AA}"/>
    <cellStyle name="Currency 2 2 2 2 2 5 2 2 2 2 4" xfId="32557" xr:uid="{B0061514-1676-4C0A-B30D-377D162BBB85}"/>
    <cellStyle name="Currency 2 2 2 2 2 5 2 2 2 2 5" xfId="47441" xr:uid="{98241680-64B4-4B54-A2AA-2EE3D00D5EA0}"/>
    <cellStyle name="Currency 2 2 2 2 2 5 2 2 2 3" xfId="22289" xr:uid="{C0EF04E4-D8F3-4CA5-84A8-8A80B20C92C7}"/>
    <cellStyle name="Currency 2 2 2 2 2 5 2 2 2 3 2" xfId="35981" xr:uid="{1058D386-2E8A-44B3-9145-FB9BEA603C30}"/>
    <cellStyle name="Currency 2 2 2 2 2 5 2 2 2 3 3" xfId="50865" xr:uid="{FAD6EA13-BDB7-434E-A1F1-8C3FFE0B1B07}"/>
    <cellStyle name="Currency 2 2 2 2 2 5 2 2 2 4" xfId="15445" xr:uid="{0EEA8E15-6CF9-4076-A4BF-33365F8E0ADC}"/>
    <cellStyle name="Currency 2 2 2 2 2 5 2 2 2 5" xfId="29135" xr:uid="{6699F2D9-EE10-4AAB-AA13-6430D2DBC76A}"/>
    <cellStyle name="Currency 2 2 2 2 2 5 2 2 2 6" xfId="44019" xr:uid="{A24BF0C1-96A8-49A0-805B-0C35CAE0C80E}"/>
    <cellStyle name="Currency 2 2 2 2 2 5 2 2 3" xfId="10309" xr:uid="{03240931-E3DE-4B30-BAF8-C39CE189F026}"/>
    <cellStyle name="Currency 2 2 2 2 2 5 2 2 3 2" xfId="23999" xr:uid="{7F9FB47B-98C0-410C-A09F-80F98063AEF4}"/>
    <cellStyle name="Currency 2 2 2 2 2 5 2 2 3 2 2" xfId="37691" xr:uid="{A1BF4226-C21C-4502-BA6D-71E8CBED29A8}"/>
    <cellStyle name="Currency 2 2 2 2 2 5 2 2 3 2 3" xfId="52575" xr:uid="{0E858141-26D5-4F50-8CE3-1F2BAF7B5856}"/>
    <cellStyle name="Currency 2 2 2 2 2 5 2 2 3 3" xfId="17155" xr:uid="{78592C52-FD0C-4180-BA11-80503D3A5C6D}"/>
    <cellStyle name="Currency 2 2 2 2 2 5 2 2 3 4" xfId="30845" xr:uid="{7DF38DDD-05CE-4D01-992B-E203D2008694}"/>
    <cellStyle name="Currency 2 2 2 2 2 5 2 2 3 5" xfId="45729" xr:uid="{D1B7CA1A-6689-40F2-95A9-0B9E02B92A07}"/>
    <cellStyle name="Currency 2 2 2 2 2 5 2 2 4" xfId="20577" xr:uid="{0C382A80-6555-48FD-A444-954318C4E566}"/>
    <cellStyle name="Currency 2 2 2 2 2 5 2 2 4 2" xfId="34269" xr:uid="{93D8A5FD-DE9A-478D-BE92-A03482B8C04A}"/>
    <cellStyle name="Currency 2 2 2 2 2 5 2 2 4 3" xfId="49153" xr:uid="{8C26EDDB-DDDC-49AF-843F-CC37B80D6C77}"/>
    <cellStyle name="Currency 2 2 2 2 2 5 2 2 5" xfId="13733" xr:uid="{BFACC3B8-6798-435E-94FC-7211ED5E8627}"/>
    <cellStyle name="Currency 2 2 2 2 2 5 2 2 6" xfId="27423" xr:uid="{99D0178B-9B28-4797-A494-FFADCD227F92}"/>
    <cellStyle name="Currency 2 2 2 2 2 5 2 2 7" xfId="42307" xr:uid="{B3EEE594-A56F-4C3C-BB2F-C812962E5B47}"/>
    <cellStyle name="Currency 2 2 2 2 2 5 2 3" xfId="8598" xr:uid="{AD61E6A6-574D-4685-8D0C-C9913C449551}"/>
    <cellStyle name="Currency 2 2 2 2 2 5 2 3 2" xfId="12020" xr:uid="{DE4D4504-A155-4351-A1DB-9028A7D2AAB0}"/>
    <cellStyle name="Currency 2 2 2 2 2 5 2 3 2 2" xfId="25710" xr:uid="{E09BB487-5C18-4B4C-81BF-D3789004EF99}"/>
    <cellStyle name="Currency 2 2 2 2 2 5 2 3 2 2 2" xfId="39402" xr:uid="{C14DF989-B2C8-401B-9209-6252544AA68B}"/>
    <cellStyle name="Currency 2 2 2 2 2 5 2 3 2 2 3" xfId="54286" xr:uid="{8CFDE937-CBBE-4EB7-9891-BC5958BE823B}"/>
    <cellStyle name="Currency 2 2 2 2 2 5 2 3 2 3" xfId="18866" xr:uid="{9BD46172-D121-4AA3-A116-9C7B17EE76E5}"/>
    <cellStyle name="Currency 2 2 2 2 2 5 2 3 2 4" xfId="32556" xr:uid="{C8257642-2562-40E9-86EB-3C72AAAFF2BF}"/>
    <cellStyle name="Currency 2 2 2 2 2 5 2 3 2 5" xfId="47440" xr:uid="{EB2976EB-AEF6-4EB3-8F48-95FE80B2B9AF}"/>
    <cellStyle name="Currency 2 2 2 2 2 5 2 3 3" xfId="22288" xr:uid="{503D953A-D034-48D5-94D9-2B16ECC9212D}"/>
    <cellStyle name="Currency 2 2 2 2 2 5 2 3 3 2" xfId="35980" xr:uid="{8AE1BDA4-4E6B-4E8E-9D4E-1E3CF4E2A2C1}"/>
    <cellStyle name="Currency 2 2 2 2 2 5 2 3 3 3" xfId="50864" xr:uid="{0C2E34A3-71EB-4C7B-BA1E-0267BE8D2A9A}"/>
    <cellStyle name="Currency 2 2 2 2 2 5 2 3 4" xfId="15444" xr:uid="{97E2D89B-AF90-4BAC-878B-541FFB944CC4}"/>
    <cellStyle name="Currency 2 2 2 2 2 5 2 3 5" xfId="29134" xr:uid="{C8F9236F-454F-432F-93A3-F202F8586EC5}"/>
    <cellStyle name="Currency 2 2 2 2 2 5 2 3 6" xfId="44018" xr:uid="{76F53E0F-C7F2-4CFC-B4BA-9DED3A30E015}"/>
    <cellStyle name="Currency 2 2 2 2 2 5 2 4" xfId="10308" xr:uid="{9E6B12F9-2691-4FF4-AC4F-D611E658C524}"/>
    <cellStyle name="Currency 2 2 2 2 2 5 2 4 2" xfId="23998" xr:uid="{61F92E4C-8886-44B0-943D-9732E6FBF145}"/>
    <cellStyle name="Currency 2 2 2 2 2 5 2 4 2 2" xfId="37690" xr:uid="{60B58627-71D8-4D63-94F9-537282B97049}"/>
    <cellStyle name="Currency 2 2 2 2 2 5 2 4 2 3" xfId="52574" xr:uid="{EB755E4A-77DA-4DB7-A5DD-4BC2B451347D}"/>
    <cellStyle name="Currency 2 2 2 2 2 5 2 4 3" xfId="17154" xr:uid="{CD8648D9-A10C-41B9-9C54-5722D581E0A1}"/>
    <cellStyle name="Currency 2 2 2 2 2 5 2 4 4" xfId="30844" xr:uid="{BF00B94F-E868-4A15-B219-A1BE89C0ADCC}"/>
    <cellStyle name="Currency 2 2 2 2 2 5 2 4 5" xfId="45728" xr:uid="{5497A8A1-890A-4730-A004-6674D4A57A8A}"/>
    <cellStyle name="Currency 2 2 2 2 2 5 2 5" xfId="20576" xr:uid="{DB5C3FDC-1AF5-4652-B4A5-6341F48289EA}"/>
    <cellStyle name="Currency 2 2 2 2 2 5 2 5 2" xfId="34268" xr:uid="{6CE38D8E-00C5-487B-974C-444775420407}"/>
    <cellStyle name="Currency 2 2 2 2 2 5 2 5 3" xfId="49152" xr:uid="{403C0F6B-8870-4C09-BA4D-8B578B47D922}"/>
    <cellStyle name="Currency 2 2 2 2 2 5 2 6" xfId="13732" xr:uid="{E6B96B59-C35F-4FBF-9220-95F3E1915981}"/>
    <cellStyle name="Currency 2 2 2 2 2 5 2 7" xfId="27422" xr:uid="{3481FC56-77F4-4566-8CE6-E3CF99419F4B}"/>
    <cellStyle name="Currency 2 2 2 2 2 5 2 8" xfId="42306" xr:uid="{EA66F8E7-9F67-49BC-A94D-5B26D999A136}"/>
    <cellStyle name="Currency 2 2 2 2 2 5 3" xfId="6887" xr:uid="{FC687420-EAFD-41DE-ACDB-6F985F7FF2A1}"/>
    <cellStyle name="Currency 2 2 2 2 2 5 3 2" xfId="8600" xr:uid="{78587101-62CD-4D87-943A-CC26EB9069E0}"/>
    <cellStyle name="Currency 2 2 2 2 2 5 3 2 2" xfId="12022" xr:uid="{C77B68F8-4094-4DB5-B90D-5E3FD90455B2}"/>
    <cellStyle name="Currency 2 2 2 2 2 5 3 2 2 2" xfId="25712" xr:uid="{1E80762A-D843-45A0-9E53-96B47973FDB5}"/>
    <cellStyle name="Currency 2 2 2 2 2 5 3 2 2 2 2" xfId="39404" xr:uid="{1BB68127-5076-48C0-A20E-5C3B07C216AD}"/>
    <cellStyle name="Currency 2 2 2 2 2 5 3 2 2 2 3" xfId="54288" xr:uid="{5F9BC11D-4A87-457F-A7A1-D903F8377C29}"/>
    <cellStyle name="Currency 2 2 2 2 2 5 3 2 2 3" xfId="18868" xr:uid="{63E73E48-352E-4796-89FD-EC52E531C60F}"/>
    <cellStyle name="Currency 2 2 2 2 2 5 3 2 2 4" xfId="32558" xr:uid="{FEB9A235-EF49-45B4-994D-1C4B931ED96A}"/>
    <cellStyle name="Currency 2 2 2 2 2 5 3 2 2 5" xfId="47442" xr:uid="{CA348104-E827-4076-9276-28C4B56D0391}"/>
    <cellStyle name="Currency 2 2 2 2 2 5 3 2 3" xfId="22290" xr:uid="{092B65CF-8224-4F01-8C34-BEC68E3705B8}"/>
    <cellStyle name="Currency 2 2 2 2 2 5 3 2 3 2" xfId="35982" xr:uid="{90CBBB14-3199-4992-813E-869DFFC6074B}"/>
    <cellStyle name="Currency 2 2 2 2 2 5 3 2 3 3" xfId="50866" xr:uid="{55991A44-9721-40D9-841E-68F47D43CB94}"/>
    <cellStyle name="Currency 2 2 2 2 2 5 3 2 4" xfId="15446" xr:uid="{CD85C118-1B3A-4C95-B9B4-7193E1AF4242}"/>
    <cellStyle name="Currency 2 2 2 2 2 5 3 2 5" xfId="29136" xr:uid="{3B0F93C8-2FB3-4900-9E9D-64B8B5ECC66C}"/>
    <cellStyle name="Currency 2 2 2 2 2 5 3 2 6" xfId="44020" xr:uid="{41D074A4-17CD-43AD-83BB-4CAAF370E7DD}"/>
    <cellStyle name="Currency 2 2 2 2 2 5 3 3" xfId="10310" xr:uid="{819D7D10-097A-400F-BFEA-8E75FF893B05}"/>
    <cellStyle name="Currency 2 2 2 2 2 5 3 3 2" xfId="24000" xr:uid="{F64E11E0-80B4-4FAC-831B-72FC7C771E60}"/>
    <cellStyle name="Currency 2 2 2 2 2 5 3 3 2 2" xfId="37692" xr:uid="{27FD5861-78C2-4C2A-B273-C735792BE48B}"/>
    <cellStyle name="Currency 2 2 2 2 2 5 3 3 2 3" xfId="52576" xr:uid="{00F44C2B-820F-4BBA-A606-42A28388C14C}"/>
    <cellStyle name="Currency 2 2 2 2 2 5 3 3 3" xfId="17156" xr:uid="{06B725DE-E726-4D83-ABCB-0272E61218A2}"/>
    <cellStyle name="Currency 2 2 2 2 2 5 3 3 4" xfId="30846" xr:uid="{446BF475-9807-4206-B887-0178DA3FFD02}"/>
    <cellStyle name="Currency 2 2 2 2 2 5 3 3 5" xfId="45730" xr:uid="{0B719129-222B-4182-86CB-6F918F7D1F6F}"/>
    <cellStyle name="Currency 2 2 2 2 2 5 3 4" xfId="20578" xr:uid="{4DF684F2-9E93-485A-8903-8DE00CB6CA4F}"/>
    <cellStyle name="Currency 2 2 2 2 2 5 3 4 2" xfId="34270" xr:uid="{99178C42-5444-4E51-A3F3-87B954463BEA}"/>
    <cellStyle name="Currency 2 2 2 2 2 5 3 4 3" xfId="49154" xr:uid="{ED2A86D1-41C7-44D0-8BA7-37A2A64C0A53}"/>
    <cellStyle name="Currency 2 2 2 2 2 5 3 5" xfId="13734" xr:uid="{281FD3A6-C3EA-4C77-94AB-DE26C964E4CA}"/>
    <cellStyle name="Currency 2 2 2 2 2 5 3 6" xfId="27424" xr:uid="{7197A486-C296-4C6A-A11A-D3D0AC378708}"/>
    <cellStyle name="Currency 2 2 2 2 2 5 3 7" xfId="42308" xr:uid="{1FA43522-F283-4725-9532-D9F32353C705}"/>
    <cellStyle name="Currency 2 2 2 2 2 5 4" xfId="6888" xr:uid="{6C233C15-1F7A-41A5-A605-05A18E9DFA84}"/>
    <cellStyle name="Currency 2 2 2 2 2 5 4 2" xfId="8601" xr:uid="{EEE40317-9D73-4929-BD28-6A0CF30CE5D5}"/>
    <cellStyle name="Currency 2 2 2 2 2 5 4 2 2" xfId="12023" xr:uid="{6554C625-E5B0-44F2-A7BC-9A766D600465}"/>
    <cellStyle name="Currency 2 2 2 2 2 5 4 2 2 2" xfId="25713" xr:uid="{14730913-B327-488D-8392-33CFAE407893}"/>
    <cellStyle name="Currency 2 2 2 2 2 5 4 2 2 2 2" xfId="39405" xr:uid="{862E3BA8-4BEB-4228-9303-3345F4DF9DC4}"/>
    <cellStyle name="Currency 2 2 2 2 2 5 4 2 2 2 3" xfId="54289" xr:uid="{C1046FED-0323-4045-8726-4D22BF2FE218}"/>
    <cellStyle name="Currency 2 2 2 2 2 5 4 2 2 3" xfId="18869" xr:uid="{45CC5944-C461-4C21-9C3D-ECFF8202AD22}"/>
    <cellStyle name="Currency 2 2 2 2 2 5 4 2 2 4" xfId="32559" xr:uid="{9F582C83-EA95-45C6-B9EF-D3E9A91B14E0}"/>
    <cellStyle name="Currency 2 2 2 2 2 5 4 2 2 5" xfId="47443" xr:uid="{587E8215-5928-4F38-BAD6-00C9F16813DD}"/>
    <cellStyle name="Currency 2 2 2 2 2 5 4 2 3" xfId="22291" xr:uid="{FDA83451-F399-4164-89F9-213BBA35F1AF}"/>
    <cellStyle name="Currency 2 2 2 2 2 5 4 2 3 2" xfId="35983" xr:uid="{33B8C03B-7C96-4DB4-A2CE-817A2B999D62}"/>
    <cellStyle name="Currency 2 2 2 2 2 5 4 2 3 3" xfId="50867" xr:uid="{8DC18EE2-1805-46CF-B98D-C0724A9F7366}"/>
    <cellStyle name="Currency 2 2 2 2 2 5 4 2 4" xfId="15447" xr:uid="{89A8F520-033C-4054-9885-E6DD6BC7E8F4}"/>
    <cellStyle name="Currency 2 2 2 2 2 5 4 2 5" xfId="29137" xr:uid="{B79DE2C1-33FC-427B-BCD5-9C44A18E7F55}"/>
    <cellStyle name="Currency 2 2 2 2 2 5 4 2 6" xfId="44021" xr:uid="{74C614AA-C89E-40F8-980F-BB183C68A091}"/>
    <cellStyle name="Currency 2 2 2 2 2 5 4 3" xfId="10311" xr:uid="{21E5F6E5-7655-409B-9C00-867A2F016B17}"/>
    <cellStyle name="Currency 2 2 2 2 2 5 4 3 2" xfId="24001" xr:uid="{6C89A638-4ED9-460D-A72F-AB9781C74CAE}"/>
    <cellStyle name="Currency 2 2 2 2 2 5 4 3 2 2" xfId="37693" xr:uid="{EB08BFB4-C959-4870-9AB4-04A29C1E7577}"/>
    <cellStyle name="Currency 2 2 2 2 2 5 4 3 2 3" xfId="52577" xr:uid="{388EBFCA-51DF-4216-831F-3DE016D9419D}"/>
    <cellStyle name="Currency 2 2 2 2 2 5 4 3 3" xfId="17157" xr:uid="{5BDBDDF2-1467-456D-9F27-ED813D8E68EA}"/>
    <cellStyle name="Currency 2 2 2 2 2 5 4 3 4" xfId="30847" xr:uid="{53673B6A-128F-419F-A51B-0E4CE8FAB235}"/>
    <cellStyle name="Currency 2 2 2 2 2 5 4 3 5" xfId="45731" xr:uid="{157A5696-0CC9-4103-9BAD-707EC45AF588}"/>
    <cellStyle name="Currency 2 2 2 2 2 5 4 4" xfId="20579" xr:uid="{485C41E7-6FC6-4106-B04E-33A035C6679E}"/>
    <cellStyle name="Currency 2 2 2 2 2 5 4 4 2" xfId="34271" xr:uid="{29404DA7-D9FC-47E2-B1B8-26D5AFA612EB}"/>
    <cellStyle name="Currency 2 2 2 2 2 5 4 4 3" xfId="49155" xr:uid="{5E64EBD3-AED8-44AC-A9F0-D13C61816A17}"/>
    <cellStyle name="Currency 2 2 2 2 2 5 4 5" xfId="13735" xr:uid="{70E40D3F-5C42-4561-9A37-DCC51E31ED2F}"/>
    <cellStyle name="Currency 2 2 2 2 2 5 4 6" xfId="27425" xr:uid="{3D9C8412-4CD3-4A07-9A45-1B89152246D8}"/>
    <cellStyle name="Currency 2 2 2 2 2 5 4 7" xfId="42309" xr:uid="{06C12751-1B63-4B93-BC8B-77B547449654}"/>
    <cellStyle name="Currency 2 2 2 2 2 5 5" xfId="8597" xr:uid="{CCFD275F-BFFF-4014-BBAB-8A11A7A27908}"/>
    <cellStyle name="Currency 2 2 2 2 2 5 5 2" xfId="12019" xr:uid="{903CC5F0-0DA6-4849-AFC0-A4AD388F473A}"/>
    <cellStyle name="Currency 2 2 2 2 2 5 5 2 2" xfId="25709" xr:uid="{496087BA-6B24-4D6E-9FBA-1420A985C600}"/>
    <cellStyle name="Currency 2 2 2 2 2 5 5 2 2 2" xfId="39401" xr:uid="{D148E811-107F-49A7-8B60-A4E6F221B03F}"/>
    <cellStyle name="Currency 2 2 2 2 2 5 5 2 2 3" xfId="54285" xr:uid="{95CF89DF-A0E0-4DB2-9027-9838CDE9BE4C}"/>
    <cellStyle name="Currency 2 2 2 2 2 5 5 2 3" xfId="18865" xr:uid="{4FD6301D-BDFA-44D2-8A75-B4C27621E7CF}"/>
    <cellStyle name="Currency 2 2 2 2 2 5 5 2 4" xfId="32555" xr:uid="{7C9EA163-4E58-4BFA-9731-C11C894BBB41}"/>
    <cellStyle name="Currency 2 2 2 2 2 5 5 2 5" xfId="47439" xr:uid="{78F6FE0A-6195-4F1F-AE72-884310D5F2EC}"/>
    <cellStyle name="Currency 2 2 2 2 2 5 5 3" xfId="22287" xr:uid="{B9DC8AEA-7594-4870-8D77-9854F4D2322F}"/>
    <cellStyle name="Currency 2 2 2 2 2 5 5 3 2" xfId="35979" xr:uid="{AFE4EA67-5B77-4C3D-A4B0-DF8858967CD5}"/>
    <cellStyle name="Currency 2 2 2 2 2 5 5 3 3" xfId="50863" xr:uid="{23967524-BBBF-4662-AE22-B7B823277339}"/>
    <cellStyle name="Currency 2 2 2 2 2 5 5 4" xfId="15443" xr:uid="{BC0787FB-2477-4A89-B7DF-703B7D01D5A8}"/>
    <cellStyle name="Currency 2 2 2 2 2 5 5 5" xfId="29133" xr:uid="{EC5AC68C-49D4-4988-BB9D-D997BEFEE224}"/>
    <cellStyle name="Currency 2 2 2 2 2 5 5 6" xfId="44017" xr:uid="{9E89774E-BA54-4BAD-9A8E-AD326E24CBBB}"/>
    <cellStyle name="Currency 2 2 2 2 2 5 6" xfId="10307" xr:uid="{740AA98C-B6FE-4963-B4B3-745073B9F330}"/>
    <cellStyle name="Currency 2 2 2 2 2 5 6 2" xfId="23997" xr:uid="{91ABAE6D-2C1D-47E9-BD02-9FE401428A11}"/>
    <cellStyle name="Currency 2 2 2 2 2 5 6 2 2" xfId="37689" xr:uid="{02018623-A04C-413E-A9EF-6992FE9F2CFC}"/>
    <cellStyle name="Currency 2 2 2 2 2 5 6 2 3" xfId="52573" xr:uid="{6409F868-19DD-46F9-9C2D-DA129D391639}"/>
    <cellStyle name="Currency 2 2 2 2 2 5 6 3" xfId="17153" xr:uid="{D09EF5F9-4A1D-47B4-9A47-35637FA6244B}"/>
    <cellStyle name="Currency 2 2 2 2 2 5 6 4" xfId="30843" xr:uid="{CE3DEF8F-CC1A-4966-B3FE-0CFDB3709F36}"/>
    <cellStyle name="Currency 2 2 2 2 2 5 6 5" xfId="45727" xr:uid="{47240CE5-4924-42AD-90B0-20B9184D216D}"/>
    <cellStyle name="Currency 2 2 2 2 2 5 7" xfId="20575" xr:uid="{7D9F97E8-29B7-4691-A9DA-D6FA7FB85FD5}"/>
    <cellStyle name="Currency 2 2 2 2 2 5 7 2" xfId="34267" xr:uid="{F9028F71-69D3-49DA-8700-0178AA48003B}"/>
    <cellStyle name="Currency 2 2 2 2 2 5 7 3" xfId="49151" xr:uid="{B5717E2A-8267-4D0A-84FB-A186B121F623}"/>
    <cellStyle name="Currency 2 2 2 2 2 5 8" xfId="13731" xr:uid="{192D8A2A-A1FE-43E3-B7CD-30A6A521A75C}"/>
    <cellStyle name="Currency 2 2 2 2 2 5 9" xfId="27421" xr:uid="{74329127-9F58-47F5-8BA1-87AB064A6634}"/>
    <cellStyle name="Currency 2 2 2 2 2 6" xfId="6889" xr:uid="{1B51ABCF-4FE4-4D67-B0A4-0B46199F40C3}"/>
    <cellStyle name="Currency 2 2 2 2 2 6 10" xfId="42310" xr:uid="{832E57C6-4DEF-4CB5-88E0-30973F447945}"/>
    <cellStyle name="Currency 2 2 2 2 2 6 2" xfId="6890" xr:uid="{B6E025EE-8919-463D-9750-858E3835F078}"/>
    <cellStyle name="Currency 2 2 2 2 2 6 2 2" xfId="6891" xr:uid="{7096DF92-91AB-4EF4-9A75-0C9229B9B7E2}"/>
    <cellStyle name="Currency 2 2 2 2 2 6 2 2 2" xfId="8604" xr:uid="{51D01019-F0D1-47C6-9FB1-1887AEE54F0B}"/>
    <cellStyle name="Currency 2 2 2 2 2 6 2 2 2 2" xfId="12026" xr:uid="{68A3D8E5-5BC3-4C1B-8566-732CC072ACAA}"/>
    <cellStyle name="Currency 2 2 2 2 2 6 2 2 2 2 2" xfId="25716" xr:uid="{A05FC55D-63B0-44D4-90D0-CF96B4DDD984}"/>
    <cellStyle name="Currency 2 2 2 2 2 6 2 2 2 2 2 2" xfId="39408" xr:uid="{71E413EB-6A08-4509-8CF5-58D29E9108B9}"/>
    <cellStyle name="Currency 2 2 2 2 2 6 2 2 2 2 2 3" xfId="54292" xr:uid="{8752A20F-CA88-43B5-A76A-2D3EF3B99218}"/>
    <cellStyle name="Currency 2 2 2 2 2 6 2 2 2 2 3" xfId="18872" xr:uid="{73F92749-806E-4595-A289-2518FD4B2FE9}"/>
    <cellStyle name="Currency 2 2 2 2 2 6 2 2 2 2 4" xfId="32562" xr:uid="{8DAA80C8-DB0D-43E6-9947-E5C8ED83171D}"/>
    <cellStyle name="Currency 2 2 2 2 2 6 2 2 2 2 5" xfId="47446" xr:uid="{FC446241-4E19-4134-8F0B-5BCC10F9986A}"/>
    <cellStyle name="Currency 2 2 2 2 2 6 2 2 2 3" xfId="22294" xr:uid="{B7E7C102-9012-4FFA-90FE-B88A9D1219A5}"/>
    <cellStyle name="Currency 2 2 2 2 2 6 2 2 2 3 2" xfId="35986" xr:uid="{3F7A2D5A-46AD-4BDE-9526-098F05CB430D}"/>
    <cellStyle name="Currency 2 2 2 2 2 6 2 2 2 3 3" xfId="50870" xr:uid="{88D9A8B1-DFBF-4C88-8CE7-E7419AE62B6E}"/>
    <cellStyle name="Currency 2 2 2 2 2 6 2 2 2 4" xfId="15450" xr:uid="{BC1C1E97-41B2-4968-A943-4325F8C87940}"/>
    <cellStyle name="Currency 2 2 2 2 2 6 2 2 2 5" xfId="29140" xr:uid="{1459AE99-EBD3-49C4-B5DE-EDF56606A22A}"/>
    <cellStyle name="Currency 2 2 2 2 2 6 2 2 2 6" xfId="44024" xr:uid="{43ECB00F-7653-47D4-BDAD-C99ECF5EAE52}"/>
    <cellStyle name="Currency 2 2 2 2 2 6 2 2 3" xfId="10314" xr:uid="{3D32C0C8-0FC9-4ADD-801B-D0938FC664D6}"/>
    <cellStyle name="Currency 2 2 2 2 2 6 2 2 3 2" xfId="24004" xr:uid="{2CA7F31A-067B-41CF-8D6E-EB4DC6FDA197}"/>
    <cellStyle name="Currency 2 2 2 2 2 6 2 2 3 2 2" xfId="37696" xr:uid="{985F159B-51CB-485F-AFF0-024CE4F8B9C2}"/>
    <cellStyle name="Currency 2 2 2 2 2 6 2 2 3 2 3" xfId="52580" xr:uid="{5FA9EF20-D5A1-4289-A5F5-22777052AB94}"/>
    <cellStyle name="Currency 2 2 2 2 2 6 2 2 3 3" xfId="17160" xr:uid="{C9A9297A-B87B-43FA-A82A-A5BA167FE7F7}"/>
    <cellStyle name="Currency 2 2 2 2 2 6 2 2 3 4" xfId="30850" xr:uid="{CC144A61-81CB-44E3-AF87-EFDF805D612F}"/>
    <cellStyle name="Currency 2 2 2 2 2 6 2 2 3 5" xfId="45734" xr:uid="{DB9E2CD7-6541-426D-BC97-ACC8C74CE7A1}"/>
    <cellStyle name="Currency 2 2 2 2 2 6 2 2 4" xfId="20582" xr:uid="{4457E36F-9E45-4FBC-9CD5-90708E88C5ED}"/>
    <cellStyle name="Currency 2 2 2 2 2 6 2 2 4 2" xfId="34274" xr:uid="{4E2B6EC5-D57B-4091-B024-2645E5E33F51}"/>
    <cellStyle name="Currency 2 2 2 2 2 6 2 2 4 3" xfId="49158" xr:uid="{21007882-2EA0-4AA3-809C-6C7797EADF4C}"/>
    <cellStyle name="Currency 2 2 2 2 2 6 2 2 5" xfId="13738" xr:uid="{617027C5-C869-4A52-BD2E-77BDC3020A1D}"/>
    <cellStyle name="Currency 2 2 2 2 2 6 2 2 6" xfId="27428" xr:uid="{EFD8C697-C140-4782-95BB-495E98D254CA}"/>
    <cellStyle name="Currency 2 2 2 2 2 6 2 2 7" xfId="42312" xr:uid="{033CF229-E41E-4268-BA49-B861CBFF2920}"/>
    <cellStyle name="Currency 2 2 2 2 2 6 2 3" xfId="8603" xr:uid="{61674E47-9071-466A-81B5-4CC67275A88A}"/>
    <cellStyle name="Currency 2 2 2 2 2 6 2 3 2" xfId="12025" xr:uid="{0A250207-A987-45A0-A816-0EEC58A85D8C}"/>
    <cellStyle name="Currency 2 2 2 2 2 6 2 3 2 2" xfId="25715" xr:uid="{5BE791C9-E875-4872-BD4F-ECD2D17284C4}"/>
    <cellStyle name="Currency 2 2 2 2 2 6 2 3 2 2 2" xfId="39407" xr:uid="{85397E26-8E4B-4D7F-8C2A-A077902DDDF1}"/>
    <cellStyle name="Currency 2 2 2 2 2 6 2 3 2 2 3" xfId="54291" xr:uid="{B5F7DD6C-09FB-4037-93A7-814E472CE2DC}"/>
    <cellStyle name="Currency 2 2 2 2 2 6 2 3 2 3" xfId="18871" xr:uid="{83BD7C4E-DEB5-4AE1-91BB-5B9E5373F5C2}"/>
    <cellStyle name="Currency 2 2 2 2 2 6 2 3 2 4" xfId="32561" xr:uid="{AB7168B7-92B4-4A73-84F9-DEE9A947DBFD}"/>
    <cellStyle name="Currency 2 2 2 2 2 6 2 3 2 5" xfId="47445" xr:uid="{49E112EC-7156-4145-A47C-18C28DC4339D}"/>
    <cellStyle name="Currency 2 2 2 2 2 6 2 3 3" xfId="22293" xr:uid="{49F26C5F-C256-475E-A97C-0AC157A5714A}"/>
    <cellStyle name="Currency 2 2 2 2 2 6 2 3 3 2" xfId="35985" xr:uid="{10E18444-5F2D-454B-BB82-8B9D31D28839}"/>
    <cellStyle name="Currency 2 2 2 2 2 6 2 3 3 3" xfId="50869" xr:uid="{97323CBA-DD49-461F-8736-BC5C3D2117A7}"/>
    <cellStyle name="Currency 2 2 2 2 2 6 2 3 4" xfId="15449" xr:uid="{F8771700-66B2-435E-93D3-44260295E279}"/>
    <cellStyle name="Currency 2 2 2 2 2 6 2 3 5" xfId="29139" xr:uid="{95659106-AB43-4400-9805-3F0DC009ECE9}"/>
    <cellStyle name="Currency 2 2 2 2 2 6 2 3 6" xfId="44023" xr:uid="{88D300F7-C384-4BBE-877C-1ACA03403102}"/>
    <cellStyle name="Currency 2 2 2 2 2 6 2 4" xfId="10313" xr:uid="{FAE95812-F243-4F95-9500-5CF721010134}"/>
    <cellStyle name="Currency 2 2 2 2 2 6 2 4 2" xfId="24003" xr:uid="{833F4E1C-39CC-4D56-BBAA-9E1B502AE824}"/>
    <cellStyle name="Currency 2 2 2 2 2 6 2 4 2 2" xfId="37695" xr:uid="{4A27A1FE-B963-4E66-A26F-99E03F03E09E}"/>
    <cellStyle name="Currency 2 2 2 2 2 6 2 4 2 3" xfId="52579" xr:uid="{E315BCF8-3507-4BB5-BC9D-9086913DA7F5}"/>
    <cellStyle name="Currency 2 2 2 2 2 6 2 4 3" xfId="17159" xr:uid="{43641645-0A80-483D-9353-2D948A5B4217}"/>
    <cellStyle name="Currency 2 2 2 2 2 6 2 4 4" xfId="30849" xr:uid="{57A57FA3-3D45-43C2-A54C-BB1C638D4774}"/>
    <cellStyle name="Currency 2 2 2 2 2 6 2 4 5" xfId="45733" xr:uid="{C5ECFE61-2775-4BEF-BE7F-B1002D96518A}"/>
    <cellStyle name="Currency 2 2 2 2 2 6 2 5" xfId="20581" xr:uid="{20BC490A-7C9E-4166-97AE-30516019922F}"/>
    <cellStyle name="Currency 2 2 2 2 2 6 2 5 2" xfId="34273" xr:uid="{EB2048B6-1AB1-43AA-85A9-8255CE4772DC}"/>
    <cellStyle name="Currency 2 2 2 2 2 6 2 5 3" xfId="49157" xr:uid="{4A509674-FE01-4FFD-ABF8-A4F28687005D}"/>
    <cellStyle name="Currency 2 2 2 2 2 6 2 6" xfId="13737" xr:uid="{6B3F85C0-DF14-4611-9140-A220B6D2A2F0}"/>
    <cellStyle name="Currency 2 2 2 2 2 6 2 7" xfId="27427" xr:uid="{7CF7293A-8F61-4144-BEAD-A236D7BD6947}"/>
    <cellStyle name="Currency 2 2 2 2 2 6 2 8" xfId="42311" xr:uid="{1038DDCF-8E7E-4704-AF3A-0E3CC63E6578}"/>
    <cellStyle name="Currency 2 2 2 2 2 6 3" xfId="6892" xr:uid="{B6A9095C-8F20-4871-B786-14C2DC6FC4E2}"/>
    <cellStyle name="Currency 2 2 2 2 2 6 3 2" xfId="8605" xr:uid="{724B24F3-9121-45AB-A2E2-F3BFEC48755E}"/>
    <cellStyle name="Currency 2 2 2 2 2 6 3 2 2" xfId="12027" xr:uid="{E11E0C44-1CC3-4F51-B177-F1FD63656DAD}"/>
    <cellStyle name="Currency 2 2 2 2 2 6 3 2 2 2" xfId="25717" xr:uid="{2BEF500C-2DDE-4EFF-96B6-0265411C243D}"/>
    <cellStyle name="Currency 2 2 2 2 2 6 3 2 2 2 2" xfId="39409" xr:uid="{8E5A3532-172D-450E-8C7E-1ED1114EB710}"/>
    <cellStyle name="Currency 2 2 2 2 2 6 3 2 2 2 3" xfId="54293" xr:uid="{4754C8C3-5274-4637-8EE2-FF16E0AEED30}"/>
    <cellStyle name="Currency 2 2 2 2 2 6 3 2 2 3" xfId="18873" xr:uid="{6DB6D4BC-6328-4AEB-A080-2B6DF0897BEA}"/>
    <cellStyle name="Currency 2 2 2 2 2 6 3 2 2 4" xfId="32563" xr:uid="{BE41B1B9-F7FB-402F-8597-F9690848B549}"/>
    <cellStyle name="Currency 2 2 2 2 2 6 3 2 2 5" xfId="47447" xr:uid="{2F075996-D8AC-4CEC-B0E1-411481950507}"/>
    <cellStyle name="Currency 2 2 2 2 2 6 3 2 3" xfId="22295" xr:uid="{6B3EA49C-D4AC-45D4-AC91-6E18F34B95AA}"/>
    <cellStyle name="Currency 2 2 2 2 2 6 3 2 3 2" xfId="35987" xr:uid="{78C96B16-C777-4136-8A5D-6010C60ED005}"/>
    <cellStyle name="Currency 2 2 2 2 2 6 3 2 3 3" xfId="50871" xr:uid="{48464306-EC25-49C6-B20C-B30B5C5DAA0F}"/>
    <cellStyle name="Currency 2 2 2 2 2 6 3 2 4" xfId="15451" xr:uid="{56A5F9AB-5263-45B7-96C1-23681A5CB82B}"/>
    <cellStyle name="Currency 2 2 2 2 2 6 3 2 5" xfId="29141" xr:uid="{1DE08B0C-193E-4CD8-89DA-1128BA7B9163}"/>
    <cellStyle name="Currency 2 2 2 2 2 6 3 2 6" xfId="44025" xr:uid="{06C547FB-5B4B-40D0-8633-BE39ABFA1E79}"/>
    <cellStyle name="Currency 2 2 2 2 2 6 3 3" xfId="10315" xr:uid="{101228C8-739E-4D3D-8AF1-42D60F95465D}"/>
    <cellStyle name="Currency 2 2 2 2 2 6 3 3 2" xfId="24005" xr:uid="{31027EE6-FA6A-48E8-A2BE-0115EBCFB8B1}"/>
    <cellStyle name="Currency 2 2 2 2 2 6 3 3 2 2" xfId="37697" xr:uid="{A52C28BA-67F6-4E50-9409-9413CFF30154}"/>
    <cellStyle name="Currency 2 2 2 2 2 6 3 3 2 3" xfId="52581" xr:uid="{5E3492E1-D63F-4751-9321-8A0D0BFE0FF4}"/>
    <cellStyle name="Currency 2 2 2 2 2 6 3 3 3" xfId="17161" xr:uid="{0E60FD0B-FCD5-460C-9407-64805B67947F}"/>
    <cellStyle name="Currency 2 2 2 2 2 6 3 3 4" xfId="30851" xr:uid="{2A4E27BB-14F5-4622-A3C7-E4218DAEF1D3}"/>
    <cellStyle name="Currency 2 2 2 2 2 6 3 3 5" xfId="45735" xr:uid="{9EB8EBBE-36E2-43FC-9323-17C5A8B6C6E5}"/>
    <cellStyle name="Currency 2 2 2 2 2 6 3 4" xfId="20583" xr:uid="{3CAFB5BF-87D6-43BE-A960-3490F64B2716}"/>
    <cellStyle name="Currency 2 2 2 2 2 6 3 4 2" xfId="34275" xr:uid="{AEBFFA16-8919-416F-9471-D52F18F95915}"/>
    <cellStyle name="Currency 2 2 2 2 2 6 3 4 3" xfId="49159" xr:uid="{4C087363-414E-4F81-B635-A39F95BBC04C}"/>
    <cellStyle name="Currency 2 2 2 2 2 6 3 5" xfId="13739" xr:uid="{6BBDB0B7-9BA2-45A2-A8FF-E40366B03E02}"/>
    <cellStyle name="Currency 2 2 2 2 2 6 3 6" xfId="27429" xr:uid="{8FC61131-1819-4070-9333-8F477004EF98}"/>
    <cellStyle name="Currency 2 2 2 2 2 6 3 7" xfId="42313" xr:uid="{5D2811E4-9DB4-4D6E-A604-BD24C1A83A74}"/>
    <cellStyle name="Currency 2 2 2 2 2 6 4" xfId="6893" xr:uid="{5BBE6EB7-8778-49D7-B656-E0A3686030E7}"/>
    <cellStyle name="Currency 2 2 2 2 2 6 4 2" xfId="8606" xr:uid="{6607B34F-C897-41F5-9C66-4510FB06D8FA}"/>
    <cellStyle name="Currency 2 2 2 2 2 6 4 2 2" xfId="12028" xr:uid="{B832C515-6B4E-490E-99B6-7B6DB17D893B}"/>
    <cellStyle name="Currency 2 2 2 2 2 6 4 2 2 2" xfId="25718" xr:uid="{9530809F-15E6-42DE-AEB8-8951BA189E12}"/>
    <cellStyle name="Currency 2 2 2 2 2 6 4 2 2 2 2" xfId="39410" xr:uid="{F7527FBE-FBA1-44FB-B8D8-84376C2A6E7B}"/>
    <cellStyle name="Currency 2 2 2 2 2 6 4 2 2 2 3" xfId="54294" xr:uid="{988CD6C5-8D7E-4453-AB5D-33E53B97A8EA}"/>
    <cellStyle name="Currency 2 2 2 2 2 6 4 2 2 3" xfId="18874" xr:uid="{003EE25D-63D5-4927-BD2C-CBD64A8725F0}"/>
    <cellStyle name="Currency 2 2 2 2 2 6 4 2 2 4" xfId="32564" xr:uid="{91E6A9AC-7168-4D7F-BEF5-95571B72DD2A}"/>
    <cellStyle name="Currency 2 2 2 2 2 6 4 2 2 5" xfId="47448" xr:uid="{0203109E-E8FF-41B3-9FAA-73B18843B8B6}"/>
    <cellStyle name="Currency 2 2 2 2 2 6 4 2 3" xfId="22296" xr:uid="{59D94E06-2E98-4C41-8D96-694B5814773D}"/>
    <cellStyle name="Currency 2 2 2 2 2 6 4 2 3 2" xfId="35988" xr:uid="{CC9E8919-31DA-40DF-981B-00F9C8AA3800}"/>
    <cellStyle name="Currency 2 2 2 2 2 6 4 2 3 3" xfId="50872" xr:uid="{D428F8AE-92D3-4CB4-AFA9-325C39552CE1}"/>
    <cellStyle name="Currency 2 2 2 2 2 6 4 2 4" xfId="15452" xr:uid="{67535CF1-A47C-4B85-8BC4-99A201E459F7}"/>
    <cellStyle name="Currency 2 2 2 2 2 6 4 2 5" xfId="29142" xr:uid="{45DFBF8A-D981-4CD3-96D9-D42EAE53CF82}"/>
    <cellStyle name="Currency 2 2 2 2 2 6 4 2 6" xfId="44026" xr:uid="{240001A4-DFA7-4E9F-BFE7-DA67B2755763}"/>
    <cellStyle name="Currency 2 2 2 2 2 6 4 3" xfId="10316" xr:uid="{AF496139-9181-4C5F-973A-97BEC4E58426}"/>
    <cellStyle name="Currency 2 2 2 2 2 6 4 3 2" xfId="24006" xr:uid="{6A5C8FC4-7BF8-4AE3-9E9E-634900D55010}"/>
    <cellStyle name="Currency 2 2 2 2 2 6 4 3 2 2" xfId="37698" xr:uid="{57CF7498-C0CF-42AF-BF9D-203F14A9B867}"/>
    <cellStyle name="Currency 2 2 2 2 2 6 4 3 2 3" xfId="52582" xr:uid="{D57AECD2-1A5A-4803-AF27-16DAA530106E}"/>
    <cellStyle name="Currency 2 2 2 2 2 6 4 3 3" xfId="17162" xr:uid="{A77607B9-AA04-4679-AD4F-662576847C35}"/>
    <cellStyle name="Currency 2 2 2 2 2 6 4 3 4" xfId="30852" xr:uid="{66009E89-F661-499F-94EB-997125EBA6A3}"/>
    <cellStyle name="Currency 2 2 2 2 2 6 4 3 5" xfId="45736" xr:uid="{258799FC-DF2E-4449-8C0F-CD8323FF2ACE}"/>
    <cellStyle name="Currency 2 2 2 2 2 6 4 4" xfId="20584" xr:uid="{2391FC7F-E9BA-4572-9B08-E6A630D6E1A0}"/>
    <cellStyle name="Currency 2 2 2 2 2 6 4 4 2" xfId="34276" xr:uid="{F25FB558-5E0D-4AB1-8266-61F50CED50D6}"/>
    <cellStyle name="Currency 2 2 2 2 2 6 4 4 3" xfId="49160" xr:uid="{2954E5A6-D5FD-4428-9C0E-B6D87CE9631A}"/>
    <cellStyle name="Currency 2 2 2 2 2 6 4 5" xfId="13740" xr:uid="{03422F41-FB00-4C07-9A5B-09D5490610D3}"/>
    <cellStyle name="Currency 2 2 2 2 2 6 4 6" xfId="27430" xr:uid="{78C37EBD-D479-41E1-8949-4F66DBD1A666}"/>
    <cellStyle name="Currency 2 2 2 2 2 6 4 7" xfId="42314" xr:uid="{F001A124-90AA-452C-9442-2A5E9F2ECA4C}"/>
    <cellStyle name="Currency 2 2 2 2 2 6 5" xfId="8602" xr:uid="{DA5D1482-24A2-4E73-B215-8B9486A1BB64}"/>
    <cellStyle name="Currency 2 2 2 2 2 6 5 2" xfId="12024" xr:uid="{55670162-4241-4AE5-8EB5-8BB491F9E3DE}"/>
    <cellStyle name="Currency 2 2 2 2 2 6 5 2 2" xfId="25714" xr:uid="{259C91C8-1C7E-4239-84D8-A1FC0E48112E}"/>
    <cellStyle name="Currency 2 2 2 2 2 6 5 2 2 2" xfId="39406" xr:uid="{5DBE52AA-8AE5-418B-9501-6C9CB9130D53}"/>
    <cellStyle name="Currency 2 2 2 2 2 6 5 2 2 3" xfId="54290" xr:uid="{87D9BAFB-3328-414C-8DEF-C28FBF597B93}"/>
    <cellStyle name="Currency 2 2 2 2 2 6 5 2 3" xfId="18870" xr:uid="{0A9CBFDC-8AE3-41EA-92A0-9335B90FF475}"/>
    <cellStyle name="Currency 2 2 2 2 2 6 5 2 4" xfId="32560" xr:uid="{6411E9F4-89A4-4812-AD6E-47E84C8CDCA5}"/>
    <cellStyle name="Currency 2 2 2 2 2 6 5 2 5" xfId="47444" xr:uid="{32DF5724-B662-4535-8458-C9C989DF7ABC}"/>
    <cellStyle name="Currency 2 2 2 2 2 6 5 3" xfId="22292" xr:uid="{20BBA864-A77C-4209-AFB7-FAA57FE4BB3A}"/>
    <cellStyle name="Currency 2 2 2 2 2 6 5 3 2" xfId="35984" xr:uid="{9857512D-7C27-497D-B674-A1EAC3160229}"/>
    <cellStyle name="Currency 2 2 2 2 2 6 5 3 3" xfId="50868" xr:uid="{890D2C61-905E-4F4A-AE40-CDB967B91CAF}"/>
    <cellStyle name="Currency 2 2 2 2 2 6 5 4" xfId="15448" xr:uid="{B6EC3ADF-E037-4615-9A72-AFBE5747A64D}"/>
    <cellStyle name="Currency 2 2 2 2 2 6 5 5" xfId="29138" xr:uid="{D12D76F8-85FA-4739-99E2-5DE5A30CF324}"/>
    <cellStyle name="Currency 2 2 2 2 2 6 5 6" xfId="44022" xr:uid="{EC960B37-B025-4176-83B9-FD2046B0C78E}"/>
    <cellStyle name="Currency 2 2 2 2 2 6 6" xfId="10312" xr:uid="{A46B6426-29E7-49BD-81D9-3E6A7475A7E9}"/>
    <cellStyle name="Currency 2 2 2 2 2 6 6 2" xfId="24002" xr:uid="{2560075B-2539-4BE0-A00E-ECAA49D84B06}"/>
    <cellStyle name="Currency 2 2 2 2 2 6 6 2 2" xfId="37694" xr:uid="{1BEC30AD-6720-4E40-BD7E-1896E9F34D7E}"/>
    <cellStyle name="Currency 2 2 2 2 2 6 6 2 3" xfId="52578" xr:uid="{E6C19741-23D1-41D9-90E0-C84BCB6F03A2}"/>
    <cellStyle name="Currency 2 2 2 2 2 6 6 3" xfId="17158" xr:uid="{CB7413F4-C262-41DC-8926-971A8F36F3BE}"/>
    <cellStyle name="Currency 2 2 2 2 2 6 6 4" xfId="30848" xr:uid="{A2B8F5D5-1D92-4844-9C21-FF8F29ECD99B}"/>
    <cellStyle name="Currency 2 2 2 2 2 6 6 5" xfId="45732" xr:uid="{653A637D-9149-4DDF-9922-DDCD88E007A7}"/>
    <cellStyle name="Currency 2 2 2 2 2 6 7" xfId="20580" xr:uid="{071CC551-1958-4833-BB74-11B32DAAB2DA}"/>
    <cellStyle name="Currency 2 2 2 2 2 6 7 2" xfId="34272" xr:uid="{6C2EE6FC-233B-475A-ACE2-EB285643A13A}"/>
    <cellStyle name="Currency 2 2 2 2 2 6 7 3" xfId="49156" xr:uid="{79D317BB-6EE7-4D09-A280-D54BB87858FA}"/>
    <cellStyle name="Currency 2 2 2 2 2 6 8" xfId="13736" xr:uid="{EE3A661C-9079-4709-89A2-C9B8ACFC200D}"/>
    <cellStyle name="Currency 2 2 2 2 2 6 9" xfId="27426" xr:uid="{219DB4EA-A19C-4E82-B831-88A43F3DA500}"/>
    <cellStyle name="Currency 2 2 2 2 2 7" xfId="6894" xr:uid="{DD9F7757-26A9-4FB6-BB7A-39441FAE99C6}"/>
    <cellStyle name="Currency 2 2 2 2 2 7 2" xfId="6895" xr:uid="{8537A697-F256-4D39-9797-F319F8184BE7}"/>
    <cellStyle name="Currency 2 2 2 2 2 7 2 2" xfId="8608" xr:uid="{13DF063B-22D6-4850-91A2-DF667C1E53E7}"/>
    <cellStyle name="Currency 2 2 2 2 2 7 2 2 2" xfId="12030" xr:uid="{BEE04A57-E47C-49FE-9617-71D0DA2ED0DC}"/>
    <cellStyle name="Currency 2 2 2 2 2 7 2 2 2 2" xfId="25720" xr:uid="{0EC184BC-62EA-41BD-84B8-4028C3B02A66}"/>
    <cellStyle name="Currency 2 2 2 2 2 7 2 2 2 2 2" xfId="39412" xr:uid="{DCC2AD05-8019-456C-A833-4D00329A47E4}"/>
    <cellStyle name="Currency 2 2 2 2 2 7 2 2 2 2 3" xfId="54296" xr:uid="{77483E75-9327-4A7B-B756-DF2EDD280FDF}"/>
    <cellStyle name="Currency 2 2 2 2 2 7 2 2 2 3" xfId="18876" xr:uid="{4E79E068-18AC-4DA1-A906-85F6BF72FF20}"/>
    <cellStyle name="Currency 2 2 2 2 2 7 2 2 2 4" xfId="32566" xr:uid="{C0402EB2-A240-4C4C-9722-20D5D7E37BCA}"/>
    <cellStyle name="Currency 2 2 2 2 2 7 2 2 2 5" xfId="47450" xr:uid="{C493701B-929E-4F19-AB2A-F9D0CF6C5427}"/>
    <cellStyle name="Currency 2 2 2 2 2 7 2 2 3" xfId="22298" xr:uid="{77921DD8-A2B2-4E71-8641-BF88DF9F6C8E}"/>
    <cellStyle name="Currency 2 2 2 2 2 7 2 2 3 2" xfId="35990" xr:uid="{0833640A-FA5F-40AB-BCC7-076E8A7F77E7}"/>
    <cellStyle name="Currency 2 2 2 2 2 7 2 2 3 3" xfId="50874" xr:uid="{C993A36B-A29F-4AC0-BEB2-7A4F908B60DC}"/>
    <cellStyle name="Currency 2 2 2 2 2 7 2 2 4" xfId="15454" xr:uid="{78DFF61E-BD79-40B3-99AE-366005ED28AB}"/>
    <cellStyle name="Currency 2 2 2 2 2 7 2 2 5" xfId="29144" xr:uid="{26674C06-7877-42C3-A11B-D586BF6C8B44}"/>
    <cellStyle name="Currency 2 2 2 2 2 7 2 2 6" xfId="44028" xr:uid="{2FA4BC18-98CF-4543-9FAD-DC8939A3F021}"/>
    <cellStyle name="Currency 2 2 2 2 2 7 2 3" xfId="10318" xr:uid="{96AF7B63-D3A4-4660-9CCD-E08E04FC1E8C}"/>
    <cellStyle name="Currency 2 2 2 2 2 7 2 3 2" xfId="24008" xr:uid="{0C4A1523-0BB0-4C3A-A2A2-25D6C1CD90D5}"/>
    <cellStyle name="Currency 2 2 2 2 2 7 2 3 2 2" xfId="37700" xr:uid="{49904F03-CA1A-4EA0-AF92-11724E24A614}"/>
    <cellStyle name="Currency 2 2 2 2 2 7 2 3 2 3" xfId="52584" xr:uid="{58D7C939-F37B-44C5-A144-2E3B36806677}"/>
    <cellStyle name="Currency 2 2 2 2 2 7 2 3 3" xfId="17164" xr:uid="{19A22C3F-F676-4681-BB03-DFE6F6B8C968}"/>
    <cellStyle name="Currency 2 2 2 2 2 7 2 3 4" xfId="30854" xr:uid="{9904B16C-303B-402F-A5C9-C3CD298E0EA9}"/>
    <cellStyle name="Currency 2 2 2 2 2 7 2 3 5" xfId="45738" xr:uid="{26BE408D-AB6C-4A3C-806B-3EE6B14412A0}"/>
    <cellStyle name="Currency 2 2 2 2 2 7 2 4" xfId="20586" xr:uid="{0C5041A7-16E6-4F8D-99FC-1E2DC3873A58}"/>
    <cellStyle name="Currency 2 2 2 2 2 7 2 4 2" xfId="34278" xr:uid="{AAAA18CD-5455-4A7C-8FA2-643C5DCABCA2}"/>
    <cellStyle name="Currency 2 2 2 2 2 7 2 4 3" xfId="49162" xr:uid="{6084508F-9F07-4CE4-A273-543455B45F09}"/>
    <cellStyle name="Currency 2 2 2 2 2 7 2 5" xfId="13742" xr:uid="{0D395136-0081-405E-AA73-D5670A773A28}"/>
    <cellStyle name="Currency 2 2 2 2 2 7 2 6" xfId="27432" xr:uid="{C5AB1074-EB7D-4C48-8AD6-BE3CBEEF67A9}"/>
    <cellStyle name="Currency 2 2 2 2 2 7 2 7" xfId="42316" xr:uid="{A319C38C-4995-4F9B-B6A5-8A359CD6D9B6}"/>
    <cellStyle name="Currency 2 2 2 2 2 7 3" xfId="8607" xr:uid="{E1157A4C-6479-4A5F-9D9E-2CCA5460840A}"/>
    <cellStyle name="Currency 2 2 2 2 2 7 3 2" xfId="12029" xr:uid="{3E812B4E-3AB0-425D-9467-60AC3260D6B5}"/>
    <cellStyle name="Currency 2 2 2 2 2 7 3 2 2" xfId="25719" xr:uid="{40F2D4CD-F672-45A9-AEF2-B8C2FC2740A0}"/>
    <cellStyle name="Currency 2 2 2 2 2 7 3 2 2 2" xfId="39411" xr:uid="{6A6E4BFC-C1F0-4869-8DB4-4FF5E86501CD}"/>
    <cellStyle name="Currency 2 2 2 2 2 7 3 2 2 3" xfId="54295" xr:uid="{56720C74-8398-4B04-BBB5-97F6CFC476D8}"/>
    <cellStyle name="Currency 2 2 2 2 2 7 3 2 3" xfId="18875" xr:uid="{B5D58C9D-1DB1-43F1-AF16-5D3D0928CDA5}"/>
    <cellStyle name="Currency 2 2 2 2 2 7 3 2 4" xfId="32565" xr:uid="{4BCBAFD0-F044-4F93-A9EE-BD48DBDE2D24}"/>
    <cellStyle name="Currency 2 2 2 2 2 7 3 2 5" xfId="47449" xr:uid="{A0A2BE70-845F-4006-8855-3C50D3327C7A}"/>
    <cellStyle name="Currency 2 2 2 2 2 7 3 3" xfId="22297" xr:uid="{6E22CEB1-A2E0-4478-AD73-2976A323FB88}"/>
    <cellStyle name="Currency 2 2 2 2 2 7 3 3 2" xfId="35989" xr:uid="{0A6F24AD-595F-4998-8AF1-56E317A5784E}"/>
    <cellStyle name="Currency 2 2 2 2 2 7 3 3 3" xfId="50873" xr:uid="{6F42513A-33CD-4D05-8B55-3D0C13F066E8}"/>
    <cellStyle name="Currency 2 2 2 2 2 7 3 4" xfId="15453" xr:uid="{2BE5CA29-6AEE-43BA-87A9-601FF8ADF9E9}"/>
    <cellStyle name="Currency 2 2 2 2 2 7 3 5" xfId="29143" xr:uid="{4DFD2E8B-44F7-43C5-8156-6FDE139A06B7}"/>
    <cellStyle name="Currency 2 2 2 2 2 7 3 6" xfId="44027" xr:uid="{1AFC9778-7373-40C4-9DA7-AA405C648355}"/>
    <cellStyle name="Currency 2 2 2 2 2 7 4" xfId="10317" xr:uid="{B067D0F6-66ED-4F19-8F91-4E28B952AA42}"/>
    <cellStyle name="Currency 2 2 2 2 2 7 4 2" xfId="24007" xr:uid="{C5B79EA5-0E08-497A-917B-36B9BF95B588}"/>
    <cellStyle name="Currency 2 2 2 2 2 7 4 2 2" xfId="37699" xr:uid="{76462108-CE86-42E4-AB85-BD3135DB38A8}"/>
    <cellStyle name="Currency 2 2 2 2 2 7 4 2 3" xfId="52583" xr:uid="{587A8FF3-92BF-4FBF-BCCE-1D9D984BD222}"/>
    <cellStyle name="Currency 2 2 2 2 2 7 4 3" xfId="17163" xr:uid="{F7D0444F-E9C1-4799-AED0-36E31AD6A86F}"/>
    <cellStyle name="Currency 2 2 2 2 2 7 4 4" xfId="30853" xr:uid="{3A89FC8E-856C-4F32-97E5-D002941A81E9}"/>
    <cellStyle name="Currency 2 2 2 2 2 7 4 5" xfId="45737" xr:uid="{23A1ED9B-3515-4A4E-B3AD-6E7D170C057C}"/>
    <cellStyle name="Currency 2 2 2 2 2 7 5" xfId="20585" xr:uid="{7E50F2BE-4043-4C8D-8A2A-597560841942}"/>
    <cellStyle name="Currency 2 2 2 2 2 7 5 2" xfId="34277" xr:uid="{A9614D41-4DF2-4835-9677-29787A8C5B92}"/>
    <cellStyle name="Currency 2 2 2 2 2 7 5 3" xfId="49161" xr:uid="{8E4D06E3-4436-42CF-96BC-636293420357}"/>
    <cellStyle name="Currency 2 2 2 2 2 7 6" xfId="13741" xr:uid="{2CC4DF32-6410-4325-85FE-466FB76D5FD7}"/>
    <cellStyle name="Currency 2 2 2 2 2 7 7" xfId="27431" xr:uid="{828C5E74-630A-45D7-8DAF-0680DB2E9C40}"/>
    <cellStyle name="Currency 2 2 2 2 2 7 8" xfId="42315" xr:uid="{C30FB0D6-9BAB-4CBD-8DD6-06D43823F08B}"/>
    <cellStyle name="Currency 2 2 2 2 2 8" xfId="6896" xr:uid="{95B790EC-630D-4272-B4D3-540C18B046EC}"/>
    <cellStyle name="Currency 2 2 2 2 2 8 2" xfId="8609" xr:uid="{8983B5C6-2E71-48CE-B8FE-A773B79C849F}"/>
    <cellStyle name="Currency 2 2 2 2 2 8 2 2" xfId="12031" xr:uid="{134C8292-443E-41BD-9D92-4CE786B29C5E}"/>
    <cellStyle name="Currency 2 2 2 2 2 8 2 2 2" xfId="25721" xr:uid="{E84A3D8E-2210-4740-92A7-ABE9263D770F}"/>
    <cellStyle name="Currency 2 2 2 2 2 8 2 2 2 2" xfId="39413" xr:uid="{229F318C-D71D-46FA-B7A8-F2F78025B906}"/>
    <cellStyle name="Currency 2 2 2 2 2 8 2 2 2 3" xfId="54297" xr:uid="{FDA5D0B8-DE93-4036-B2B9-C70FE96529CF}"/>
    <cellStyle name="Currency 2 2 2 2 2 8 2 2 3" xfId="18877" xr:uid="{3AB760EC-F46D-4EFF-8D37-935DD6DD65F8}"/>
    <cellStyle name="Currency 2 2 2 2 2 8 2 2 4" xfId="32567" xr:uid="{11333A58-CF05-49FF-B1AD-E035812929EC}"/>
    <cellStyle name="Currency 2 2 2 2 2 8 2 2 5" xfId="47451" xr:uid="{1E2B169D-03BD-46BD-A574-5185C420DA77}"/>
    <cellStyle name="Currency 2 2 2 2 2 8 2 3" xfId="22299" xr:uid="{B4AC541A-CA23-4E1E-95CF-CCE59C244BB1}"/>
    <cellStyle name="Currency 2 2 2 2 2 8 2 3 2" xfId="35991" xr:uid="{1CB6D2EF-5702-4457-B3A9-B75512A0A1D6}"/>
    <cellStyle name="Currency 2 2 2 2 2 8 2 3 3" xfId="50875" xr:uid="{EB7ABE2E-EAC1-47AC-8A98-863E011F94AA}"/>
    <cellStyle name="Currency 2 2 2 2 2 8 2 4" xfId="15455" xr:uid="{67789AE4-4B86-46EC-A4AC-738DD56BDF12}"/>
    <cellStyle name="Currency 2 2 2 2 2 8 2 5" xfId="29145" xr:uid="{90579B5F-DE10-4A14-87FC-11D93A14B38F}"/>
    <cellStyle name="Currency 2 2 2 2 2 8 2 6" xfId="44029" xr:uid="{4540706E-DDCC-47A7-BFFB-5E5EFFB29793}"/>
    <cellStyle name="Currency 2 2 2 2 2 8 3" xfId="10319" xr:uid="{7258EA17-7240-4A13-BEDA-0899353E54D1}"/>
    <cellStyle name="Currency 2 2 2 2 2 8 3 2" xfId="24009" xr:uid="{8E74B09F-6059-4EF2-85C0-C4169451D196}"/>
    <cellStyle name="Currency 2 2 2 2 2 8 3 2 2" xfId="37701" xr:uid="{C9C8B71B-4A9E-4D9F-9F3F-E85DDF01C802}"/>
    <cellStyle name="Currency 2 2 2 2 2 8 3 2 3" xfId="52585" xr:uid="{96A86765-1EDD-401C-9B85-AE0DF771652A}"/>
    <cellStyle name="Currency 2 2 2 2 2 8 3 3" xfId="17165" xr:uid="{6CE421A7-3A1B-414C-A794-5D2296FCF3D4}"/>
    <cellStyle name="Currency 2 2 2 2 2 8 3 4" xfId="30855" xr:uid="{B8D4C496-269C-483E-90B4-3A2166C28F91}"/>
    <cellStyle name="Currency 2 2 2 2 2 8 3 5" xfId="45739" xr:uid="{9930525A-86A9-49E3-B4A4-7C21EB98C5F3}"/>
    <cellStyle name="Currency 2 2 2 2 2 8 4" xfId="20587" xr:uid="{08CF5731-EC83-4004-A350-FDC16AEC5620}"/>
    <cellStyle name="Currency 2 2 2 2 2 8 4 2" xfId="34279" xr:uid="{34390F32-B3AB-41F9-958D-93A34EC21983}"/>
    <cellStyle name="Currency 2 2 2 2 2 8 4 3" xfId="49163" xr:uid="{1B4F3CA1-3EDF-427B-8082-FD5C53D6B0C4}"/>
    <cellStyle name="Currency 2 2 2 2 2 8 5" xfId="13743" xr:uid="{E2AC80C1-B2B7-49C5-A92C-9662318D55D1}"/>
    <cellStyle name="Currency 2 2 2 2 2 8 6" xfId="27433" xr:uid="{66670050-7D1B-4642-A926-4C0CACC232EA}"/>
    <cellStyle name="Currency 2 2 2 2 2 8 7" xfId="42317" xr:uid="{F5A89289-4D1D-4420-A6D5-9DE6A7E0BEC8}"/>
    <cellStyle name="Currency 2 2 2 2 2 9" xfId="6897" xr:uid="{4916C654-B58F-4440-B2A5-07ADC39C16AE}"/>
    <cellStyle name="Currency 2 2 2 2 2 9 2" xfId="8610" xr:uid="{1E791C5C-D2A1-4C85-9EA0-F81CE851E7C2}"/>
    <cellStyle name="Currency 2 2 2 2 2 9 2 2" xfId="12032" xr:uid="{C726D276-BB55-404E-9255-D797FE2BA3FC}"/>
    <cellStyle name="Currency 2 2 2 2 2 9 2 2 2" xfId="25722" xr:uid="{3E5EA645-B19E-4E70-9930-04FB10BD4CAC}"/>
    <cellStyle name="Currency 2 2 2 2 2 9 2 2 2 2" xfId="39414" xr:uid="{63F78294-A545-42D4-973A-94437A5734D9}"/>
    <cellStyle name="Currency 2 2 2 2 2 9 2 2 2 3" xfId="54298" xr:uid="{9117793C-DA54-4F27-8BC9-A78317BD4C26}"/>
    <cellStyle name="Currency 2 2 2 2 2 9 2 2 3" xfId="18878" xr:uid="{1F497D69-47A1-4A9D-B775-662C02380575}"/>
    <cellStyle name="Currency 2 2 2 2 2 9 2 2 4" xfId="32568" xr:uid="{BB795244-0594-419F-8B06-78F4651767F3}"/>
    <cellStyle name="Currency 2 2 2 2 2 9 2 2 5" xfId="47452" xr:uid="{9A4B4897-AFF4-42BF-BCE8-28DFEA4CAB26}"/>
    <cellStyle name="Currency 2 2 2 2 2 9 2 3" xfId="22300" xr:uid="{F1452602-5D2D-4C29-84A9-C9BF71D72207}"/>
    <cellStyle name="Currency 2 2 2 2 2 9 2 3 2" xfId="35992" xr:uid="{616C7B21-F154-493F-9862-B678E52F4BCB}"/>
    <cellStyle name="Currency 2 2 2 2 2 9 2 3 3" xfId="50876" xr:uid="{1B1FF0BB-EC65-45D5-B7A2-67BD8F57D37D}"/>
    <cellStyle name="Currency 2 2 2 2 2 9 2 4" xfId="15456" xr:uid="{2C4920EB-C1A3-4A60-B842-4A2154343A76}"/>
    <cellStyle name="Currency 2 2 2 2 2 9 2 5" xfId="29146" xr:uid="{F6ABAB88-B250-43D7-BBAA-383BE32E6263}"/>
    <cellStyle name="Currency 2 2 2 2 2 9 2 6" xfId="44030" xr:uid="{3506D718-8C92-4E67-9A4B-64A112A11F28}"/>
    <cellStyle name="Currency 2 2 2 2 2 9 3" xfId="10320" xr:uid="{40009C28-E1F2-4EDE-B8E3-0526AE53A2DC}"/>
    <cellStyle name="Currency 2 2 2 2 2 9 3 2" xfId="24010" xr:uid="{3DD828B4-7C19-49A6-B371-C3017111291B}"/>
    <cellStyle name="Currency 2 2 2 2 2 9 3 2 2" xfId="37702" xr:uid="{CA79F7B8-AF21-4DA7-B7C2-5FD92C73509D}"/>
    <cellStyle name="Currency 2 2 2 2 2 9 3 2 3" xfId="52586" xr:uid="{50045ED4-388C-48A4-B793-7FE0F6205AD3}"/>
    <cellStyle name="Currency 2 2 2 2 2 9 3 3" xfId="17166" xr:uid="{960DC84F-7501-44B4-B057-FF4F14E46C7A}"/>
    <cellStyle name="Currency 2 2 2 2 2 9 3 4" xfId="30856" xr:uid="{0C28A527-E196-4EDF-9BB1-22A778A0D944}"/>
    <cellStyle name="Currency 2 2 2 2 2 9 3 5" xfId="45740" xr:uid="{A6C9340F-BEBF-40E9-B89F-282886001929}"/>
    <cellStyle name="Currency 2 2 2 2 2 9 4" xfId="20588" xr:uid="{0AA0175A-BF71-43EF-98B9-6D7B604476F3}"/>
    <cellStyle name="Currency 2 2 2 2 2 9 4 2" xfId="34280" xr:uid="{175CB776-5120-4026-B282-DC002566E2D1}"/>
    <cellStyle name="Currency 2 2 2 2 2 9 4 3" xfId="49164" xr:uid="{E1D1DCAB-2C28-45A7-B5C1-205347961B6D}"/>
    <cellStyle name="Currency 2 2 2 2 2 9 5" xfId="13744" xr:uid="{590C1940-7A95-4BFF-81D2-3CAA5DBBDC36}"/>
    <cellStyle name="Currency 2 2 2 2 2 9 6" xfId="27434" xr:uid="{B7C3A331-4D76-49ED-A3B3-C9DCE2A081E2}"/>
    <cellStyle name="Currency 2 2 2 2 2 9 7" xfId="42318" xr:uid="{36AD6659-85D4-4498-A2E7-2F92E590C007}"/>
    <cellStyle name="Currency 2 2 2 2 3" xfId="6898" xr:uid="{42B40C3E-703B-49F1-AB2C-89BEF597049D}"/>
    <cellStyle name="Currency 2 2 2 2 3 10" xfId="20589" xr:uid="{85637886-C1DD-468A-B44B-EF7D2A180E80}"/>
    <cellStyle name="Currency 2 2 2 2 3 10 2" xfId="34281" xr:uid="{3B9C6B89-6B4F-4BC5-A402-13A608A9F318}"/>
    <cellStyle name="Currency 2 2 2 2 3 10 3" xfId="49165" xr:uid="{CD5FBAD8-36C4-4017-9B7B-5EDE434F7D03}"/>
    <cellStyle name="Currency 2 2 2 2 3 11" xfId="13745" xr:uid="{D28AA08B-BA9D-4623-8ED3-5A8734AB7500}"/>
    <cellStyle name="Currency 2 2 2 2 3 12" xfId="27435" xr:uid="{4C770180-A54B-4AC9-9236-C0A5A8201505}"/>
    <cellStyle name="Currency 2 2 2 2 3 13" xfId="42319" xr:uid="{A8C79D19-F9F4-4CFB-9730-045E6D9278CD}"/>
    <cellStyle name="Currency 2 2 2 2 3 2" xfId="6899" xr:uid="{7BB4929A-0325-42B8-95C9-5A7B4E100469}"/>
    <cellStyle name="Currency 2 2 2 2 3 2 10" xfId="13746" xr:uid="{64D3A5CB-5781-4C64-8A29-F1532655BE11}"/>
    <cellStyle name="Currency 2 2 2 2 3 2 11" xfId="27436" xr:uid="{97A8B5C8-275C-48A1-8D1F-9ECEDADE70C1}"/>
    <cellStyle name="Currency 2 2 2 2 3 2 12" xfId="42320" xr:uid="{D273692D-E439-48DC-B2C9-A6C889EB8A74}"/>
    <cellStyle name="Currency 2 2 2 2 3 2 2" xfId="6900" xr:uid="{9CDB3702-ECA9-4C1E-97C0-6264DDDEC211}"/>
    <cellStyle name="Currency 2 2 2 2 3 2 2 10" xfId="42321" xr:uid="{78028302-EE48-4832-A090-E635DC84A683}"/>
    <cellStyle name="Currency 2 2 2 2 3 2 2 2" xfId="6901" xr:uid="{CDF78454-97DB-46BE-9748-F263C6B7B3FB}"/>
    <cellStyle name="Currency 2 2 2 2 3 2 2 2 2" xfId="6902" xr:uid="{DEB26033-5EE4-47EF-9F4E-E640900DDBF4}"/>
    <cellStyle name="Currency 2 2 2 2 3 2 2 2 2 2" xfId="8615" xr:uid="{DA19D83E-0FAC-40C8-B835-81AC564112C7}"/>
    <cellStyle name="Currency 2 2 2 2 3 2 2 2 2 2 2" xfId="12037" xr:uid="{DED8EAE6-EDB3-4BFF-A9EF-00B484E1EF0B}"/>
    <cellStyle name="Currency 2 2 2 2 3 2 2 2 2 2 2 2" xfId="25727" xr:uid="{8DF546FD-F0FE-44F3-A1E1-BAFC0097AC08}"/>
    <cellStyle name="Currency 2 2 2 2 3 2 2 2 2 2 2 2 2" xfId="39419" xr:uid="{CA3E1531-1358-45AD-AC36-A6F092554F0E}"/>
    <cellStyle name="Currency 2 2 2 2 3 2 2 2 2 2 2 2 3" xfId="54303" xr:uid="{197DDDB2-5ADD-474A-BF3D-7B018AC19A97}"/>
    <cellStyle name="Currency 2 2 2 2 3 2 2 2 2 2 2 3" xfId="18883" xr:uid="{1B8C1401-1AD3-4BB7-AE1E-870C6B797EE0}"/>
    <cellStyle name="Currency 2 2 2 2 3 2 2 2 2 2 2 4" xfId="32573" xr:uid="{F10DBD4D-E8D0-46F1-B356-6491DBDD36FB}"/>
    <cellStyle name="Currency 2 2 2 2 3 2 2 2 2 2 2 5" xfId="47457" xr:uid="{4E92D1FE-546B-4033-A983-383B7B556A5A}"/>
    <cellStyle name="Currency 2 2 2 2 3 2 2 2 2 2 3" xfId="22305" xr:uid="{AC87E33D-9E60-44F8-8E06-BF619C619F63}"/>
    <cellStyle name="Currency 2 2 2 2 3 2 2 2 2 2 3 2" xfId="35997" xr:uid="{1BD447C9-5A65-4720-8750-285D3CD802C9}"/>
    <cellStyle name="Currency 2 2 2 2 3 2 2 2 2 2 3 3" xfId="50881" xr:uid="{FF4E41FD-1B61-4438-87FF-817B00985D2A}"/>
    <cellStyle name="Currency 2 2 2 2 3 2 2 2 2 2 4" xfId="15461" xr:uid="{038D6347-780D-4DF2-8E88-E3DE4A0CD00E}"/>
    <cellStyle name="Currency 2 2 2 2 3 2 2 2 2 2 5" xfId="29151" xr:uid="{3C6B2D49-0B4A-4DEC-AF2C-78E365AEE449}"/>
    <cellStyle name="Currency 2 2 2 2 3 2 2 2 2 2 6" xfId="44035" xr:uid="{C44AE776-E2E4-48AA-B352-B7FF0627EDAF}"/>
    <cellStyle name="Currency 2 2 2 2 3 2 2 2 2 3" xfId="10325" xr:uid="{FEF0996F-DD49-426A-BE52-663DC6FC49A3}"/>
    <cellStyle name="Currency 2 2 2 2 3 2 2 2 2 3 2" xfId="24015" xr:uid="{12ED2F92-876B-4D2B-AAEB-91CE699CAEF7}"/>
    <cellStyle name="Currency 2 2 2 2 3 2 2 2 2 3 2 2" xfId="37707" xr:uid="{C6D7273A-9D13-4427-96D8-AF08464D7C2B}"/>
    <cellStyle name="Currency 2 2 2 2 3 2 2 2 2 3 2 3" xfId="52591" xr:uid="{20802DEE-11B2-4870-A9EB-0E5309AE7430}"/>
    <cellStyle name="Currency 2 2 2 2 3 2 2 2 2 3 3" xfId="17171" xr:uid="{A6C2ADE5-001A-4795-810F-D8E412897817}"/>
    <cellStyle name="Currency 2 2 2 2 3 2 2 2 2 3 4" xfId="30861" xr:uid="{A6EE2398-C986-473C-B0AF-44E8D4DF1FF8}"/>
    <cellStyle name="Currency 2 2 2 2 3 2 2 2 2 3 5" xfId="45745" xr:uid="{4ABBE4B6-B662-483E-8797-2EBB362550C8}"/>
    <cellStyle name="Currency 2 2 2 2 3 2 2 2 2 4" xfId="20593" xr:uid="{ECDA9802-4865-4BFB-8CB8-86257119CA4B}"/>
    <cellStyle name="Currency 2 2 2 2 3 2 2 2 2 4 2" xfId="34285" xr:uid="{F33346D0-6FBA-4933-A2BA-EE63FEC09262}"/>
    <cellStyle name="Currency 2 2 2 2 3 2 2 2 2 4 3" xfId="49169" xr:uid="{16740AC2-17A1-4DBF-8948-C233B2020148}"/>
    <cellStyle name="Currency 2 2 2 2 3 2 2 2 2 5" xfId="13749" xr:uid="{175A972A-B265-4705-805B-1540D676AB06}"/>
    <cellStyle name="Currency 2 2 2 2 3 2 2 2 2 6" xfId="27439" xr:uid="{3DA0AFBA-73B7-448F-822E-1382A78D2D4B}"/>
    <cellStyle name="Currency 2 2 2 2 3 2 2 2 2 7" xfId="42323" xr:uid="{E4D35DE5-56A7-4E1C-B837-D0B2676E0634}"/>
    <cellStyle name="Currency 2 2 2 2 3 2 2 2 3" xfId="8614" xr:uid="{9FEC59D2-7FF4-4F49-AF1F-8BBE077661C0}"/>
    <cellStyle name="Currency 2 2 2 2 3 2 2 2 3 2" xfId="12036" xr:uid="{5C590D25-7B6E-4E42-BDE5-5EA8FA888639}"/>
    <cellStyle name="Currency 2 2 2 2 3 2 2 2 3 2 2" xfId="25726" xr:uid="{492E420C-187C-4EE4-8DAE-5D796BED215E}"/>
    <cellStyle name="Currency 2 2 2 2 3 2 2 2 3 2 2 2" xfId="39418" xr:uid="{AC9F3A2F-1FED-488C-8130-935E0E867368}"/>
    <cellStyle name="Currency 2 2 2 2 3 2 2 2 3 2 2 3" xfId="54302" xr:uid="{C5024544-AAF3-47F5-B762-9C07A45727AC}"/>
    <cellStyle name="Currency 2 2 2 2 3 2 2 2 3 2 3" xfId="18882" xr:uid="{EE349C47-0E52-4485-A49F-D70E3141DB79}"/>
    <cellStyle name="Currency 2 2 2 2 3 2 2 2 3 2 4" xfId="32572" xr:uid="{3434A6DB-2FFE-48F7-8591-56B32715BB61}"/>
    <cellStyle name="Currency 2 2 2 2 3 2 2 2 3 2 5" xfId="47456" xr:uid="{531E1C6E-511F-4BA0-8725-D1A132EAA2A2}"/>
    <cellStyle name="Currency 2 2 2 2 3 2 2 2 3 3" xfId="22304" xr:uid="{0E14BC50-F850-455D-A3E7-6A864941CF90}"/>
    <cellStyle name="Currency 2 2 2 2 3 2 2 2 3 3 2" xfId="35996" xr:uid="{7053D1D5-A528-4D13-A432-24C5A110E903}"/>
    <cellStyle name="Currency 2 2 2 2 3 2 2 2 3 3 3" xfId="50880" xr:uid="{ADA6CFB8-D41D-4C5D-9F53-C55C16540B86}"/>
    <cellStyle name="Currency 2 2 2 2 3 2 2 2 3 4" xfId="15460" xr:uid="{0B889995-F908-45DE-B88C-D7465A832793}"/>
    <cellStyle name="Currency 2 2 2 2 3 2 2 2 3 5" xfId="29150" xr:uid="{37DB7FEB-864D-4B95-B0D9-057427D370DC}"/>
    <cellStyle name="Currency 2 2 2 2 3 2 2 2 3 6" xfId="44034" xr:uid="{3F3A5619-5225-4AF5-817F-1F927D016089}"/>
    <cellStyle name="Currency 2 2 2 2 3 2 2 2 4" xfId="10324" xr:uid="{22504804-BF20-411C-901B-67F53F3BFF34}"/>
    <cellStyle name="Currency 2 2 2 2 3 2 2 2 4 2" xfId="24014" xr:uid="{E238572C-F96D-4E17-9031-9C867DA4D1B4}"/>
    <cellStyle name="Currency 2 2 2 2 3 2 2 2 4 2 2" xfId="37706" xr:uid="{A65F4CE7-D72F-4D53-8615-CFF39B1EC232}"/>
    <cellStyle name="Currency 2 2 2 2 3 2 2 2 4 2 3" xfId="52590" xr:uid="{1C6A1488-FAD9-41A1-AA71-80E6415A23AA}"/>
    <cellStyle name="Currency 2 2 2 2 3 2 2 2 4 3" xfId="17170" xr:uid="{81FA6538-7BB0-4ECE-A7C0-2A211C3EEBD0}"/>
    <cellStyle name="Currency 2 2 2 2 3 2 2 2 4 4" xfId="30860" xr:uid="{3FC1E789-1EAA-431F-B27D-495FB307B68C}"/>
    <cellStyle name="Currency 2 2 2 2 3 2 2 2 4 5" xfId="45744" xr:uid="{B58AAD13-70C4-4C7E-AB17-406E8DB16AEE}"/>
    <cellStyle name="Currency 2 2 2 2 3 2 2 2 5" xfId="20592" xr:uid="{BB909C27-0F94-475A-A9E6-4DEF30B107B8}"/>
    <cellStyle name="Currency 2 2 2 2 3 2 2 2 5 2" xfId="34284" xr:uid="{B2D84FC1-7AD1-48AF-87CB-21C8B4331AB4}"/>
    <cellStyle name="Currency 2 2 2 2 3 2 2 2 5 3" xfId="49168" xr:uid="{55842495-C506-483F-AFDC-5D3C667192DF}"/>
    <cellStyle name="Currency 2 2 2 2 3 2 2 2 6" xfId="13748" xr:uid="{503EE9FB-AB11-4C86-B839-F73898F95AE5}"/>
    <cellStyle name="Currency 2 2 2 2 3 2 2 2 7" xfId="27438" xr:uid="{7AB8791A-B794-4BF1-8F7E-7D7286A9B345}"/>
    <cellStyle name="Currency 2 2 2 2 3 2 2 2 8" xfId="42322" xr:uid="{A4B8C99A-5891-43FA-87F9-4DFD38C9919B}"/>
    <cellStyle name="Currency 2 2 2 2 3 2 2 3" xfId="6903" xr:uid="{DB24151C-7A80-40C9-9651-661E7F3C13F4}"/>
    <cellStyle name="Currency 2 2 2 2 3 2 2 3 2" xfId="8616" xr:uid="{9063D741-FA71-4294-8202-264D3E1D0F17}"/>
    <cellStyle name="Currency 2 2 2 2 3 2 2 3 2 2" xfId="12038" xr:uid="{5C1F5C90-95EF-4A1A-96DD-94E47660EE73}"/>
    <cellStyle name="Currency 2 2 2 2 3 2 2 3 2 2 2" xfId="25728" xr:uid="{C47A39AB-2535-41A5-9D05-210813819D41}"/>
    <cellStyle name="Currency 2 2 2 2 3 2 2 3 2 2 2 2" xfId="39420" xr:uid="{AF8D7BA1-6F73-4DB1-AB50-CDBD171F726A}"/>
    <cellStyle name="Currency 2 2 2 2 3 2 2 3 2 2 2 3" xfId="54304" xr:uid="{5A2AF70A-B446-41CA-A0D0-F1AA6450C253}"/>
    <cellStyle name="Currency 2 2 2 2 3 2 2 3 2 2 3" xfId="18884" xr:uid="{5DAEDB17-5228-4417-BC15-CA6EB6A3B9A2}"/>
    <cellStyle name="Currency 2 2 2 2 3 2 2 3 2 2 4" xfId="32574" xr:uid="{186A2C0B-842B-402A-8D59-0D14966B15DD}"/>
    <cellStyle name="Currency 2 2 2 2 3 2 2 3 2 2 5" xfId="47458" xr:uid="{92F7BF47-5C44-4DE6-89DE-ACE0D806BAC6}"/>
    <cellStyle name="Currency 2 2 2 2 3 2 2 3 2 3" xfId="22306" xr:uid="{863D06D2-9F29-4157-9A9B-618275EA965F}"/>
    <cellStyle name="Currency 2 2 2 2 3 2 2 3 2 3 2" xfId="35998" xr:uid="{E2011299-287A-4E8B-A9BF-A99F28833241}"/>
    <cellStyle name="Currency 2 2 2 2 3 2 2 3 2 3 3" xfId="50882" xr:uid="{75C36CC5-9C9E-4FEF-80BA-1CBF4D8F24F6}"/>
    <cellStyle name="Currency 2 2 2 2 3 2 2 3 2 4" xfId="15462" xr:uid="{29709FF2-F045-4FB0-9A7D-46EF0F21C850}"/>
    <cellStyle name="Currency 2 2 2 2 3 2 2 3 2 5" xfId="29152" xr:uid="{51CFA816-DC2C-47AE-8182-D85E6E1F0B4F}"/>
    <cellStyle name="Currency 2 2 2 2 3 2 2 3 2 6" xfId="44036" xr:uid="{A34A8819-9365-4BB1-B667-B6B476927134}"/>
    <cellStyle name="Currency 2 2 2 2 3 2 2 3 3" xfId="10326" xr:uid="{B1BED3CE-E8F6-40F4-9750-F6A598B6C565}"/>
    <cellStyle name="Currency 2 2 2 2 3 2 2 3 3 2" xfId="24016" xr:uid="{D164951B-3DC1-4291-8643-854BE630B185}"/>
    <cellStyle name="Currency 2 2 2 2 3 2 2 3 3 2 2" xfId="37708" xr:uid="{2F538966-35C5-42C8-80DE-8BA0E99E670C}"/>
    <cellStyle name="Currency 2 2 2 2 3 2 2 3 3 2 3" xfId="52592" xr:uid="{D912E0C9-DC24-411F-9AE8-9897AC537BD2}"/>
    <cellStyle name="Currency 2 2 2 2 3 2 2 3 3 3" xfId="17172" xr:uid="{0D208E21-F23A-403F-AFAD-C0EEDF4E98A0}"/>
    <cellStyle name="Currency 2 2 2 2 3 2 2 3 3 4" xfId="30862" xr:uid="{9AA59778-6756-4AF1-85C1-384F4ECF8DAC}"/>
    <cellStyle name="Currency 2 2 2 2 3 2 2 3 3 5" xfId="45746" xr:uid="{AB59B5D9-6393-4462-A923-B54855AB7D6B}"/>
    <cellStyle name="Currency 2 2 2 2 3 2 2 3 4" xfId="20594" xr:uid="{3148A38B-9BE3-4DAE-8C1B-57BD8801EC1F}"/>
    <cellStyle name="Currency 2 2 2 2 3 2 2 3 4 2" xfId="34286" xr:uid="{7789699D-0758-405B-B2EB-EAF3671467FF}"/>
    <cellStyle name="Currency 2 2 2 2 3 2 2 3 4 3" xfId="49170" xr:uid="{BC03CDB4-FF65-42F8-8A91-49963C5F9330}"/>
    <cellStyle name="Currency 2 2 2 2 3 2 2 3 5" xfId="13750" xr:uid="{B3553FF4-7C24-420B-B78B-305A1AC3F897}"/>
    <cellStyle name="Currency 2 2 2 2 3 2 2 3 6" xfId="27440" xr:uid="{1D620B7A-99A0-48CD-BFF2-B4E264C37DC8}"/>
    <cellStyle name="Currency 2 2 2 2 3 2 2 3 7" xfId="42324" xr:uid="{1042E6B6-26AD-4316-81BF-E358815731C0}"/>
    <cellStyle name="Currency 2 2 2 2 3 2 2 4" xfId="6904" xr:uid="{C8E64F27-4E2C-4D9E-BEE4-DB69A741B537}"/>
    <cellStyle name="Currency 2 2 2 2 3 2 2 4 2" xfId="8617" xr:uid="{F4B2F1AE-D39E-4691-965E-57320E52D4CD}"/>
    <cellStyle name="Currency 2 2 2 2 3 2 2 4 2 2" xfId="12039" xr:uid="{5327936A-45E5-4BFB-9A8C-FB9A80AD62C6}"/>
    <cellStyle name="Currency 2 2 2 2 3 2 2 4 2 2 2" xfId="25729" xr:uid="{D6A51993-2833-4D6E-80B3-7062A6DDA34D}"/>
    <cellStyle name="Currency 2 2 2 2 3 2 2 4 2 2 2 2" xfId="39421" xr:uid="{6BCBE004-4076-421A-A43B-797F2874F90B}"/>
    <cellStyle name="Currency 2 2 2 2 3 2 2 4 2 2 2 3" xfId="54305" xr:uid="{9B8A3F53-09B1-4310-8E27-3F793CA092E9}"/>
    <cellStyle name="Currency 2 2 2 2 3 2 2 4 2 2 3" xfId="18885" xr:uid="{93942A14-E3C1-46E8-BE36-258DE8CB2197}"/>
    <cellStyle name="Currency 2 2 2 2 3 2 2 4 2 2 4" xfId="32575" xr:uid="{448C8DA5-6CF0-4153-B746-AFB7C6F677BB}"/>
    <cellStyle name="Currency 2 2 2 2 3 2 2 4 2 2 5" xfId="47459" xr:uid="{0FC54435-5119-4BAF-88B0-508D9235DEB8}"/>
    <cellStyle name="Currency 2 2 2 2 3 2 2 4 2 3" xfId="22307" xr:uid="{BA119ACB-5CF7-4BF6-922A-A73770F4E6F2}"/>
    <cellStyle name="Currency 2 2 2 2 3 2 2 4 2 3 2" xfId="35999" xr:uid="{11C3E8A6-A016-45C3-8B93-3FD36FF93BFC}"/>
    <cellStyle name="Currency 2 2 2 2 3 2 2 4 2 3 3" xfId="50883" xr:uid="{300CD60E-8539-4275-8291-6E4F2E474E3D}"/>
    <cellStyle name="Currency 2 2 2 2 3 2 2 4 2 4" xfId="15463" xr:uid="{07C066C4-D520-4B25-88EB-9E08DBDBB3CD}"/>
    <cellStyle name="Currency 2 2 2 2 3 2 2 4 2 5" xfId="29153" xr:uid="{4F8C729E-FA6F-4E01-B4DE-CE915B816499}"/>
    <cellStyle name="Currency 2 2 2 2 3 2 2 4 2 6" xfId="44037" xr:uid="{AD1DDCE0-FAE3-4A3A-9CA2-4AFD5E864391}"/>
    <cellStyle name="Currency 2 2 2 2 3 2 2 4 3" xfId="10327" xr:uid="{E55FC0A6-C8CB-4E96-95D1-BF71CC0755D6}"/>
    <cellStyle name="Currency 2 2 2 2 3 2 2 4 3 2" xfId="24017" xr:uid="{ACFE06E8-23B6-41D7-A29A-0D3F9CFD5EF3}"/>
    <cellStyle name="Currency 2 2 2 2 3 2 2 4 3 2 2" xfId="37709" xr:uid="{3FD272D7-B2B8-4F28-B507-6001733974B9}"/>
    <cellStyle name="Currency 2 2 2 2 3 2 2 4 3 2 3" xfId="52593" xr:uid="{6693CF37-1766-483C-8645-09705146A9CD}"/>
    <cellStyle name="Currency 2 2 2 2 3 2 2 4 3 3" xfId="17173" xr:uid="{65E6E26E-A19D-462D-BBFE-0FF610C5471C}"/>
    <cellStyle name="Currency 2 2 2 2 3 2 2 4 3 4" xfId="30863" xr:uid="{A94BA1BC-155F-4D4A-829A-3041DCEDB33B}"/>
    <cellStyle name="Currency 2 2 2 2 3 2 2 4 3 5" xfId="45747" xr:uid="{A08257D4-7C96-4653-A262-E1A8EBA29376}"/>
    <cellStyle name="Currency 2 2 2 2 3 2 2 4 4" xfId="20595" xr:uid="{3C83D9D3-91C7-4409-B353-8D7931F430D6}"/>
    <cellStyle name="Currency 2 2 2 2 3 2 2 4 4 2" xfId="34287" xr:uid="{1188EAA6-7527-4831-914B-7B67D0BD28C0}"/>
    <cellStyle name="Currency 2 2 2 2 3 2 2 4 4 3" xfId="49171" xr:uid="{666BC328-93E4-426C-86E3-0DC500A927C5}"/>
    <cellStyle name="Currency 2 2 2 2 3 2 2 4 5" xfId="13751" xr:uid="{E986A8BC-901D-49B0-BF93-AE300CA80DA2}"/>
    <cellStyle name="Currency 2 2 2 2 3 2 2 4 6" xfId="27441" xr:uid="{E2EA8924-AFD6-4445-B921-643CEA798993}"/>
    <cellStyle name="Currency 2 2 2 2 3 2 2 4 7" xfId="42325" xr:uid="{CAD4635A-D352-476D-979E-766EC72A136C}"/>
    <cellStyle name="Currency 2 2 2 2 3 2 2 5" xfId="8613" xr:uid="{85B0A61B-E021-4EED-A8B3-F289D6DF585A}"/>
    <cellStyle name="Currency 2 2 2 2 3 2 2 5 2" xfId="12035" xr:uid="{20663DAE-C0EC-4CBC-8EE0-5B88D9641695}"/>
    <cellStyle name="Currency 2 2 2 2 3 2 2 5 2 2" xfId="25725" xr:uid="{71C86D34-359C-4ACA-870A-AC33AAF8F163}"/>
    <cellStyle name="Currency 2 2 2 2 3 2 2 5 2 2 2" xfId="39417" xr:uid="{EAF67A3C-B2C6-48BA-A60B-E911AC8F5714}"/>
    <cellStyle name="Currency 2 2 2 2 3 2 2 5 2 2 3" xfId="54301" xr:uid="{3302A4DA-B356-4900-9D79-534A9097C6F0}"/>
    <cellStyle name="Currency 2 2 2 2 3 2 2 5 2 3" xfId="18881" xr:uid="{A9705073-7BB4-4C2F-85EC-ABF8E48FB188}"/>
    <cellStyle name="Currency 2 2 2 2 3 2 2 5 2 4" xfId="32571" xr:uid="{775EADC4-9A2A-4C1D-AC1F-7C905A3903F8}"/>
    <cellStyle name="Currency 2 2 2 2 3 2 2 5 2 5" xfId="47455" xr:uid="{B0157124-8697-4DCD-90C5-42761272F3BD}"/>
    <cellStyle name="Currency 2 2 2 2 3 2 2 5 3" xfId="22303" xr:uid="{6336334D-9784-44CF-8C52-70637319F0EE}"/>
    <cellStyle name="Currency 2 2 2 2 3 2 2 5 3 2" xfId="35995" xr:uid="{B88DC73D-CA40-4E75-BAE2-B30F6B5E48D0}"/>
    <cellStyle name="Currency 2 2 2 2 3 2 2 5 3 3" xfId="50879" xr:uid="{78F1A146-EE6C-4274-AC3B-D8945E1DA92F}"/>
    <cellStyle name="Currency 2 2 2 2 3 2 2 5 4" xfId="15459" xr:uid="{EF310FB3-9A5C-4B90-AB7C-AAAFC94F6AEB}"/>
    <cellStyle name="Currency 2 2 2 2 3 2 2 5 5" xfId="29149" xr:uid="{EFB09C74-08DE-4D58-BFA0-31F5CD50009A}"/>
    <cellStyle name="Currency 2 2 2 2 3 2 2 5 6" xfId="44033" xr:uid="{01DF798E-4EAA-4AA1-A24E-2BE6918A4183}"/>
    <cellStyle name="Currency 2 2 2 2 3 2 2 6" xfId="10323" xr:uid="{8F77D428-E2C0-47FF-91EB-3B0A4840DB4C}"/>
    <cellStyle name="Currency 2 2 2 2 3 2 2 6 2" xfId="24013" xr:uid="{2BE1F1E1-ABA2-4579-8E8E-0FBC5A0E3149}"/>
    <cellStyle name="Currency 2 2 2 2 3 2 2 6 2 2" xfId="37705" xr:uid="{33F81436-EBC4-4EF4-A8E1-9D7E19BF7F54}"/>
    <cellStyle name="Currency 2 2 2 2 3 2 2 6 2 3" xfId="52589" xr:uid="{162EB6B4-7DEA-44BF-AD32-82FA8253B0BD}"/>
    <cellStyle name="Currency 2 2 2 2 3 2 2 6 3" xfId="17169" xr:uid="{2F7D1598-43D9-4D07-9689-1A6A8DCEF243}"/>
    <cellStyle name="Currency 2 2 2 2 3 2 2 6 4" xfId="30859" xr:uid="{ED620B65-F8E5-4C59-8459-1F8E502BE87B}"/>
    <cellStyle name="Currency 2 2 2 2 3 2 2 6 5" xfId="45743" xr:uid="{8D8DA094-ECEB-46A9-94BE-BAED17A40C81}"/>
    <cellStyle name="Currency 2 2 2 2 3 2 2 7" xfId="20591" xr:uid="{AB9C2833-9245-419F-8EAC-0BB126A2ADC1}"/>
    <cellStyle name="Currency 2 2 2 2 3 2 2 7 2" xfId="34283" xr:uid="{9FD964A6-1257-4710-9E71-03CA0310A4B9}"/>
    <cellStyle name="Currency 2 2 2 2 3 2 2 7 3" xfId="49167" xr:uid="{F0D2DCFF-8A72-410F-B3D3-F9A3BDA3CB1E}"/>
    <cellStyle name="Currency 2 2 2 2 3 2 2 8" xfId="13747" xr:uid="{FD378D52-FBEB-402F-B764-8C6E5ABF5106}"/>
    <cellStyle name="Currency 2 2 2 2 3 2 2 9" xfId="27437" xr:uid="{0ED3B949-86DD-47F9-A5E9-97DDFE983742}"/>
    <cellStyle name="Currency 2 2 2 2 3 2 3" xfId="6905" xr:uid="{CEEFCB16-FF6D-46C1-B32F-D96450512344}"/>
    <cellStyle name="Currency 2 2 2 2 3 2 3 10" xfId="42326" xr:uid="{7D62A3B7-FA7F-40DC-8865-9CCBA4F22148}"/>
    <cellStyle name="Currency 2 2 2 2 3 2 3 2" xfId="6906" xr:uid="{29301CCC-7BA8-4A6D-B237-3F53F5F4306E}"/>
    <cellStyle name="Currency 2 2 2 2 3 2 3 2 2" xfId="6907" xr:uid="{D5E3309D-A5C3-4290-B3AE-B1A196EBED28}"/>
    <cellStyle name="Currency 2 2 2 2 3 2 3 2 2 2" xfId="8620" xr:uid="{A668205C-A0BE-45C9-B1D9-6D683530ECBD}"/>
    <cellStyle name="Currency 2 2 2 2 3 2 3 2 2 2 2" xfId="12042" xr:uid="{2A593FA7-A48F-46EB-9B9C-ACA052573FA9}"/>
    <cellStyle name="Currency 2 2 2 2 3 2 3 2 2 2 2 2" xfId="25732" xr:uid="{A901D132-1ACF-4FEA-B72C-8C377F9F3BDB}"/>
    <cellStyle name="Currency 2 2 2 2 3 2 3 2 2 2 2 2 2" xfId="39424" xr:uid="{9F92CBCF-5110-44B7-AABE-25A92A46697C}"/>
    <cellStyle name="Currency 2 2 2 2 3 2 3 2 2 2 2 2 3" xfId="54308" xr:uid="{23422FE3-9985-4576-A51C-949BC4A31F40}"/>
    <cellStyle name="Currency 2 2 2 2 3 2 3 2 2 2 2 3" xfId="18888" xr:uid="{D90EFF4E-F8F8-4E6C-A036-7270EC9A2625}"/>
    <cellStyle name="Currency 2 2 2 2 3 2 3 2 2 2 2 4" xfId="32578" xr:uid="{3299DD0B-EC7E-4E52-9B29-4AF7923D9A39}"/>
    <cellStyle name="Currency 2 2 2 2 3 2 3 2 2 2 2 5" xfId="47462" xr:uid="{494795EF-A3AE-4F65-8A7D-F09A9FA8B31D}"/>
    <cellStyle name="Currency 2 2 2 2 3 2 3 2 2 2 3" xfId="22310" xr:uid="{079EFAD6-921C-49A3-87B0-3EEA804B5BC8}"/>
    <cellStyle name="Currency 2 2 2 2 3 2 3 2 2 2 3 2" xfId="36002" xr:uid="{1EFAA19E-EF85-4B8B-A29C-D234A6F2F61E}"/>
    <cellStyle name="Currency 2 2 2 2 3 2 3 2 2 2 3 3" xfId="50886" xr:uid="{E3BB6955-5489-408B-BFBA-298561D63CB1}"/>
    <cellStyle name="Currency 2 2 2 2 3 2 3 2 2 2 4" xfId="15466" xr:uid="{BF01A3A5-B670-48DC-97CE-A8D433BB2621}"/>
    <cellStyle name="Currency 2 2 2 2 3 2 3 2 2 2 5" xfId="29156" xr:uid="{873E8861-2871-4F7B-AD1C-9EF7E2B14200}"/>
    <cellStyle name="Currency 2 2 2 2 3 2 3 2 2 2 6" xfId="44040" xr:uid="{308DC675-B452-4E25-810E-7F5849667838}"/>
    <cellStyle name="Currency 2 2 2 2 3 2 3 2 2 3" xfId="10330" xr:uid="{FF4FC1F7-33E7-411C-A210-65645139CF8E}"/>
    <cellStyle name="Currency 2 2 2 2 3 2 3 2 2 3 2" xfId="24020" xr:uid="{04559BB3-4CBE-477C-9201-D4410AF599C5}"/>
    <cellStyle name="Currency 2 2 2 2 3 2 3 2 2 3 2 2" xfId="37712" xr:uid="{BAEA329F-C2CB-41A4-BD45-C7BF9FE2CE62}"/>
    <cellStyle name="Currency 2 2 2 2 3 2 3 2 2 3 2 3" xfId="52596" xr:uid="{CA542BDF-DDD5-4E46-B894-4F44977DAA93}"/>
    <cellStyle name="Currency 2 2 2 2 3 2 3 2 2 3 3" xfId="17176" xr:uid="{BD59A847-6B9E-4E09-8C59-04E1FF4F07AF}"/>
    <cellStyle name="Currency 2 2 2 2 3 2 3 2 2 3 4" xfId="30866" xr:uid="{1F20C929-A250-4C59-BD00-0A27EE060D84}"/>
    <cellStyle name="Currency 2 2 2 2 3 2 3 2 2 3 5" xfId="45750" xr:uid="{18E6A41F-45E7-4DE7-B04D-A52AA5C3195F}"/>
    <cellStyle name="Currency 2 2 2 2 3 2 3 2 2 4" xfId="20598" xr:uid="{D6963FC7-42CB-4719-90BE-9D2B45B9032A}"/>
    <cellStyle name="Currency 2 2 2 2 3 2 3 2 2 4 2" xfId="34290" xr:uid="{C59E1F99-211D-4AAF-98FF-1A8102F633CC}"/>
    <cellStyle name="Currency 2 2 2 2 3 2 3 2 2 4 3" xfId="49174" xr:uid="{02AEF3D3-A3AF-4A02-808B-F4D7E7B6C095}"/>
    <cellStyle name="Currency 2 2 2 2 3 2 3 2 2 5" xfId="13754" xr:uid="{51B59B84-B992-4590-9409-41AA0E3670EC}"/>
    <cellStyle name="Currency 2 2 2 2 3 2 3 2 2 6" xfId="27444" xr:uid="{83B52B23-F7BA-47FA-8222-C408137C2061}"/>
    <cellStyle name="Currency 2 2 2 2 3 2 3 2 2 7" xfId="42328" xr:uid="{0A8E61CB-269A-477B-9E71-B7250D4B6577}"/>
    <cellStyle name="Currency 2 2 2 2 3 2 3 2 3" xfId="8619" xr:uid="{784C1DD9-6EA8-43B1-B488-F02ADA524A92}"/>
    <cellStyle name="Currency 2 2 2 2 3 2 3 2 3 2" xfId="12041" xr:uid="{E55A7B0E-A16E-4704-9C43-8C38E5F933E3}"/>
    <cellStyle name="Currency 2 2 2 2 3 2 3 2 3 2 2" xfId="25731" xr:uid="{3F7920F9-9A95-4246-9E38-8E05854804DC}"/>
    <cellStyle name="Currency 2 2 2 2 3 2 3 2 3 2 2 2" xfId="39423" xr:uid="{6751E3B3-7FE0-4D0B-A047-2AFBDA36F050}"/>
    <cellStyle name="Currency 2 2 2 2 3 2 3 2 3 2 2 3" xfId="54307" xr:uid="{2C035D6C-A994-4749-9BD7-5AB51A805A60}"/>
    <cellStyle name="Currency 2 2 2 2 3 2 3 2 3 2 3" xfId="18887" xr:uid="{2BB042F9-0056-485B-B142-01E1457EC94F}"/>
    <cellStyle name="Currency 2 2 2 2 3 2 3 2 3 2 4" xfId="32577" xr:uid="{D55FB6AD-90B1-4AE3-8E25-DC63936CFC3B}"/>
    <cellStyle name="Currency 2 2 2 2 3 2 3 2 3 2 5" xfId="47461" xr:uid="{2818FA5E-0F57-4AA0-8492-339BF395B496}"/>
    <cellStyle name="Currency 2 2 2 2 3 2 3 2 3 3" xfId="22309" xr:uid="{E3415B23-44DB-4668-9990-566E20634A44}"/>
    <cellStyle name="Currency 2 2 2 2 3 2 3 2 3 3 2" xfId="36001" xr:uid="{06457E52-E110-49E3-BD60-F2DE08DD697C}"/>
    <cellStyle name="Currency 2 2 2 2 3 2 3 2 3 3 3" xfId="50885" xr:uid="{C87D9457-741E-4976-BA41-F7708B82DC27}"/>
    <cellStyle name="Currency 2 2 2 2 3 2 3 2 3 4" xfId="15465" xr:uid="{BCD16632-9DAC-4B92-B476-762D08C28B39}"/>
    <cellStyle name="Currency 2 2 2 2 3 2 3 2 3 5" xfId="29155" xr:uid="{4AFEDA04-62C4-4F99-8E31-7F24C4A69005}"/>
    <cellStyle name="Currency 2 2 2 2 3 2 3 2 3 6" xfId="44039" xr:uid="{3789E460-B706-4853-9B34-35D98F50C249}"/>
    <cellStyle name="Currency 2 2 2 2 3 2 3 2 4" xfId="10329" xr:uid="{BEAB1FBD-2F8E-4E3D-BC44-42F8855D8399}"/>
    <cellStyle name="Currency 2 2 2 2 3 2 3 2 4 2" xfId="24019" xr:uid="{ECD610E4-9CB7-4128-B37B-847E7C9CA7E7}"/>
    <cellStyle name="Currency 2 2 2 2 3 2 3 2 4 2 2" xfId="37711" xr:uid="{26A0060F-8ACA-4FCC-BBA8-C820C806A225}"/>
    <cellStyle name="Currency 2 2 2 2 3 2 3 2 4 2 3" xfId="52595" xr:uid="{86123B9D-178C-4889-B8CF-18B5B9E79608}"/>
    <cellStyle name="Currency 2 2 2 2 3 2 3 2 4 3" xfId="17175" xr:uid="{EC33CDFB-D52C-4FD3-94D2-C7C315C9D4E3}"/>
    <cellStyle name="Currency 2 2 2 2 3 2 3 2 4 4" xfId="30865" xr:uid="{91EDF698-7365-4FDD-A69E-24D8F71E2D15}"/>
    <cellStyle name="Currency 2 2 2 2 3 2 3 2 4 5" xfId="45749" xr:uid="{63735412-E0BD-4FB4-ADB2-819F4E4BC37A}"/>
    <cellStyle name="Currency 2 2 2 2 3 2 3 2 5" xfId="20597" xr:uid="{B9357030-0D3E-49E5-ACBD-1714F317DBBB}"/>
    <cellStyle name="Currency 2 2 2 2 3 2 3 2 5 2" xfId="34289" xr:uid="{02A73DE3-1E71-4D5B-B6C0-F8CF4C2F7FB3}"/>
    <cellStyle name="Currency 2 2 2 2 3 2 3 2 5 3" xfId="49173" xr:uid="{90DC95D8-31B7-4FCF-BC06-33D3283091C1}"/>
    <cellStyle name="Currency 2 2 2 2 3 2 3 2 6" xfId="13753" xr:uid="{463855DB-8A16-4054-A405-6D82BF3B12A2}"/>
    <cellStyle name="Currency 2 2 2 2 3 2 3 2 7" xfId="27443" xr:uid="{F65273C5-A444-4A7E-89FD-A8D67DDCF2D9}"/>
    <cellStyle name="Currency 2 2 2 2 3 2 3 2 8" xfId="42327" xr:uid="{27A9FD6F-E107-4429-8CF1-7A95B34C6DC0}"/>
    <cellStyle name="Currency 2 2 2 2 3 2 3 3" xfId="6908" xr:uid="{E9CB100D-6620-4E70-9946-06EC43B163ED}"/>
    <cellStyle name="Currency 2 2 2 2 3 2 3 3 2" xfId="8621" xr:uid="{F2E76C9C-C7B8-4FA7-B664-305D6F4D31D8}"/>
    <cellStyle name="Currency 2 2 2 2 3 2 3 3 2 2" xfId="12043" xr:uid="{7D8886C4-E315-4237-B314-881203519A58}"/>
    <cellStyle name="Currency 2 2 2 2 3 2 3 3 2 2 2" xfId="25733" xr:uid="{98CCA7B8-42D3-4F88-997A-68C4D7CB43D4}"/>
    <cellStyle name="Currency 2 2 2 2 3 2 3 3 2 2 2 2" xfId="39425" xr:uid="{50572533-B4E3-4A8D-BA76-BE12D170E936}"/>
    <cellStyle name="Currency 2 2 2 2 3 2 3 3 2 2 2 3" xfId="54309" xr:uid="{FBE1A108-4947-4A90-A4C5-161D5C728CBF}"/>
    <cellStyle name="Currency 2 2 2 2 3 2 3 3 2 2 3" xfId="18889" xr:uid="{05A67571-9F47-4438-B055-5399B97F70A6}"/>
    <cellStyle name="Currency 2 2 2 2 3 2 3 3 2 2 4" xfId="32579" xr:uid="{18AA9B78-F31F-47A9-ACA8-20010D7127D3}"/>
    <cellStyle name="Currency 2 2 2 2 3 2 3 3 2 2 5" xfId="47463" xr:uid="{30C4DD39-BCBE-417F-AF0E-314D0B78C23A}"/>
    <cellStyle name="Currency 2 2 2 2 3 2 3 3 2 3" xfId="22311" xr:uid="{0109CC23-C4CF-4059-88D1-72F683C6FEF5}"/>
    <cellStyle name="Currency 2 2 2 2 3 2 3 3 2 3 2" xfId="36003" xr:uid="{A54239B1-2B35-49A4-A9C4-B16EA75B46D4}"/>
    <cellStyle name="Currency 2 2 2 2 3 2 3 3 2 3 3" xfId="50887" xr:uid="{DE543B53-D376-46A8-89D6-3E1EFF37E089}"/>
    <cellStyle name="Currency 2 2 2 2 3 2 3 3 2 4" xfId="15467" xr:uid="{D04C275D-EFD5-48F9-9048-E3C15F42B35C}"/>
    <cellStyle name="Currency 2 2 2 2 3 2 3 3 2 5" xfId="29157" xr:uid="{78CD5A75-C426-4DBF-8A4F-B15302C742CD}"/>
    <cellStyle name="Currency 2 2 2 2 3 2 3 3 2 6" xfId="44041" xr:uid="{82E90988-4C10-4CB0-86E7-F722A4342E01}"/>
    <cellStyle name="Currency 2 2 2 2 3 2 3 3 3" xfId="10331" xr:uid="{858D2981-B4C4-49B0-A0ED-DEE17CA167B5}"/>
    <cellStyle name="Currency 2 2 2 2 3 2 3 3 3 2" xfId="24021" xr:uid="{C95BD2C8-C79A-41D2-A763-4620AC0D5B27}"/>
    <cellStyle name="Currency 2 2 2 2 3 2 3 3 3 2 2" xfId="37713" xr:uid="{0513066B-AB28-43CD-A03C-D13D68C6DD33}"/>
    <cellStyle name="Currency 2 2 2 2 3 2 3 3 3 2 3" xfId="52597" xr:uid="{16386753-F813-4862-86CE-66591E85B51F}"/>
    <cellStyle name="Currency 2 2 2 2 3 2 3 3 3 3" xfId="17177" xr:uid="{C82190C5-03AD-4238-8962-B2DF50CA2086}"/>
    <cellStyle name="Currency 2 2 2 2 3 2 3 3 3 4" xfId="30867" xr:uid="{F3871C01-AF27-4AC3-9E86-8AC59E7830D1}"/>
    <cellStyle name="Currency 2 2 2 2 3 2 3 3 3 5" xfId="45751" xr:uid="{AA47C66D-9F54-4E75-961A-F44C59A104C9}"/>
    <cellStyle name="Currency 2 2 2 2 3 2 3 3 4" xfId="20599" xr:uid="{462AF41A-EC80-4724-8617-DB0C8B5CA634}"/>
    <cellStyle name="Currency 2 2 2 2 3 2 3 3 4 2" xfId="34291" xr:uid="{B2A9D581-162F-46E0-AA9C-268C713A6654}"/>
    <cellStyle name="Currency 2 2 2 2 3 2 3 3 4 3" xfId="49175" xr:uid="{91694C49-CDD4-42CE-BA05-D4CCA27EAAF5}"/>
    <cellStyle name="Currency 2 2 2 2 3 2 3 3 5" xfId="13755" xr:uid="{AD3A6EB1-78BC-4A08-B169-B927CF7F20A1}"/>
    <cellStyle name="Currency 2 2 2 2 3 2 3 3 6" xfId="27445" xr:uid="{78731DA0-C912-4CAF-B634-0E9634AAA959}"/>
    <cellStyle name="Currency 2 2 2 2 3 2 3 3 7" xfId="42329" xr:uid="{1FBB735A-298E-453C-989D-D80972587E81}"/>
    <cellStyle name="Currency 2 2 2 2 3 2 3 4" xfId="6909" xr:uid="{49DD3ADA-5AA3-434E-B92E-7C1D23EBAD2A}"/>
    <cellStyle name="Currency 2 2 2 2 3 2 3 4 2" xfId="8622" xr:uid="{4B69BCE7-415B-4D2D-A073-A9F7173695E1}"/>
    <cellStyle name="Currency 2 2 2 2 3 2 3 4 2 2" xfId="12044" xr:uid="{4A570A1F-24C8-405E-B844-E7A9C8357BB9}"/>
    <cellStyle name="Currency 2 2 2 2 3 2 3 4 2 2 2" xfId="25734" xr:uid="{A2D97EAC-0F5D-4581-83B0-3AECAAE1D208}"/>
    <cellStyle name="Currency 2 2 2 2 3 2 3 4 2 2 2 2" xfId="39426" xr:uid="{C798B68F-9D04-40C3-81CB-1D9BD02739D8}"/>
    <cellStyle name="Currency 2 2 2 2 3 2 3 4 2 2 2 3" xfId="54310" xr:uid="{A809FDD7-E57F-436F-99B6-F54D8037FB2D}"/>
    <cellStyle name="Currency 2 2 2 2 3 2 3 4 2 2 3" xfId="18890" xr:uid="{157D004A-369F-40F8-BFC0-97DC9A507463}"/>
    <cellStyle name="Currency 2 2 2 2 3 2 3 4 2 2 4" xfId="32580" xr:uid="{1DA68A06-4B82-4CFF-8DC7-DF95FEAA1346}"/>
    <cellStyle name="Currency 2 2 2 2 3 2 3 4 2 2 5" xfId="47464" xr:uid="{622000A9-27E7-4A81-BC42-EBBDE5B5634D}"/>
    <cellStyle name="Currency 2 2 2 2 3 2 3 4 2 3" xfId="22312" xr:uid="{5D78DFA6-244A-4F7A-BE60-3BEB89C845FB}"/>
    <cellStyle name="Currency 2 2 2 2 3 2 3 4 2 3 2" xfId="36004" xr:uid="{0D425B77-BB03-461A-A2A1-6D30E4964A02}"/>
    <cellStyle name="Currency 2 2 2 2 3 2 3 4 2 3 3" xfId="50888" xr:uid="{78854F6D-7B88-43E5-B2E9-D55101BE8F07}"/>
    <cellStyle name="Currency 2 2 2 2 3 2 3 4 2 4" xfId="15468" xr:uid="{48646D31-AC1D-4B51-96CA-32884D1205F2}"/>
    <cellStyle name="Currency 2 2 2 2 3 2 3 4 2 5" xfId="29158" xr:uid="{FF0F2737-795C-4099-9248-707FF90792DA}"/>
    <cellStyle name="Currency 2 2 2 2 3 2 3 4 2 6" xfId="44042" xr:uid="{B638E3CC-9684-48C2-AC4D-B5CBDA8D89EB}"/>
    <cellStyle name="Currency 2 2 2 2 3 2 3 4 3" xfId="10332" xr:uid="{16620477-5C7F-4C8B-A42B-365F0DED7D91}"/>
    <cellStyle name="Currency 2 2 2 2 3 2 3 4 3 2" xfId="24022" xr:uid="{B54FF051-326A-423B-98F1-C2263CD68DAE}"/>
    <cellStyle name="Currency 2 2 2 2 3 2 3 4 3 2 2" xfId="37714" xr:uid="{926CECDE-FC4D-4B19-9A76-5C8D4AB7E2D8}"/>
    <cellStyle name="Currency 2 2 2 2 3 2 3 4 3 2 3" xfId="52598" xr:uid="{CE4CD11E-4F0A-480C-AEDE-53A2A213C436}"/>
    <cellStyle name="Currency 2 2 2 2 3 2 3 4 3 3" xfId="17178" xr:uid="{F0FABAFE-5F00-4AD2-BDF1-6A96EFB8E8FB}"/>
    <cellStyle name="Currency 2 2 2 2 3 2 3 4 3 4" xfId="30868" xr:uid="{15DB1341-361A-4B08-B8E3-43330220DEEA}"/>
    <cellStyle name="Currency 2 2 2 2 3 2 3 4 3 5" xfId="45752" xr:uid="{3F56BAEC-3BC6-464F-95E0-4FA3F08362CA}"/>
    <cellStyle name="Currency 2 2 2 2 3 2 3 4 4" xfId="20600" xr:uid="{8FDF4D1D-0BAB-45CF-A21D-06EBAD462E82}"/>
    <cellStyle name="Currency 2 2 2 2 3 2 3 4 4 2" xfId="34292" xr:uid="{4E3756A2-7AB5-4289-A04D-AFE2DD49E552}"/>
    <cellStyle name="Currency 2 2 2 2 3 2 3 4 4 3" xfId="49176" xr:uid="{47D26E7C-4008-4460-82DE-7A8BDCE5F085}"/>
    <cellStyle name="Currency 2 2 2 2 3 2 3 4 5" xfId="13756" xr:uid="{A649C829-256B-4C76-A3A6-C4F1AC146409}"/>
    <cellStyle name="Currency 2 2 2 2 3 2 3 4 6" xfId="27446" xr:uid="{16CA96AF-F6AB-412E-8CFF-872234ED6415}"/>
    <cellStyle name="Currency 2 2 2 2 3 2 3 4 7" xfId="42330" xr:uid="{C46356AF-2DC0-44C9-8868-AE489C71ACE9}"/>
    <cellStyle name="Currency 2 2 2 2 3 2 3 5" xfId="8618" xr:uid="{C9FA81E7-F845-4EF5-9BAE-C911C4E2A87C}"/>
    <cellStyle name="Currency 2 2 2 2 3 2 3 5 2" xfId="12040" xr:uid="{D50A80F8-6CCA-4E74-82DC-F9DD11F0F4AA}"/>
    <cellStyle name="Currency 2 2 2 2 3 2 3 5 2 2" xfId="25730" xr:uid="{271B8280-D868-42BB-AE02-5F7001F9B1FA}"/>
    <cellStyle name="Currency 2 2 2 2 3 2 3 5 2 2 2" xfId="39422" xr:uid="{3983FD18-1663-4414-B646-BEA7BF553279}"/>
    <cellStyle name="Currency 2 2 2 2 3 2 3 5 2 2 3" xfId="54306" xr:uid="{B2D7168B-AEFA-418D-8DDE-3352C457130A}"/>
    <cellStyle name="Currency 2 2 2 2 3 2 3 5 2 3" xfId="18886" xr:uid="{8237E79B-FF9A-43B1-A76D-25F4E9BDC047}"/>
    <cellStyle name="Currency 2 2 2 2 3 2 3 5 2 4" xfId="32576" xr:uid="{7E649389-0683-4636-A597-55840871B5C1}"/>
    <cellStyle name="Currency 2 2 2 2 3 2 3 5 2 5" xfId="47460" xr:uid="{E4838480-9225-451F-8F48-641840606279}"/>
    <cellStyle name="Currency 2 2 2 2 3 2 3 5 3" xfId="22308" xr:uid="{6722B4EA-A974-412D-A301-452A2EEFBD23}"/>
    <cellStyle name="Currency 2 2 2 2 3 2 3 5 3 2" xfId="36000" xr:uid="{65F1BAF4-D290-4A15-97B8-4426F0EB3259}"/>
    <cellStyle name="Currency 2 2 2 2 3 2 3 5 3 3" xfId="50884" xr:uid="{603AC7C2-127C-4F74-AF12-DB24AF9B9380}"/>
    <cellStyle name="Currency 2 2 2 2 3 2 3 5 4" xfId="15464" xr:uid="{6F6D6220-7BC0-4537-A628-A40E44ACBD2C}"/>
    <cellStyle name="Currency 2 2 2 2 3 2 3 5 5" xfId="29154" xr:uid="{8CB4FD20-268E-4D4D-9D8F-CD0D5F26B0A8}"/>
    <cellStyle name="Currency 2 2 2 2 3 2 3 5 6" xfId="44038" xr:uid="{A302CDA2-4AC7-4FE4-83D8-4E13748B2554}"/>
    <cellStyle name="Currency 2 2 2 2 3 2 3 6" xfId="10328" xr:uid="{FF587B1A-628F-4DD3-835C-AE9F866D0F42}"/>
    <cellStyle name="Currency 2 2 2 2 3 2 3 6 2" xfId="24018" xr:uid="{6D537BC0-C76D-4545-8607-3895DF937EF4}"/>
    <cellStyle name="Currency 2 2 2 2 3 2 3 6 2 2" xfId="37710" xr:uid="{1C6DDE3C-55DB-4DB3-BE86-46518D0372C2}"/>
    <cellStyle name="Currency 2 2 2 2 3 2 3 6 2 3" xfId="52594" xr:uid="{AC6635F9-C76A-44C3-A95D-350C80746F75}"/>
    <cellStyle name="Currency 2 2 2 2 3 2 3 6 3" xfId="17174" xr:uid="{E6DA28BA-A496-4291-86D5-F00D1887D457}"/>
    <cellStyle name="Currency 2 2 2 2 3 2 3 6 4" xfId="30864" xr:uid="{975B8BBB-9AF9-4230-8CA1-26DDC6290AB8}"/>
    <cellStyle name="Currency 2 2 2 2 3 2 3 6 5" xfId="45748" xr:uid="{EAE34017-3000-4651-9763-3C5ED2098B5D}"/>
    <cellStyle name="Currency 2 2 2 2 3 2 3 7" xfId="20596" xr:uid="{081E602F-91A4-45AE-AA64-F4EB2DC839EE}"/>
    <cellStyle name="Currency 2 2 2 2 3 2 3 7 2" xfId="34288" xr:uid="{650C08AA-BBD7-4215-B944-C64E2BE8D5E1}"/>
    <cellStyle name="Currency 2 2 2 2 3 2 3 7 3" xfId="49172" xr:uid="{A5F30E1F-0E9B-4A15-863F-16F6110820C7}"/>
    <cellStyle name="Currency 2 2 2 2 3 2 3 8" xfId="13752" xr:uid="{83452050-50FE-415C-A4D1-C288AF85ED5F}"/>
    <cellStyle name="Currency 2 2 2 2 3 2 3 9" xfId="27442" xr:uid="{CAD48CA3-72AD-4702-912E-E3AC77A5B628}"/>
    <cellStyle name="Currency 2 2 2 2 3 2 4" xfId="6910" xr:uid="{4ED51A35-A599-44E4-916D-73EB34E0A2C2}"/>
    <cellStyle name="Currency 2 2 2 2 3 2 4 2" xfId="6911" xr:uid="{67E318F9-0AAC-4087-AB62-7888FBB830F6}"/>
    <cellStyle name="Currency 2 2 2 2 3 2 4 2 2" xfId="8624" xr:uid="{F7BAA813-EAC6-4C5E-B07A-A6DE0D4D9CF4}"/>
    <cellStyle name="Currency 2 2 2 2 3 2 4 2 2 2" xfId="12046" xr:uid="{9DAEFDC3-2E66-4788-8269-85383D49D7AB}"/>
    <cellStyle name="Currency 2 2 2 2 3 2 4 2 2 2 2" xfId="25736" xr:uid="{9F054BB7-220F-4F83-8824-0AFCD7B72642}"/>
    <cellStyle name="Currency 2 2 2 2 3 2 4 2 2 2 2 2" xfId="39428" xr:uid="{D2B89D6E-9215-48E5-8C0B-998F02C6BBFA}"/>
    <cellStyle name="Currency 2 2 2 2 3 2 4 2 2 2 2 3" xfId="54312" xr:uid="{9F5FC28C-2649-4CFF-A651-A3295CF6ED18}"/>
    <cellStyle name="Currency 2 2 2 2 3 2 4 2 2 2 3" xfId="18892" xr:uid="{BEC55084-6129-475B-9256-33ABC0B18027}"/>
    <cellStyle name="Currency 2 2 2 2 3 2 4 2 2 2 4" xfId="32582" xr:uid="{81B85A97-E668-48F9-9787-254D05C991C4}"/>
    <cellStyle name="Currency 2 2 2 2 3 2 4 2 2 2 5" xfId="47466" xr:uid="{CE799EB4-8A43-47ED-88A8-E01762E3FC55}"/>
    <cellStyle name="Currency 2 2 2 2 3 2 4 2 2 3" xfId="22314" xr:uid="{D6817E40-CFE3-4568-BC68-66672F10D45D}"/>
    <cellStyle name="Currency 2 2 2 2 3 2 4 2 2 3 2" xfId="36006" xr:uid="{FC369AB9-5995-4D5E-B146-2B4E151F2E54}"/>
    <cellStyle name="Currency 2 2 2 2 3 2 4 2 2 3 3" xfId="50890" xr:uid="{EF87E8EC-77E9-4E4E-B6FD-4CE1F0A91350}"/>
    <cellStyle name="Currency 2 2 2 2 3 2 4 2 2 4" xfId="15470" xr:uid="{2570F165-9EE8-4E07-B2FE-5D72FC0185E7}"/>
    <cellStyle name="Currency 2 2 2 2 3 2 4 2 2 5" xfId="29160" xr:uid="{3145B7BF-6157-4175-B566-29B22641512D}"/>
    <cellStyle name="Currency 2 2 2 2 3 2 4 2 2 6" xfId="44044" xr:uid="{F1925616-9CEB-4C69-A008-FAA74DC271CB}"/>
    <cellStyle name="Currency 2 2 2 2 3 2 4 2 3" xfId="10334" xr:uid="{E9677DE4-E9BC-4A5A-9D74-440F74365C58}"/>
    <cellStyle name="Currency 2 2 2 2 3 2 4 2 3 2" xfId="24024" xr:uid="{344FC63C-7AD8-4B98-A3BC-8237042D019C}"/>
    <cellStyle name="Currency 2 2 2 2 3 2 4 2 3 2 2" xfId="37716" xr:uid="{79FE5DEA-7279-482B-9ABE-6D4105C6444F}"/>
    <cellStyle name="Currency 2 2 2 2 3 2 4 2 3 2 3" xfId="52600" xr:uid="{B59926C7-6A42-4CB9-83CF-458DF8648B1B}"/>
    <cellStyle name="Currency 2 2 2 2 3 2 4 2 3 3" xfId="17180" xr:uid="{445EF751-8D5D-46FF-A88E-D1E5635812B7}"/>
    <cellStyle name="Currency 2 2 2 2 3 2 4 2 3 4" xfId="30870" xr:uid="{FC56113A-940D-43D2-82CC-637621F56D96}"/>
    <cellStyle name="Currency 2 2 2 2 3 2 4 2 3 5" xfId="45754" xr:uid="{ED3916E4-C10E-42FE-8493-AF6F2516143C}"/>
    <cellStyle name="Currency 2 2 2 2 3 2 4 2 4" xfId="20602" xr:uid="{28282A3F-7C1D-47CE-89BE-9925A28C738A}"/>
    <cellStyle name="Currency 2 2 2 2 3 2 4 2 4 2" xfId="34294" xr:uid="{446F2395-EA56-4AC0-BDE8-E9D7F386E68B}"/>
    <cellStyle name="Currency 2 2 2 2 3 2 4 2 4 3" xfId="49178" xr:uid="{6B0A88EB-DAC9-45F8-A3F6-CEE98F3939A8}"/>
    <cellStyle name="Currency 2 2 2 2 3 2 4 2 5" xfId="13758" xr:uid="{4557E000-E249-4764-AFF8-06AE7A632D1B}"/>
    <cellStyle name="Currency 2 2 2 2 3 2 4 2 6" xfId="27448" xr:uid="{4BA5C5FE-1932-4566-AE18-BEDA5EDEB255}"/>
    <cellStyle name="Currency 2 2 2 2 3 2 4 2 7" xfId="42332" xr:uid="{1EF061E8-A9B7-4A35-92ED-128570A3AF71}"/>
    <cellStyle name="Currency 2 2 2 2 3 2 4 3" xfId="8623" xr:uid="{1C3FC35C-B2B4-4C68-9196-5AB319ADCE89}"/>
    <cellStyle name="Currency 2 2 2 2 3 2 4 3 2" xfId="12045" xr:uid="{0A9FA56B-0B17-40B4-A1EF-C3C62B78A9E1}"/>
    <cellStyle name="Currency 2 2 2 2 3 2 4 3 2 2" xfId="25735" xr:uid="{7DC2FB73-88B3-49D0-BB70-B464D05C3FD6}"/>
    <cellStyle name="Currency 2 2 2 2 3 2 4 3 2 2 2" xfId="39427" xr:uid="{2D7BF016-5717-4FA1-AF52-2B8271D83BCB}"/>
    <cellStyle name="Currency 2 2 2 2 3 2 4 3 2 2 3" xfId="54311" xr:uid="{01DACBB1-43AF-4A39-B02F-214A8A0DF203}"/>
    <cellStyle name="Currency 2 2 2 2 3 2 4 3 2 3" xfId="18891" xr:uid="{4C0AC52A-3B1C-4078-BD6C-6CCAA0535022}"/>
    <cellStyle name="Currency 2 2 2 2 3 2 4 3 2 4" xfId="32581" xr:uid="{F85762C4-6853-45CE-B54E-3DFEE4F419ED}"/>
    <cellStyle name="Currency 2 2 2 2 3 2 4 3 2 5" xfId="47465" xr:uid="{7446FA79-991E-4193-9E34-2078AA4ADD34}"/>
    <cellStyle name="Currency 2 2 2 2 3 2 4 3 3" xfId="22313" xr:uid="{2FDCD292-612D-46A5-9CF3-5605C6F2F76E}"/>
    <cellStyle name="Currency 2 2 2 2 3 2 4 3 3 2" xfId="36005" xr:uid="{55AD159D-3F3F-43F3-9871-CA0576180BBE}"/>
    <cellStyle name="Currency 2 2 2 2 3 2 4 3 3 3" xfId="50889" xr:uid="{C3C712B4-8812-4819-8323-FC9708F64940}"/>
    <cellStyle name="Currency 2 2 2 2 3 2 4 3 4" xfId="15469" xr:uid="{E98EA41A-E0B5-4C49-9B1F-55CE0618A458}"/>
    <cellStyle name="Currency 2 2 2 2 3 2 4 3 5" xfId="29159" xr:uid="{C2A9EBA0-FA03-42DB-A240-D219FCCAF043}"/>
    <cellStyle name="Currency 2 2 2 2 3 2 4 3 6" xfId="44043" xr:uid="{6B769521-6D5E-44F0-BA30-E52BBD0A7828}"/>
    <cellStyle name="Currency 2 2 2 2 3 2 4 4" xfId="10333" xr:uid="{48B8E2C9-AC8E-4263-A89A-BBD0D30EF298}"/>
    <cellStyle name="Currency 2 2 2 2 3 2 4 4 2" xfId="24023" xr:uid="{4387B0F8-26E9-46BA-AF80-10F9CAE5FDE2}"/>
    <cellStyle name="Currency 2 2 2 2 3 2 4 4 2 2" xfId="37715" xr:uid="{F1533324-D04B-49BE-B416-C32966F55F61}"/>
    <cellStyle name="Currency 2 2 2 2 3 2 4 4 2 3" xfId="52599" xr:uid="{5DEDAEB4-6A1A-4E3C-A823-12FF95ACD9DE}"/>
    <cellStyle name="Currency 2 2 2 2 3 2 4 4 3" xfId="17179" xr:uid="{8578778F-CFF4-4B5E-AFAE-2C176DBA3895}"/>
    <cellStyle name="Currency 2 2 2 2 3 2 4 4 4" xfId="30869" xr:uid="{4AD1835A-511D-45B5-8595-738F05AA2D61}"/>
    <cellStyle name="Currency 2 2 2 2 3 2 4 4 5" xfId="45753" xr:uid="{4F0035A7-6D3C-4008-B968-B26AE4492424}"/>
    <cellStyle name="Currency 2 2 2 2 3 2 4 5" xfId="20601" xr:uid="{F39E8243-C522-4655-B5D6-1D28E6CEF224}"/>
    <cellStyle name="Currency 2 2 2 2 3 2 4 5 2" xfId="34293" xr:uid="{62213379-6287-46AB-A0A1-D492E20495EE}"/>
    <cellStyle name="Currency 2 2 2 2 3 2 4 5 3" xfId="49177" xr:uid="{0C184D11-271A-4338-BF9D-7D2248413E78}"/>
    <cellStyle name="Currency 2 2 2 2 3 2 4 6" xfId="13757" xr:uid="{262BEC74-E5CA-4A17-94F9-B3889D75E7B3}"/>
    <cellStyle name="Currency 2 2 2 2 3 2 4 7" xfId="27447" xr:uid="{D2EE4C82-CC25-4547-A659-0218C324F107}"/>
    <cellStyle name="Currency 2 2 2 2 3 2 4 8" xfId="42331" xr:uid="{D96D461A-848F-45AE-86FE-81C02933AEE5}"/>
    <cellStyle name="Currency 2 2 2 2 3 2 5" xfId="6912" xr:uid="{9DBE00FF-5B65-484F-A61C-B3DDA3511388}"/>
    <cellStyle name="Currency 2 2 2 2 3 2 5 2" xfId="8625" xr:uid="{79781613-1C86-40BF-B5E4-90A9FD9C878B}"/>
    <cellStyle name="Currency 2 2 2 2 3 2 5 2 2" xfId="12047" xr:uid="{B2EF83BC-A435-4C18-A3A0-7DAF8785CBAD}"/>
    <cellStyle name="Currency 2 2 2 2 3 2 5 2 2 2" xfId="25737" xr:uid="{2C52CC45-0F07-4CC2-8693-B48912DA3A35}"/>
    <cellStyle name="Currency 2 2 2 2 3 2 5 2 2 2 2" xfId="39429" xr:uid="{C05706EA-5D06-4581-952E-4F9BFEE24337}"/>
    <cellStyle name="Currency 2 2 2 2 3 2 5 2 2 2 3" xfId="54313" xr:uid="{B36E0E69-E864-4812-8C7B-442C12FD359F}"/>
    <cellStyle name="Currency 2 2 2 2 3 2 5 2 2 3" xfId="18893" xr:uid="{3B4E5627-61F3-4928-B0EF-60707F55CEB8}"/>
    <cellStyle name="Currency 2 2 2 2 3 2 5 2 2 4" xfId="32583" xr:uid="{0D40CDC2-AA7B-4A9B-840A-A02C6B799BB0}"/>
    <cellStyle name="Currency 2 2 2 2 3 2 5 2 2 5" xfId="47467" xr:uid="{23142FF5-F101-443F-9C9A-911242D62DD6}"/>
    <cellStyle name="Currency 2 2 2 2 3 2 5 2 3" xfId="22315" xr:uid="{E6821C03-0E97-4837-BEDF-7B245CEC51C9}"/>
    <cellStyle name="Currency 2 2 2 2 3 2 5 2 3 2" xfId="36007" xr:uid="{AF061208-26E2-4E8C-BD43-821F77235273}"/>
    <cellStyle name="Currency 2 2 2 2 3 2 5 2 3 3" xfId="50891" xr:uid="{EE778BC3-DD77-4619-9D38-93E38CB86923}"/>
    <cellStyle name="Currency 2 2 2 2 3 2 5 2 4" xfId="15471" xr:uid="{08E3FE53-62DA-4C7E-80E4-72A23EDC96A3}"/>
    <cellStyle name="Currency 2 2 2 2 3 2 5 2 5" xfId="29161" xr:uid="{F99AE407-B3B4-4304-80ED-2D5ACB42CB50}"/>
    <cellStyle name="Currency 2 2 2 2 3 2 5 2 6" xfId="44045" xr:uid="{78996F82-BCE2-477E-95B0-FB36D62105BD}"/>
    <cellStyle name="Currency 2 2 2 2 3 2 5 3" xfId="10335" xr:uid="{3FCF0C88-61F7-4EFA-B05B-99B8816861D8}"/>
    <cellStyle name="Currency 2 2 2 2 3 2 5 3 2" xfId="24025" xr:uid="{3346462F-A646-4DE3-8B0A-320A8A07B88A}"/>
    <cellStyle name="Currency 2 2 2 2 3 2 5 3 2 2" xfId="37717" xr:uid="{E4521615-12DD-4836-B493-E5D647D94005}"/>
    <cellStyle name="Currency 2 2 2 2 3 2 5 3 2 3" xfId="52601" xr:uid="{A68D7220-B33C-4487-A04F-2DA0C10FF1D7}"/>
    <cellStyle name="Currency 2 2 2 2 3 2 5 3 3" xfId="17181" xr:uid="{667BC7DA-0C82-4BA8-B5DC-5D6C0D357166}"/>
    <cellStyle name="Currency 2 2 2 2 3 2 5 3 4" xfId="30871" xr:uid="{1AF25043-DEEB-4638-9BC5-8B7BFD7AAFB5}"/>
    <cellStyle name="Currency 2 2 2 2 3 2 5 3 5" xfId="45755" xr:uid="{8FF3CBA4-CE5F-4988-980B-52FC2921153A}"/>
    <cellStyle name="Currency 2 2 2 2 3 2 5 4" xfId="20603" xr:uid="{30712C54-53BD-482A-99C1-A58551ED983C}"/>
    <cellStyle name="Currency 2 2 2 2 3 2 5 4 2" xfId="34295" xr:uid="{39C46BA5-AAF8-410C-B01A-191E3C20F2C8}"/>
    <cellStyle name="Currency 2 2 2 2 3 2 5 4 3" xfId="49179" xr:uid="{393963A4-DB9B-4708-BEE6-D50F7AE0A98D}"/>
    <cellStyle name="Currency 2 2 2 2 3 2 5 5" xfId="13759" xr:uid="{D721EB8D-FA98-43CC-A97C-9CD1135212B3}"/>
    <cellStyle name="Currency 2 2 2 2 3 2 5 6" xfId="27449" xr:uid="{EA21DDF3-06DD-4890-80FF-54C2DA78D51F}"/>
    <cellStyle name="Currency 2 2 2 2 3 2 5 7" xfId="42333" xr:uid="{83D2B345-1532-4B28-B7E3-3665975E641C}"/>
    <cellStyle name="Currency 2 2 2 2 3 2 6" xfId="6913" xr:uid="{28A9882E-1F04-4EED-9127-810FC788E5DD}"/>
    <cellStyle name="Currency 2 2 2 2 3 2 6 2" xfId="8626" xr:uid="{FBED6D45-97F3-48F3-B021-111AB04BCC34}"/>
    <cellStyle name="Currency 2 2 2 2 3 2 6 2 2" xfId="12048" xr:uid="{ECA67416-D864-4E68-9980-3766892602C2}"/>
    <cellStyle name="Currency 2 2 2 2 3 2 6 2 2 2" xfId="25738" xr:uid="{844298B9-902E-45E7-914B-5B9E603DE746}"/>
    <cellStyle name="Currency 2 2 2 2 3 2 6 2 2 2 2" xfId="39430" xr:uid="{5FCF7592-6F0D-4274-83A4-B2DC68236CDC}"/>
    <cellStyle name="Currency 2 2 2 2 3 2 6 2 2 2 3" xfId="54314" xr:uid="{684E5C9B-4119-4800-A48F-CA4480E08ED2}"/>
    <cellStyle name="Currency 2 2 2 2 3 2 6 2 2 3" xfId="18894" xr:uid="{12F53604-77AE-4F68-9ED9-998BC2051D40}"/>
    <cellStyle name="Currency 2 2 2 2 3 2 6 2 2 4" xfId="32584" xr:uid="{20EEE461-1CA2-4EF7-9781-BB5C7CB78E6B}"/>
    <cellStyle name="Currency 2 2 2 2 3 2 6 2 2 5" xfId="47468" xr:uid="{BD5B9D70-0F24-4381-958A-55602ADCB0E4}"/>
    <cellStyle name="Currency 2 2 2 2 3 2 6 2 3" xfId="22316" xr:uid="{19BA8475-3B0D-4F26-B492-1E1F59869A0F}"/>
    <cellStyle name="Currency 2 2 2 2 3 2 6 2 3 2" xfId="36008" xr:uid="{E70162BA-406F-4BE1-A39A-3EB2A31E79F8}"/>
    <cellStyle name="Currency 2 2 2 2 3 2 6 2 3 3" xfId="50892" xr:uid="{3DB1CEE4-1468-4413-B108-D7487D4FB43D}"/>
    <cellStyle name="Currency 2 2 2 2 3 2 6 2 4" xfId="15472" xr:uid="{5D5359CD-E94B-44D0-8E34-0B2C43431F3B}"/>
    <cellStyle name="Currency 2 2 2 2 3 2 6 2 5" xfId="29162" xr:uid="{3E19CDD5-D334-4082-BA6B-C81C75B268BE}"/>
    <cellStyle name="Currency 2 2 2 2 3 2 6 2 6" xfId="44046" xr:uid="{E7AB224B-D755-4B8F-BA0B-C2EF4B8F7524}"/>
    <cellStyle name="Currency 2 2 2 2 3 2 6 3" xfId="10336" xr:uid="{CD6FF0B4-9187-424F-B696-060D15851B63}"/>
    <cellStyle name="Currency 2 2 2 2 3 2 6 3 2" xfId="24026" xr:uid="{7B66B7FB-3D77-4687-AB48-267DC573FE5D}"/>
    <cellStyle name="Currency 2 2 2 2 3 2 6 3 2 2" xfId="37718" xr:uid="{E753EAC8-B3FC-41F9-A84D-EC7268767962}"/>
    <cellStyle name="Currency 2 2 2 2 3 2 6 3 2 3" xfId="52602" xr:uid="{0C2F12D7-C7F4-4393-A1EB-615E0964DF14}"/>
    <cellStyle name="Currency 2 2 2 2 3 2 6 3 3" xfId="17182" xr:uid="{7BBBC32D-C304-4067-B265-8C99DE5098D7}"/>
    <cellStyle name="Currency 2 2 2 2 3 2 6 3 4" xfId="30872" xr:uid="{F007151E-85A0-44DC-8150-4E1A526E0A42}"/>
    <cellStyle name="Currency 2 2 2 2 3 2 6 3 5" xfId="45756" xr:uid="{745FB53B-0E5F-4E60-96B4-CCE7C1E5B65E}"/>
    <cellStyle name="Currency 2 2 2 2 3 2 6 4" xfId="20604" xr:uid="{C40D2B85-FF02-4DBB-81D6-A2A6A907B3CF}"/>
    <cellStyle name="Currency 2 2 2 2 3 2 6 4 2" xfId="34296" xr:uid="{6FE51A26-EB4B-4CA3-BC6C-BFEA5CEF4724}"/>
    <cellStyle name="Currency 2 2 2 2 3 2 6 4 3" xfId="49180" xr:uid="{45437358-C260-4B53-975E-4E16177B0258}"/>
    <cellStyle name="Currency 2 2 2 2 3 2 6 5" xfId="13760" xr:uid="{A5AD3BEA-DB4D-4B09-8630-8C353CE503AD}"/>
    <cellStyle name="Currency 2 2 2 2 3 2 6 6" xfId="27450" xr:uid="{2094BDF5-D8B5-4EF3-BC7D-FF3A232595CC}"/>
    <cellStyle name="Currency 2 2 2 2 3 2 6 7" xfId="42334" xr:uid="{F1CFBAED-3480-413D-9306-D9C09995E05A}"/>
    <cellStyle name="Currency 2 2 2 2 3 2 7" xfId="8612" xr:uid="{2626FFBF-8C15-45C5-92C2-F444810C9C31}"/>
    <cellStyle name="Currency 2 2 2 2 3 2 7 2" xfId="12034" xr:uid="{FB540989-5577-4603-9C72-74A020090EF6}"/>
    <cellStyle name="Currency 2 2 2 2 3 2 7 2 2" xfId="25724" xr:uid="{6B453DEC-30A9-4E49-AB52-DA0EAE1EAE14}"/>
    <cellStyle name="Currency 2 2 2 2 3 2 7 2 2 2" xfId="39416" xr:uid="{4506EADC-9078-48D3-91C8-20C3BE94151C}"/>
    <cellStyle name="Currency 2 2 2 2 3 2 7 2 2 3" xfId="54300" xr:uid="{527F8644-57B4-4C42-A80C-217195728569}"/>
    <cellStyle name="Currency 2 2 2 2 3 2 7 2 3" xfId="18880" xr:uid="{D4F700D1-03E5-4A9D-8056-D6E30154ACD6}"/>
    <cellStyle name="Currency 2 2 2 2 3 2 7 2 4" xfId="32570" xr:uid="{D667455B-7FE6-4C6F-B361-5F36BDB992CC}"/>
    <cellStyle name="Currency 2 2 2 2 3 2 7 2 5" xfId="47454" xr:uid="{4C9DAF23-7BA3-43E9-9ECE-1D1E30A46FC1}"/>
    <cellStyle name="Currency 2 2 2 2 3 2 7 3" xfId="22302" xr:uid="{7BDF73AE-F6CD-42CB-8E2C-BF7B065314F3}"/>
    <cellStyle name="Currency 2 2 2 2 3 2 7 3 2" xfId="35994" xr:uid="{2CCC70CE-CA7C-4643-AE73-9AAEBE5D7C0B}"/>
    <cellStyle name="Currency 2 2 2 2 3 2 7 3 3" xfId="50878" xr:uid="{D274D1DE-24A3-492F-90B6-0348DDC54CC8}"/>
    <cellStyle name="Currency 2 2 2 2 3 2 7 4" xfId="15458" xr:uid="{721962AF-AE1B-4205-835F-0CEB0DEC6FB6}"/>
    <cellStyle name="Currency 2 2 2 2 3 2 7 5" xfId="29148" xr:uid="{A18F1586-FBE7-44B2-BF21-BACD83FCAD77}"/>
    <cellStyle name="Currency 2 2 2 2 3 2 7 6" xfId="44032" xr:uid="{9040AC99-F57C-4BEE-9DC0-1548C36EBB8B}"/>
    <cellStyle name="Currency 2 2 2 2 3 2 8" xfId="10322" xr:uid="{C2D36A2D-0734-4315-8D28-5426E754D7AB}"/>
    <cellStyle name="Currency 2 2 2 2 3 2 8 2" xfId="24012" xr:uid="{6A071F7E-F1BD-4B4A-977C-91798542550D}"/>
    <cellStyle name="Currency 2 2 2 2 3 2 8 2 2" xfId="37704" xr:uid="{CE593F72-7F0B-4962-ADE3-64354EE014BE}"/>
    <cellStyle name="Currency 2 2 2 2 3 2 8 2 3" xfId="52588" xr:uid="{7AED954D-13B0-45D1-8FE5-D2E1BAD4741F}"/>
    <cellStyle name="Currency 2 2 2 2 3 2 8 3" xfId="17168" xr:uid="{BEEAED32-EC9F-424D-A56D-3F9A150556CF}"/>
    <cellStyle name="Currency 2 2 2 2 3 2 8 4" xfId="30858" xr:uid="{D24A3BB9-907A-4460-A9C5-E094F0566244}"/>
    <cellStyle name="Currency 2 2 2 2 3 2 8 5" xfId="45742" xr:uid="{17361961-E812-480C-8059-A6B4C609081F}"/>
    <cellStyle name="Currency 2 2 2 2 3 2 9" xfId="20590" xr:uid="{5CF8965B-13B8-4819-9545-18E4B6C67555}"/>
    <cellStyle name="Currency 2 2 2 2 3 2 9 2" xfId="34282" xr:uid="{160677AD-4BF8-47B3-9165-EA5A75AA566E}"/>
    <cellStyle name="Currency 2 2 2 2 3 2 9 3" xfId="49166" xr:uid="{742DE123-BE1D-466C-A98E-0BA313FE71E9}"/>
    <cellStyle name="Currency 2 2 2 2 3 3" xfId="6914" xr:uid="{0D32C0BC-5271-41C1-BB84-45BFACC887FE}"/>
    <cellStyle name="Currency 2 2 2 2 3 3 10" xfId="42335" xr:uid="{09B63512-F866-4FC5-BAA9-8499D0FFCCE3}"/>
    <cellStyle name="Currency 2 2 2 2 3 3 2" xfId="6915" xr:uid="{03C2BE57-2233-4DDA-B060-D34962A9D5DA}"/>
    <cellStyle name="Currency 2 2 2 2 3 3 2 2" xfId="6916" xr:uid="{1367C9A5-AA1B-446C-9ABB-8AA6E8FFC590}"/>
    <cellStyle name="Currency 2 2 2 2 3 3 2 2 2" xfId="8629" xr:uid="{840E37A2-75DE-46A2-9A77-B2A213AB70A5}"/>
    <cellStyle name="Currency 2 2 2 2 3 3 2 2 2 2" xfId="12051" xr:uid="{04BB3D67-BA1D-47FD-9859-B34C692CCBE9}"/>
    <cellStyle name="Currency 2 2 2 2 3 3 2 2 2 2 2" xfId="25741" xr:uid="{AE0E2189-483A-4519-9215-72B47C225F82}"/>
    <cellStyle name="Currency 2 2 2 2 3 3 2 2 2 2 2 2" xfId="39433" xr:uid="{F7D5ED09-79AB-4611-BFFB-489392F32920}"/>
    <cellStyle name="Currency 2 2 2 2 3 3 2 2 2 2 2 3" xfId="54317" xr:uid="{F87FC36B-4098-4D5B-9F1E-9E43C3BDA918}"/>
    <cellStyle name="Currency 2 2 2 2 3 3 2 2 2 2 3" xfId="18897" xr:uid="{E91C5D5F-8F55-4603-941E-501B74C0E903}"/>
    <cellStyle name="Currency 2 2 2 2 3 3 2 2 2 2 4" xfId="32587" xr:uid="{73665123-18E7-4093-8FC4-9FC17A138B91}"/>
    <cellStyle name="Currency 2 2 2 2 3 3 2 2 2 2 5" xfId="47471" xr:uid="{59F813C5-903F-47B1-BBCB-3154000D64E2}"/>
    <cellStyle name="Currency 2 2 2 2 3 3 2 2 2 3" xfId="22319" xr:uid="{3EAF5754-CF8F-49BC-A410-29CEFD62226C}"/>
    <cellStyle name="Currency 2 2 2 2 3 3 2 2 2 3 2" xfId="36011" xr:uid="{9D89AEB8-2CC6-47C1-AC07-099089965B8A}"/>
    <cellStyle name="Currency 2 2 2 2 3 3 2 2 2 3 3" xfId="50895" xr:uid="{E48AAA59-14D8-4BF6-9977-941E29B1896C}"/>
    <cellStyle name="Currency 2 2 2 2 3 3 2 2 2 4" xfId="15475" xr:uid="{2542F563-E5C9-4EA9-BA4E-A5103BA36549}"/>
    <cellStyle name="Currency 2 2 2 2 3 3 2 2 2 5" xfId="29165" xr:uid="{65440EF1-5E86-4DA5-BF6E-A55261F17A80}"/>
    <cellStyle name="Currency 2 2 2 2 3 3 2 2 2 6" xfId="44049" xr:uid="{5950501B-4A79-4430-A5EE-9F21B4596065}"/>
    <cellStyle name="Currency 2 2 2 2 3 3 2 2 3" xfId="10339" xr:uid="{D6232D4A-9C22-4D40-B514-75182294EFF6}"/>
    <cellStyle name="Currency 2 2 2 2 3 3 2 2 3 2" xfId="24029" xr:uid="{3E683EBD-B609-44CC-8BC0-61CAC5EAB6FC}"/>
    <cellStyle name="Currency 2 2 2 2 3 3 2 2 3 2 2" xfId="37721" xr:uid="{512EA63B-CF7D-4696-A2E6-4B704800C509}"/>
    <cellStyle name="Currency 2 2 2 2 3 3 2 2 3 2 3" xfId="52605" xr:uid="{BD685197-AA11-45B7-A59D-D5FF36EBB20B}"/>
    <cellStyle name="Currency 2 2 2 2 3 3 2 2 3 3" xfId="17185" xr:uid="{0CBE5351-2DD6-445B-9462-16F7376A8204}"/>
    <cellStyle name="Currency 2 2 2 2 3 3 2 2 3 4" xfId="30875" xr:uid="{890E4C75-8C71-40FF-B8B4-A9868D82A7B8}"/>
    <cellStyle name="Currency 2 2 2 2 3 3 2 2 3 5" xfId="45759" xr:uid="{E36AAD27-E7A8-49CE-8A38-DB787FC12390}"/>
    <cellStyle name="Currency 2 2 2 2 3 3 2 2 4" xfId="20607" xr:uid="{D6E6C543-F8D3-4B17-949E-3ADC980B5661}"/>
    <cellStyle name="Currency 2 2 2 2 3 3 2 2 4 2" xfId="34299" xr:uid="{444B5C82-0472-474E-87D8-CF24263FF3DE}"/>
    <cellStyle name="Currency 2 2 2 2 3 3 2 2 4 3" xfId="49183" xr:uid="{1081EA33-BC70-40F4-AF99-8D22EE9346FA}"/>
    <cellStyle name="Currency 2 2 2 2 3 3 2 2 5" xfId="13763" xr:uid="{E9FFF094-1808-4C3E-9C49-4C7CC7C5827F}"/>
    <cellStyle name="Currency 2 2 2 2 3 3 2 2 6" xfId="27453" xr:uid="{C34D8BCC-C659-4F4A-ACEC-FFA0C6AC5C33}"/>
    <cellStyle name="Currency 2 2 2 2 3 3 2 2 7" xfId="42337" xr:uid="{5B8BFC4A-F9AB-471E-886A-8BB657D365B4}"/>
    <cellStyle name="Currency 2 2 2 2 3 3 2 3" xfId="8628" xr:uid="{EEA99FEF-0F30-4E5F-8968-41009C417082}"/>
    <cellStyle name="Currency 2 2 2 2 3 3 2 3 2" xfId="12050" xr:uid="{A25C80C9-54AE-45AF-931E-939BAA189641}"/>
    <cellStyle name="Currency 2 2 2 2 3 3 2 3 2 2" xfId="25740" xr:uid="{3D675650-B126-48CB-A692-FE0D6060E419}"/>
    <cellStyle name="Currency 2 2 2 2 3 3 2 3 2 2 2" xfId="39432" xr:uid="{49554539-0501-4A5D-8007-895FDC45E303}"/>
    <cellStyle name="Currency 2 2 2 2 3 3 2 3 2 2 3" xfId="54316" xr:uid="{7D94F3DA-2CA5-4CB9-93CB-AD4F26C2B8AA}"/>
    <cellStyle name="Currency 2 2 2 2 3 3 2 3 2 3" xfId="18896" xr:uid="{0476EBB6-9069-44CD-8FDA-2585644CD55B}"/>
    <cellStyle name="Currency 2 2 2 2 3 3 2 3 2 4" xfId="32586" xr:uid="{7E3C2488-8B15-4520-8840-E7CBFC3A8D39}"/>
    <cellStyle name="Currency 2 2 2 2 3 3 2 3 2 5" xfId="47470" xr:uid="{A1F12E3E-9634-4274-9410-BDBAA834E988}"/>
    <cellStyle name="Currency 2 2 2 2 3 3 2 3 3" xfId="22318" xr:uid="{FDADED03-DB09-4356-B7B3-D6B4336B084C}"/>
    <cellStyle name="Currency 2 2 2 2 3 3 2 3 3 2" xfId="36010" xr:uid="{5E874713-7E66-47D2-B7BA-23DB955924D4}"/>
    <cellStyle name="Currency 2 2 2 2 3 3 2 3 3 3" xfId="50894" xr:uid="{B77EAF64-8A20-4A47-8612-4BDCEBF5A73B}"/>
    <cellStyle name="Currency 2 2 2 2 3 3 2 3 4" xfId="15474" xr:uid="{3BF82A13-B959-48DA-837C-E2243058052C}"/>
    <cellStyle name="Currency 2 2 2 2 3 3 2 3 5" xfId="29164" xr:uid="{DBB7C6F2-74A7-481D-A191-705BD68C097A}"/>
    <cellStyle name="Currency 2 2 2 2 3 3 2 3 6" xfId="44048" xr:uid="{CEC34C7C-54FD-403F-A0A0-A54466D7C191}"/>
    <cellStyle name="Currency 2 2 2 2 3 3 2 4" xfId="10338" xr:uid="{CAAD32BB-954A-4887-B3E5-D3A11768A218}"/>
    <cellStyle name="Currency 2 2 2 2 3 3 2 4 2" xfId="24028" xr:uid="{562B7EB8-0763-40D1-82AF-715DC0A9704D}"/>
    <cellStyle name="Currency 2 2 2 2 3 3 2 4 2 2" xfId="37720" xr:uid="{CDB63729-AECC-435B-B792-C8AF0E0B55EC}"/>
    <cellStyle name="Currency 2 2 2 2 3 3 2 4 2 3" xfId="52604" xr:uid="{773D3933-1447-498E-9A14-AAA6529267D7}"/>
    <cellStyle name="Currency 2 2 2 2 3 3 2 4 3" xfId="17184" xr:uid="{45522C08-C699-4C98-A1A8-831E46742CAA}"/>
    <cellStyle name="Currency 2 2 2 2 3 3 2 4 4" xfId="30874" xr:uid="{DA3B9F45-1506-4C80-BD8E-4B6E527BAFEA}"/>
    <cellStyle name="Currency 2 2 2 2 3 3 2 4 5" xfId="45758" xr:uid="{96FBF85C-0884-4C11-97D1-AD98728481B7}"/>
    <cellStyle name="Currency 2 2 2 2 3 3 2 5" xfId="20606" xr:uid="{9976AC99-0BC1-4836-8884-4E8512D267CE}"/>
    <cellStyle name="Currency 2 2 2 2 3 3 2 5 2" xfId="34298" xr:uid="{F0DA4B7D-173D-44A6-9B5E-C1715D54D5B4}"/>
    <cellStyle name="Currency 2 2 2 2 3 3 2 5 3" xfId="49182" xr:uid="{E23016D4-8A9C-42DD-81EB-053D705ABF3F}"/>
    <cellStyle name="Currency 2 2 2 2 3 3 2 6" xfId="13762" xr:uid="{ECE52F35-2D67-4A31-A5F6-8CF3EF3D99C4}"/>
    <cellStyle name="Currency 2 2 2 2 3 3 2 7" xfId="27452" xr:uid="{E1E7FD61-6BF2-41CF-83BB-7EED934C2B16}"/>
    <cellStyle name="Currency 2 2 2 2 3 3 2 8" xfId="42336" xr:uid="{11128E7C-605B-450D-84F1-F1FCF8596633}"/>
    <cellStyle name="Currency 2 2 2 2 3 3 3" xfId="6917" xr:uid="{6AB7111D-CB36-4309-8BEB-0D88A30A4B4B}"/>
    <cellStyle name="Currency 2 2 2 2 3 3 3 2" xfId="8630" xr:uid="{B40483AF-3B54-490E-AE85-E66841E0E2F7}"/>
    <cellStyle name="Currency 2 2 2 2 3 3 3 2 2" xfId="12052" xr:uid="{C9761A9B-82B2-4A7A-BF26-786584A7A451}"/>
    <cellStyle name="Currency 2 2 2 2 3 3 3 2 2 2" xfId="25742" xr:uid="{75A19F38-6943-4370-A4C4-967B0C32054F}"/>
    <cellStyle name="Currency 2 2 2 2 3 3 3 2 2 2 2" xfId="39434" xr:uid="{78DE0422-1DED-436B-BFE2-61478B349D39}"/>
    <cellStyle name="Currency 2 2 2 2 3 3 3 2 2 2 3" xfId="54318" xr:uid="{DD8D125E-AF16-476A-98F0-22589C742196}"/>
    <cellStyle name="Currency 2 2 2 2 3 3 3 2 2 3" xfId="18898" xr:uid="{EB55B643-C320-4433-8F90-C82D3661F27D}"/>
    <cellStyle name="Currency 2 2 2 2 3 3 3 2 2 4" xfId="32588" xr:uid="{75FAE70D-EC99-4ECD-BEBC-1A1E2E10BE76}"/>
    <cellStyle name="Currency 2 2 2 2 3 3 3 2 2 5" xfId="47472" xr:uid="{209BA758-9C54-483B-B1C5-7728F30FF280}"/>
    <cellStyle name="Currency 2 2 2 2 3 3 3 2 3" xfId="22320" xr:uid="{31F68895-677D-470F-8510-ABE0DA1A4EE0}"/>
    <cellStyle name="Currency 2 2 2 2 3 3 3 2 3 2" xfId="36012" xr:uid="{F884C2D0-7622-4DAF-ABCE-3C6B66B49F0F}"/>
    <cellStyle name="Currency 2 2 2 2 3 3 3 2 3 3" xfId="50896" xr:uid="{A974F415-8942-4A80-9DA2-9663D2A9136B}"/>
    <cellStyle name="Currency 2 2 2 2 3 3 3 2 4" xfId="15476" xr:uid="{BA1DA158-EB99-42C4-BBAB-49B9B2A52478}"/>
    <cellStyle name="Currency 2 2 2 2 3 3 3 2 5" xfId="29166" xr:uid="{2DF289CB-8E58-4740-85CD-4F2DB0249EA6}"/>
    <cellStyle name="Currency 2 2 2 2 3 3 3 2 6" xfId="44050" xr:uid="{B1C7D002-C149-42D5-B7B0-521709CB67AC}"/>
    <cellStyle name="Currency 2 2 2 2 3 3 3 3" xfId="10340" xr:uid="{49B2DF7D-3FC2-4115-BD81-244571850005}"/>
    <cellStyle name="Currency 2 2 2 2 3 3 3 3 2" xfId="24030" xr:uid="{7E26C310-358F-4EB5-9DC8-22524170B811}"/>
    <cellStyle name="Currency 2 2 2 2 3 3 3 3 2 2" xfId="37722" xr:uid="{1F5D70F9-8CB9-4970-A6FD-7A6D82028F27}"/>
    <cellStyle name="Currency 2 2 2 2 3 3 3 3 2 3" xfId="52606" xr:uid="{03FCC843-615C-43F9-B463-EF67F72757BB}"/>
    <cellStyle name="Currency 2 2 2 2 3 3 3 3 3" xfId="17186" xr:uid="{84820A70-ABEF-44A6-92CC-B72B861C669C}"/>
    <cellStyle name="Currency 2 2 2 2 3 3 3 3 4" xfId="30876" xr:uid="{87795A23-5CA3-4E22-9C6D-8C81298A389A}"/>
    <cellStyle name="Currency 2 2 2 2 3 3 3 3 5" xfId="45760" xr:uid="{661E1EB4-F510-4544-A05F-7E5E4D198AB2}"/>
    <cellStyle name="Currency 2 2 2 2 3 3 3 4" xfId="20608" xr:uid="{A36ACDFD-E4B9-4EE7-B36D-6C3FDD7DAF21}"/>
    <cellStyle name="Currency 2 2 2 2 3 3 3 4 2" xfId="34300" xr:uid="{BCA01F6C-E0D5-4719-9CD5-0015D0C546B8}"/>
    <cellStyle name="Currency 2 2 2 2 3 3 3 4 3" xfId="49184" xr:uid="{AA0B849A-400F-4BE0-99F0-1BE292E5D0B3}"/>
    <cellStyle name="Currency 2 2 2 2 3 3 3 5" xfId="13764" xr:uid="{0B89B11F-AD4A-4D94-ABA5-9B9DC0B8AEE0}"/>
    <cellStyle name="Currency 2 2 2 2 3 3 3 6" xfId="27454" xr:uid="{5E52C391-E0D6-450E-AB64-FAB1C62DA6A0}"/>
    <cellStyle name="Currency 2 2 2 2 3 3 3 7" xfId="42338" xr:uid="{4A972DBD-976E-45E8-A8B4-B548392C015F}"/>
    <cellStyle name="Currency 2 2 2 2 3 3 4" xfId="6918" xr:uid="{E83C44FB-0579-46F4-8FB6-EA4E55B85687}"/>
    <cellStyle name="Currency 2 2 2 2 3 3 4 2" xfId="8631" xr:uid="{EED10ACC-3787-4EFB-84EE-04EE24D379B2}"/>
    <cellStyle name="Currency 2 2 2 2 3 3 4 2 2" xfId="12053" xr:uid="{AC86F9FE-E384-4068-932A-DBAB61E10385}"/>
    <cellStyle name="Currency 2 2 2 2 3 3 4 2 2 2" xfId="25743" xr:uid="{0981BA44-6BE1-471D-BBDA-E360C5A6586C}"/>
    <cellStyle name="Currency 2 2 2 2 3 3 4 2 2 2 2" xfId="39435" xr:uid="{E010184A-1FE7-4F34-966D-82A9D29F7A8E}"/>
    <cellStyle name="Currency 2 2 2 2 3 3 4 2 2 2 3" xfId="54319" xr:uid="{CF2EE770-3EFF-4FB5-862B-AC4E0D4A7C4E}"/>
    <cellStyle name="Currency 2 2 2 2 3 3 4 2 2 3" xfId="18899" xr:uid="{BDBA3B0E-9277-4034-AF83-51B1CBBFFCDD}"/>
    <cellStyle name="Currency 2 2 2 2 3 3 4 2 2 4" xfId="32589" xr:uid="{687FA9BE-B68C-428F-BE6A-788DEBBE8D87}"/>
    <cellStyle name="Currency 2 2 2 2 3 3 4 2 2 5" xfId="47473" xr:uid="{2AA403C5-38E3-41F1-941A-1D552521033C}"/>
    <cellStyle name="Currency 2 2 2 2 3 3 4 2 3" xfId="22321" xr:uid="{D5757680-3138-4ED4-B909-C5C38B571F66}"/>
    <cellStyle name="Currency 2 2 2 2 3 3 4 2 3 2" xfId="36013" xr:uid="{2E2E50FE-94FD-480C-BAC5-2A8FDA58A01A}"/>
    <cellStyle name="Currency 2 2 2 2 3 3 4 2 3 3" xfId="50897" xr:uid="{C33879A3-69DB-44BC-A0B6-9DF2725C61A9}"/>
    <cellStyle name="Currency 2 2 2 2 3 3 4 2 4" xfId="15477" xr:uid="{10E4793E-9616-4BF2-81FB-B3828FDBDBBC}"/>
    <cellStyle name="Currency 2 2 2 2 3 3 4 2 5" xfId="29167" xr:uid="{CF4B5E70-2432-488A-8017-D1B95FF1C05F}"/>
    <cellStyle name="Currency 2 2 2 2 3 3 4 2 6" xfId="44051" xr:uid="{1482DAA0-E846-4C35-B23D-4BEBFBE77501}"/>
    <cellStyle name="Currency 2 2 2 2 3 3 4 3" xfId="10341" xr:uid="{0FF9D10E-FAC3-49B0-AE73-05422970CBDF}"/>
    <cellStyle name="Currency 2 2 2 2 3 3 4 3 2" xfId="24031" xr:uid="{8B257E75-87D8-47B7-98DB-09CC64B5F586}"/>
    <cellStyle name="Currency 2 2 2 2 3 3 4 3 2 2" xfId="37723" xr:uid="{D5BF8CB8-CAAF-4483-926F-C2B0A1BCC7D3}"/>
    <cellStyle name="Currency 2 2 2 2 3 3 4 3 2 3" xfId="52607" xr:uid="{8DA65E80-0713-42CF-9DB8-E9FA08E58D88}"/>
    <cellStyle name="Currency 2 2 2 2 3 3 4 3 3" xfId="17187" xr:uid="{80D2A720-B45A-43F0-BE77-FCDF23E4A1B7}"/>
    <cellStyle name="Currency 2 2 2 2 3 3 4 3 4" xfId="30877" xr:uid="{CD42D54A-C9C9-4113-ADA7-CD58B9240E40}"/>
    <cellStyle name="Currency 2 2 2 2 3 3 4 3 5" xfId="45761" xr:uid="{197E5BA3-07DC-4C7D-8529-7DA74B2E29D0}"/>
    <cellStyle name="Currency 2 2 2 2 3 3 4 4" xfId="20609" xr:uid="{7F38CA14-6E32-4BB0-9EFB-CF7D095A1FD7}"/>
    <cellStyle name="Currency 2 2 2 2 3 3 4 4 2" xfId="34301" xr:uid="{BA892A5D-CE48-4F25-8518-FFCBC30D233C}"/>
    <cellStyle name="Currency 2 2 2 2 3 3 4 4 3" xfId="49185" xr:uid="{5F028D62-B527-44B0-AA3E-91988A5B4A77}"/>
    <cellStyle name="Currency 2 2 2 2 3 3 4 5" xfId="13765" xr:uid="{949F6C6A-44A7-46AC-84FF-24B0ACA33D13}"/>
    <cellStyle name="Currency 2 2 2 2 3 3 4 6" xfId="27455" xr:uid="{BC1F86B2-01EC-41E2-9519-27D6D7C57CBF}"/>
    <cellStyle name="Currency 2 2 2 2 3 3 4 7" xfId="42339" xr:uid="{F16DBFB2-DB73-474E-A242-700D5F1D1456}"/>
    <cellStyle name="Currency 2 2 2 2 3 3 5" xfId="8627" xr:uid="{D85A8F86-3756-4AFA-B80F-B5125055E400}"/>
    <cellStyle name="Currency 2 2 2 2 3 3 5 2" xfId="12049" xr:uid="{FC2CCA06-7FD8-40CA-AF0B-825FC96D793D}"/>
    <cellStyle name="Currency 2 2 2 2 3 3 5 2 2" xfId="25739" xr:uid="{D9E8DADC-5B97-4E55-B6ED-F03086415427}"/>
    <cellStyle name="Currency 2 2 2 2 3 3 5 2 2 2" xfId="39431" xr:uid="{D53BBD4A-3109-465A-BB4C-8C9AB27C36CE}"/>
    <cellStyle name="Currency 2 2 2 2 3 3 5 2 2 3" xfId="54315" xr:uid="{69DCA425-5B11-42B2-97D8-00FB3B737CCD}"/>
    <cellStyle name="Currency 2 2 2 2 3 3 5 2 3" xfId="18895" xr:uid="{ADB388B2-7E00-4493-B796-378EF0F60E1F}"/>
    <cellStyle name="Currency 2 2 2 2 3 3 5 2 4" xfId="32585" xr:uid="{B08CB257-619D-47A0-9DF5-A82E50E31260}"/>
    <cellStyle name="Currency 2 2 2 2 3 3 5 2 5" xfId="47469" xr:uid="{9CC4F951-54EB-46C0-AC27-011119F5FEC5}"/>
    <cellStyle name="Currency 2 2 2 2 3 3 5 3" xfId="22317" xr:uid="{CFB9ADA1-910D-4F3D-81C6-53F210139C63}"/>
    <cellStyle name="Currency 2 2 2 2 3 3 5 3 2" xfId="36009" xr:uid="{7E235AEE-C4C4-4234-8719-81697D21BEC9}"/>
    <cellStyle name="Currency 2 2 2 2 3 3 5 3 3" xfId="50893" xr:uid="{D7396323-1F24-4156-AC91-6564C77D96D7}"/>
    <cellStyle name="Currency 2 2 2 2 3 3 5 4" xfId="15473" xr:uid="{10320A0E-0FA4-4570-91A0-084564DFA747}"/>
    <cellStyle name="Currency 2 2 2 2 3 3 5 5" xfId="29163" xr:uid="{FEAD9D80-938C-4D04-815D-CB11B0E98E68}"/>
    <cellStyle name="Currency 2 2 2 2 3 3 5 6" xfId="44047" xr:uid="{56730251-287A-4CA6-AB48-838A526A1F6E}"/>
    <cellStyle name="Currency 2 2 2 2 3 3 6" xfId="10337" xr:uid="{BFF550CA-35D3-459C-8236-BCCA8F431A44}"/>
    <cellStyle name="Currency 2 2 2 2 3 3 6 2" xfId="24027" xr:uid="{02B05383-D8B1-43B5-B263-F093C948200C}"/>
    <cellStyle name="Currency 2 2 2 2 3 3 6 2 2" xfId="37719" xr:uid="{FB8569B6-1101-46BB-BD51-E3AEC2064A31}"/>
    <cellStyle name="Currency 2 2 2 2 3 3 6 2 3" xfId="52603" xr:uid="{DA38C3F4-AF8A-47D6-B595-D3134FCF7A59}"/>
    <cellStyle name="Currency 2 2 2 2 3 3 6 3" xfId="17183" xr:uid="{4E187D6E-BC6C-4D19-B75E-33CC644B4ACD}"/>
    <cellStyle name="Currency 2 2 2 2 3 3 6 4" xfId="30873" xr:uid="{16396D35-3F3D-4D9A-B6DB-F12C6A61DC3B}"/>
    <cellStyle name="Currency 2 2 2 2 3 3 6 5" xfId="45757" xr:uid="{1D6E1685-F0B2-4642-85EC-70BF3BDBF969}"/>
    <cellStyle name="Currency 2 2 2 2 3 3 7" xfId="20605" xr:uid="{4995873A-68BF-4544-9E4E-0F8D41BDB93C}"/>
    <cellStyle name="Currency 2 2 2 2 3 3 7 2" xfId="34297" xr:uid="{BE0B13ED-2909-439E-9576-F7FC132D4A59}"/>
    <cellStyle name="Currency 2 2 2 2 3 3 7 3" xfId="49181" xr:uid="{126D521D-811B-4468-B983-4CC6D7A29098}"/>
    <cellStyle name="Currency 2 2 2 2 3 3 8" xfId="13761" xr:uid="{9EB1A113-B64A-44A2-AF5A-EC470A64E63B}"/>
    <cellStyle name="Currency 2 2 2 2 3 3 9" xfId="27451" xr:uid="{FDFCC510-8D3C-4F59-908E-A49A8F78361D}"/>
    <cellStyle name="Currency 2 2 2 2 3 4" xfId="6919" xr:uid="{C5292127-09C8-428F-9C98-358C5DFA3711}"/>
    <cellStyle name="Currency 2 2 2 2 3 4 10" xfId="42340" xr:uid="{CE30F48E-0867-4732-9226-818090FD58FB}"/>
    <cellStyle name="Currency 2 2 2 2 3 4 2" xfId="6920" xr:uid="{E364E6C8-5D00-453D-B48F-874BA7716FE5}"/>
    <cellStyle name="Currency 2 2 2 2 3 4 2 2" xfId="6921" xr:uid="{E192F292-30C9-4C9E-9C62-FD72A3CB559A}"/>
    <cellStyle name="Currency 2 2 2 2 3 4 2 2 2" xfId="8634" xr:uid="{C332B7F1-7033-4648-9921-6EFD61C62E8A}"/>
    <cellStyle name="Currency 2 2 2 2 3 4 2 2 2 2" xfId="12056" xr:uid="{7000B9A9-C088-4068-95EF-206EF2422327}"/>
    <cellStyle name="Currency 2 2 2 2 3 4 2 2 2 2 2" xfId="25746" xr:uid="{B20668E7-A70A-4A6E-A0FD-A482427CCD22}"/>
    <cellStyle name="Currency 2 2 2 2 3 4 2 2 2 2 2 2" xfId="39438" xr:uid="{324BD160-11D5-483F-9FE7-9B07D8279B7C}"/>
    <cellStyle name="Currency 2 2 2 2 3 4 2 2 2 2 2 3" xfId="54322" xr:uid="{AA3756A2-3FEA-42FC-A0E6-3E0805A3BA7C}"/>
    <cellStyle name="Currency 2 2 2 2 3 4 2 2 2 2 3" xfId="18902" xr:uid="{CE0B45AB-4955-45AF-A9FB-C7DA9E626C16}"/>
    <cellStyle name="Currency 2 2 2 2 3 4 2 2 2 2 4" xfId="32592" xr:uid="{F543BC5C-7D4F-410F-B78B-2A542B9E26D2}"/>
    <cellStyle name="Currency 2 2 2 2 3 4 2 2 2 2 5" xfId="47476" xr:uid="{D4924262-A3DE-4B6C-8DDA-FF57DFBB0DBC}"/>
    <cellStyle name="Currency 2 2 2 2 3 4 2 2 2 3" xfId="22324" xr:uid="{4033F99B-DBA3-4DAF-A7FF-E323F4703B4D}"/>
    <cellStyle name="Currency 2 2 2 2 3 4 2 2 2 3 2" xfId="36016" xr:uid="{3AE1A0CE-06B1-4AE8-845C-B31CADE1870C}"/>
    <cellStyle name="Currency 2 2 2 2 3 4 2 2 2 3 3" xfId="50900" xr:uid="{09532A38-D0BA-4213-872F-316D21E0DB9E}"/>
    <cellStyle name="Currency 2 2 2 2 3 4 2 2 2 4" xfId="15480" xr:uid="{6C781F49-87A0-4B0F-A0A9-BC93016BCBA7}"/>
    <cellStyle name="Currency 2 2 2 2 3 4 2 2 2 5" xfId="29170" xr:uid="{F709AF96-F174-46F0-8CA5-1754490DC723}"/>
    <cellStyle name="Currency 2 2 2 2 3 4 2 2 2 6" xfId="44054" xr:uid="{B8A77B30-4015-49F7-A847-EBC745331A1A}"/>
    <cellStyle name="Currency 2 2 2 2 3 4 2 2 3" xfId="10344" xr:uid="{939ABDDB-8F43-4876-9DDB-DE35A712DFB4}"/>
    <cellStyle name="Currency 2 2 2 2 3 4 2 2 3 2" xfId="24034" xr:uid="{521FB3C3-4DFE-4781-93D2-65BE013B2B9F}"/>
    <cellStyle name="Currency 2 2 2 2 3 4 2 2 3 2 2" xfId="37726" xr:uid="{57A7018B-8B0D-4465-9361-72FAF915FFDD}"/>
    <cellStyle name="Currency 2 2 2 2 3 4 2 2 3 2 3" xfId="52610" xr:uid="{5FFE7693-A1ED-45FB-B2AA-708326FC6E9B}"/>
    <cellStyle name="Currency 2 2 2 2 3 4 2 2 3 3" xfId="17190" xr:uid="{0424E851-5786-4CB4-A9A8-0770F1090973}"/>
    <cellStyle name="Currency 2 2 2 2 3 4 2 2 3 4" xfId="30880" xr:uid="{7D91CA2C-0E5B-43E5-A499-70499D73923D}"/>
    <cellStyle name="Currency 2 2 2 2 3 4 2 2 3 5" xfId="45764" xr:uid="{A954BF43-2050-4899-8DD7-ECEA6BC2EB20}"/>
    <cellStyle name="Currency 2 2 2 2 3 4 2 2 4" xfId="20612" xr:uid="{C030FD94-42A3-446C-A13C-4027E52B31CD}"/>
    <cellStyle name="Currency 2 2 2 2 3 4 2 2 4 2" xfId="34304" xr:uid="{4E798BA9-C71D-4527-B237-3EA9E57DAB4E}"/>
    <cellStyle name="Currency 2 2 2 2 3 4 2 2 4 3" xfId="49188" xr:uid="{FE934BF8-0220-44C9-93A6-04CB621AA413}"/>
    <cellStyle name="Currency 2 2 2 2 3 4 2 2 5" xfId="13768" xr:uid="{B7BEDFF2-105D-4B12-BCCE-B69ED5704904}"/>
    <cellStyle name="Currency 2 2 2 2 3 4 2 2 6" xfId="27458" xr:uid="{AE24B920-C660-47DA-AEEC-2316958893A6}"/>
    <cellStyle name="Currency 2 2 2 2 3 4 2 2 7" xfId="42342" xr:uid="{A4FDE18F-1E2B-4149-8435-A6E3AB2ADE19}"/>
    <cellStyle name="Currency 2 2 2 2 3 4 2 3" xfId="8633" xr:uid="{EACE7D4F-2013-4AFC-B16B-4A2C65096B76}"/>
    <cellStyle name="Currency 2 2 2 2 3 4 2 3 2" xfId="12055" xr:uid="{E2DD11E3-7128-4A78-A844-87769FB11396}"/>
    <cellStyle name="Currency 2 2 2 2 3 4 2 3 2 2" xfId="25745" xr:uid="{71C65681-99B7-47F8-BFB8-7AC5A4BC62AD}"/>
    <cellStyle name="Currency 2 2 2 2 3 4 2 3 2 2 2" xfId="39437" xr:uid="{E604A2F5-691B-499C-9A14-B2ED8EDB487C}"/>
    <cellStyle name="Currency 2 2 2 2 3 4 2 3 2 2 3" xfId="54321" xr:uid="{872AB74F-C945-4407-9F3D-E1671339CB21}"/>
    <cellStyle name="Currency 2 2 2 2 3 4 2 3 2 3" xfId="18901" xr:uid="{1BB46D22-6B07-45E4-A40D-B35B62045FAA}"/>
    <cellStyle name="Currency 2 2 2 2 3 4 2 3 2 4" xfId="32591" xr:uid="{3E9B2EFE-BF68-43FE-9560-8D117824FABD}"/>
    <cellStyle name="Currency 2 2 2 2 3 4 2 3 2 5" xfId="47475" xr:uid="{6ECD4BC6-E50F-459B-9EF0-9A5122E3F60F}"/>
    <cellStyle name="Currency 2 2 2 2 3 4 2 3 3" xfId="22323" xr:uid="{2A942BD5-D8D6-49C3-A779-5E29714AE869}"/>
    <cellStyle name="Currency 2 2 2 2 3 4 2 3 3 2" xfId="36015" xr:uid="{56D0445C-01D3-4C10-B5E9-65FF7F0C1CBC}"/>
    <cellStyle name="Currency 2 2 2 2 3 4 2 3 3 3" xfId="50899" xr:uid="{5254B9B3-39A3-434D-BC46-AC6DF3D815D5}"/>
    <cellStyle name="Currency 2 2 2 2 3 4 2 3 4" xfId="15479" xr:uid="{C402116C-4E34-4D80-823A-62C90E6DAFEC}"/>
    <cellStyle name="Currency 2 2 2 2 3 4 2 3 5" xfId="29169" xr:uid="{84C45FF3-40E9-421A-89D5-FCE1936A5892}"/>
    <cellStyle name="Currency 2 2 2 2 3 4 2 3 6" xfId="44053" xr:uid="{466D873C-D2DF-490B-A447-95C1C7B1C0B6}"/>
    <cellStyle name="Currency 2 2 2 2 3 4 2 4" xfId="10343" xr:uid="{714C8541-A359-4406-B85D-D3D47F5B83CA}"/>
    <cellStyle name="Currency 2 2 2 2 3 4 2 4 2" xfId="24033" xr:uid="{E095A7FB-7B5A-4C72-8283-0098CC3AED55}"/>
    <cellStyle name="Currency 2 2 2 2 3 4 2 4 2 2" xfId="37725" xr:uid="{1F5C68A5-2C98-4673-A7C2-7F0917CC55D8}"/>
    <cellStyle name="Currency 2 2 2 2 3 4 2 4 2 3" xfId="52609" xr:uid="{57380522-CC98-4288-A79E-C3FEAAB1E840}"/>
    <cellStyle name="Currency 2 2 2 2 3 4 2 4 3" xfId="17189" xr:uid="{62FF3346-E70C-4EFE-94DE-E6F823387310}"/>
    <cellStyle name="Currency 2 2 2 2 3 4 2 4 4" xfId="30879" xr:uid="{2D5951CB-871F-4A2B-8983-178A6E6FA640}"/>
    <cellStyle name="Currency 2 2 2 2 3 4 2 4 5" xfId="45763" xr:uid="{D1A24A9E-2EBD-49CC-9134-89E204985EB5}"/>
    <cellStyle name="Currency 2 2 2 2 3 4 2 5" xfId="20611" xr:uid="{BC4CA22E-610B-43FD-9970-E64B7FBD0118}"/>
    <cellStyle name="Currency 2 2 2 2 3 4 2 5 2" xfId="34303" xr:uid="{CFDD34A9-AD43-4873-82D0-B2BD4AEF2ED9}"/>
    <cellStyle name="Currency 2 2 2 2 3 4 2 5 3" xfId="49187" xr:uid="{FAB4BDCB-F8B0-4426-95A3-1C7619BF0CF2}"/>
    <cellStyle name="Currency 2 2 2 2 3 4 2 6" xfId="13767" xr:uid="{E8AC519E-165D-4D64-9A90-3D71D856D179}"/>
    <cellStyle name="Currency 2 2 2 2 3 4 2 7" xfId="27457" xr:uid="{3CDEB403-D85C-4821-827A-A237D6795F42}"/>
    <cellStyle name="Currency 2 2 2 2 3 4 2 8" xfId="42341" xr:uid="{F96D30A1-8745-469C-A0C8-89C52A328498}"/>
    <cellStyle name="Currency 2 2 2 2 3 4 3" xfId="6922" xr:uid="{0DD88E21-BFAD-4191-A17E-756700D9FA8D}"/>
    <cellStyle name="Currency 2 2 2 2 3 4 3 2" xfId="8635" xr:uid="{6D8F7719-3402-4970-BD92-6DF68BC5E5F9}"/>
    <cellStyle name="Currency 2 2 2 2 3 4 3 2 2" xfId="12057" xr:uid="{78158264-D91D-4CAF-93A6-4B503697A697}"/>
    <cellStyle name="Currency 2 2 2 2 3 4 3 2 2 2" xfId="25747" xr:uid="{B0F35DFC-C5F4-4F2C-B056-ED89CB5DF558}"/>
    <cellStyle name="Currency 2 2 2 2 3 4 3 2 2 2 2" xfId="39439" xr:uid="{C1D107A9-3BAA-4B18-A9B6-1F5629A8330F}"/>
    <cellStyle name="Currency 2 2 2 2 3 4 3 2 2 2 3" xfId="54323" xr:uid="{67BFA136-D662-493F-A23C-82BB81E49C18}"/>
    <cellStyle name="Currency 2 2 2 2 3 4 3 2 2 3" xfId="18903" xr:uid="{B2F8D6B9-9EA6-4A39-ABEB-6C17B1F57F4A}"/>
    <cellStyle name="Currency 2 2 2 2 3 4 3 2 2 4" xfId="32593" xr:uid="{671F02E0-2C85-4EF1-8957-581FFA978C7C}"/>
    <cellStyle name="Currency 2 2 2 2 3 4 3 2 2 5" xfId="47477" xr:uid="{B4FF39F3-38C4-4C77-8A43-35CDA47E8AC6}"/>
    <cellStyle name="Currency 2 2 2 2 3 4 3 2 3" xfId="22325" xr:uid="{ED682EB4-14AB-4247-86B1-60116059F624}"/>
    <cellStyle name="Currency 2 2 2 2 3 4 3 2 3 2" xfId="36017" xr:uid="{4151E2AD-8341-40D0-81CE-898CF0BA3D91}"/>
    <cellStyle name="Currency 2 2 2 2 3 4 3 2 3 3" xfId="50901" xr:uid="{0D980F64-ED53-4A4E-B1E8-4FC7BDA1847C}"/>
    <cellStyle name="Currency 2 2 2 2 3 4 3 2 4" xfId="15481" xr:uid="{956CA220-8DAA-42F1-8B4A-18D43D0A832D}"/>
    <cellStyle name="Currency 2 2 2 2 3 4 3 2 5" xfId="29171" xr:uid="{E72158D1-8C41-427E-9637-23AE0C7EB0F3}"/>
    <cellStyle name="Currency 2 2 2 2 3 4 3 2 6" xfId="44055" xr:uid="{0C997C07-0EA8-42A0-B414-B22FB6DDE9E7}"/>
    <cellStyle name="Currency 2 2 2 2 3 4 3 3" xfId="10345" xr:uid="{B96D1D10-D032-42F7-AD5A-CDDD8844550C}"/>
    <cellStyle name="Currency 2 2 2 2 3 4 3 3 2" xfId="24035" xr:uid="{B0DFB152-1931-4366-AC1A-2AD1AFFD0598}"/>
    <cellStyle name="Currency 2 2 2 2 3 4 3 3 2 2" xfId="37727" xr:uid="{8ACD3333-F108-420A-81C4-DE130945FB12}"/>
    <cellStyle name="Currency 2 2 2 2 3 4 3 3 2 3" xfId="52611" xr:uid="{E7179BDF-BBBF-4015-8A8B-EF2FEE3F2218}"/>
    <cellStyle name="Currency 2 2 2 2 3 4 3 3 3" xfId="17191" xr:uid="{0D533FF1-695A-4A3E-94B6-D57F05533479}"/>
    <cellStyle name="Currency 2 2 2 2 3 4 3 3 4" xfId="30881" xr:uid="{FA72FDDC-0842-4FC8-9FC8-1C5A7EC5CD5F}"/>
    <cellStyle name="Currency 2 2 2 2 3 4 3 3 5" xfId="45765" xr:uid="{DC85AC78-36C5-416D-A51C-AA3DBEDC699C}"/>
    <cellStyle name="Currency 2 2 2 2 3 4 3 4" xfId="20613" xr:uid="{ACEE71CE-D5F2-4396-B49D-EC1A5A44DDD0}"/>
    <cellStyle name="Currency 2 2 2 2 3 4 3 4 2" xfId="34305" xr:uid="{73DE447C-E1D1-4383-BD42-3FB22C7F6EC8}"/>
    <cellStyle name="Currency 2 2 2 2 3 4 3 4 3" xfId="49189" xr:uid="{A66A8B2D-4BCB-4A82-B5CB-B0D1F3B3B76B}"/>
    <cellStyle name="Currency 2 2 2 2 3 4 3 5" xfId="13769" xr:uid="{10A408FA-5140-433A-8568-63CDEF977044}"/>
    <cellStyle name="Currency 2 2 2 2 3 4 3 6" xfId="27459" xr:uid="{03D2858C-2DCD-4860-B42F-408206E17291}"/>
    <cellStyle name="Currency 2 2 2 2 3 4 3 7" xfId="42343" xr:uid="{D2009EE6-12E5-4259-9480-AC751187BF3F}"/>
    <cellStyle name="Currency 2 2 2 2 3 4 4" xfId="6923" xr:uid="{2B995F6D-7BE8-4278-A6D9-493505884C7E}"/>
    <cellStyle name="Currency 2 2 2 2 3 4 4 2" xfId="8636" xr:uid="{00AF8D69-ECF6-4693-A038-81C639A0E087}"/>
    <cellStyle name="Currency 2 2 2 2 3 4 4 2 2" xfId="12058" xr:uid="{82E9A61B-BF7E-4280-AA6A-4EB2AFA99D1B}"/>
    <cellStyle name="Currency 2 2 2 2 3 4 4 2 2 2" xfId="25748" xr:uid="{F7CF719F-FC63-4892-AC92-34D2503321B4}"/>
    <cellStyle name="Currency 2 2 2 2 3 4 4 2 2 2 2" xfId="39440" xr:uid="{48968AD2-640B-45DB-B28A-00CD6EE44FDC}"/>
    <cellStyle name="Currency 2 2 2 2 3 4 4 2 2 2 3" xfId="54324" xr:uid="{DC7DECCF-83EC-4E37-A3F2-162857BFFC02}"/>
    <cellStyle name="Currency 2 2 2 2 3 4 4 2 2 3" xfId="18904" xr:uid="{FEBD04D7-1638-4ECB-AEAA-4CFBAAC6707D}"/>
    <cellStyle name="Currency 2 2 2 2 3 4 4 2 2 4" xfId="32594" xr:uid="{FD300AA3-D89E-4B67-9A08-9144A5FB8506}"/>
    <cellStyle name="Currency 2 2 2 2 3 4 4 2 2 5" xfId="47478" xr:uid="{39D53093-9C21-4066-B90F-319A5E19E076}"/>
    <cellStyle name="Currency 2 2 2 2 3 4 4 2 3" xfId="22326" xr:uid="{83F2962C-6A56-46A7-8674-D9817DB989B4}"/>
    <cellStyle name="Currency 2 2 2 2 3 4 4 2 3 2" xfId="36018" xr:uid="{69AE5076-9393-4BBB-BA97-C3BDDBFC9024}"/>
    <cellStyle name="Currency 2 2 2 2 3 4 4 2 3 3" xfId="50902" xr:uid="{B4DD09C6-6B3B-4B9E-BCA2-0B1C81307F89}"/>
    <cellStyle name="Currency 2 2 2 2 3 4 4 2 4" xfId="15482" xr:uid="{7887E853-B680-4894-B015-711B81FB4736}"/>
    <cellStyle name="Currency 2 2 2 2 3 4 4 2 5" xfId="29172" xr:uid="{B02635FA-6337-4CDB-848B-C88BE05DC7FB}"/>
    <cellStyle name="Currency 2 2 2 2 3 4 4 2 6" xfId="44056" xr:uid="{199D6EBE-2A50-4A41-9FB1-9880CD331F69}"/>
    <cellStyle name="Currency 2 2 2 2 3 4 4 3" xfId="10346" xr:uid="{585EC198-2E28-4D85-8CCA-CE1BA62246A3}"/>
    <cellStyle name="Currency 2 2 2 2 3 4 4 3 2" xfId="24036" xr:uid="{14CFD793-632E-45EB-BDAC-C7F5ED36E7C8}"/>
    <cellStyle name="Currency 2 2 2 2 3 4 4 3 2 2" xfId="37728" xr:uid="{B8E5E057-5A54-497C-80C9-E7129B52C9C0}"/>
    <cellStyle name="Currency 2 2 2 2 3 4 4 3 2 3" xfId="52612" xr:uid="{32D12F7B-9A2E-4A26-8B49-97492DB0E646}"/>
    <cellStyle name="Currency 2 2 2 2 3 4 4 3 3" xfId="17192" xr:uid="{792307C4-D955-4D63-AD06-2C9977B31748}"/>
    <cellStyle name="Currency 2 2 2 2 3 4 4 3 4" xfId="30882" xr:uid="{F0E997C9-BB3E-4591-A567-D6BE3FA176FD}"/>
    <cellStyle name="Currency 2 2 2 2 3 4 4 3 5" xfId="45766" xr:uid="{518FBC37-89F7-468B-AED1-6C0D73631751}"/>
    <cellStyle name="Currency 2 2 2 2 3 4 4 4" xfId="20614" xr:uid="{C72AC0A3-2E15-4646-9D5A-1EC6FBDAA70C}"/>
    <cellStyle name="Currency 2 2 2 2 3 4 4 4 2" xfId="34306" xr:uid="{F9AEBD94-CDC8-44F6-9E2A-03D26DE752F3}"/>
    <cellStyle name="Currency 2 2 2 2 3 4 4 4 3" xfId="49190" xr:uid="{450D3327-A20A-4807-975C-34A67D4ED911}"/>
    <cellStyle name="Currency 2 2 2 2 3 4 4 5" xfId="13770" xr:uid="{C03B2C87-5E4C-4139-A0BE-9D61B45E5103}"/>
    <cellStyle name="Currency 2 2 2 2 3 4 4 6" xfId="27460" xr:uid="{E22A76E9-FEF4-46C3-B829-ABB5E352F11F}"/>
    <cellStyle name="Currency 2 2 2 2 3 4 4 7" xfId="42344" xr:uid="{D518CC76-CCCB-4A47-BDFA-77121FA388B9}"/>
    <cellStyle name="Currency 2 2 2 2 3 4 5" xfId="8632" xr:uid="{21409A2F-305A-43FD-BE32-76223F795633}"/>
    <cellStyle name="Currency 2 2 2 2 3 4 5 2" xfId="12054" xr:uid="{B1C52753-21F0-42EA-B0F3-8CDD6FE7A0BE}"/>
    <cellStyle name="Currency 2 2 2 2 3 4 5 2 2" xfId="25744" xr:uid="{D137A8B2-6C54-4F79-B657-CFB6CF195BF1}"/>
    <cellStyle name="Currency 2 2 2 2 3 4 5 2 2 2" xfId="39436" xr:uid="{5DDBE055-75A0-43BE-8B27-266AF633B792}"/>
    <cellStyle name="Currency 2 2 2 2 3 4 5 2 2 3" xfId="54320" xr:uid="{6B4C18EF-D5C2-4C50-974E-66DE64E625C2}"/>
    <cellStyle name="Currency 2 2 2 2 3 4 5 2 3" xfId="18900" xr:uid="{D25B8D12-E275-4EB9-B6CF-670329F18A6B}"/>
    <cellStyle name="Currency 2 2 2 2 3 4 5 2 4" xfId="32590" xr:uid="{453A4618-3667-4CEE-89CE-D8795D0619F8}"/>
    <cellStyle name="Currency 2 2 2 2 3 4 5 2 5" xfId="47474" xr:uid="{45A59C49-C076-40FD-A4BA-D643562A1F34}"/>
    <cellStyle name="Currency 2 2 2 2 3 4 5 3" xfId="22322" xr:uid="{9D419466-E438-4E42-9B9C-B3BCD0AADDC4}"/>
    <cellStyle name="Currency 2 2 2 2 3 4 5 3 2" xfId="36014" xr:uid="{70527437-1447-4556-8587-E1E7716093B9}"/>
    <cellStyle name="Currency 2 2 2 2 3 4 5 3 3" xfId="50898" xr:uid="{7717CFD3-D5F4-46D1-B3E8-BDEDC5C7CAB5}"/>
    <cellStyle name="Currency 2 2 2 2 3 4 5 4" xfId="15478" xr:uid="{1CA8A57A-E066-41E2-9A05-AFDDF2382AAC}"/>
    <cellStyle name="Currency 2 2 2 2 3 4 5 5" xfId="29168" xr:uid="{642E48B7-418E-41C9-B33E-DB6E2D332170}"/>
    <cellStyle name="Currency 2 2 2 2 3 4 5 6" xfId="44052" xr:uid="{B2FFF739-3DFB-4EAA-8BD9-DEA817F2995C}"/>
    <cellStyle name="Currency 2 2 2 2 3 4 6" xfId="10342" xr:uid="{4E672E96-6013-4590-BDD3-75820489CCCF}"/>
    <cellStyle name="Currency 2 2 2 2 3 4 6 2" xfId="24032" xr:uid="{FD65FA3A-A65D-4194-8168-821C436DE788}"/>
    <cellStyle name="Currency 2 2 2 2 3 4 6 2 2" xfId="37724" xr:uid="{7CE380C6-4F96-4519-A102-D5DAF3F0DBD3}"/>
    <cellStyle name="Currency 2 2 2 2 3 4 6 2 3" xfId="52608" xr:uid="{1BA19F9B-3106-49B0-9802-CE0598560FED}"/>
    <cellStyle name="Currency 2 2 2 2 3 4 6 3" xfId="17188" xr:uid="{7CFBA1FC-23E1-41E6-9C52-5BEF715707A0}"/>
    <cellStyle name="Currency 2 2 2 2 3 4 6 4" xfId="30878" xr:uid="{2A7467F8-8076-4B63-B210-79B4EF66893A}"/>
    <cellStyle name="Currency 2 2 2 2 3 4 6 5" xfId="45762" xr:uid="{C37C2305-0700-4A32-B95E-AE939D0BAECF}"/>
    <cellStyle name="Currency 2 2 2 2 3 4 7" xfId="20610" xr:uid="{549D8F61-D2C4-49DD-86B4-0315D7D216A0}"/>
    <cellStyle name="Currency 2 2 2 2 3 4 7 2" xfId="34302" xr:uid="{90812B94-C43A-4557-8480-24109B4061DD}"/>
    <cellStyle name="Currency 2 2 2 2 3 4 7 3" xfId="49186" xr:uid="{AAA0587D-7B1B-47E0-A101-C5273906AE0C}"/>
    <cellStyle name="Currency 2 2 2 2 3 4 8" xfId="13766" xr:uid="{3A7187A3-6629-418A-AD71-1219F9C35A0C}"/>
    <cellStyle name="Currency 2 2 2 2 3 4 9" xfId="27456" xr:uid="{C9CBD467-8A80-4488-A5B5-641E127A79A3}"/>
    <cellStyle name="Currency 2 2 2 2 3 5" xfId="6924" xr:uid="{311F7C5C-CEFD-4986-9763-236D22F80109}"/>
    <cellStyle name="Currency 2 2 2 2 3 5 2" xfId="6925" xr:uid="{A15BBFB5-BC3E-4AAD-A18D-576A00162E44}"/>
    <cellStyle name="Currency 2 2 2 2 3 5 2 2" xfId="8638" xr:uid="{67589EB2-FE9F-450B-BBB8-36C273E6C0A4}"/>
    <cellStyle name="Currency 2 2 2 2 3 5 2 2 2" xfId="12060" xr:uid="{6E4D7476-D88F-4B11-8CCB-85662EC2B648}"/>
    <cellStyle name="Currency 2 2 2 2 3 5 2 2 2 2" xfId="25750" xr:uid="{C1CC5BCE-B4CD-4939-A112-D864F307CF60}"/>
    <cellStyle name="Currency 2 2 2 2 3 5 2 2 2 2 2" xfId="39442" xr:uid="{A153E7AC-6138-47D0-8127-022AAC3E33A0}"/>
    <cellStyle name="Currency 2 2 2 2 3 5 2 2 2 2 3" xfId="54326" xr:uid="{ED0F4F59-9CFA-49B9-8F79-3EC79BD9AEFB}"/>
    <cellStyle name="Currency 2 2 2 2 3 5 2 2 2 3" xfId="18906" xr:uid="{45D6E231-3C01-4C09-8591-6E3A42E74790}"/>
    <cellStyle name="Currency 2 2 2 2 3 5 2 2 2 4" xfId="32596" xr:uid="{75203265-8C25-46BC-9CC6-03810449CA2A}"/>
    <cellStyle name="Currency 2 2 2 2 3 5 2 2 2 5" xfId="47480" xr:uid="{35ECD06E-781A-45B2-ABCD-C4A4B28ACB5E}"/>
    <cellStyle name="Currency 2 2 2 2 3 5 2 2 3" xfId="22328" xr:uid="{BA21291B-3B87-4F5E-BF61-FC7D2C0A8611}"/>
    <cellStyle name="Currency 2 2 2 2 3 5 2 2 3 2" xfId="36020" xr:uid="{ED8835F5-C74A-4CA2-92FC-C4ED6E95FE31}"/>
    <cellStyle name="Currency 2 2 2 2 3 5 2 2 3 3" xfId="50904" xr:uid="{28469FAD-0AA5-4FB9-B1F5-617570210B82}"/>
    <cellStyle name="Currency 2 2 2 2 3 5 2 2 4" xfId="15484" xr:uid="{23DF8038-D11F-4B96-872A-9A03A8CE816F}"/>
    <cellStyle name="Currency 2 2 2 2 3 5 2 2 5" xfId="29174" xr:uid="{63C6460D-E0D7-4F8E-ABCD-90078A359320}"/>
    <cellStyle name="Currency 2 2 2 2 3 5 2 2 6" xfId="44058" xr:uid="{94170E75-A15C-43EC-BA72-EB5C29B6C988}"/>
    <cellStyle name="Currency 2 2 2 2 3 5 2 3" xfId="10348" xr:uid="{749568B6-0D6D-4EBA-94E8-BD8B7F8160CE}"/>
    <cellStyle name="Currency 2 2 2 2 3 5 2 3 2" xfId="24038" xr:uid="{15C89B99-93B0-4458-8AC3-613C1ED7FB51}"/>
    <cellStyle name="Currency 2 2 2 2 3 5 2 3 2 2" xfId="37730" xr:uid="{DF360A02-9B8A-45A5-8455-C863150221D4}"/>
    <cellStyle name="Currency 2 2 2 2 3 5 2 3 2 3" xfId="52614" xr:uid="{C9F523FB-9171-48CB-87E6-2F666E8F0B25}"/>
    <cellStyle name="Currency 2 2 2 2 3 5 2 3 3" xfId="17194" xr:uid="{11E5475D-3B51-4EDD-B2D4-A55E601DDE00}"/>
    <cellStyle name="Currency 2 2 2 2 3 5 2 3 4" xfId="30884" xr:uid="{4D5D336B-68C0-4844-8C9E-89832992B6A9}"/>
    <cellStyle name="Currency 2 2 2 2 3 5 2 3 5" xfId="45768" xr:uid="{DC2E9383-112D-40D0-AEAC-23003170AC34}"/>
    <cellStyle name="Currency 2 2 2 2 3 5 2 4" xfId="20616" xr:uid="{31FE71C8-AD5A-4F84-80C5-362A8748D9F7}"/>
    <cellStyle name="Currency 2 2 2 2 3 5 2 4 2" xfId="34308" xr:uid="{0C6FC795-A6A8-4F70-9524-8AAD954F2830}"/>
    <cellStyle name="Currency 2 2 2 2 3 5 2 4 3" xfId="49192" xr:uid="{CF6ACAA7-6F08-4C31-9290-A167F7A1B4DC}"/>
    <cellStyle name="Currency 2 2 2 2 3 5 2 5" xfId="13772" xr:uid="{B229F0BD-5F51-4D72-B1AB-E3AF7B791A4A}"/>
    <cellStyle name="Currency 2 2 2 2 3 5 2 6" xfId="27462" xr:uid="{EAF72588-54BD-400A-9AD0-1BF0CC49EF7F}"/>
    <cellStyle name="Currency 2 2 2 2 3 5 2 7" xfId="42346" xr:uid="{E2904193-ACBD-4305-9F53-F1D9DF647ED3}"/>
    <cellStyle name="Currency 2 2 2 2 3 5 3" xfId="8637" xr:uid="{98BD489F-AFC1-4E2F-A27C-A98DE7E9BBA3}"/>
    <cellStyle name="Currency 2 2 2 2 3 5 3 2" xfId="12059" xr:uid="{2E071638-5E41-4604-87CB-4014E18771D5}"/>
    <cellStyle name="Currency 2 2 2 2 3 5 3 2 2" xfId="25749" xr:uid="{BD187FF2-35BB-44FE-BF8B-D2CD7D9A6DC8}"/>
    <cellStyle name="Currency 2 2 2 2 3 5 3 2 2 2" xfId="39441" xr:uid="{917CB525-BB55-47B0-8728-FDD30016791A}"/>
    <cellStyle name="Currency 2 2 2 2 3 5 3 2 2 3" xfId="54325" xr:uid="{5C48286D-EFC3-4C33-B1CF-7A3091D49912}"/>
    <cellStyle name="Currency 2 2 2 2 3 5 3 2 3" xfId="18905" xr:uid="{B847BECB-141D-4487-AD08-C2B922CC42D4}"/>
    <cellStyle name="Currency 2 2 2 2 3 5 3 2 4" xfId="32595" xr:uid="{A50E6B01-EFFA-4143-95E3-0B064ADD49E4}"/>
    <cellStyle name="Currency 2 2 2 2 3 5 3 2 5" xfId="47479" xr:uid="{9AD45E82-A32F-4C6F-AAA7-829E255BABF1}"/>
    <cellStyle name="Currency 2 2 2 2 3 5 3 3" xfId="22327" xr:uid="{A54248A6-A18A-4210-8B3C-7DF1C8F417F4}"/>
    <cellStyle name="Currency 2 2 2 2 3 5 3 3 2" xfId="36019" xr:uid="{3C12C6BB-9BBA-48CD-A37A-566C86A72CBB}"/>
    <cellStyle name="Currency 2 2 2 2 3 5 3 3 3" xfId="50903" xr:uid="{1232EA66-AF44-4AE0-9418-15878BEE7CDA}"/>
    <cellStyle name="Currency 2 2 2 2 3 5 3 4" xfId="15483" xr:uid="{9DFCB7D8-784F-4917-BB97-39FE7FEF2860}"/>
    <cellStyle name="Currency 2 2 2 2 3 5 3 5" xfId="29173" xr:uid="{78542ED4-DCA6-410F-B3B4-D6AFFDF2E830}"/>
    <cellStyle name="Currency 2 2 2 2 3 5 3 6" xfId="44057" xr:uid="{E008DC3D-7F3F-4B4C-A1AC-609A999BF1CD}"/>
    <cellStyle name="Currency 2 2 2 2 3 5 4" xfId="10347" xr:uid="{AF6D36BB-8EF2-4F42-B2D6-E92BAEF0416B}"/>
    <cellStyle name="Currency 2 2 2 2 3 5 4 2" xfId="24037" xr:uid="{76F7B39B-6117-4912-9B0B-A323A77BC205}"/>
    <cellStyle name="Currency 2 2 2 2 3 5 4 2 2" xfId="37729" xr:uid="{A6142FAE-EBCC-4188-8DAE-5221EDB2838F}"/>
    <cellStyle name="Currency 2 2 2 2 3 5 4 2 3" xfId="52613" xr:uid="{F1FED06D-515A-44B1-A0D2-0CB53FFC5F1D}"/>
    <cellStyle name="Currency 2 2 2 2 3 5 4 3" xfId="17193" xr:uid="{4A2CD9F6-10C5-4F31-98DC-924A79CE7C86}"/>
    <cellStyle name="Currency 2 2 2 2 3 5 4 4" xfId="30883" xr:uid="{AD8C21AC-386F-4842-BB29-3DB771B22BF9}"/>
    <cellStyle name="Currency 2 2 2 2 3 5 4 5" xfId="45767" xr:uid="{345F424B-B9EF-40D1-9F61-F30078BD250C}"/>
    <cellStyle name="Currency 2 2 2 2 3 5 5" xfId="20615" xr:uid="{AB91920D-6347-45B6-B55A-E90277F5E57D}"/>
    <cellStyle name="Currency 2 2 2 2 3 5 5 2" xfId="34307" xr:uid="{F5D66BD3-6166-4FE2-999A-A46945ED0320}"/>
    <cellStyle name="Currency 2 2 2 2 3 5 5 3" xfId="49191" xr:uid="{744E6B55-6817-4545-AF2A-1F57601D4A88}"/>
    <cellStyle name="Currency 2 2 2 2 3 5 6" xfId="13771" xr:uid="{087A0867-21AC-4B67-AAD4-74A0D388A273}"/>
    <cellStyle name="Currency 2 2 2 2 3 5 7" xfId="27461" xr:uid="{6D2D37A3-8724-44A8-9736-7309C285C596}"/>
    <cellStyle name="Currency 2 2 2 2 3 5 8" xfId="42345" xr:uid="{3191D28A-9D6F-4809-A20B-C2558975A3AF}"/>
    <cellStyle name="Currency 2 2 2 2 3 6" xfId="6926" xr:uid="{38C08262-CD9B-42AE-9D52-A2D035292FBD}"/>
    <cellStyle name="Currency 2 2 2 2 3 6 2" xfId="8639" xr:uid="{C8035194-A4B5-4DD8-8BB1-4D3F74DAEFEB}"/>
    <cellStyle name="Currency 2 2 2 2 3 6 2 2" xfId="12061" xr:uid="{5BA2F9FE-29A7-42B2-9AE7-90D0FACB3256}"/>
    <cellStyle name="Currency 2 2 2 2 3 6 2 2 2" xfId="25751" xr:uid="{794FE1C0-5CAE-4ACA-8C7E-75D79ED4C241}"/>
    <cellStyle name="Currency 2 2 2 2 3 6 2 2 2 2" xfId="39443" xr:uid="{23B7B656-3499-41B6-88E7-8109E7F7F22C}"/>
    <cellStyle name="Currency 2 2 2 2 3 6 2 2 2 3" xfId="54327" xr:uid="{D6C126EF-34BD-46C1-8DE9-E237A47406BA}"/>
    <cellStyle name="Currency 2 2 2 2 3 6 2 2 3" xfId="18907" xr:uid="{DB217950-3FC3-4443-9FA4-7CE5B37E9F2C}"/>
    <cellStyle name="Currency 2 2 2 2 3 6 2 2 4" xfId="32597" xr:uid="{965973D1-45B1-414E-A904-58DF3B0E6478}"/>
    <cellStyle name="Currency 2 2 2 2 3 6 2 2 5" xfId="47481" xr:uid="{1A696C7A-7977-42CA-9067-D24737F94795}"/>
    <cellStyle name="Currency 2 2 2 2 3 6 2 3" xfId="22329" xr:uid="{6998E371-4A5B-4EC9-A44B-C09122ABEDB3}"/>
    <cellStyle name="Currency 2 2 2 2 3 6 2 3 2" xfId="36021" xr:uid="{62528A9D-C009-4E2F-AC84-737CCE536F8B}"/>
    <cellStyle name="Currency 2 2 2 2 3 6 2 3 3" xfId="50905" xr:uid="{221C77B2-9763-4E31-9A21-3CC195505855}"/>
    <cellStyle name="Currency 2 2 2 2 3 6 2 4" xfId="15485" xr:uid="{4876F820-C99E-4B13-BD27-39F7AF168DE0}"/>
    <cellStyle name="Currency 2 2 2 2 3 6 2 5" xfId="29175" xr:uid="{347E76A7-9AC8-451B-82E5-AD4C17403550}"/>
    <cellStyle name="Currency 2 2 2 2 3 6 2 6" xfId="44059" xr:uid="{936506F3-6A2F-4705-AEC7-438ABB7EA093}"/>
    <cellStyle name="Currency 2 2 2 2 3 6 3" xfId="10349" xr:uid="{3A82FB27-33B0-48D0-ADFA-F2CBB4EA2F89}"/>
    <cellStyle name="Currency 2 2 2 2 3 6 3 2" xfId="24039" xr:uid="{9092E895-88FF-44BC-A5B7-78CEAA8E7100}"/>
    <cellStyle name="Currency 2 2 2 2 3 6 3 2 2" xfId="37731" xr:uid="{CD3FCFAD-D4B3-4110-9B0C-B4E0D575AFE9}"/>
    <cellStyle name="Currency 2 2 2 2 3 6 3 2 3" xfId="52615" xr:uid="{00CB4812-DD9F-44FD-83E8-BA4C6C7CEB32}"/>
    <cellStyle name="Currency 2 2 2 2 3 6 3 3" xfId="17195" xr:uid="{6658BE6C-709B-44ED-9B5C-2257E180DBE7}"/>
    <cellStyle name="Currency 2 2 2 2 3 6 3 4" xfId="30885" xr:uid="{C0ECCB46-88B3-415D-810F-D01B78AA796F}"/>
    <cellStyle name="Currency 2 2 2 2 3 6 3 5" xfId="45769" xr:uid="{4D93E30D-42AE-4D7D-8A4F-0D0104DF2FC2}"/>
    <cellStyle name="Currency 2 2 2 2 3 6 4" xfId="20617" xr:uid="{FC0A272A-78B1-4E07-92F7-7DFA1F649C30}"/>
    <cellStyle name="Currency 2 2 2 2 3 6 4 2" xfId="34309" xr:uid="{8C11EC76-4F1F-48C4-8608-9EDEC0DE5CA2}"/>
    <cellStyle name="Currency 2 2 2 2 3 6 4 3" xfId="49193" xr:uid="{32575A92-28CB-4427-8B5A-0A6CA243E79B}"/>
    <cellStyle name="Currency 2 2 2 2 3 6 5" xfId="13773" xr:uid="{91A06BC8-0455-4733-ABA9-91914DE5107B}"/>
    <cellStyle name="Currency 2 2 2 2 3 6 6" xfId="27463" xr:uid="{32F88EF2-2007-4BF9-9520-597A3A037F4E}"/>
    <cellStyle name="Currency 2 2 2 2 3 6 7" xfId="42347" xr:uid="{88CC0424-87AE-426E-994C-57751125AADC}"/>
    <cellStyle name="Currency 2 2 2 2 3 7" xfId="6927" xr:uid="{9C41B912-C891-4365-A9C1-9EEB2F9BB0F5}"/>
    <cellStyle name="Currency 2 2 2 2 3 7 2" xfId="8640" xr:uid="{D26F50DF-785E-4F2B-8E20-EE5406293A45}"/>
    <cellStyle name="Currency 2 2 2 2 3 7 2 2" xfId="12062" xr:uid="{6D80F7FD-397E-4FC2-86E5-CD88D8CEC47F}"/>
    <cellStyle name="Currency 2 2 2 2 3 7 2 2 2" xfId="25752" xr:uid="{54073718-63B0-43CA-BC59-5FF2FAD4CC66}"/>
    <cellStyle name="Currency 2 2 2 2 3 7 2 2 2 2" xfId="39444" xr:uid="{E10B330A-106D-4883-B5F8-F890F3866B6F}"/>
    <cellStyle name="Currency 2 2 2 2 3 7 2 2 2 3" xfId="54328" xr:uid="{E5166EFF-4D01-4C6D-A551-B14C1039CE17}"/>
    <cellStyle name="Currency 2 2 2 2 3 7 2 2 3" xfId="18908" xr:uid="{69120607-89C9-4A28-BC8F-C68ADD0AFBE7}"/>
    <cellStyle name="Currency 2 2 2 2 3 7 2 2 4" xfId="32598" xr:uid="{BB9475B8-05DE-4F2A-8DA2-8BCD3021A141}"/>
    <cellStyle name="Currency 2 2 2 2 3 7 2 2 5" xfId="47482" xr:uid="{239435B9-3D23-4714-BBC6-5846DDE8AF5B}"/>
    <cellStyle name="Currency 2 2 2 2 3 7 2 3" xfId="22330" xr:uid="{D0E55918-494C-47EB-A529-82B2416A54D7}"/>
    <cellStyle name="Currency 2 2 2 2 3 7 2 3 2" xfId="36022" xr:uid="{758D16C3-C7B7-48AF-986D-44BB62700027}"/>
    <cellStyle name="Currency 2 2 2 2 3 7 2 3 3" xfId="50906" xr:uid="{954252AE-7F7C-448A-B2AA-D1D9308B5498}"/>
    <cellStyle name="Currency 2 2 2 2 3 7 2 4" xfId="15486" xr:uid="{B07C0626-4C72-4B72-98F3-AD5BFBDB5969}"/>
    <cellStyle name="Currency 2 2 2 2 3 7 2 5" xfId="29176" xr:uid="{F4A82AEB-204A-4CC4-A5DE-DC6F5675E25F}"/>
    <cellStyle name="Currency 2 2 2 2 3 7 2 6" xfId="44060" xr:uid="{F2592C71-50EC-460E-A1E7-707CB7277214}"/>
    <cellStyle name="Currency 2 2 2 2 3 7 3" xfId="10350" xr:uid="{61B1930A-4455-4C31-934D-CD99D1F24783}"/>
    <cellStyle name="Currency 2 2 2 2 3 7 3 2" xfId="24040" xr:uid="{24251EA3-7A6B-489B-A06D-F27672D2A5D9}"/>
    <cellStyle name="Currency 2 2 2 2 3 7 3 2 2" xfId="37732" xr:uid="{BB2CD65F-F199-4F8D-97E3-2803E6282485}"/>
    <cellStyle name="Currency 2 2 2 2 3 7 3 2 3" xfId="52616" xr:uid="{D052E7C3-E760-4607-94BF-580AB31AA49E}"/>
    <cellStyle name="Currency 2 2 2 2 3 7 3 3" xfId="17196" xr:uid="{4481E190-3170-4D81-90F9-32A6527BA11C}"/>
    <cellStyle name="Currency 2 2 2 2 3 7 3 4" xfId="30886" xr:uid="{E8E40DEA-62D0-4AB7-8331-09F9D1139CF9}"/>
    <cellStyle name="Currency 2 2 2 2 3 7 3 5" xfId="45770" xr:uid="{16DF50EB-1002-4238-B96A-8A9B9F52A47B}"/>
    <cellStyle name="Currency 2 2 2 2 3 7 4" xfId="20618" xr:uid="{98225795-590A-4257-9783-5CB25A772644}"/>
    <cellStyle name="Currency 2 2 2 2 3 7 4 2" xfId="34310" xr:uid="{E8961484-61DE-4415-B054-AF766BE8D1D0}"/>
    <cellStyle name="Currency 2 2 2 2 3 7 4 3" xfId="49194" xr:uid="{E9028232-3248-4E20-843E-A13A5032ED9F}"/>
    <cellStyle name="Currency 2 2 2 2 3 7 5" xfId="13774" xr:uid="{C2ABE102-C84D-4649-B32B-F2390BA4FEBB}"/>
    <cellStyle name="Currency 2 2 2 2 3 7 6" xfId="27464" xr:uid="{8821D406-5E9E-4F4A-9FCF-212C9FB6C6EF}"/>
    <cellStyle name="Currency 2 2 2 2 3 7 7" xfId="42348" xr:uid="{DEAE1A4B-36EB-4682-9C7D-98BB76BF9467}"/>
    <cellStyle name="Currency 2 2 2 2 3 8" xfId="8611" xr:uid="{24F3C2D1-C543-4DCD-A743-AC3F6F453493}"/>
    <cellStyle name="Currency 2 2 2 2 3 8 2" xfId="12033" xr:uid="{78F4B4D9-4BC9-4525-AA32-104A3EED1415}"/>
    <cellStyle name="Currency 2 2 2 2 3 8 2 2" xfId="25723" xr:uid="{C550EE0D-BE4D-4F5D-B3A5-E33D3BEF7DCE}"/>
    <cellStyle name="Currency 2 2 2 2 3 8 2 2 2" xfId="39415" xr:uid="{7EB1DBDA-EF6B-4D3D-B765-788728ED7A48}"/>
    <cellStyle name="Currency 2 2 2 2 3 8 2 2 3" xfId="54299" xr:uid="{409EFB75-FEE0-4738-B15A-0A2A5FA4D616}"/>
    <cellStyle name="Currency 2 2 2 2 3 8 2 3" xfId="18879" xr:uid="{53DAEAFB-2704-4FBF-B398-07E2CF7A4766}"/>
    <cellStyle name="Currency 2 2 2 2 3 8 2 4" xfId="32569" xr:uid="{F5C39736-A039-448C-ABC2-E592CD94EB0D}"/>
    <cellStyle name="Currency 2 2 2 2 3 8 2 5" xfId="47453" xr:uid="{3C99D94E-C6D0-497A-9606-75552EFC0604}"/>
    <cellStyle name="Currency 2 2 2 2 3 8 3" xfId="22301" xr:uid="{4DE3BFFA-F423-449A-8CED-5F790B8FBA07}"/>
    <cellStyle name="Currency 2 2 2 2 3 8 3 2" xfId="35993" xr:uid="{D99AF14A-804B-4BE0-BF47-13976A81E500}"/>
    <cellStyle name="Currency 2 2 2 2 3 8 3 3" xfId="50877" xr:uid="{53AE5E4C-496E-4691-A864-01BB9955B2F8}"/>
    <cellStyle name="Currency 2 2 2 2 3 8 4" xfId="15457" xr:uid="{66BFEC0C-1223-4C66-8BA4-2EB4E3184658}"/>
    <cellStyle name="Currency 2 2 2 2 3 8 5" xfId="29147" xr:uid="{3AA32AD2-D549-40A9-A95F-A5F6BDA849F2}"/>
    <cellStyle name="Currency 2 2 2 2 3 8 6" xfId="44031" xr:uid="{88659205-4012-4B2D-A681-46A0EC4C94A2}"/>
    <cellStyle name="Currency 2 2 2 2 3 9" xfId="10321" xr:uid="{AC00E1F5-3439-43F0-B4A4-47484A26354F}"/>
    <cellStyle name="Currency 2 2 2 2 3 9 2" xfId="24011" xr:uid="{17C33E75-EF88-45EF-9F9B-01EC2597E00E}"/>
    <cellStyle name="Currency 2 2 2 2 3 9 2 2" xfId="37703" xr:uid="{F7D50C14-0EA1-472D-802A-E56D82E260E6}"/>
    <cellStyle name="Currency 2 2 2 2 3 9 2 3" xfId="52587" xr:uid="{BB68F69D-1601-43E1-B4CE-D3F319C791CF}"/>
    <cellStyle name="Currency 2 2 2 2 3 9 3" xfId="17167" xr:uid="{6FF74062-27D2-4431-87EC-13DA64584DA0}"/>
    <cellStyle name="Currency 2 2 2 2 3 9 4" xfId="30857" xr:uid="{628FC1DC-A875-4BBE-9150-157260BA72B3}"/>
    <cellStyle name="Currency 2 2 2 2 3 9 5" xfId="45741" xr:uid="{88278B11-2A06-4730-8FFE-4AE2E1E1530A}"/>
    <cellStyle name="Currency 2 2 2 2 4" xfId="6928" xr:uid="{73A40356-3136-4E22-9F68-4E68070E73FF}"/>
    <cellStyle name="Currency 2 2 2 2 4 10" xfId="13775" xr:uid="{9B357021-F47B-4CC5-93DF-8AE383B9A0B6}"/>
    <cellStyle name="Currency 2 2 2 2 4 11" xfId="27465" xr:uid="{2AF054B4-3FF0-4D8D-864B-03461C359ABA}"/>
    <cellStyle name="Currency 2 2 2 2 4 12" xfId="42349" xr:uid="{FA57581D-8332-4FE0-B467-0CDBB3E2E0BB}"/>
    <cellStyle name="Currency 2 2 2 2 4 2" xfId="6929" xr:uid="{4CF21118-B978-4290-B677-4E7169EF8EE6}"/>
    <cellStyle name="Currency 2 2 2 2 4 2 10" xfId="42350" xr:uid="{CA83E2F1-BAB3-4EAE-97FA-7E23B25DAFC3}"/>
    <cellStyle name="Currency 2 2 2 2 4 2 2" xfId="6930" xr:uid="{0009F957-FA94-4AF7-BE8B-1EEA7B464C84}"/>
    <cellStyle name="Currency 2 2 2 2 4 2 2 2" xfId="6931" xr:uid="{494718E0-D003-4FB9-8D3A-FC3D08687631}"/>
    <cellStyle name="Currency 2 2 2 2 4 2 2 2 2" xfId="8644" xr:uid="{F09DEFE4-96BF-40A3-B0AE-A7A51669864C}"/>
    <cellStyle name="Currency 2 2 2 2 4 2 2 2 2 2" xfId="12066" xr:uid="{E13938F2-5389-499D-94B0-5F3F68D52AA2}"/>
    <cellStyle name="Currency 2 2 2 2 4 2 2 2 2 2 2" xfId="25756" xr:uid="{46C69B37-5035-422B-84C1-9DCBDA5F4A4E}"/>
    <cellStyle name="Currency 2 2 2 2 4 2 2 2 2 2 2 2" xfId="39448" xr:uid="{B612ECCF-36B6-4827-A8BB-2EB613922DF2}"/>
    <cellStyle name="Currency 2 2 2 2 4 2 2 2 2 2 2 3" xfId="54332" xr:uid="{F50B3CB0-CAFB-402F-AADD-44D3A5899D4E}"/>
    <cellStyle name="Currency 2 2 2 2 4 2 2 2 2 2 3" xfId="18912" xr:uid="{3176889D-E7BA-4026-9A0B-03D2C733D616}"/>
    <cellStyle name="Currency 2 2 2 2 4 2 2 2 2 2 4" xfId="32602" xr:uid="{B5561679-B3FB-48A1-9770-3731759A4CE5}"/>
    <cellStyle name="Currency 2 2 2 2 4 2 2 2 2 2 5" xfId="47486" xr:uid="{B3F2306D-940B-440C-8831-D7A010C56025}"/>
    <cellStyle name="Currency 2 2 2 2 4 2 2 2 2 3" xfId="22334" xr:uid="{5BF83142-8A05-4F6E-B274-639A9C639F0B}"/>
    <cellStyle name="Currency 2 2 2 2 4 2 2 2 2 3 2" xfId="36026" xr:uid="{14D81F1B-4FD0-4299-8AAD-8AFAE4F7265D}"/>
    <cellStyle name="Currency 2 2 2 2 4 2 2 2 2 3 3" xfId="50910" xr:uid="{0C44D550-C8C7-4897-AF62-F6FE87923592}"/>
    <cellStyle name="Currency 2 2 2 2 4 2 2 2 2 4" xfId="15490" xr:uid="{C0F7F25B-3E0F-4669-A6E0-1FF441C1E7E8}"/>
    <cellStyle name="Currency 2 2 2 2 4 2 2 2 2 5" xfId="29180" xr:uid="{ED34570D-DA56-4D27-BE43-53D3E2AAD186}"/>
    <cellStyle name="Currency 2 2 2 2 4 2 2 2 2 6" xfId="44064" xr:uid="{72226CAA-6E97-4698-8BA9-706A3BA6881B}"/>
    <cellStyle name="Currency 2 2 2 2 4 2 2 2 3" xfId="10354" xr:uid="{7E2A0DC8-BD8D-429D-8001-1FBF68207BB1}"/>
    <cellStyle name="Currency 2 2 2 2 4 2 2 2 3 2" xfId="24044" xr:uid="{2C0991CF-3A8C-4EDC-8B6A-705AA502F9C0}"/>
    <cellStyle name="Currency 2 2 2 2 4 2 2 2 3 2 2" xfId="37736" xr:uid="{118C58C6-2433-49A2-8503-1008D2F0FE9C}"/>
    <cellStyle name="Currency 2 2 2 2 4 2 2 2 3 2 3" xfId="52620" xr:uid="{99BA9161-F0D6-4EBD-BB63-B5ABCE47CC58}"/>
    <cellStyle name="Currency 2 2 2 2 4 2 2 2 3 3" xfId="17200" xr:uid="{776F8302-C9AF-4BA4-A3A8-44723B88E8D0}"/>
    <cellStyle name="Currency 2 2 2 2 4 2 2 2 3 4" xfId="30890" xr:uid="{6EFE5930-FACA-4222-8F01-0DD92239C86A}"/>
    <cellStyle name="Currency 2 2 2 2 4 2 2 2 3 5" xfId="45774" xr:uid="{69169E31-F2E7-4961-AF03-C90D13161AA8}"/>
    <cellStyle name="Currency 2 2 2 2 4 2 2 2 4" xfId="20622" xr:uid="{2A152006-C612-42C0-8C0C-3425E5A47F88}"/>
    <cellStyle name="Currency 2 2 2 2 4 2 2 2 4 2" xfId="34314" xr:uid="{3C5DC220-DB9C-444D-8D44-E878B648899A}"/>
    <cellStyle name="Currency 2 2 2 2 4 2 2 2 4 3" xfId="49198" xr:uid="{9EAB1312-FED7-40AC-B656-A2AA00D6CC97}"/>
    <cellStyle name="Currency 2 2 2 2 4 2 2 2 5" xfId="13778" xr:uid="{7EC8C954-D5C4-46B1-A8A2-71ECFBE4A198}"/>
    <cellStyle name="Currency 2 2 2 2 4 2 2 2 6" xfId="27468" xr:uid="{9E92282A-77AC-4ECA-A97F-067EAB78E5D5}"/>
    <cellStyle name="Currency 2 2 2 2 4 2 2 2 7" xfId="42352" xr:uid="{E77476B5-56A1-4976-B655-3FD20BB7FB1C}"/>
    <cellStyle name="Currency 2 2 2 2 4 2 2 3" xfId="8643" xr:uid="{2366D789-B928-4F4C-9C96-C7E45F907614}"/>
    <cellStyle name="Currency 2 2 2 2 4 2 2 3 2" xfId="12065" xr:uid="{46C1A815-9EE8-417D-BC95-21BFB8E2A749}"/>
    <cellStyle name="Currency 2 2 2 2 4 2 2 3 2 2" xfId="25755" xr:uid="{855AF6BE-EF3E-4C11-8453-3A1E6EDE4206}"/>
    <cellStyle name="Currency 2 2 2 2 4 2 2 3 2 2 2" xfId="39447" xr:uid="{5DD747CA-CBD7-4B56-81F8-0BCBB9970DBF}"/>
    <cellStyle name="Currency 2 2 2 2 4 2 2 3 2 2 3" xfId="54331" xr:uid="{854D6400-1EC3-43CD-A81E-4BD88D2AD3D8}"/>
    <cellStyle name="Currency 2 2 2 2 4 2 2 3 2 3" xfId="18911" xr:uid="{8F76B904-5908-4A83-877E-7281006D6FBD}"/>
    <cellStyle name="Currency 2 2 2 2 4 2 2 3 2 4" xfId="32601" xr:uid="{FDAD7DFB-EB15-4E4C-BC1D-9F48DB832A1D}"/>
    <cellStyle name="Currency 2 2 2 2 4 2 2 3 2 5" xfId="47485" xr:uid="{D220E014-B1DF-416A-A757-6762D9C652D8}"/>
    <cellStyle name="Currency 2 2 2 2 4 2 2 3 3" xfId="22333" xr:uid="{1174D7E2-292A-445E-8783-7DD7760B8285}"/>
    <cellStyle name="Currency 2 2 2 2 4 2 2 3 3 2" xfId="36025" xr:uid="{0F539410-8C1D-4DDA-9D31-5AD0C2C89429}"/>
    <cellStyle name="Currency 2 2 2 2 4 2 2 3 3 3" xfId="50909" xr:uid="{4DA0CB20-F28D-412A-8BE3-5AD26910D4B8}"/>
    <cellStyle name="Currency 2 2 2 2 4 2 2 3 4" xfId="15489" xr:uid="{5B6E37D5-4674-4AC4-B079-574BCC0DDFBB}"/>
    <cellStyle name="Currency 2 2 2 2 4 2 2 3 5" xfId="29179" xr:uid="{70C53D0E-BA42-42C4-9E68-F5D048F7957A}"/>
    <cellStyle name="Currency 2 2 2 2 4 2 2 3 6" xfId="44063" xr:uid="{FCE1075E-F096-4DB5-8710-BDB206A6FB07}"/>
    <cellStyle name="Currency 2 2 2 2 4 2 2 4" xfId="10353" xr:uid="{C7A6BEFA-A034-4557-BD60-3DA09333ADC9}"/>
    <cellStyle name="Currency 2 2 2 2 4 2 2 4 2" xfId="24043" xr:uid="{A49A605D-21AF-470B-B59B-D53AF5987105}"/>
    <cellStyle name="Currency 2 2 2 2 4 2 2 4 2 2" xfId="37735" xr:uid="{A18A739F-9F66-4810-8F55-6BDB5280BBB4}"/>
    <cellStyle name="Currency 2 2 2 2 4 2 2 4 2 3" xfId="52619" xr:uid="{5B6654CB-85B5-4ABB-9EB1-11C5B6DCE379}"/>
    <cellStyle name="Currency 2 2 2 2 4 2 2 4 3" xfId="17199" xr:uid="{DD27E856-0D85-465E-BE7C-32A9FE89CCAD}"/>
    <cellStyle name="Currency 2 2 2 2 4 2 2 4 4" xfId="30889" xr:uid="{EB5FBD60-49B1-492D-8E2B-8C40CBA4C114}"/>
    <cellStyle name="Currency 2 2 2 2 4 2 2 4 5" xfId="45773" xr:uid="{24948523-36D2-482E-9BF2-5F72543253CF}"/>
    <cellStyle name="Currency 2 2 2 2 4 2 2 5" xfId="20621" xr:uid="{A8EC5F2A-54FE-438E-95C8-0ED1CC08FD19}"/>
    <cellStyle name="Currency 2 2 2 2 4 2 2 5 2" xfId="34313" xr:uid="{9D34EF2A-0393-41FB-A440-4465008DBD70}"/>
    <cellStyle name="Currency 2 2 2 2 4 2 2 5 3" xfId="49197" xr:uid="{93143B33-9C57-4471-BF5A-DCC754820295}"/>
    <cellStyle name="Currency 2 2 2 2 4 2 2 6" xfId="13777" xr:uid="{58046D9B-CDEB-4C5D-9CFF-C9EDC7F7B0D1}"/>
    <cellStyle name="Currency 2 2 2 2 4 2 2 7" xfId="27467" xr:uid="{B6F2D809-3729-420D-B03D-5AF9B5FB0BF8}"/>
    <cellStyle name="Currency 2 2 2 2 4 2 2 8" xfId="42351" xr:uid="{398C0E61-AE0A-47A7-B6E1-8B34D1DEBC41}"/>
    <cellStyle name="Currency 2 2 2 2 4 2 3" xfId="6932" xr:uid="{7CA3AFDE-07D8-45D8-95F8-C58A06B6E1AD}"/>
    <cellStyle name="Currency 2 2 2 2 4 2 3 2" xfId="8645" xr:uid="{0C9C6EDF-7522-430C-9E02-93C646DC2CBA}"/>
    <cellStyle name="Currency 2 2 2 2 4 2 3 2 2" xfId="12067" xr:uid="{9FF7603C-75BC-47E4-B98E-FC97D2C9E7BD}"/>
    <cellStyle name="Currency 2 2 2 2 4 2 3 2 2 2" xfId="25757" xr:uid="{CA204026-0662-44F1-9F77-26A17FCBC000}"/>
    <cellStyle name="Currency 2 2 2 2 4 2 3 2 2 2 2" xfId="39449" xr:uid="{EE052132-5102-4050-8AB7-0C388F1FFB26}"/>
    <cellStyle name="Currency 2 2 2 2 4 2 3 2 2 2 3" xfId="54333" xr:uid="{ABA34A31-FA14-417F-9E64-A88EF4D9AEC0}"/>
    <cellStyle name="Currency 2 2 2 2 4 2 3 2 2 3" xfId="18913" xr:uid="{7F9C07A4-D77D-4CD5-8C1B-FDBD7C723D92}"/>
    <cellStyle name="Currency 2 2 2 2 4 2 3 2 2 4" xfId="32603" xr:uid="{6133F3E1-3389-41A4-AC44-16EBD6C14C32}"/>
    <cellStyle name="Currency 2 2 2 2 4 2 3 2 2 5" xfId="47487" xr:uid="{2AFA5670-B82A-46DE-909A-95B485F79717}"/>
    <cellStyle name="Currency 2 2 2 2 4 2 3 2 3" xfId="22335" xr:uid="{CC943360-BB94-4849-A9EC-12647E601D96}"/>
    <cellStyle name="Currency 2 2 2 2 4 2 3 2 3 2" xfId="36027" xr:uid="{E48AE5FC-262E-4191-98D2-C7A42CCC89C1}"/>
    <cellStyle name="Currency 2 2 2 2 4 2 3 2 3 3" xfId="50911" xr:uid="{C91FE210-83EA-4FCA-9906-8A2D00047894}"/>
    <cellStyle name="Currency 2 2 2 2 4 2 3 2 4" xfId="15491" xr:uid="{19691397-A8C5-451E-9EB8-F7206A3B5F92}"/>
    <cellStyle name="Currency 2 2 2 2 4 2 3 2 5" xfId="29181" xr:uid="{EA4D9453-A5F0-4E29-9BBC-5280911962D8}"/>
    <cellStyle name="Currency 2 2 2 2 4 2 3 2 6" xfId="44065" xr:uid="{33A9BDAD-F9C1-4B1B-B98A-68CCAD77F4EA}"/>
    <cellStyle name="Currency 2 2 2 2 4 2 3 3" xfId="10355" xr:uid="{533F6DE4-9F43-4C34-BE58-F1977A42C22A}"/>
    <cellStyle name="Currency 2 2 2 2 4 2 3 3 2" xfId="24045" xr:uid="{C61349AF-493C-4B5E-9F89-74D92D6C4908}"/>
    <cellStyle name="Currency 2 2 2 2 4 2 3 3 2 2" xfId="37737" xr:uid="{04CFDC9A-D33C-4317-BBBE-54C6AA6E9D86}"/>
    <cellStyle name="Currency 2 2 2 2 4 2 3 3 2 3" xfId="52621" xr:uid="{408D9886-C0BC-47B2-8F4E-3965C744AA5F}"/>
    <cellStyle name="Currency 2 2 2 2 4 2 3 3 3" xfId="17201" xr:uid="{FF6237A9-85F8-41D1-A302-1757741CDBE7}"/>
    <cellStyle name="Currency 2 2 2 2 4 2 3 3 4" xfId="30891" xr:uid="{6682CE86-B46A-49AF-9814-9991B583C391}"/>
    <cellStyle name="Currency 2 2 2 2 4 2 3 3 5" xfId="45775" xr:uid="{C59289BA-C575-44BF-8FCC-30EE1DD73E27}"/>
    <cellStyle name="Currency 2 2 2 2 4 2 3 4" xfId="20623" xr:uid="{B7B4BC34-60A6-4889-B300-17D33CBF5D2A}"/>
    <cellStyle name="Currency 2 2 2 2 4 2 3 4 2" xfId="34315" xr:uid="{5AF720ED-6935-4A6F-B62D-10D566B0EA91}"/>
    <cellStyle name="Currency 2 2 2 2 4 2 3 4 3" xfId="49199" xr:uid="{78F01C2C-92A6-49C3-9F7F-EC5B99669562}"/>
    <cellStyle name="Currency 2 2 2 2 4 2 3 5" xfId="13779" xr:uid="{132748BC-D478-48CB-A703-2DBA02665215}"/>
    <cellStyle name="Currency 2 2 2 2 4 2 3 6" xfId="27469" xr:uid="{FBF5590E-A15F-41AF-A8CC-37F9944B732D}"/>
    <cellStyle name="Currency 2 2 2 2 4 2 3 7" xfId="42353" xr:uid="{F1E05A24-33D2-46C6-9B27-2859D12A1E59}"/>
    <cellStyle name="Currency 2 2 2 2 4 2 4" xfId="6933" xr:uid="{1B7F850F-EAC3-4CD5-9366-2422CE7A6715}"/>
    <cellStyle name="Currency 2 2 2 2 4 2 4 2" xfId="8646" xr:uid="{81A88BD3-398C-48E4-9D7B-F6586637D052}"/>
    <cellStyle name="Currency 2 2 2 2 4 2 4 2 2" xfId="12068" xr:uid="{0C5129DA-3B51-40C8-AE99-2783D39F18EC}"/>
    <cellStyle name="Currency 2 2 2 2 4 2 4 2 2 2" xfId="25758" xr:uid="{6FED3EEB-1BAD-4D2B-8A6D-40E93FEE245B}"/>
    <cellStyle name="Currency 2 2 2 2 4 2 4 2 2 2 2" xfId="39450" xr:uid="{010F4E4A-3040-4D89-8DB9-49FF0132D68C}"/>
    <cellStyle name="Currency 2 2 2 2 4 2 4 2 2 2 3" xfId="54334" xr:uid="{2B794330-79A0-4465-BB4B-F0FFA61B245B}"/>
    <cellStyle name="Currency 2 2 2 2 4 2 4 2 2 3" xfId="18914" xr:uid="{653B21E3-B0F5-4B91-AFBF-CA8859B20B07}"/>
    <cellStyle name="Currency 2 2 2 2 4 2 4 2 2 4" xfId="32604" xr:uid="{FB212F6F-8E73-4EFE-9925-C0EF088A088C}"/>
    <cellStyle name="Currency 2 2 2 2 4 2 4 2 2 5" xfId="47488" xr:uid="{9EA723C5-D0F5-4F80-98A7-C20BD96E66A8}"/>
    <cellStyle name="Currency 2 2 2 2 4 2 4 2 3" xfId="22336" xr:uid="{ECCF3C31-0801-4F72-97C3-C6D9E54A0288}"/>
    <cellStyle name="Currency 2 2 2 2 4 2 4 2 3 2" xfId="36028" xr:uid="{74A043F6-84DF-40E0-93AA-5F81AB182FF0}"/>
    <cellStyle name="Currency 2 2 2 2 4 2 4 2 3 3" xfId="50912" xr:uid="{9DC2D0FC-5BEB-4CD3-BCC8-D4A63C0EC570}"/>
    <cellStyle name="Currency 2 2 2 2 4 2 4 2 4" xfId="15492" xr:uid="{30DEE13E-0098-4933-B833-648420A643AF}"/>
    <cellStyle name="Currency 2 2 2 2 4 2 4 2 5" xfId="29182" xr:uid="{61E1398D-4B9B-42F5-8621-20A0D8278AB3}"/>
    <cellStyle name="Currency 2 2 2 2 4 2 4 2 6" xfId="44066" xr:uid="{B7650E03-AEDA-400D-BA5D-C35C81A1D1EE}"/>
    <cellStyle name="Currency 2 2 2 2 4 2 4 3" xfId="10356" xr:uid="{E16542D7-F091-4644-B0F5-3CB80A4BA83D}"/>
    <cellStyle name="Currency 2 2 2 2 4 2 4 3 2" xfId="24046" xr:uid="{4FC8929A-3F63-4975-9CF6-5CB550473C2E}"/>
    <cellStyle name="Currency 2 2 2 2 4 2 4 3 2 2" xfId="37738" xr:uid="{1C537E6E-BEA7-4E67-9007-7358570A5369}"/>
    <cellStyle name="Currency 2 2 2 2 4 2 4 3 2 3" xfId="52622" xr:uid="{F7A8994D-1E11-46A5-B5E0-3194D418FD69}"/>
    <cellStyle name="Currency 2 2 2 2 4 2 4 3 3" xfId="17202" xr:uid="{B1B2A5B1-5D85-46F4-B5C5-3D5F9C0E30A8}"/>
    <cellStyle name="Currency 2 2 2 2 4 2 4 3 4" xfId="30892" xr:uid="{D47F9612-0845-44F9-B2C3-B45E64BC13CD}"/>
    <cellStyle name="Currency 2 2 2 2 4 2 4 3 5" xfId="45776" xr:uid="{FFD0645C-9120-4FD2-8391-83D59358DA1D}"/>
    <cellStyle name="Currency 2 2 2 2 4 2 4 4" xfId="20624" xr:uid="{FFF81BBC-76D8-4EF3-97E3-6B939DF4BDD0}"/>
    <cellStyle name="Currency 2 2 2 2 4 2 4 4 2" xfId="34316" xr:uid="{16EAD7FD-D9BD-47FC-B371-7EEB9492B733}"/>
    <cellStyle name="Currency 2 2 2 2 4 2 4 4 3" xfId="49200" xr:uid="{B75301D6-AE00-40A8-949F-6632741D858C}"/>
    <cellStyle name="Currency 2 2 2 2 4 2 4 5" xfId="13780" xr:uid="{DF6D3C53-142B-492F-A249-F04662D01764}"/>
    <cellStyle name="Currency 2 2 2 2 4 2 4 6" xfId="27470" xr:uid="{00D0FBA0-508D-48F6-860F-532FA4BA48E5}"/>
    <cellStyle name="Currency 2 2 2 2 4 2 4 7" xfId="42354" xr:uid="{60BDA1D2-CF02-4E1F-9D71-C4D2FB137122}"/>
    <cellStyle name="Currency 2 2 2 2 4 2 5" xfId="8642" xr:uid="{73E341F3-2210-4856-B86A-8C84DD4C37B0}"/>
    <cellStyle name="Currency 2 2 2 2 4 2 5 2" xfId="12064" xr:uid="{DC560B10-DA64-43B3-BAC3-8F4AD226B29C}"/>
    <cellStyle name="Currency 2 2 2 2 4 2 5 2 2" xfId="25754" xr:uid="{FD1787DE-B671-4A52-A5F6-CF8A3BA58912}"/>
    <cellStyle name="Currency 2 2 2 2 4 2 5 2 2 2" xfId="39446" xr:uid="{2367A672-4AAF-4044-89BB-F6223CAF2C8D}"/>
    <cellStyle name="Currency 2 2 2 2 4 2 5 2 2 3" xfId="54330" xr:uid="{2976B46D-F101-4561-B87A-17FD408FDDE8}"/>
    <cellStyle name="Currency 2 2 2 2 4 2 5 2 3" xfId="18910" xr:uid="{AFCFA325-614F-4458-99C0-C8E6AC103453}"/>
    <cellStyle name="Currency 2 2 2 2 4 2 5 2 4" xfId="32600" xr:uid="{C7BCD98F-4D2A-4B73-BBF9-4D94D389DD12}"/>
    <cellStyle name="Currency 2 2 2 2 4 2 5 2 5" xfId="47484" xr:uid="{8798B571-716D-4F10-83BB-40423C454128}"/>
    <cellStyle name="Currency 2 2 2 2 4 2 5 3" xfId="22332" xr:uid="{DC4C6647-59A0-46BD-AEFA-427EAAEED116}"/>
    <cellStyle name="Currency 2 2 2 2 4 2 5 3 2" xfId="36024" xr:uid="{D9DF2B67-B916-410A-B7B5-F740AE2E8228}"/>
    <cellStyle name="Currency 2 2 2 2 4 2 5 3 3" xfId="50908" xr:uid="{2A90BA1C-4E4E-43BD-8FF1-7B148B0CF9EA}"/>
    <cellStyle name="Currency 2 2 2 2 4 2 5 4" xfId="15488" xr:uid="{6D2D611B-F1A8-4485-B701-78A093B6230F}"/>
    <cellStyle name="Currency 2 2 2 2 4 2 5 5" xfId="29178" xr:uid="{7E41B46F-9461-4A6B-AC26-A5BB664D180B}"/>
    <cellStyle name="Currency 2 2 2 2 4 2 5 6" xfId="44062" xr:uid="{26E71BEE-D8A3-461B-AE33-DDFCB4B33018}"/>
    <cellStyle name="Currency 2 2 2 2 4 2 6" xfId="10352" xr:uid="{1E902029-35E3-4A83-B08A-657F703A9E76}"/>
    <cellStyle name="Currency 2 2 2 2 4 2 6 2" xfId="24042" xr:uid="{4B88A0A1-0F8C-4CE4-AFC4-17CA6C6A1306}"/>
    <cellStyle name="Currency 2 2 2 2 4 2 6 2 2" xfId="37734" xr:uid="{C0E90070-714F-4C91-9B17-789A1B4AD554}"/>
    <cellStyle name="Currency 2 2 2 2 4 2 6 2 3" xfId="52618" xr:uid="{5C5EFE9E-BB31-4EB4-ACF3-71D2141C0497}"/>
    <cellStyle name="Currency 2 2 2 2 4 2 6 3" xfId="17198" xr:uid="{0D981AE0-7BA6-4747-825E-C7E02CA43EA3}"/>
    <cellStyle name="Currency 2 2 2 2 4 2 6 4" xfId="30888" xr:uid="{824EBEFA-27B6-4527-9DD3-63F7E0C2496B}"/>
    <cellStyle name="Currency 2 2 2 2 4 2 6 5" xfId="45772" xr:uid="{0C407AA7-3CC4-4948-B1D5-FF76A0FE6F63}"/>
    <cellStyle name="Currency 2 2 2 2 4 2 7" xfId="20620" xr:uid="{CCDAA606-AC67-4066-BC93-6E300063025D}"/>
    <cellStyle name="Currency 2 2 2 2 4 2 7 2" xfId="34312" xr:uid="{5D5BD87A-7FFE-488E-87E2-B6F1D701B25A}"/>
    <cellStyle name="Currency 2 2 2 2 4 2 7 3" xfId="49196" xr:uid="{C0A7F551-68C6-4896-A766-B6F07055F047}"/>
    <cellStyle name="Currency 2 2 2 2 4 2 8" xfId="13776" xr:uid="{A171D86D-0BAA-4618-9DEE-B6A8C0F1B927}"/>
    <cellStyle name="Currency 2 2 2 2 4 2 9" xfId="27466" xr:uid="{C573A69C-05A1-40C2-91A7-EFC23F19ED5E}"/>
    <cellStyle name="Currency 2 2 2 2 4 3" xfId="6934" xr:uid="{2153AF31-E64C-42C5-B089-3A23881EC874}"/>
    <cellStyle name="Currency 2 2 2 2 4 3 10" xfId="42355" xr:uid="{A28B4567-6C57-482E-AD25-0F019BAAB976}"/>
    <cellStyle name="Currency 2 2 2 2 4 3 2" xfId="6935" xr:uid="{47DB9C14-3B28-4C5B-8887-E7568B989B20}"/>
    <cellStyle name="Currency 2 2 2 2 4 3 2 2" xfId="6936" xr:uid="{D7BEBBBC-5BC8-4C51-A0D2-F48FDDA2340A}"/>
    <cellStyle name="Currency 2 2 2 2 4 3 2 2 2" xfId="8649" xr:uid="{AA71DBD8-7549-4F01-B488-6A2E52515E60}"/>
    <cellStyle name="Currency 2 2 2 2 4 3 2 2 2 2" xfId="12071" xr:uid="{5338E7D1-D7E5-4009-A513-396441056999}"/>
    <cellStyle name="Currency 2 2 2 2 4 3 2 2 2 2 2" xfId="25761" xr:uid="{069C0929-C60E-4D78-A3DD-08790DDCCCE5}"/>
    <cellStyle name="Currency 2 2 2 2 4 3 2 2 2 2 2 2" xfId="39453" xr:uid="{67BD1F1F-6B48-4777-B5A9-02D13257B37A}"/>
    <cellStyle name="Currency 2 2 2 2 4 3 2 2 2 2 2 3" xfId="54337" xr:uid="{3428A3FF-63F9-4A5B-A71A-0E95B095E6FD}"/>
    <cellStyle name="Currency 2 2 2 2 4 3 2 2 2 2 3" xfId="18917" xr:uid="{8D826E23-D645-445A-A024-65426DA958C3}"/>
    <cellStyle name="Currency 2 2 2 2 4 3 2 2 2 2 4" xfId="32607" xr:uid="{91F67518-4740-473C-ACA6-734DFCB55950}"/>
    <cellStyle name="Currency 2 2 2 2 4 3 2 2 2 2 5" xfId="47491" xr:uid="{C0D228AB-8EC9-46BC-A463-5CDB98703AAC}"/>
    <cellStyle name="Currency 2 2 2 2 4 3 2 2 2 3" xfId="22339" xr:uid="{AEBC2AFB-3193-412D-985A-A967A4C681EA}"/>
    <cellStyle name="Currency 2 2 2 2 4 3 2 2 2 3 2" xfId="36031" xr:uid="{4807BB38-6C23-4556-9B9A-353EBB8110D9}"/>
    <cellStyle name="Currency 2 2 2 2 4 3 2 2 2 3 3" xfId="50915" xr:uid="{CDB3AEBA-9185-4548-8ECA-D52C7023987B}"/>
    <cellStyle name="Currency 2 2 2 2 4 3 2 2 2 4" xfId="15495" xr:uid="{B79388BA-F984-437C-8E71-A115838C78E2}"/>
    <cellStyle name="Currency 2 2 2 2 4 3 2 2 2 5" xfId="29185" xr:uid="{23598FDD-32D8-4EB7-ADBD-0C0B85268249}"/>
    <cellStyle name="Currency 2 2 2 2 4 3 2 2 2 6" xfId="44069" xr:uid="{11CDDBF9-9BFC-4C02-8A11-DCD105235866}"/>
    <cellStyle name="Currency 2 2 2 2 4 3 2 2 3" xfId="10359" xr:uid="{520C9309-CF0C-40C5-BCE4-470CB8AB8F00}"/>
    <cellStyle name="Currency 2 2 2 2 4 3 2 2 3 2" xfId="24049" xr:uid="{146C0664-F3D7-4C2A-8876-47343F1155C7}"/>
    <cellStyle name="Currency 2 2 2 2 4 3 2 2 3 2 2" xfId="37741" xr:uid="{6C8677CF-7D56-4714-A70F-FED702516D43}"/>
    <cellStyle name="Currency 2 2 2 2 4 3 2 2 3 2 3" xfId="52625" xr:uid="{977BCCB5-AD26-40FD-9A34-6BCD88959885}"/>
    <cellStyle name="Currency 2 2 2 2 4 3 2 2 3 3" xfId="17205" xr:uid="{111B6AEF-88B6-4059-9EE2-5B56FA7828B1}"/>
    <cellStyle name="Currency 2 2 2 2 4 3 2 2 3 4" xfId="30895" xr:uid="{5011DAE4-F401-4529-B5CD-36B952C39961}"/>
    <cellStyle name="Currency 2 2 2 2 4 3 2 2 3 5" xfId="45779" xr:uid="{5129C8E3-1351-47B6-B29A-B99DF212A8C0}"/>
    <cellStyle name="Currency 2 2 2 2 4 3 2 2 4" xfId="20627" xr:uid="{ADB6B9F7-74B3-49FE-B908-D3330C8B5499}"/>
    <cellStyle name="Currency 2 2 2 2 4 3 2 2 4 2" xfId="34319" xr:uid="{33C1456C-5EA7-4145-9F38-EAEF82A75C7F}"/>
    <cellStyle name="Currency 2 2 2 2 4 3 2 2 4 3" xfId="49203" xr:uid="{733C9411-D48F-4853-AB7E-35155713C1C9}"/>
    <cellStyle name="Currency 2 2 2 2 4 3 2 2 5" xfId="13783" xr:uid="{570DF06A-6454-47B2-AB49-9C7D7560BEF4}"/>
    <cellStyle name="Currency 2 2 2 2 4 3 2 2 6" xfId="27473" xr:uid="{4F9DA97C-AB8E-4BE7-AC1E-E320399E7B2E}"/>
    <cellStyle name="Currency 2 2 2 2 4 3 2 2 7" xfId="42357" xr:uid="{7F014A7B-3365-4BC9-B94F-728AB68E8722}"/>
    <cellStyle name="Currency 2 2 2 2 4 3 2 3" xfId="8648" xr:uid="{BE66C61B-4D00-441C-ABE0-D43092C84D5A}"/>
    <cellStyle name="Currency 2 2 2 2 4 3 2 3 2" xfId="12070" xr:uid="{2716AC04-BDD9-4F44-8846-97D833D71702}"/>
    <cellStyle name="Currency 2 2 2 2 4 3 2 3 2 2" xfId="25760" xr:uid="{9A369C1A-C567-4FF3-B04A-F1A5B7607B66}"/>
    <cellStyle name="Currency 2 2 2 2 4 3 2 3 2 2 2" xfId="39452" xr:uid="{7C04B708-A80C-45B2-83DC-D0B5977A664E}"/>
    <cellStyle name="Currency 2 2 2 2 4 3 2 3 2 2 3" xfId="54336" xr:uid="{EE0FAC8E-3010-402B-8C1B-492D6A60F720}"/>
    <cellStyle name="Currency 2 2 2 2 4 3 2 3 2 3" xfId="18916" xr:uid="{549AEB1C-883A-4C1E-A1B7-CFD31573F27F}"/>
    <cellStyle name="Currency 2 2 2 2 4 3 2 3 2 4" xfId="32606" xr:uid="{6AC2355E-808F-4653-BC9B-FAA930AB8E01}"/>
    <cellStyle name="Currency 2 2 2 2 4 3 2 3 2 5" xfId="47490" xr:uid="{1C5EFFB0-D105-466A-932D-634E445C2941}"/>
    <cellStyle name="Currency 2 2 2 2 4 3 2 3 3" xfId="22338" xr:uid="{865D5E4E-ED23-40F3-A4BE-6207A9D34BCE}"/>
    <cellStyle name="Currency 2 2 2 2 4 3 2 3 3 2" xfId="36030" xr:uid="{765A00AF-C9A4-48AD-BD50-3E70C4C84A14}"/>
    <cellStyle name="Currency 2 2 2 2 4 3 2 3 3 3" xfId="50914" xr:uid="{A87A6CCE-70D2-4E1E-BA22-ECA95071B6D2}"/>
    <cellStyle name="Currency 2 2 2 2 4 3 2 3 4" xfId="15494" xr:uid="{70803D04-594B-4BBE-80DE-8194658DD5F8}"/>
    <cellStyle name="Currency 2 2 2 2 4 3 2 3 5" xfId="29184" xr:uid="{C71D6B3D-B654-49F9-9C3D-EB10272B9BDC}"/>
    <cellStyle name="Currency 2 2 2 2 4 3 2 3 6" xfId="44068" xr:uid="{3D12E72E-4562-4C12-9162-6B7B98797074}"/>
    <cellStyle name="Currency 2 2 2 2 4 3 2 4" xfId="10358" xr:uid="{2BBD4F1B-D590-4AB7-9BDD-81D96B53FA74}"/>
    <cellStyle name="Currency 2 2 2 2 4 3 2 4 2" xfId="24048" xr:uid="{A6D9DCAD-7011-4044-9FCB-330387D993B9}"/>
    <cellStyle name="Currency 2 2 2 2 4 3 2 4 2 2" xfId="37740" xr:uid="{ABD3845B-BF87-4719-AE54-20F6764AE78F}"/>
    <cellStyle name="Currency 2 2 2 2 4 3 2 4 2 3" xfId="52624" xr:uid="{48425586-60A2-4708-B75B-FB65C2F6EA07}"/>
    <cellStyle name="Currency 2 2 2 2 4 3 2 4 3" xfId="17204" xr:uid="{8E5B8955-CBE4-4EAB-95EF-E72F3DD3C702}"/>
    <cellStyle name="Currency 2 2 2 2 4 3 2 4 4" xfId="30894" xr:uid="{3CD1DE4F-6448-4937-A9EA-82AFDCA2AF69}"/>
    <cellStyle name="Currency 2 2 2 2 4 3 2 4 5" xfId="45778" xr:uid="{D1F884A4-AE7B-4CC4-B353-839790BD46BE}"/>
    <cellStyle name="Currency 2 2 2 2 4 3 2 5" xfId="20626" xr:uid="{42B482D6-CFF3-4D63-A99D-F198D66D0A66}"/>
    <cellStyle name="Currency 2 2 2 2 4 3 2 5 2" xfId="34318" xr:uid="{9F8C003C-BD70-4A6D-A0D1-716B88E9A593}"/>
    <cellStyle name="Currency 2 2 2 2 4 3 2 5 3" xfId="49202" xr:uid="{D02022C2-FD64-4A9B-90BA-5FFFF25A991E}"/>
    <cellStyle name="Currency 2 2 2 2 4 3 2 6" xfId="13782" xr:uid="{DDEAB835-1FE0-4813-BFCE-7F4720AB611D}"/>
    <cellStyle name="Currency 2 2 2 2 4 3 2 7" xfId="27472" xr:uid="{089628E0-8C09-4A71-B33C-4EB26CE2B84C}"/>
    <cellStyle name="Currency 2 2 2 2 4 3 2 8" xfId="42356" xr:uid="{11D41A8A-951F-4AAD-AD18-69E85CCA2CAD}"/>
    <cellStyle name="Currency 2 2 2 2 4 3 3" xfId="6937" xr:uid="{E9AE5FE1-0785-4654-83DD-41B90A9CB652}"/>
    <cellStyle name="Currency 2 2 2 2 4 3 3 2" xfId="8650" xr:uid="{0F65D972-1129-465F-AC31-88BBBE693EC2}"/>
    <cellStyle name="Currency 2 2 2 2 4 3 3 2 2" xfId="12072" xr:uid="{46DC63ED-8C41-4940-B6F8-59C7BFA55F36}"/>
    <cellStyle name="Currency 2 2 2 2 4 3 3 2 2 2" xfId="25762" xr:uid="{871C7840-3860-42F1-A9C0-E3BDF32339F1}"/>
    <cellStyle name="Currency 2 2 2 2 4 3 3 2 2 2 2" xfId="39454" xr:uid="{846CD44B-6261-494E-8495-0BCD7F066355}"/>
    <cellStyle name="Currency 2 2 2 2 4 3 3 2 2 2 3" xfId="54338" xr:uid="{DECBE0D8-AD4A-4BAA-9A3D-EC6A4A2621D6}"/>
    <cellStyle name="Currency 2 2 2 2 4 3 3 2 2 3" xfId="18918" xr:uid="{D2B4857F-C1E8-4163-A345-44A4CDBABD7E}"/>
    <cellStyle name="Currency 2 2 2 2 4 3 3 2 2 4" xfId="32608" xr:uid="{A2284493-1C2E-4C64-8CA8-A1893818A9AF}"/>
    <cellStyle name="Currency 2 2 2 2 4 3 3 2 2 5" xfId="47492" xr:uid="{A062FEB9-4374-4326-8D17-77527024AE6D}"/>
    <cellStyle name="Currency 2 2 2 2 4 3 3 2 3" xfId="22340" xr:uid="{6D4C7200-73EC-4017-BF11-DAC4902DB35B}"/>
    <cellStyle name="Currency 2 2 2 2 4 3 3 2 3 2" xfId="36032" xr:uid="{813220AA-DB61-44BD-9454-6740CEABA675}"/>
    <cellStyle name="Currency 2 2 2 2 4 3 3 2 3 3" xfId="50916" xr:uid="{DDEF2B0A-6253-44D3-B2CE-090DE20DF300}"/>
    <cellStyle name="Currency 2 2 2 2 4 3 3 2 4" xfId="15496" xr:uid="{2484803F-28A1-43F3-8948-4AEE87B71B0E}"/>
    <cellStyle name="Currency 2 2 2 2 4 3 3 2 5" xfId="29186" xr:uid="{65DE28B5-1A42-486B-8172-00D2F46E150F}"/>
    <cellStyle name="Currency 2 2 2 2 4 3 3 2 6" xfId="44070" xr:uid="{21B94F21-1AF4-4239-8987-025AB351057A}"/>
    <cellStyle name="Currency 2 2 2 2 4 3 3 3" xfId="10360" xr:uid="{0EA901D0-4F02-4B60-9D5D-953AA24B65F1}"/>
    <cellStyle name="Currency 2 2 2 2 4 3 3 3 2" xfId="24050" xr:uid="{DFCC4C33-2F5D-4E02-A746-02ED7D38AF0C}"/>
    <cellStyle name="Currency 2 2 2 2 4 3 3 3 2 2" xfId="37742" xr:uid="{AA262E0C-2F89-43E0-88E6-E98467DBAA97}"/>
    <cellStyle name="Currency 2 2 2 2 4 3 3 3 2 3" xfId="52626" xr:uid="{A7B80FE8-03A1-4E4E-88F7-7787140C9FE0}"/>
    <cellStyle name="Currency 2 2 2 2 4 3 3 3 3" xfId="17206" xr:uid="{0B7B59C4-A074-452E-B99D-B2FC01484C64}"/>
    <cellStyle name="Currency 2 2 2 2 4 3 3 3 4" xfId="30896" xr:uid="{017CBC37-557A-4783-8FCB-1B92873254B2}"/>
    <cellStyle name="Currency 2 2 2 2 4 3 3 3 5" xfId="45780" xr:uid="{D4A74DAB-CFA6-4F5A-A096-6641F506334F}"/>
    <cellStyle name="Currency 2 2 2 2 4 3 3 4" xfId="20628" xr:uid="{3F6E491A-72D6-45F7-B748-09A1D05CEE0A}"/>
    <cellStyle name="Currency 2 2 2 2 4 3 3 4 2" xfId="34320" xr:uid="{CF3DCC59-317F-4A8A-9AA2-5EFB09561092}"/>
    <cellStyle name="Currency 2 2 2 2 4 3 3 4 3" xfId="49204" xr:uid="{1FA71118-96CF-4F89-A4A5-BC6E00DEE7C7}"/>
    <cellStyle name="Currency 2 2 2 2 4 3 3 5" xfId="13784" xr:uid="{C9A30EB0-194D-4CA7-9396-F45010E66EC7}"/>
    <cellStyle name="Currency 2 2 2 2 4 3 3 6" xfId="27474" xr:uid="{7388BCCA-E51E-43E7-8EB6-5CE8F4D237F8}"/>
    <cellStyle name="Currency 2 2 2 2 4 3 3 7" xfId="42358" xr:uid="{C4D24C38-1CB6-4AAA-9D61-3C07F312F0FF}"/>
    <cellStyle name="Currency 2 2 2 2 4 3 4" xfId="6938" xr:uid="{6C8488DE-D8C2-4AD0-8633-A332220C6F2A}"/>
    <cellStyle name="Currency 2 2 2 2 4 3 4 2" xfId="8651" xr:uid="{21F7944F-34B9-496D-9D3C-8FDB3D610824}"/>
    <cellStyle name="Currency 2 2 2 2 4 3 4 2 2" xfId="12073" xr:uid="{3A9EA15D-4B9E-45D1-82B3-7F2D2C447D35}"/>
    <cellStyle name="Currency 2 2 2 2 4 3 4 2 2 2" xfId="25763" xr:uid="{BBC86C1F-BACF-4DF0-8651-0049B5381EA0}"/>
    <cellStyle name="Currency 2 2 2 2 4 3 4 2 2 2 2" xfId="39455" xr:uid="{80775403-D2D9-4A71-932A-4F1258EAD5C1}"/>
    <cellStyle name="Currency 2 2 2 2 4 3 4 2 2 2 3" xfId="54339" xr:uid="{3F276C0F-7270-4120-995B-BC73AF644D5D}"/>
    <cellStyle name="Currency 2 2 2 2 4 3 4 2 2 3" xfId="18919" xr:uid="{FA1F9476-43E6-4057-8D8B-0CF3EE2D26F2}"/>
    <cellStyle name="Currency 2 2 2 2 4 3 4 2 2 4" xfId="32609" xr:uid="{0EFF437A-1DA7-44A3-8193-4C9AC2584BBB}"/>
    <cellStyle name="Currency 2 2 2 2 4 3 4 2 2 5" xfId="47493" xr:uid="{7641E60E-709F-4571-8E54-78DCBFD5F035}"/>
    <cellStyle name="Currency 2 2 2 2 4 3 4 2 3" xfId="22341" xr:uid="{EB521DF6-3446-4E0F-B05B-D0D855F819CB}"/>
    <cellStyle name="Currency 2 2 2 2 4 3 4 2 3 2" xfId="36033" xr:uid="{F807FCA5-97CF-4543-A64A-7BF1D79F7D78}"/>
    <cellStyle name="Currency 2 2 2 2 4 3 4 2 3 3" xfId="50917" xr:uid="{81CA9C91-8B96-4F0D-B33E-F025A58362A0}"/>
    <cellStyle name="Currency 2 2 2 2 4 3 4 2 4" xfId="15497" xr:uid="{F5DB2A31-F6A5-4158-A7F3-6A82EA5ADA3F}"/>
    <cellStyle name="Currency 2 2 2 2 4 3 4 2 5" xfId="29187" xr:uid="{38CC42DD-E6EB-4D23-9997-ED3CE6124245}"/>
    <cellStyle name="Currency 2 2 2 2 4 3 4 2 6" xfId="44071" xr:uid="{148E28C6-150D-4BC1-B18E-F364E728D39A}"/>
    <cellStyle name="Currency 2 2 2 2 4 3 4 3" xfId="10361" xr:uid="{A5A8CC3A-5BF6-436B-8EE0-9304745BD9ED}"/>
    <cellStyle name="Currency 2 2 2 2 4 3 4 3 2" xfId="24051" xr:uid="{599F5C0A-5F50-441A-8769-69F83F0AA446}"/>
    <cellStyle name="Currency 2 2 2 2 4 3 4 3 2 2" xfId="37743" xr:uid="{61416AD8-371F-4787-A408-CC91067532CE}"/>
    <cellStyle name="Currency 2 2 2 2 4 3 4 3 2 3" xfId="52627" xr:uid="{C9799942-646E-4F29-837D-568E425D0D75}"/>
    <cellStyle name="Currency 2 2 2 2 4 3 4 3 3" xfId="17207" xr:uid="{836AEC52-3FD6-4DD0-A6D2-8491309DB529}"/>
    <cellStyle name="Currency 2 2 2 2 4 3 4 3 4" xfId="30897" xr:uid="{FD13F666-0D89-4E69-8EE8-A48524332018}"/>
    <cellStyle name="Currency 2 2 2 2 4 3 4 3 5" xfId="45781" xr:uid="{06EC62B5-7E41-4E90-AD9F-E9D60CCDCCDE}"/>
    <cellStyle name="Currency 2 2 2 2 4 3 4 4" xfId="20629" xr:uid="{D2DD4DBE-F688-4DF5-B029-7D5C174FF2D0}"/>
    <cellStyle name="Currency 2 2 2 2 4 3 4 4 2" xfId="34321" xr:uid="{729899A1-F18C-41B6-A362-1E639C1FFDD3}"/>
    <cellStyle name="Currency 2 2 2 2 4 3 4 4 3" xfId="49205" xr:uid="{AD29E2BB-7253-49B4-AABD-F34440602D47}"/>
    <cellStyle name="Currency 2 2 2 2 4 3 4 5" xfId="13785" xr:uid="{8CBA683D-8342-4B98-BAA9-423B8B58188B}"/>
    <cellStyle name="Currency 2 2 2 2 4 3 4 6" xfId="27475" xr:uid="{8D90CB46-D21B-4688-A630-6083D2C8EFB5}"/>
    <cellStyle name="Currency 2 2 2 2 4 3 4 7" xfId="42359" xr:uid="{2EF48505-48DA-440D-BFC2-EE5350662572}"/>
    <cellStyle name="Currency 2 2 2 2 4 3 5" xfId="8647" xr:uid="{39970D7A-33FE-4AC2-A1DD-90D24935766D}"/>
    <cellStyle name="Currency 2 2 2 2 4 3 5 2" xfId="12069" xr:uid="{DB7039B1-54F7-4525-94BB-6FBC959C4072}"/>
    <cellStyle name="Currency 2 2 2 2 4 3 5 2 2" xfId="25759" xr:uid="{83A05BE8-6547-42B5-B9F8-5D16BA4A2A25}"/>
    <cellStyle name="Currency 2 2 2 2 4 3 5 2 2 2" xfId="39451" xr:uid="{DD37F9C8-C371-4B38-8A0D-C0B84E2EA743}"/>
    <cellStyle name="Currency 2 2 2 2 4 3 5 2 2 3" xfId="54335" xr:uid="{89E05D94-CA0B-44B9-B633-82C4EB99855A}"/>
    <cellStyle name="Currency 2 2 2 2 4 3 5 2 3" xfId="18915" xr:uid="{E2C4C590-C158-4C97-B26A-FCD4153EEF08}"/>
    <cellStyle name="Currency 2 2 2 2 4 3 5 2 4" xfId="32605" xr:uid="{29302096-F338-44F3-B5B8-04451EA6EF48}"/>
    <cellStyle name="Currency 2 2 2 2 4 3 5 2 5" xfId="47489" xr:uid="{E4FCABB7-9FF5-44D3-BC96-3E94A2E74279}"/>
    <cellStyle name="Currency 2 2 2 2 4 3 5 3" xfId="22337" xr:uid="{71B161CF-EBAC-4AD9-B75E-FF455E8822D9}"/>
    <cellStyle name="Currency 2 2 2 2 4 3 5 3 2" xfId="36029" xr:uid="{03C4C1CF-2B2F-4922-96D3-162F1F6D99DE}"/>
    <cellStyle name="Currency 2 2 2 2 4 3 5 3 3" xfId="50913" xr:uid="{68B938EF-FDC5-4F6A-9FF9-6BFE0274FE9A}"/>
    <cellStyle name="Currency 2 2 2 2 4 3 5 4" xfId="15493" xr:uid="{B56F1664-A3E5-44D7-8C22-1AD9D44509EB}"/>
    <cellStyle name="Currency 2 2 2 2 4 3 5 5" xfId="29183" xr:uid="{3E6085D1-A43D-4189-A3F0-0B6C24829F05}"/>
    <cellStyle name="Currency 2 2 2 2 4 3 5 6" xfId="44067" xr:uid="{7D0E0DF9-B4F6-40B1-AAF9-293176DBA479}"/>
    <cellStyle name="Currency 2 2 2 2 4 3 6" xfId="10357" xr:uid="{B9633F29-4702-41E8-B083-AAD9C7D477B9}"/>
    <cellStyle name="Currency 2 2 2 2 4 3 6 2" xfId="24047" xr:uid="{BFDD457F-1BC0-411B-8A5E-1DA29C949CDE}"/>
    <cellStyle name="Currency 2 2 2 2 4 3 6 2 2" xfId="37739" xr:uid="{12C83B93-173F-40D0-81E2-CC344B687362}"/>
    <cellStyle name="Currency 2 2 2 2 4 3 6 2 3" xfId="52623" xr:uid="{728DBEAF-A0D5-4278-96AC-140A5DB31A2B}"/>
    <cellStyle name="Currency 2 2 2 2 4 3 6 3" xfId="17203" xr:uid="{48282DFA-38AF-4F4D-A19E-F8AF9330C5A6}"/>
    <cellStyle name="Currency 2 2 2 2 4 3 6 4" xfId="30893" xr:uid="{44A3E1DB-BF88-4BC9-9957-150DBFE7709C}"/>
    <cellStyle name="Currency 2 2 2 2 4 3 6 5" xfId="45777" xr:uid="{6F30B244-C7FF-46B4-A446-A16F354F59A1}"/>
    <cellStyle name="Currency 2 2 2 2 4 3 7" xfId="20625" xr:uid="{27CA0035-54EB-4303-8ED6-957F021CB98F}"/>
    <cellStyle name="Currency 2 2 2 2 4 3 7 2" xfId="34317" xr:uid="{05B2F2CD-2226-4759-96B9-B83C2AF721F3}"/>
    <cellStyle name="Currency 2 2 2 2 4 3 7 3" xfId="49201" xr:uid="{731A3A7B-9FF3-4967-A08F-A0ECF0145670}"/>
    <cellStyle name="Currency 2 2 2 2 4 3 8" xfId="13781" xr:uid="{E37493A9-A06B-43B3-94E9-CE75E20EC908}"/>
    <cellStyle name="Currency 2 2 2 2 4 3 9" xfId="27471" xr:uid="{4B7AE341-8B41-4F55-8822-2D6097C84084}"/>
    <cellStyle name="Currency 2 2 2 2 4 4" xfId="6939" xr:uid="{A3D92BE9-CEE9-4677-A576-C730D4D1987B}"/>
    <cellStyle name="Currency 2 2 2 2 4 4 2" xfId="6940" xr:uid="{D1A5D155-6E26-4635-B645-A0EBD76A4262}"/>
    <cellStyle name="Currency 2 2 2 2 4 4 2 2" xfId="8653" xr:uid="{05344F0E-0F9E-4F3D-BCA6-7FC0C0E44ADB}"/>
    <cellStyle name="Currency 2 2 2 2 4 4 2 2 2" xfId="12075" xr:uid="{CFC1CBB1-1C92-49C6-A391-C1EB845F13F5}"/>
    <cellStyle name="Currency 2 2 2 2 4 4 2 2 2 2" xfId="25765" xr:uid="{6BEE79A9-40F7-4AD3-B879-3764100F268D}"/>
    <cellStyle name="Currency 2 2 2 2 4 4 2 2 2 2 2" xfId="39457" xr:uid="{7447D727-EBAD-435E-9C50-DA4792B66AF1}"/>
    <cellStyle name="Currency 2 2 2 2 4 4 2 2 2 2 3" xfId="54341" xr:uid="{434C5817-9B93-4DD2-B3AD-0B1C7FF4397E}"/>
    <cellStyle name="Currency 2 2 2 2 4 4 2 2 2 3" xfId="18921" xr:uid="{8124A810-12F6-46D9-9CCB-DE66C95CA5A7}"/>
    <cellStyle name="Currency 2 2 2 2 4 4 2 2 2 4" xfId="32611" xr:uid="{009EE4FD-1995-46A6-BC9B-335CFDB94FA7}"/>
    <cellStyle name="Currency 2 2 2 2 4 4 2 2 2 5" xfId="47495" xr:uid="{9FDA9D9B-1D29-4276-B633-D2BF03F9C686}"/>
    <cellStyle name="Currency 2 2 2 2 4 4 2 2 3" xfId="22343" xr:uid="{EB50BA51-405F-4E13-9001-EC6A3EFD6086}"/>
    <cellStyle name="Currency 2 2 2 2 4 4 2 2 3 2" xfId="36035" xr:uid="{82DFF2DA-9DEB-4AD8-B741-7C6F5F948A3D}"/>
    <cellStyle name="Currency 2 2 2 2 4 4 2 2 3 3" xfId="50919" xr:uid="{3FA699E4-E8F6-4382-A14C-C7BF6286190B}"/>
    <cellStyle name="Currency 2 2 2 2 4 4 2 2 4" xfId="15499" xr:uid="{89CBAC5B-8A4B-4B44-9B92-8329B0E4BB4D}"/>
    <cellStyle name="Currency 2 2 2 2 4 4 2 2 5" xfId="29189" xr:uid="{6C6572CA-6C0A-4FC3-919E-75AB9C3FC4FC}"/>
    <cellStyle name="Currency 2 2 2 2 4 4 2 2 6" xfId="44073" xr:uid="{5FDB2771-C326-455A-9167-457101E34386}"/>
    <cellStyle name="Currency 2 2 2 2 4 4 2 3" xfId="10363" xr:uid="{7C2DA9D0-C064-45E5-BE8F-5A9464AFB29F}"/>
    <cellStyle name="Currency 2 2 2 2 4 4 2 3 2" xfId="24053" xr:uid="{06CEB298-EA18-43A7-B3EE-F5D32644701C}"/>
    <cellStyle name="Currency 2 2 2 2 4 4 2 3 2 2" xfId="37745" xr:uid="{42A00272-76E6-494E-B8EA-D59CE6069D02}"/>
    <cellStyle name="Currency 2 2 2 2 4 4 2 3 2 3" xfId="52629" xr:uid="{21A6C5BE-54EC-4376-8695-91A2D8CFFE43}"/>
    <cellStyle name="Currency 2 2 2 2 4 4 2 3 3" xfId="17209" xr:uid="{F4EBE8EF-FBD8-4328-9289-6483B6B6326C}"/>
    <cellStyle name="Currency 2 2 2 2 4 4 2 3 4" xfId="30899" xr:uid="{85CD01F1-0196-4D2F-8D79-F3C87E84FDBA}"/>
    <cellStyle name="Currency 2 2 2 2 4 4 2 3 5" xfId="45783" xr:uid="{4F966BBE-CBB2-4A5C-BD36-AB9B7CC4466A}"/>
    <cellStyle name="Currency 2 2 2 2 4 4 2 4" xfId="20631" xr:uid="{0E71BE8B-270B-47E6-A6E8-8FD2FEE31F14}"/>
    <cellStyle name="Currency 2 2 2 2 4 4 2 4 2" xfId="34323" xr:uid="{78DC6EAD-FD37-4B25-BA40-147EB60A4E23}"/>
    <cellStyle name="Currency 2 2 2 2 4 4 2 4 3" xfId="49207" xr:uid="{BA3FB6FD-993E-4E1B-AA3D-AACA10C80CDE}"/>
    <cellStyle name="Currency 2 2 2 2 4 4 2 5" xfId="13787" xr:uid="{EE0B7861-C4CB-47D4-AEDE-9898B6722A08}"/>
    <cellStyle name="Currency 2 2 2 2 4 4 2 6" xfId="27477" xr:uid="{FFCA409B-BC1E-459D-A083-980758E8AFCD}"/>
    <cellStyle name="Currency 2 2 2 2 4 4 2 7" xfId="42361" xr:uid="{69AEED23-C66E-4336-9C81-B869230CC2A2}"/>
    <cellStyle name="Currency 2 2 2 2 4 4 3" xfId="8652" xr:uid="{872C0A2E-4C57-4442-95CE-993B5C9C6FCA}"/>
    <cellStyle name="Currency 2 2 2 2 4 4 3 2" xfId="12074" xr:uid="{D69FD847-63E1-4090-BB8D-0B7A5FF9C9D5}"/>
    <cellStyle name="Currency 2 2 2 2 4 4 3 2 2" xfId="25764" xr:uid="{D70E2153-B6C3-4070-A21C-584EA00769BC}"/>
    <cellStyle name="Currency 2 2 2 2 4 4 3 2 2 2" xfId="39456" xr:uid="{2878DBCB-AA62-4CA2-A3C1-F0B61C3DE8C1}"/>
    <cellStyle name="Currency 2 2 2 2 4 4 3 2 2 3" xfId="54340" xr:uid="{00190BAE-82B8-4DD3-A2F3-DBFEF78A29EE}"/>
    <cellStyle name="Currency 2 2 2 2 4 4 3 2 3" xfId="18920" xr:uid="{0F3E8C0D-4025-40F1-8586-B8B30F4DB1D5}"/>
    <cellStyle name="Currency 2 2 2 2 4 4 3 2 4" xfId="32610" xr:uid="{7EDABEE8-CCB1-4799-AA7E-68FAEF0BD072}"/>
    <cellStyle name="Currency 2 2 2 2 4 4 3 2 5" xfId="47494" xr:uid="{D93720B4-861A-448F-BFFC-20C099D02D69}"/>
    <cellStyle name="Currency 2 2 2 2 4 4 3 3" xfId="22342" xr:uid="{CC16B814-B6F5-4638-ABBC-F70E04D596E2}"/>
    <cellStyle name="Currency 2 2 2 2 4 4 3 3 2" xfId="36034" xr:uid="{0BEDC007-8D2B-4F9E-AE89-D58075BA0055}"/>
    <cellStyle name="Currency 2 2 2 2 4 4 3 3 3" xfId="50918" xr:uid="{79862A87-12DD-4D79-A5D9-4DA4E87E5431}"/>
    <cellStyle name="Currency 2 2 2 2 4 4 3 4" xfId="15498" xr:uid="{93225351-83B0-43F4-A464-A09BF2B25593}"/>
    <cellStyle name="Currency 2 2 2 2 4 4 3 5" xfId="29188" xr:uid="{59DDABB5-8F0D-4B03-9F66-9F05FF2FA9F5}"/>
    <cellStyle name="Currency 2 2 2 2 4 4 3 6" xfId="44072" xr:uid="{E85CDDD9-A99A-44CE-849A-A4F8A005BE0F}"/>
    <cellStyle name="Currency 2 2 2 2 4 4 4" xfId="10362" xr:uid="{34C27E4A-CBAB-4084-9E78-115FDFE004E9}"/>
    <cellStyle name="Currency 2 2 2 2 4 4 4 2" xfId="24052" xr:uid="{9A6DE076-7A66-45FC-AA51-968F9F9C03FD}"/>
    <cellStyle name="Currency 2 2 2 2 4 4 4 2 2" xfId="37744" xr:uid="{1B004D25-A228-4C78-ABFD-81726CDE8817}"/>
    <cellStyle name="Currency 2 2 2 2 4 4 4 2 3" xfId="52628" xr:uid="{04B24D78-0322-4244-B704-B42355BF0D07}"/>
    <cellStyle name="Currency 2 2 2 2 4 4 4 3" xfId="17208" xr:uid="{696ED34C-4E2D-448D-AC17-722A02524509}"/>
    <cellStyle name="Currency 2 2 2 2 4 4 4 4" xfId="30898" xr:uid="{3EF832E1-D7B1-4FFD-80AE-E4FD3DFA1DF9}"/>
    <cellStyle name="Currency 2 2 2 2 4 4 4 5" xfId="45782" xr:uid="{0BF75B57-02B2-4312-BECE-C632CBA9AD3A}"/>
    <cellStyle name="Currency 2 2 2 2 4 4 5" xfId="20630" xr:uid="{51062389-3633-4B4A-8E15-61E61866DEB2}"/>
    <cellStyle name="Currency 2 2 2 2 4 4 5 2" xfId="34322" xr:uid="{7E746DD8-B1FF-4DFB-A988-F28B231A894A}"/>
    <cellStyle name="Currency 2 2 2 2 4 4 5 3" xfId="49206" xr:uid="{A16AD953-8683-4410-A7CF-E0DCBBE268EB}"/>
    <cellStyle name="Currency 2 2 2 2 4 4 6" xfId="13786" xr:uid="{FF5769C6-4FE8-4398-B896-BD72240278F5}"/>
    <cellStyle name="Currency 2 2 2 2 4 4 7" xfId="27476" xr:uid="{71063F0F-0657-4DAF-9508-804106CF826C}"/>
    <cellStyle name="Currency 2 2 2 2 4 4 8" xfId="42360" xr:uid="{C4A0BFDD-0800-4261-99C9-D3B7757653EF}"/>
    <cellStyle name="Currency 2 2 2 2 4 5" xfId="6941" xr:uid="{CB0D23EB-CCEC-429F-AA4C-D68C014258A8}"/>
    <cellStyle name="Currency 2 2 2 2 4 5 2" xfId="8654" xr:uid="{6136A437-BEE3-4328-8651-11BD7D8F8E00}"/>
    <cellStyle name="Currency 2 2 2 2 4 5 2 2" xfId="12076" xr:uid="{821DE375-50FE-45F0-A7DA-88043743D14D}"/>
    <cellStyle name="Currency 2 2 2 2 4 5 2 2 2" xfId="25766" xr:uid="{3A60E8BE-2582-41D5-BA9E-46E12BC5EF1D}"/>
    <cellStyle name="Currency 2 2 2 2 4 5 2 2 2 2" xfId="39458" xr:uid="{898C274C-EB25-4A96-8173-9613DFCBA0E7}"/>
    <cellStyle name="Currency 2 2 2 2 4 5 2 2 2 3" xfId="54342" xr:uid="{FEF59E02-D0CA-4D46-9E02-B040EE2EC563}"/>
    <cellStyle name="Currency 2 2 2 2 4 5 2 2 3" xfId="18922" xr:uid="{A88CB258-47CC-47A1-B56D-5865675A603C}"/>
    <cellStyle name="Currency 2 2 2 2 4 5 2 2 4" xfId="32612" xr:uid="{B35319DF-E22E-4EA0-9443-B0D0D0E54773}"/>
    <cellStyle name="Currency 2 2 2 2 4 5 2 2 5" xfId="47496" xr:uid="{95268E7B-C9AA-485D-BAC2-2C8C451D9E36}"/>
    <cellStyle name="Currency 2 2 2 2 4 5 2 3" xfId="22344" xr:uid="{9EF6CB4A-2494-4955-BD5C-B7054543D943}"/>
    <cellStyle name="Currency 2 2 2 2 4 5 2 3 2" xfId="36036" xr:uid="{A9491071-457A-4F5E-9370-03A031102EB9}"/>
    <cellStyle name="Currency 2 2 2 2 4 5 2 3 3" xfId="50920" xr:uid="{1212C2EF-DC69-413E-8BCC-4AEB29328848}"/>
    <cellStyle name="Currency 2 2 2 2 4 5 2 4" xfId="15500" xr:uid="{DA479954-222E-4264-A5CF-D9CA10DD0BAB}"/>
    <cellStyle name="Currency 2 2 2 2 4 5 2 5" xfId="29190" xr:uid="{246CCC23-1EBF-42B2-811F-853733209570}"/>
    <cellStyle name="Currency 2 2 2 2 4 5 2 6" xfId="44074" xr:uid="{810606FD-08F3-4BCF-A788-24863C417892}"/>
    <cellStyle name="Currency 2 2 2 2 4 5 3" xfId="10364" xr:uid="{17D97D67-0DD8-4412-A201-BD5E9C8305E5}"/>
    <cellStyle name="Currency 2 2 2 2 4 5 3 2" xfId="24054" xr:uid="{0BAF6FD4-40FC-4C84-98B2-4EBFD9159EDF}"/>
    <cellStyle name="Currency 2 2 2 2 4 5 3 2 2" xfId="37746" xr:uid="{F593363E-9F9E-4B6E-B4EB-394C4910C2D9}"/>
    <cellStyle name="Currency 2 2 2 2 4 5 3 2 3" xfId="52630" xr:uid="{5639B89F-0F0C-464B-B6F3-902DC3138C62}"/>
    <cellStyle name="Currency 2 2 2 2 4 5 3 3" xfId="17210" xr:uid="{E346C8C8-34B2-4B76-80BA-1230C19DBED9}"/>
    <cellStyle name="Currency 2 2 2 2 4 5 3 4" xfId="30900" xr:uid="{3A8C34D4-BBAF-4EF2-81D5-ECFF86E0F631}"/>
    <cellStyle name="Currency 2 2 2 2 4 5 3 5" xfId="45784" xr:uid="{FD1D1DC0-08D2-47BF-B670-6E373D2B2D8C}"/>
    <cellStyle name="Currency 2 2 2 2 4 5 4" xfId="20632" xr:uid="{75E0AC03-20B5-4E40-8FCD-03969740B874}"/>
    <cellStyle name="Currency 2 2 2 2 4 5 4 2" xfId="34324" xr:uid="{4EDEFFDD-67FD-4BC6-9CFA-25D9D517574A}"/>
    <cellStyle name="Currency 2 2 2 2 4 5 4 3" xfId="49208" xr:uid="{195B9965-3305-48D8-BB2E-C08778995907}"/>
    <cellStyle name="Currency 2 2 2 2 4 5 5" xfId="13788" xr:uid="{47E6404E-50DA-472B-ACE3-806F804EB589}"/>
    <cellStyle name="Currency 2 2 2 2 4 5 6" xfId="27478" xr:uid="{9E4C0CBF-1F18-4E64-B7E6-10937B18AB98}"/>
    <cellStyle name="Currency 2 2 2 2 4 5 7" xfId="42362" xr:uid="{66BA62D4-E954-445F-8499-295271784CF9}"/>
    <cellStyle name="Currency 2 2 2 2 4 6" xfId="6942" xr:uid="{BA51ABA2-AA69-4350-B292-B53D9E1AFF9B}"/>
    <cellStyle name="Currency 2 2 2 2 4 6 2" xfId="8655" xr:uid="{836CBA56-ABBD-40D9-9459-756812EF4790}"/>
    <cellStyle name="Currency 2 2 2 2 4 6 2 2" xfId="12077" xr:uid="{60A60A85-D808-4725-B3D9-54CAD1BAC4B1}"/>
    <cellStyle name="Currency 2 2 2 2 4 6 2 2 2" xfId="25767" xr:uid="{55E70F45-6194-4352-8ECA-7C0580CA98EC}"/>
    <cellStyle name="Currency 2 2 2 2 4 6 2 2 2 2" xfId="39459" xr:uid="{59929B49-5469-4BAB-8632-E957EB5831F2}"/>
    <cellStyle name="Currency 2 2 2 2 4 6 2 2 2 3" xfId="54343" xr:uid="{E89573E7-2231-47F0-950E-B8B8E3854FD3}"/>
    <cellStyle name="Currency 2 2 2 2 4 6 2 2 3" xfId="18923" xr:uid="{8EE642CD-6A30-4FAF-8BA9-78EC74F650F1}"/>
    <cellStyle name="Currency 2 2 2 2 4 6 2 2 4" xfId="32613" xr:uid="{6E6B5972-CCDC-49DE-BB23-C1749057879B}"/>
    <cellStyle name="Currency 2 2 2 2 4 6 2 2 5" xfId="47497" xr:uid="{0471CA7D-9365-4D37-9AAE-2613246580ED}"/>
    <cellStyle name="Currency 2 2 2 2 4 6 2 3" xfId="22345" xr:uid="{B92FCF9E-B576-4842-BD40-13AE24A535E0}"/>
    <cellStyle name="Currency 2 2 2 2 4 6 2 3 2" xfId="36037" xr:uid="{9A5E2E07-F455-43A3-8FF9-064A50C3E1F6}"/>
    <cellStyle name="Currency 2 2 2 2 4 6 2 3 3" xfId="50921" xr:uid="{77A5199C-F181-43E4-B1F3-E3307649D0B6}"/>
    <cellStyle name="Currency 2 2 2 2 4 6 2 4" xfId="15501" xr:uid="{33B63F6B-5FE7-412D-934C-832A6964FA95}"/>
    <cellStyle name="Currency 2 2 2 2 4 6 2 5" xfId="29191" xr:uid="{DFC7071D-1E3E-4F31-AE5C-5E791D7C675F}"/>
    <cellStyle name="Currency 2 2 2 2 4 6 2 6" xfId="44075" xr:uid="{E828AFB3-4F7B-4780-83A2-5FADDA217362}"/>
    <cellStyle name="Currency 2 2 2 2 4 6 3" xfId="10365" xr:uid="{33A28187-5D43-4582-8506-94A33546C56A}"/>
    <cellStyle name="Currency 2 2 2 2 4 6 3 2" xfId="24055" xr:uid="{DAE50AAA-52D9-40C5-A8E5-4602E33AB40B}"/>
    <cellStyle name="Currency 2 2 2 2 4 6 3 2 2" xfId="37747" xr:uid="{74A1FC48-4DD5-457A-96BA-B22E84E22002}"/>
    <cellStyle name="Currency 2 2 2 2 4 6 3 2 3" xfId="52631" xr:uid="{980AAFA9-863F-4912-A508-475153A7488B}"/>
    <cellStyle name="Currency 2 2 2 2 4 6 3 3" xfId="17211" xr:uid="{23482D08-6B23-4A23-BD75-341A83A6C306}"/>
    <cellStyle name="Currency 2 2 2 2 4 6 3 4" xfId="30901" xr:uid="{3E6BFF0D-A410-4C75-A2A7-28DC3F3FB2A0}"/>
    <cellStyle name="Currency 2 2 2 2 4 6 3 5" xfId="45785" xr:uid="{ADA2C408-98B9-4722-AD6F-676B19F0DD15}"/>
    <cellStyle name="Currency 2 2 2 2 4 6 4" xfId="20633" xr:uid="{2DFD458E-671D-43D9-A8A7-53A797B128D3}"/>
    <cellStyle name="Currency 2 2 2 2 4 6 4 2" xfId="34325" xr:uid="{E6A00783-8647-4086-AF1F-9DE4C0807FA3}"/>
    <cellStyle name="Currency 2 2 2 2 4 6 4 3" xfId="49209" xr:uid="{492D2DD3-2B3C-426D-86D8-9D66BD622BA4}"/>
    <cellStyle name="Currency 2 2 2 2 4 6 5" xfId="13789" xr:uid="{30AACF8E-7847-4550-909F-7C7013D16E96}"/>
    <cellStyle name="Currency 2 2 2 2 4 6 6" xfId="27479" xr:uid="{8CBF7A0E-EAED-4852-887B-56C3F573EE81}"/>
    <cellStyle name="Currency 2 2 2 2 4 6 7" xfId="42363" xr:uid="{0821E34F-A71A-4EBA-B49A-7894FCD14025}"/>
    <cellStyle name="Currency 2 2 2 2 4 7" xfId="8641" xr:uid="{22626EDE-EC5A-478E-8DC5-6A051686EC03}"/>
    <cellStyle name="Currency 2 2 2 2 4 7 2" xfId="12063" xr:uid="{B81A8E27-1055-4CFD-A689-CB8B37AB6B6B}"/>
    <cellStyle name="Currency 2 2 2 2 4 7 2 2" xfId="25753" xr:uid="{3649C9D2-430E-4438-94B2-B344A23C62E3}"/>
    <cellStyle name="Currency 2 2 2 2 4 7 2 2 2" xfId="39445" xr:uid="{D83A157D-6580-4DC5-BAF6-86746B8C464B}"/>
    <cellStyle name="Currency 2 2 2 2 4 7 2 2 3" xfId="54329" xr:uid="{0C864E61-5A55-4082-9FC9-0C28F107E27B}"/>
    <cellStyle name="Currency 2 2 2 2 4 7 2 3" xfId="18909" xr:uid="{D53F6AE6-3172-463A-B6FE-5AFE266984BF}"/>
    <cellStyle name="Currency 2 2 2 2 4 7 2 4" xfId="32599" xr:uid="{9D661545-F8CB-49AC-9CC9-57E8CF482CAC}"/>
    <cellStyle name="Currency 2 2 2 2 4 7 2 5" xfId="47483" xr:uid="{97A9257E-30A4-409B-8D01-81EED1A65DC3}"/>
    <cellStyle name="Currency 2 2 2 2 4 7 3" xfId="22331" xr:uid="{D640C6BC-4A89-46BB-AD5E-C73F56D3EE49}"/>
    <cellStyle name="Currency 2 2 2 2 4 7 3 2" xfId="36023" xr:uid="{9DE1F17F-8261-409D-AB30-6E1234A8BED5}"/>
    <cellStyle name="Currency 2 2 2 2 4 7 3 3" xfId="50907" xr:uid="{2FB3986F-BAFA-493A-994F-7948721FFB1C}"/>
    <cellStyle name="Currency 2 2 2 2 4 7 4" xfId="15487" xr:uid="{DA9DF9C9-B0BD-4BB7-8372-07FB414E6B22}"/>
    <cellStyle name="Currency 2 2 2 2 4 7 5" xfId="29177" xr:uid="{24ED9798-1CE4-422C-96E7-03CB5731715E}"/>
    <cellStyle name="Currency 2 2 2 2 4 7 6" xfId="44061" xr:uid="{045D4931-D192-472A-BE33-E1FC9444A786}"/>
    <cellStyle name="Currency 2 2 2 2 4 8" xfId="10351" xr:uid="{D536B83A-AC96-4C82-9954-AF08DE2CDE52}"/>
    <cellStyle name="Currency 2 2 2 2 4 8 2" xfId="24041" xr:uid="{71A0BB5D-77C7-44A4-9E7E-3F85AB10EE82}"/>
    <cellStyle name="Currency 2 2 2 2 4 8 2 2" xfId="37733" xr:uid="{1C29C804-8223-4A2A-B610-FDEE99F7EEFE}"/>
    <cellStyle name="Currency 2 2 2 2 4 8 2 3" xfId="52617" xr:uid="{004D1986-948E-4BFB-B81D-71111C1B6CF5}"/>
    <cellStyle name="Currency 2 2 2 2 4 8 3" xfId="17197" xr:uid="{C80358D1-001A-4ECC-A8B8-D52A258179B4}"/>
    <cellStyle name="Currency 2 2 2 2 4 8 4" xfId="30887" xr:uid="{B7CD95AF-A995-46A9-B57A-98E02C33D835}"/>
    <cellStyle name="Currency 2 2 2 2 4 8 5" xfId="45771" xr:uid="{69BC8A37-78AE-457F-88E1-BB0936B47E2F}"/>
    <cellStyle name="Currency 2 2 2 2 4 9" xfId="20619" xr:uid="{797EFB47-3D1C-4971-95CE-F88D268AE428}"/>
    <cellStyle name="Currency 2 2 2 2 4 9 2" xfId="34311" xr:uid="{E0B2DDC5-0CD0-4DB9-A595-550A90C4BC00}"/>
    <cellStyle name="Currency 2 2 2 2 4 9 3" xfId="49195" xr:uid="{6B87FB43-8219-47A6-AC38-618A1B40E1A2}"/>
    <cellStyle name="Currency 2 2 2 2 5" xfId="6943" xr:uid="{977D94DD-8E03-4673-A9C0-506A3A69FDF6}"/>
    <cellStyle name="Currency 2 2 2 2 5 10" xfId="13790" xr:uid="{F7E0A417-56C9-495B-A4DA-5418544BEFDB}"/>
    <cellStyle name="Currency 2 2 2 2 5 11" xfId="27480" xr:uid="{86DF6CF7-B1CD-43D9-8D5C-D7993C9325DF}"/>
    <cellStyle name="Currency 2 2 2 2 5 12" xfId="42364" xr:uid="{8A841EF9-9493-4B30-833B-B54280434A62}"/>
    <cellStyle name="Currency 2 2 2 2 5 2" xfId="6944" xr:uid="{AC8ED294-F903-4281-873D-6F6751D801FC}"/>
    <cellStyle name="Currency 2 2 2 2 5 2 10" xfId="42365" xr:uid="{F37E94B0-ED6E-484C-AC1B-9FA20BA6710E}"/>
    <cellStyle name="Currency 2 2 2 2 5 2 2" xfId="6945" xr:uid="{2DBD93F9-6EC1-4F9D-8D00-CBF65E309967}"/>
    <cellStyle name="Currency 2 2 2 2 5 2 2 2" xfId="6946" xr:uid="{DBF33D86-07C9-4947-8DB5-4F4B586C7333}"/>
    <cellStyle name="Currency 2 2 2 2 5 2 2 2 2" xfId="8659" xr:uid="{6427F544-7983-4C8A-9374-ADDA39FB846B}"/>
    <cellStyle name="Currency 2 2 2 2 5 2 2 2 2 2" xfId="12081" xr:uid="{902F5F51-1592-4F7E-85B5-E737BAF91380}"/>
    <cellStyle name="Currency 2 2 2 2 5 2 2 2 2 2 2" xfId="25771" xr:uid="{05ED3DAC-6853-41AC-91CC-33B01B72FB25}"/>
    <cellStyle name="Currency 2 2 2 2 5 2 2 2 2 2 2 2" xfId="39463" xr:uid="{9524939B-5C54-4176-BBBC-6016C16C2F30}"/>
    <cellStyle name="Currency 2 2 2 2 5 2 2 2 2 2 2 3" xfId="54347" xr:uid="{9E107E32-81D5-47BB-9C66-9C30A35C6F1C}"/>
    <cellStyle name="Currency 2 2 2 2 5 2 2 2 2 2 3" xfId="18927" xr:uid="{BDC5ACDA-7651-46E5-B521-E563A2276FD9}"/>
    <cellStyle name="Currency 2 2 2 2 5 2 2 2 2 2 4" xfId="32617" xr:uid="{7EA53444-DF77-45FE-98EC-3C12A4802AF1}"/>
    <cellStyle name="Currency 2 2 2 2 5 2 2 2 2 2 5" xfId="47501" xr:uid="{AF4787A8-AD34-42B9-9644-65C82B76E540}"/>
    <cellStyle name="Currency 2 2 2 2 5 2 2 2 2 3" xfId="22349" xr:uid="{FD1A3EC6-1186-444E-9CAF-E6B71F489776}"/>
    <cellStyle name="Currency 2 2 2 2 5 2 2 2 2 3 2" xfId="36041" xr:uid="{3CDCF030-D91C-4694-9692-4AB41A664942}"/>
    <cellStyle name="Currency 2 2 2 2 5 2 2 2 2 3 3" xfId="50925" xr:uid="{3401EA3A-1F1F-4A2A-B077-5F1FBE16E819}"/>
    <cellStyle name="Currency 2 2 2 2 5 2 2 2 2 4" xfId="15505" xr:uid="{2446B304-B247-4670-B218-A2D150E112A8}"/>
    <cellStyle name="Currency 2 2 2 2 5 2 2 2 2 5" xfId="29195" xr:uid="{BC31CA2D-945D-4A78-82C6-C0C746E5C913}"/>
    <cellStyle name="Currency 2 2 2 2 5 2 2 2 2 6" xfId="44079" xr:uid="{42287DD8-51BD-4524-AEE0-DD39DCF3F141}"/>
    <cellStyle name="Currency 2 2 2 2 5 2 2 2 3" xfId="10369" xr:uid="{28ACCCC0-CE57-48EE-9ACC-0901CC4390F4}"/>
    <cellStyle name="Currency 2 2 2 2 5 2 2 2 3 2" xfId="24059" xr:uid="{45EBA4AE-47CC-40E2-B451-D3D0030AC121}"/>
    <cellStyle name="Currency 2 2 2 2 5 2 2 2 3 2 2" xfId="37751" xr:uid="{F1008AD1-A314-4825-B65A-4681E37DE80C}"/>
    <cellStyle name="Currency 2 2 2 2 5 2 2 2 3 2 3" xfId="52635" xr:uid="{41036E00-1617-4E3B-9C27-D8E9100470AB}"/>
    <cellStyle name="Currency 2 2 2 2 5 2 2 2 3 3" xfId="17215" xr:uid="{21AD7F22-2992-4818-9E67-B0DA3EF824D7}"/>
    <cellStyle name="Currency 2 2 2 2 5 2 2 2 3 4" xfId="30905" xr:uid="{1D400F93-C6D5-4B7A-A4A5-57B06666A1D8}"/>
    <cellStyle name="Currency 2 2 2 2 5 2 2 2 3 5" xfId="45789" xr:uid="{126617C3-5166-4CB4-8F72-3CA12206616F}"/>
    <cellStyle name="Currency 2 2 2 2 5 2 2 2 4" xfId="20637" xr:uid="{DC7D8D9B-3CDE-470E-8BD7-905B3ED13A94}"/>
    <cellStyle name="Currency 2 2 2 2 5 2 2 2 4 2" xfId="34329" xr:uid="{710B9661-AF89-4901-A9AD-B577E6CDCFF8}"/>
    <cellStyle name="Currency 2 2 2 2 5 2 2 2 4 3" xfId="49213" xr:uid="{9493FD58-013E-46B7-9A08-260EBB4C6305}"/>
    <cellStyle name="Currency 2 2 2 2 5 2 2 2 5" xfId="13793" xr:uid="{F8FAE4F6-57D9-4FF7-B9FA-1644834E0C74}"/>
    <cellStyle name="Currency 2 2 2 2 5 2 2 2 6" xfId="27483" xr:uid="{976DF493-B1C7-4613-B578-3B848352E309}"/>
    <cellStyle name="Currency 2 2 2 2 5 2 2 2 7" xfId="42367" xr:uid="{A6825D28-66F2-43D6-877E-8FAE1B3299EB}"/>
    <cellStyle name="Currency 2 2 2 2 5 2 2 3" xfId="8658" xr:uid="{17D5C26A-349C-4C3F-8B3F-3CA945119A7B}"/>
    <cellStyle name="Currency 2 2 2 2 5 2 2 3 2" xfId="12080" xr:uid="{A4D173FC-EE7B-478F-A7A4-F5341EDED14F}"/>
    <cellStyle name="Currency 2 2 2 2 5 2 2 3 2 2" xfId="25770" xr:uid="{136439DC-75BA-428E-B49F-32DF6E9C1DF8}"/>
    <cellStyle name="Currency 2 2 2 2 5 2 2 3 2 2 2" xfId="39462" xr:uid="{B52AEDE1-861E-46BE-A631-63FD7A429678}"/>
    <cellStyle name="Currency 2 2 2 2 5 2 2 3 2 2 3" xfId="54346" xr:uid="{747D7A0C-06BF-4781-9E6A-ECFCF2510A15}"/>
    <cellStyle name="Currency 2 2 2 2 5 2 2 3 2 3" xfId="18926" xr:uid="{3358BEE4-AFF6-4AE4-B179-A3359B6F1E7D}"/>
    <cellStyle name="Currency 2 2 2 2 5 2 2 3 2 4" xfId="32616" xr:uid="{800FFA74-B1B5-40CB-AE30-6AD68B160CDD}"/>
    <cellStyle name="Currency 2 2 2 2 5 2 2 3 2 5" xfId="47500" xr:uid="{1EF43057-BD7D-4CFC-8238-ABA826F01153}"/>
    <cellStyle name="Currency 2 2 2 2 5 2 2 3 3" xfId="22348" xr:uid="{6AFB8674-79F4-4E67-84FD-57E7F87485F4}"/>
    <cellStyle name="Currency 2 2 2 2 5 2 2 3 3 2" xfId="36040" xr:uid="{5D29B9F0-E694-4772-819A-8CD0C5C248BE}"/>
    <cellStyle name="Currency 2 2 2 2 5 2 2 3 3 3" xfId="50924" xr:uid="{215551B8-FA99-455D-882D-3587D5DABCBB}"/>
    <cellStyle name="Currency 2 2 2 2 5 2 2 3 4" xfId="15504" xr:uid="{74CCDD91-F37F-42F1-9F0B-81A088DFDD2E}"/>
    <cellStyle name="Currency 2 2 2 2 5 2 2 3 5" xfId="29194" xr:uid="{917C8554-A209-4ECF-B946-CAF90C8A7871}"/>
    <cellStyle name="Currency 2 2 2 2 5 2 2 3 6" xfId="44078" xr:uid="{6FCCBE88-03C3-4C00-B393-A190CC28B7C9}"/>
    <cellStyle name="Currency 2 2 2 2 5 2 2 4" xfId="10368" xr:uid="{03909987-ACD3-41DB-9B09-2DFDA518FD60}"/>
    <cellStyle name="Currency 2 2 2 2 5 2 2 4 2" xfId="24058" xr:uid="{E4F56363-EAF2-4550-8AF8-716E732B4383}"/>
    <cellStyle name="Currency 2 2 2 2 5 2 2 4 2 2" xfId="37750" xr:uid="{0954445D-3CBD-47E9-8A71-584AB0375975}"/>
    <cellStyle name="Currency 2 2 2 2 5 2 2 4 2 3" xfId="52634" xr:uid="{022AAA7B-A50B-467F-9403-B5F5C1E2F0BC}"/>
    <cellStyle name="Currency 2 2 2 2 5 2 2 4 3" xfId="17214" xr:uid="{A607A342-A496-43C2-A92E-EB463AAB5CA8}"/>
    <cellStyle name="Currency 2 2 2 2 5 2 2 4 4" xfId="30904" xr:uid="{D910F98B-A964-4643-B7AB-4A4B84DD06C8}"/>
    <cellStyle name="Currency 2 2 2 2 5 2 2 4 5" xfId="45788" xr:uid="{70FE3B2B-AD84-4566-BB13-5A8DE5173140}"/>
    <cellStyle name="Currency 2 2 2 2 5 2 2 5" xfId="20636" xr:uid="{0CED4736-31CB-44EE-B8EF-873AD84505DE}"/>
    <cellStyle name="Currency 2 2 2 2 5 2 2 5 2" xfId="34328" xr:uid="{7CF204D2-1DD5-4EF4-BAA3-4945E96DD7F5}"/>
    <cellStyle name="Currency 2 2 2 2 5 2 2 5 3" xfId="49212" xr:uid="{545E83F5-4236-4C42-9026-B7C51255BB4C}"/>
    <cellStyle name="Currency 2 2 2 2 5 2 2 6" xfId="13792" xr:uid="{915068DE-9DA5-452C-A5EE-4E2F984D7046}"/>
    <cellStyle name="Currency 2 2 2 2 5 2 2 7" xfId="27482" xr:uid="{F0D2EEE4-C2C8-49A2-943D-FCE1174141D4}"/>
    <cellStyle name="Currency 2 2 2 2 5 2 2 8" xfId="42366" xr:uid="{E3744B15-C0C4-457C-B88A-26ED3C657F32}"/>
    <cellStyle name="Currency 2 2 2 2 5 2 3" xfId="6947" xr:uid="{BEFA965F-8908-412C-B119-51A0731F56E1}"/>
    <cellStyle name="Currency 2 2 2 2 5 2 3 2" xfId="8660" xr:uid="{FF97E191-5E1A-41FD-9D60-DE056D17CADA}"/>
    <cellStyle name="Currency 2 2 2 2 5 2 3 2 2" xfId="12082" xr:uid="{D9C71E1D-E17E-4198-BCDD-ACA1BE2CA3FD}"/>
    <cellStyle name="Currency 2 2 2 2 5 2 3 2 2 2" xfId="25772" xr:uid="{EEDB3444-B73D-4102-9EBF-E960E55A0B77}"/>
    <cellStyle name="Currency 2 2 2 2 5 2 3 2 2 2 2" xfId="39464" xr:uid="{05C644ED-010C-4744-8DA0-ECBA75FFF7DC}"/>
    <cellStyle name="Currency 2 2 2 2 5 2 3 2 2 2 3" xfId="54348" xr:uid="{F2A97E3D-4210-4CE8-A122-69E037BB3649}"/>
    <cellStyle name="Currency 2 2 2 2 5 2 3 2 2 3" xfId="18928" xr:uid="{6C97A475-99AE-4129-ADF8-641799CF1356}"/>
    <cellStyle name="Currency 2 2 2 2 5 2 3 2 2 4" xfId="32618" xr:uid="{3D4E0B74-8341-4F7E-9439-C99D3B97D3C2}"/>
    <cellStyle name="Currency 2 2 2 2 5 2 3 2 2 5" xfId="47502" xr:uid="{523C9F78-9F97-4006-8A25-7C1B28B4C45D}"/>
    <cellStyle name="Currency 2 2 2 2 5 2 3 2 3" xfId="22350" xr:uid="{DEC95812-F49E-43DF-AFEA-4516A9729F45}"/>
    <cellStyle name="Currency 2 2 2 2 5 2 3 2 3 2" xfId="36042" xr:uid="{6E41612E-C131-4CFA-BC7C-D569627DF14C}"/>
    <cellStyle name="Currency 2 2 2 2 5 2 3 2 3 3" xfId="50926" xr:uid="{09BFD195-6D88-494A-A4C6-6629A8BC134B}"/>
    <cellStyle name="Currency 2 2 2 2 5 2 3 2 4" xfId="15506" xr:uid="{8B97064C-160C-43C1-B702-FE4F5E16DCAD}"/>
    <cellStyle name="Currency 2 2 2 2 5 2 3 2 5" xfId="29196" xr:uid="{F6259766-7BA5-4AB0-8F7C-D4BC19290F39}"/>
    <cellStyle name="Currency 2 2 2 2 5 2 3 2 6" xfId="44080" xr:uid="{CCBA0F92-6380-426B-B0A5-4F75F77D3A01}"/>
    <cellStyle name="Currency 2 2 2 2 5 2 3 3" xfId="10370" xr:uid="{F6BD5783-0749-4619-A9B7-0F998BFA3A97}"/>
    <cellStyle name="Currency 2 2 2 2 5 2 3 3 2" xfId="24060" xr:uid="{FB0E8AAF-7F4C-4D61-82DE-42E99795EF2A}"/>
    <cellStyle name="Currency 2 2 2 2 5 2 3 3 2 2" xfId="37752" xr:uid="{A808600E-5CDE-49D6-BE63-EEC09D84281D}"/>
    <cellStyle name="Currency 2 2 2 2 5 2 3 3 2 3" xfId="52636" xr:uid="{BD3B1587-E7D5-4830-B343-11D6D78B5600}"/>
    <cellStyle name="Currency 2 2 2 2 5 2 3 3 3" xfId="17216" xr:uid="{A0A26EDC-11D6-4DBB-A40D-32FFED3E6B5C}"/>
    <cellStyle name="Currency 2 2 2 2 5 2 3 3 4" xfId="30906" xr:uid="{C173FE06-796E-42D0-AAC6-06E3AC52CFF1}"/>
    <cellStyle name="Currency 2 2 2 2 5 2 3 3 5" xfId="45790" xr:uid="{431A1926-EE47-4D46-A51F-7AA05F8B6782}"/>
    <cellStyle name="Currency 2 2 2 2 5 2 3 4" xfId="20638" xr:uid="{508C0839-25B7-495E-A240-19FC2D70AB54}"/>
    <cellStyle name="Currency 2 2 2 2 5 2 3 4 2" xfId="34330" xr:uid="{6E5C807E-CA97-4CF1-B319-3D84A7B19FFA}"/>
    <cellStyle name="Currency 2 2 2 2 5 2 3 4 3" xfId="49214" xr:uid="{7A8CE1AB-39E8-4527-817E-2CBD7EE4085D}"/>
    <cellStyle name="Currency 2 2 2 2 5 2 3 5" xfId="13794" xr:uid="{00558C67-37E7-461B-9D69-EED8E406D2F5}"/>
    <cellStyle name="Currency 2 2 2 2 5 2 3 6" xfId="27484" xr:uid="{3ECB2806-69E9-4D4D-B9B7-A4C3A7A16FB9}"/>
    <cellStyle name="Currency 2 2 2 2 5 2 3 7" xfId="42368" xr:uid="{CAA993EF-5041-4E5D-AC07-FE4FFABCB709}"/>
    <cellStyle name="Currency 2 2 2 2 5 2 4" xfId="6948" xr:uid="{17F503F0-C5B3-4655-B8F1-9EF4309B17A5}"/>
    <cellStyle name="Currency 2 2 2 2 5 2 4 2" xfId="8661" xr:uid="{B1B756EF-E4FB-4931-A3B0-34843BF724B9}"/>
    <cellStyle name="Currency 2 2 2 2 5 2 4 2 2" xfId="12083" xr:uid="{B90B8B46-CACB-44A7-9961-E27F3D98BCB7}"/>
    <cellStyle name="Currency 2 2 2 2 5 2 4 2 2 2" xfId="25773" xr:uid="{7272E48A-6FC6-42AB-BF7B-1DE6D626977E}"/>
    <cellStyle name="Currency 2 2 2 2 5 2 4 2 2 2 2" xfId="39465" xr:uid="{F44CCC64-6BCE-4B41-B028-E7B1D3A1B230}"/>
    <cellStyle name="Currency 2 2 2 2 5 2 4 2 2 2 3" xfId="54349" xr:uid="{A2AE0AD8-2CF1-4BDD-96B8-C1E49D794CDD}"/>
    <cellStyle name="Currency 2 2 2 2 5 2 4 2 2 3" xfId="18929" xr:uid="{D02671AD-A2FD-4A38-BA9B-A095C2A3293C}"/>
    <cellStyle name="Currency 2 2 2 2 5 2 4 2 2 4" xfId="32619" xr:uid="{0A13AD5C-8360-4899-A91F-95969E570BDE}"/>
    <cellStyle name="Currency 2 2 2 2 5 2 4 2 2 5" xfId="47503" xr:uid="{7B84E450-175E-47A3-89A1-DD5592699273}"/>
    <cellStyle name="Currency 2 2 2 2 5 2 4 2 3" xfId="22351" xr:uid="{E5E72C54-3BD0-4D71-AC9A-C60235966A12}"/>
    <cellStyle name="Currency 2 2 2 2 5 2 4 2 3 2" xfId="36043" xr:uid="{D2A206D2-1CB4-474B-9DAA-4419A41ED807}"/>
    <cellStyle name="Currency 2 2 2 2 5 2 4 2 3 3" xfId="50927" xr:uid="{3BED89DF-3E15-44E7-A56F-61203A222D6F}"/>
    <cellStyle name="Currency 2 2 2 2 5 2 4 2 4" xfId="15507" xr:uid="{1E97F0D2-9402-4953-B9D7-6EC53CCCFAA4}"/>
    <cellStyle name="Currency 2 2 2 2 5 2 4 2 5" xfId="29197" xr:uid="{E2128753-31A0-4FDD-9C8D-5B4E143965DE}"/>
    <cellStyle name="Currency 2 2 2 2 5 2 4 2 6" xfId="44081" xr:uid="{39CD8C81-C938-4CD0-BB8E-767E3C9D73D1}"/>
    <cellStyle name="Currency 2 2 2 2 5 2 4 3" xfId="10371" xr:uid="{F41C5371-37E5-4B8F-82CF-B76514279F59}"/>
    <cellStyle name="Currency 2 2 2 2 5 2 4 3 2" xfId="24061" xr:uid="{0D2815A1-5D51-45DC-8917-E5644345B4C9}"/>
    <cellStyle name="Currency 2 2 2 2 5 2 4 3 2 2" xfId="37753" xr:uid="{E3A9E310-5FEE-42C5-9A45-9C5C2C15B3D1}"/>
    <cellStyle name="Currency 2 2 2 2 5 2 4 3 2 3" xfId="52637" xr:uid="{10FE5136-4D9F-486D-ABFC-22B6EA6FFF43}"/>
    <cellStyle name="Currency 2 2 2 2 5 2 4 3 3" xfId="17217" xr:uid="{FC405320-60A5-43EF-9562-A47FAA2D7ACA}"/>
    <cellStyle name="Currency 2 2 2 2 5 2 4 3 4" xfId="30907" xr:uid="{F09D0E23-A3C7-42F0-8852-8B756A21A865}"/>
    <cellStyle name="Currency 2 2 2 2 5 2 4 3 5" xfId="45791" xr:uid="{E4C59AED-5BF0-457E-8C52-9C3286068FF5}"/>
    <cellStyle name="Currency 2 2 2 2 5 2 4 4" xfId="20639" xr:uid="{1A3279AC-344C-43CC-9424-053B6F6CAFDC}"/>
    <cellStyle name="Currency 2 2 2 2 5 2 4 4 2" xfId="34331" xr:uid="{7CD10D3A-A1DC-4365-AE86-EDE530159265}"/>
    <cellStyle name="Currency 2 2 2 2 5 2 4 4 3" xfId="49215" xr:uid="{C70383E8-2272-4D92-8DF4-5907CCB89BAC}"/>
    <cellStyle name="Currency 2 2 2 2 5 2 4 5" xfId="13795" xr:uid="{E60D9A0D-73F7-4541-9C3D-7DE24F88C14F}"/>
    <cellStyle name="Currency 2 2 2 2 5 2 4 6" xfId="27485" xr:uid="{ABC8F81B-CA2F-4839-8C42-DC847270978A}"/>
    <cellStyle name="Currency 2 2 2 2 5 2 4 7" xfId="42369" xr:uid="{212C5D00-FE87-48D7-A09A-137A368A804A}"/>
    <cellStyle name="Currency 2 2 2 2 5 2 5" xfId="8657" xr:uid="{AB98B517-BDDC-469F-85F4-CF68938E5E52}"/>
    <cellStyle name="Currency 2 2 2 2 5 2 5 2" xfId="12079" xr:uid="{B1583348-A078-4F10-97CD-294D34F27509}"/>
    <cellStyle name="Currency 2 2 2 2 5 2 5 2 2" xfId="25769" xr:uid="{A83FFB47-2BCC-47F1-AB61-BA2D276C62C1}"/>
    <cellStyle name="Currency 2 2 2 2 5 2 5 2 2 2" xfId="39461" xr:uid="{88473612-DBE9-4B3C-9B3D-4486184CF14D}"/>
    <cellStyle name="Currency 2 2 2 2 5 2 5 2 2 3" xfId="54345" xr:uid="{92511322-EEE9-4CAE-B0FC-C7400F618C10}"/>
    <cellStyle name="Currency 2 2 2 2 5 2 5 2 3" xfId="18925" xr:uid="{7B378DF4-5DF8-4DEA-A1BA-F62C572E3088}"/>
    <cellStyle name="Currency 2 2 2 2 5 2 5 2 4" xfId="32615" xr:uid="{698A9F12-608F-4717-987A-E0744C18EB5F}"/>
    <cellStyle name="Currency 2 2 2 2 5 2 5 2 5" xfId="47499" xr:uid="{A6DC865F-A516-478B-86A6-800BC3C4A25F}"/>
    <cellStyle name="Currency 2 2 2 2 5 2 5 3" xfId="22347" xr:uid="{C56ACA3E-B1FA-434B-94BD-8D089FA20B69}"/>
    <cellStyle name="Currency 2 2 2 2 5 2 5 3 2" xfId="36039" xr:uid="{873B457E-F696-442A-8256-692EB4ECA999}"/>
    <cellStyle name="Currency 2 2 2 2 5 2 5 3 3" xfId="50923" xr:uid="{6BF29AA9-C669-4FDB-A5AB-C1B5EED096A2}"/>
    <cellStyle name="Currency 2 2 2 2 5 2 5 4" xfId="15503" xr:uid="{61476312-FC48-4A3B-B1C1-3C56DE5B2DCA}"/>
    <cellStyle name="Currency 2 2 2 2 5 2 5 5" xfId="29193" xr:uid="{A678E7F5-BF51-4FB4-99CE-3348F39B081D}"/>
    <cellStyle name="Currency 2 2 2 2 5 2 5 6" xfId="44077" xr:uid="{B3D59A22-9B27-4711-9CBD-E98E79A17BC7}"/>
    <cellStyle name="Currency 2 2 2 2 5 2 6" xfId="10367" xr:uid="{41A99661-AE4A-440F-B47E-A3D736C2A920}"/>
    <cellStyle name="Currency 2 2 2 2 5 2 6 2" xfId="24057" xr:uid="{BC2045EE-E045-4FA0-ACAD-BFD2537BB4AC}"/>
    <cellStyle name="Currency 2 2 2 2 5 2 6 2 2" xfId="37749" xr:uid="{7613576B-C9C4-49F7-92EF-DE936CA2194F}"/>
    <cellStyle name="Currency 2 2 2 2 5 2 6 2 3" xfId="52633" xr:uid="{B55B2047-8E1D-487F-810D-51D0231D89BE}"/>
    <cellStyle name="Currency 2 2 2 2 5 2 6 3" xfId="17213" xr:uid="{5E51748B-02CC-47A6-8696-4DE212094A79}"/>
    <cellStyle name="Currency 2 2 2 2 5 2 6 4" xfId="30903" xr:uid="{7557EEE8-508F-4572-9683-7DD9C4A9A3AC}"/>
    <cellStyle name="Currency 2 2 2 2 5 2 6 5" xfId="45787" xr:uid="{5194D320-9D2C-4F16-9C56-3775DFA5D6A8}"/>
    <cellStyle name="Currency 2 2 2 2 5 2 7" xfId="20635" xr:uid="{0FF5F872-3381-4CB9-B614-5F587FBCDE89}"/>
    <cellStyle name="Currency 2 2 2 2 5 2 7 2" xfId="34327" xr:uid="{CAA89A3D-A0BB-4616-A8C0-D0DEC6E4618E}"/>
    <cellStyle name="Currency 2 2 2 2 5 2 7 3" xfId="49211" xr:uid="{606EA148-594C-4307-B7C4-ED989E6D1962}"/>
    <cellStyle name="Currency 2 2 2 2 5 2 8" xfId="13791" xr:uid="{D94BE705-9AB9-420E-9867-E424EC233519}"/>
    <cellStyle name="Currency 2 2 2 2 5 2 9" xfId="27481" xr:uid="{C24B6BBD-14E5-423D-A3D9-0B05765608C5}"/>
    <cellStyle name="Currency 2 2 2 2 5 3" xfId="6949" xr:uid="{F27D7C1E-E0A2-4052-AAD0-8673E727097B}"/>
    <cellStyle name="Currency 2 2 2 2 5 3 10" xfId="42370" xr:uid="{5BC2327A-BCA1-4253-BF11-3B5CE04584F5}"/>
    <cellStyle name="Currency 2 2 2 2 5 3 2" xfId="6950" xr:uid="{93E246C8-F1B5-4D6A-86FD-2B3711FBF331}"/>
    <cellStyle name="Currency 2 2 2 2 5 3 2 2" xfId="6951" xr:uid="{5DA77663-7DD0-4CDB-BDB7-57C6D1111FB1}"/>
    <cellStyle name="Currency 2 2 2 2 5 3 2 2 2" xfId="8664" xr:uid="{281AD77C-5A87-4B47-9306-6741AACF3C65}"/>
    <cellStyle name="Currency 2 2 2 2 5 3 2 2 2 2" xfId="12086" xr:uid="{0E2A946C-B3F5-477C-B9FC-25F5538DBF32}"/>
    <cellStyle name="Currency 2 2 2 2 5 3 2 2 2 2 2" xfId="25776" xr:uid="{56041B1B-BFC3-4054-87D3-AA64D7BB1939}"/>
    <cellStyle name="Currency 2 2 2 2 5 3 2 2 2 2 2 2" xfId="39468" xr:uid="{556C61EC-EFD7-4E62-8437-6EC967C9DA38}"/>
    <cellStyle name="Currency 2 2 2 2 5 3 2 2 2 2 2 3" xfId="54352" xr:uid="{04488632-32B1-41B5-B014-4E847A56614E}"/>
    <cellStyle name="Currency 2 2 2 2 5 3 2 2 2 2 3" xfId="18932" xr:uid="{D8F1D161-70C8-47A2-B2F3-3E6C0984F3AB}"/>
    <cellStyle name="Currency 2 2 2 2 5 3 2 2 2 2 4" xfId="32622" xr:uid="{CFFD1700-79A0-4CC8-9F0E-C04CE5A56F15}"/>
    <cellStyle name="Currency 2 2 2 2 5 3 2 2 2 2 5" xfId="47506" xr:uid="{3EB6DD8D-15DD-4084-9059-E84B085E5E12}"/>
    <cellStyle name="Currency 2 2 2 2 5 3 2 2 2 3" xfId="22354" xr:uid="{CD7FEB0F-CB61-4095-BEA7-C31EA5A14939}"/>
    <cellStyle name="Currency 2 2 2 2 5 3 2 2 2 3 2" xfId="36046" xr:uid="{620DAF36-4D1A-487F-96D3-1870218BB3E5}"/>
    <cellStyle name="Currency 2 2 2 2 5 3 2 2 2 3 3" xfId="50930" xr:uid="{CF13CE4E-BC84-46EA-86A4-45147A7F9742}"/>
    <cellStyle name="Currency 2 2 2 2 5 3 2 2 2 4" xfId="15510" xr:uid="{D8BD3E77-F78D-4510-9454-27467BC39FAA}"/>
    <cellStyle name="Currency 2 2 2 2 5 3 2 2 2 5" xfId="29200" xr:uid="{066E8D38-149E-42DF-BD45-02898BEACEE1}"/>
    <cellStyle name="Currency 2 2 2 2 5 3 2 2 2 6" xfId="44084" xr:uid="{3F921FD9-35A9-48AB-9875-FD29F71B6FE1}"/>
    <cellStyle name="Currency 2 2 2 2 5 3 2 2 3" xfId="10374" xr:uid="{97D7568D-3A38-4399-A47F-A4F9ACCB4062}"/>
    <cellStyle name="Currency 2 2 2 2 5 3 2 2 3 2" xfId="24064" xr:uid="{49AF4C25-4F25-4659-AB3A-504D4ED085A9}"/>
    <cellStyle name="Currency 2 2 2 2 5 3 2 2 3 2 2" xfId="37756" xr:uid="{1D700AB1-0193-4D4D-BC6B-81CA70A76F74}"/>
    <cellStyle name="Currency 2 2 2 2 5 3 2 2 3 2 3" xfId="52640" xr:uid="{4F61A90F-75E2-4522-86F6-EB0B743BF5C6}"/>
    <cellStyle name="Currency 2 2 2 2 5 3 2 2 3 3" xfId="17220" xr:uid="{408E0774-487B-4C02-B4BD-63C78FCC0743}"/>
    <cellStyle name="Currency 2 2 2 2 5 3 2 2 3 4" xfId="30910" xr:uid="{1D4FCF68-75D0-45B6-B151-261706F30BEC}"/>
    <cellStyle name="Currency 2 2 2 2 5 3 2 2 3 5" xfId="45794" xr:uid="{03473C70-0445-4501-98B2-92DC49428D9C}"/>
    <cellStyle name="Currency 2 2 2 2 5 3 2 2 4" xfId="20642" xr:uid="{3E3507F1-3DDD-44A8-B668-4757DEB37D16}"/>
    <cellStyle name="Currency 2 2 2 2 5 3 2 2 4 2" xfId="34334" xr:uid="{EC60F29E-3CDF-4A3F-A643-607336956DF6}"/>
    <cellStyle name="Currency 2 2 2 2 5 3 2 2 4 3" xfId="49218" xr:uid="{848F2A6F-ACF7-402B-B79F-C7948CEB0862}"/>
    <cellStyle name="Currency 2 2 2 2 5 3 2 2 5" xfId="13798" xr:uid="{87C3FD71-A9DB-406B-B23C-68BE743ECAAD}"/>
    <cellStyle name="Currency 2 2 2 2 5 3 2 2 6" xfId="27488" xr:uid="{53501FD8-E5E4-4DF0-9516-DA10301CDA4C}"/>
    <cellStyle name="Currency 2 2 2 2 5 3 2 2 7" xfId="42372" xr:uid="{0EC3FBC9-2F23-4548-BFEF-8375E1319C61}"/>
    <cellStyle name="Currency 2 2 2 2 5 3 2 3" xfId="8663" xr:uid="{A00DDD5B-3319-429D-830E-34F05B70BA45}"/>
    <cellStyle name="Currency 2 2 2 2 5 3 2 3 2" xfId="12085" xr:uid="{05C4C026-E8D4-45D1-8D49-2F5C2909AA54}"/>
    <cellStyle name="Currency 2 2 2 2 5 3 2 3 2 2" xfId="25775" xr:uid="{AFD509EB-42C4-432F-90B9-5639CD827941}"/>
    <cellStyle name="Currency 2 2 2 2 5 3 2 3 2 2 2" xfId="39467" xr:uid="{1813744B-DE0E-4B83-95C2-D721E40D04BA}"/>
    <cellStyle name="Currency 2 2 2 2 5 3 2 3 2 2 3" xfId="54351" xr:uid="{AE4A51F3-6A37-4582-AA38-EFAF67552162}"/>
    <cellStyle name="Currency 2 2 2 2 5 3 2 3 2 3" xfId="18931" xr:uid="{E201496F-6761-4D90-911A-D71FABBF7D45}"/>
    <cellStyle name="Currency 2 2 2 2 5 3 2 3 2 4" xfId="32621" xr:uid="{4EB95E10-6553-4ADB-8082-76182D9B42B8}"/>
    <cellStyle name="Currency 2 2 2 2 5 3 2 3 2 5" xfId="47505" xr:uid="{609984B3-487D-4555-8D8B-0A88CAAF7E7C}"/>
    <cellStyle name="Currency 2 2 2 2 5 3 2 3 3" xfId="22353" xr:uid="{93DA9B83-8ED3-45CC-99B3-4547C2322A27}"/>
    <cellStyle name="Currency 2 2 2 2 5 3 2 3 3 2" xfId="36045" xr:uid="{38977120-9EFB-4AC6-B388-2E0ADBC84F04}"/>
    <cellStyle name="Currency 2 2 2 2 5 3 2 3 3 3" xfId="50929" xr:uid="{D44CAE8A-666E-47D7-9C99-D367D25B60FB}"/>
    <cellStyle name="Currency 2 2 2 2 5 3 2 3 4" xfId="15509" xr:uid="{A875B89F-CB63-413B-8E1B-FE11C0534809}"/>
    <cellStyle name="Currency 2 2 2 2 5 3 2 3 5" xfId="29199" xr:uid="{F054EFDB-D83E-40E6-84BE-A404F7CE56AA}"/>
    <cellStyle name="Currency 2 2 2 2 5 3 2 3 6" xfId="44083" xr:uid="{5B568E15-5E46-4075-BBA1-A356E5A09AE6}"/>
    <cellStyle name="Currency 2 2 2 2 5 3 2 4" xfId="10373" xr:uid="{09749AE0-A3E5-4BFE-B27B-CAB69444DE19}"/>
    <cellStyle name="Currency 2 2 2 2 5 3 2 4 2" xfId="24063" xr:uid="{38B8BB43-9771-4767-A3FC-B6C051FFE4C0}"/>
    <cellStyle name="Currency 2 2 2 2 5 3 2 4 2 2" xfId="37755" xr:uid="{9D20C308-6631-4A39-9B0A-B09DFBF3B45D}"/>
    <cellStyle name="Currency 2 2 2 2 5 3 2 4 2 3" xfId="52639" xr:uid="{DD0DC8D6-3462-432B-9344-1791628683E8}"/>
    <cellStyle name="Currency 2 2 2 2 5 3 2 4 3" xfId="17219" xr:uid="{EBE2A8DF-8888-456E-B020-F274265E7E9C}"/>
    <cellStyle name="Currency 2 2 2 2 5 3 2 4 4" xfId="30909" xr:uid="{FCE35B07-BFF1-42C5-97F0-8D1396A55BFD}"/>
    <cellStyle name="Currency 2 2 2 2 5 3 2 4 5" xfId="45793" xr:uid="{2C655913-72EE-4792-AB3F-3FA4566447B1}"/>
    <cellStyle name="Currency 2 2 2 2 5 3 2 5" xfId="20641" xr:uid="{2C1D4644-1F49-4A13-B0F2-0EA35E15FBD4}"/>
    <cellStyle name="Currency 2 2 2 2 5 3 2 5 2" xfId="34333" xr:uid="{5D5365E2-7376-49ED-9C78-B886D595CCE9}"/>
    <cellStyle name="Currency 2 2 2 2 5 3 2 5 3" xfId="49217" xr:uid="{6C92050E-C58F-4203-94F0-6FA1131C18BD}"/>
    <cellStyle name="Currency 2 2 2 2 5 3 2 6" xfId="13797" xr:uid="{C27EC500-3941-4DBC-817D-54668DE7ABF3}"/>
    <cellStyle name="Currency 2 2 2 2 5 3 2 7" xfId="27487" xr:uid="{14FDE546-AF99-4EC0-87C2-FDC69FE8822C}"/>
    <cellStyle name="Currency 2 2 2 2 5 3 2 8" xfId="42371" xr:uid="{40A67442-337C-4C67-8333-5EF3CC2BAA3F}"/>
    <cellStyle name="Currency 2 2 2 2 5 3 3" xfId="6952" xr:uid="{550C946E-344F-46C2-B202-9B553E08207F}"/>
    <cellStyle name="Currency 2 2 2 2 5 3 3 2" xfId="8665" xr:uid="{F12DEF2D-4BBB-4016-9163-F5B2F95D0983}"/>
    <cellStyle name="Currency 2 2 2 2 5 3 3 2 2" xfId="12087" xr:uid="{D508AC89-14F4-4394-AE52-F81724C5EC7A}"/>
    <cellStyle name="Currency 2 2 2 2 5 3 3 2 2 2" xfId="25777" xr:uid="{5E91AE97-A74E-436B-B64C-7DC5E9121570}"/>
    <cellStyle name="Currency 2 2 2 2 5 3 3 2 2 2 2" xfId="39469" xr:uid="{1715373C-D475-4AE7-88E1-AD06D145DE6A}"/>
    <cellStyle name="Currency 2 2 2 2 5 3 3 2 2 2 3" xfId="54353" xr:uid="{6F337F74-5626-41A0-B86B-7B0004D7782C}"/>
    <cellStyle name="Currency 2 2 2 2 5 3 3 2 2 3" xfId="18933" xr:uid="{3667828C-7997-43C6-BF5A-59A094E89F41}"/>
    <cellStyle name="Currency 2 2 2 2 5 3 3 2 2 4" xfId="32623" xr:uid="{335595D7-834C-4425-882C-480F96913E7C}"/>
    <cellStyle name="Currency 2 2 2 2 5 3 3 2 2 5" xfId="47507" xr:uid="{A7430247-D8E0-4613-B159-9529B5A98DDE}"/>
    <cellStyle name="Currency 2 2 2 2 5 3 3 2 3" xfId="22355" xr:uid="{5A5D8560-4681-4841-BB3A-3554905BE9E7}"/>
    <cellStyle name="Currency 2 2 2 2 5 3 3 2 3 2" xfId="36047" xr:uid="{2B533EF1-56F8-4442-8443-5E3698DFBB2A}"/>
    <cellStyle name="Currency 2 2 2 2 5 3 3 2 3 3" xfId="50931" xr:uid="{4C64CFD2-CD24-4F1A-997B-96B9842796E0}"/>
    <cellStyle name="Currency 2 2 2 2 5 3 3 2 4" xfId="15511" xr:uid="{3E0A331D-ED81-4C2C-A67E-F5A5ECFF8C0F}"/>
    <cellStyle name="Currency 2 2 2 2 5 3 3 2 5" xfId="29201" xr:uid="{F983E160-8048-4B00-8BE2-D30E83F036C2}"/>
    <cellStyle name="Currency 2 2 2 2 5 3 3 2 6" xfId="44085" xr:uid="{550C35D0-05E6-41B5-8C3E-090BFC50C4CC}"/>
    <cellStyle name="Currency 2 2 2 2 5 3 3 3" xfId="10375" xr:uid="{ABFDC5CB-4346-4C11-B79B-E697CE76E622}"/>
    <cellStyle name="Currency 2 2 2 2 5 3 3 3 2" xfId="24065" xr:uid="{032CD862-55E7-4ED7-8D6E-AD1404A80E25}"/>
    <cellStyle name="Currency 2 2 2 2 5 3 3 3 2 2" xfId="37757" xr:uid="{8B003BB3-E479-4322-93CF-F95F2635304F}"/>
    <cellStyle name="Currency 2 2 2 2 5 3 3 3 2 3" xfId="52641" xr:uid="{AFDF0CAB-5A2E-4D59-A178-A192A8B38C0D}"/>
    <cellStyle name="Currency 2 2 2 2 5 3 3 3 3" xfId="17221" xr:uid="{1EA8C3F7-AEE7-46B4-B1DC-116B4CDAD5F2}"/>
    <cellStyle name="Currency 2 2 2 2 5 3 3 3 4" xfId="30911" xr:uid="{214DB320-DAD8-452B-998F-E7E1661055B4}"/>
    <cellStyle name="Currency 2 2 2 2 5 3 3 3 5" xfId="45795" xr:uid="{A17BFE6E-0A4C-4663-8A5F-084E9484DFBB}"/>
    <cellStyle name="Currency 2 2 2 2 5 3 3 4" xfId="20643" xr:uid="{9D53C84F-03A3-4268-9641-22EFF8C5BBAD}"/>
    <cellStyle name="Currency 2 2 2 2 5 3 3 4 2" xfId="34335" xr:uid="{FB07AD24-5064-4E44-A83F-3A6E166A39B3}"/>
    <cellStyle name="Currency 2 2 2 2 5 3 3 4 3" xfId="49219" xr:uid="{B54A2D3F-79FC-4558-82C2-F2DAA5837187}"/>
    <cellStyle name="Currency 2 2 2 2 5 3 3 5" xfId="13799" xr:uid="{918B7AC5-59C0-4DA0-BBDA-46D01F37851B}"/>
    <cellStyle name="Currency 2 2 2 2 5 3 3 6" xfId="27489" xr:uid="{FAED6BB5-E13A-4FAD-BDE7-8AF680D6498A}"/>
    <cellStyle name="Currency 2 2 2 2 5 3 3 7" xfId="42373" xr:uid="{63326D0E-B95B-4507-BFF4-93E09DC98F1F}"/>
    <cellStyle name="Currency 2 2 2 2 5 3 4" xfId="6953" xr:uid="{AC7A8BC2-9D8F-482B-9B4C-1E52A4AEC67A}"/>
    <cellStyle name="Currency 2 2 2 2 5 3 4 2" xfId="8666" xr:uid="{49A7647E-1B27-486D-8BDC-635D394EF817}"/>
    <cellStyle name="Currency 2 2 2 2 5 3 4 2 2" xfId="12088" xr:uid="{7E2A24D4-C209-41F7-BA83-18F2D0EF3B68}"/>
    <cellStyle name="Currency 2 2 2 2 5 3 4 2 2 2" xfId="25778" xr:uid="{61EF5953-DE73-4FBC-9BF7-5A59C2E50798}"/>
    <cellStyle name="Currency 2 2 2 2 5 3 4 2 2 2 2" xfId="39470" xr:uid="{42AA079C-4C6B-42A7-B25C-737C0FBC5250}"/>
    <cellStyle name="Currency 2 2 2 2 5 3 4 2 2 2 3" xfId="54354" xr:uid="{3B3FAB68-1682-4015-846F-FDBC1DCE4913}"/>
    <cellStyle name="Currency 2 2 2 2 5 3 4 2 2 3" xfId="18934" xr:uid="{E86B2199-0BC0-425A-900F-59CB15687337}"/>
    <cellStyle name="Currency 2 2 2 2 5 3 4 2 2 4" xfId="32624" xr:uid="{8E1D4A5D-BF57-4599-BFA7-8CBAF77CFB14}"/>
    <cellStyle name="Currency 2 2 2 2 5 3 4 2 2 5" xfId="47508" xr:uid="{43DA3C1D-761C-4472-BC35-D6B3B1190416}"/>
    <cellStyle name="Currency 2 2 2 2 5 3 4 2 3" xfId="22356" xr:uid="{A6148195-7FCB-4CB7-9725-FC8DBB691FFB}"/>
    <cellStyle name="Currency 2 2 2 2 5 3 4 2 3 2" xfId="36048" xr:uid="{39DAE469-0950-4016-8E55-0DFE547AD3B9}"/>
    <cellStyle name="Currency 2 2 2 2 5 3 4 2 3 3" xfId="50932" xr:uid="{27D7FB37-CC6E-429E-81C0-3328F67B08E7}"/>
    <cellStyle name="Currency 2 2 2 2 5 3 4 2 4" xfId="15512" xr:uid="{08698322-3E28-4CBF-AFA5-F9D3DE388DFE}"/>
    <cellStyle name="Currency 2 2 2 2 5 3 4 2 5" xfId="29202" xr:uid="{F5200248-3B51-43E9-922E-04BEAE41B6E5}"/>
    <cellStyle name="Currency 2 2 2 2 5 3 4 2 6" xfId="44086" xr:uid="{FD8868C1-50D5-42EE-BB54-7A19D1A95C6F}"/>
    <cellStyle name="Currency 2 2 2 2 5 3 4 3" xfId="10376" xr:uid="{D628A316-6445-407D-86BF-86773A4BDA6B}"/>
    <cellStyle name="Currency 2 2 2 2 5 3 4 3 2" xfId="24066" xr:uid="{F4A862CB-36B5-4911-8FFE-22749E78C906}"/>
    <cellStyle name="Currency 2 2 2 2 5 3 4 3 2 2" xfId="37758" xr:uid="{BB13F85B-73D8-462C-AAB2-6DE7CED318ED}"/>
    <cellStyle name="Currency 2 2 2 2 5 3 4 3 2 3" xfId="52642" xr:uid="{89A84DE3-A88D-4D1F-A05A-27257C56B9EB}"/>
    <cellStyle name="Currency 2 2 2 2 5 3 4 3 3" xfId="17222" xr:uid="{3AD2F49A-F4DD-47F8-99AF-AA1753F64201}"/>
    <cellStyle name="Currency 2 2 2 2 5 3 4 3 4" xfId="30912" xr:uid="{C3A1B991-1E5F-4A56-A81A-A8660F28B9CF}"/>
    <cellStyle name="Currency 2 2 2 2 5 3 4 3 5" xfId="45796" xr:uid="{8106CB2B-B1A4-43C4-8977-A114662EDD3F}"/>
    <cellStyle name="Currency 2 2 2 2 5 3 4 4" xfId="20644" xr:uid="{4B321CAB-BB5F-4081-A9AE-9EB79EB9DCE7}"/>
    <cellStyle name="Currency 2 2 2 2 5 3 4 4 2" xfId="34336" xr:uid="{EA275216-5F8B-4F54-A562-91DA8782E476}"/>
    <cellStyle name="Currency 2 2 2 2 5 3 4 4 3" xfId="49220" xr:uid="{908662B9-FF72-4085-B2D0-23812022A4B4}"/>
    <cellStyle name="Currency 2 2 2 2 5 3 4 5" xfId="13800" xr:uid="{84E3ACB7-B8AF-418C-B3FC-EDFFC3637F83}"/>
    <cellStyle name="Currency 2 2 2 2 5 3 4 6" xfId="27490" xr:uid="{B07DBFA0-8610-444D-AFB5-B701090A381C}"/>
    <cellStyle name="Currency 2 2 2 2 5 3 4 7" xfId="42374" xr:uid="{A6F3225E-D727-486A-896D-670121047695}"/>
    <cellStyle name="Currency 2 2 2 2 5 3 5" xfId="8662" xr:uid="{25F059B4-5350-4CAD-9F55-6EF72D88BA9F}"/>
    <cellStyle name="Currency 2 2 2 2 5 3 5 2" xfId="12084" xr:uid="{EA1AE825-BAA8-4C1F-A8FF-6162D759ACC8}"/>
    <cellStyle name="Currency 2 2 2 2 5 3 5 2 2" xfId="25774" xr:uid="{36A19455-0205-4AA6-BD3C-8C4707BB1EB9}"/>
    <cellStyle name="Currency 2 2 2 2 5 3 5 2 2 2" xfId="39466" xr:uid="{86CD950F-D578-41E5-9A1D-78CE25198B19}"/>
    <cellStyle name="Currency 2 2 2 2 5 3 5 2 2 3" xfId="54350" xr:uid="{E9A50130-5B19-4A42-9182-F6285989A50E}"/>
    <cellStyle name="Currency 2 2 2 2 5 3 5 2 3" xfId="18930" xr:uid="{47FBB01B-AEEC-40F4-BDCF-CDED7C9A9CA3}"/>
    <cellStyle name="Currency 2 2 2 2 5 3 5 2 4" xfId="32620" xr:uid="{ED0237F6-304D-4F1A-BE2C-678CE4488053}"/>
    <cellStyle name="Currency 2 2 2 2 5 3 5 2 5" xfId="47504" xr:uid="{1AE91745-C997-47F8-8A36-DA73CBA2F43A}"/>
    <cellStyle name="Currency 2 2 2 2 5 3 5 3" xfId="22352" xr:uid="{BAC3ABEE-3238-46F8-B2FB-F3C1486D2EFF}"/>
    <cellStyle name="Currency 2 2 2 2 5 3 5 3 2" xfId="36044" xr:uid="{BC644359-211F-41C4-AFBE-5137D52F4C04}"/>
    <cellStyle name="Currency 2 2 2 2 5 3 5 3 3" xfId="50928" xr:uid="{786BB2F4-DE62-4C22-99FD-3B0D011DDA95}"/>
    <cellStyle name="Currency 2 2 2 2 5 3 5 4" xfId="15508" xr:uid="{E666D185-4990-46AD-A71B-DE211EF37B1C}"/>
    <cellStyle name="Currency 2 2 2 2 5 3 5 5" xfId="29198" xr:uid="{EF1FABC1-B6E1-4117-BE83-0C545D76B562}"/>
    <cellStyle name="Currency 2 2 2 2 5 3 5 6" xfId="44082" xr:uid="{267241E2-6A67-479F-BAE1-A72408634800}"/>
    <cellStyle name="Currency 2 2 2 2 5 3 6" xfId="10372" xr:uid="{D4063797-EA54-4565-A84E-DF45B622F626}"/>
    <cellStyle name="Currency 2 2 2 2 5 3 6 2" xfId="24062" xr:uid="{80169040-CB1D-40A2-A003-C6961A3734C9}"/>
    <cellStyle name="Currency 2 2 2 2 5 3 6 2 2" xfId="37754" xr:uid="{C322E19F-2E12-44F6-B8C2-CEA86A97184D}"/>
    <cellStyle name="Currency 2 2 2 2 5 3 6 2 3" xfId="52638" xr:uid="{5D67D96B-363F-42DA-899F-F3C6F95515F5}"/>
    <cellStyle name="Currency 2 2 2 2 5 3 6 3" xfId="17218" xr:uid="{139CE754-4452-49E9-B273-067E7AA63570}"/>
    <cellStyle name="Currency 2 2 2 2 5 3 6 4" xfId="30908" xr:uid="{1540B250-911F-44EE-81DE-CB3C25D5B1CC}"/>
    <cellStyle name="Currency 2 2 2 2 5 3 6 5" xfId="45792" xr:uid="{5FE05001-ABEA-4F6E-8EE4-4D4529A3C768}"/>
    <cellStyle name="Currency 2 2 2 2 5 3 7" xfId="20640" xr:uid="{98B327D5-4D2B-4E8D-8C9F-003669CA973F}"/>
    <cellStyle name="Currency 2 2 2 2 5 3 7 2" xfId="34332" xr:uid="{61E13CB2-4A30-4FE9-9BB2-0ACD12B2DCFA}"/>
    <cellStyle name="Currency 2 2 2 2 5 3 7 3" xfId="49216" xr:uid="{F48FA427-56C1-4C7C-8DBC-A2F05FF2F761}"/>
    <cellStyle name="Currency 2 2 2 2 5 3 8" xfId="13796" xr:uid="{1980435D-0199-4283-A336-F87620B7C631}"/>
    <cellStyle name="Currency 2 2 2 2 5 3 9" xfId="27486" xr:uid="{51FEAA80-C1C8-464B-9531-81BE87F67B0F}"/>
    <cellStyle name="Currency 2 2 2 2 5 4" xfId="6954" xr:uid="{936AC944-A477-4BA3-8551-2C24E5C93FA6}"/>
    <cellStyle name="Currency 2 2 2 2 5 4 2" xfId="6955" xr:uid="{A7964666-2495-4166-8B68-964996D9D865}"/>
    <cellStyle name="Currency 2 2 2 2 5 4 2 2" xfId="8668" xr:uid="{9FCE4592-8751-437B-A846-F1F414D0D681}"/>
    <cellStyle name="Currency 2 2 2 2 5 4 2 2 2" xfId="12090" xr:uid="{4B502727-C42D-4877-B6AC-E694711A3AAC}"/>
    <cellStyle name="Currency 2 2 2 2 5 4 2 2 2 2" xfId="25780" xr:uid="{FD4B779D-72FF-4E13-901F-BA10AA7BA89A}"/>
    <cellStyle name="Currency 2 2 2 2 5 4 2 2 2 2 2" xfId="39472" xr:uid="{E54D5D9A-81A0-46CA-91AB-46F57D9646D3}"/>
    <cellStyle name="Currency 2 2 2 2 5 4 2 2 2 2 3" xfId="54356" xr:uid="{2BE7EC17-2B77-43BD-9F2D-6F398A6C3C67}"/>
    <cellStyle name="Currency 2 2 2 2 5 4 2 2 2 3" xfId="18936" xr:uid="{AFE6EFCC-DEE5-4634-968B-086C9813E58A}"/>
    <cellStyle name="Currency 2 2 2 2 5 4 2 2 2 4" xfId="32626" xr:uid="{F180D693-9CED-4176-AE69-0FF7E35A81A9}"/>
    <cellStyle name="Currency 2 2 2 2 5 4 2 2 2 5" xfId="47510" xr:uid="{24F4883B-F9C1-4743-A055-51E38669FFFB}"/>
    <cellStyle name="Currency 2 2 2 2 5 4 2 2 3" xfId="22358" xr:uid="{6EC8E580-9033-4DD5-8DA3-0E6EB868D8F3}"/>
    <cellStyle name="Currency 2 2 2 2 5 4 2 2 3 2" xfId="36050" xr:uid="{F1C49AC1-6479-4387-BAEA-078861A5239F}"/>
    <cellStyle name="Currency 2 2 2 2 5 4 2 2 3 3" xfId="50934" xr:uid="{12D3C3E3-E2A3-4C73-A2A7-8CFED5A89893}"/>
    <cellStyle name="Currency 2 2 2 2 5 4 2 2 4" xfId="15514" xr:uid="{0A1F9EC8-93DC-4F53-986C-A28796F00B84}"/>
    <cellStyle name="Currency 2 2 2 2 5 4 2 2 5" xfId="29204" xr:uid="{4E69A13E-7096-4158-A1D0-9B1C282470E8}"/>
    <cellStyle name="Currency 2 2 2 2 5 4 2 2 6" xfId="44088" xr:uid="{52781C58-C7CD-4F12-9C4C-3708A0A155F8}"/>
    <cellStyle name="Currency 2 2 2 2 5 4 2 3" xfId="10378" xr:uid="{5BCBAB93-F853-491F-8556-F2A0C221ECC1}"/>
    <cellStyle name="Currency 2 2 2 2 5 4 2 3 2" xfId="24068" xr:uid="{43092B32-571A-45B6-95B2-C7FF17EB85C3}"/>
    <cellStyle name="Currency 2 2 2 2 5 4 2 3 2 2" xfId="37760" xr:uid="{B8741DD0-3E64-4B97-BA4C-990D04261B77}"/>
    <cellStyle name="Currency 2 2 2 2 5 4 2 3 2 3" xfId="52644" xr:uid="{7A482CF8-E952-4E0C-9A26-D64AC4677B2F}"/>
    <cellStyle name="Currency 2 2 2 2 5 4 2 3 3" xfId="17224" xr:uid="{F7F7D39C-93BE-4040-982D-6B59922745B6}"/>
    <cellStyle name="Currency 2 2 2 2 5 4 2 3 4" xfId="30914" xr:uid="{A7AA6702-6216-463A-81A2-7F00543AF139}"/>
    <cellStyle name="Currency 2 2 2 2 5 4 2 3 5" xfId="45798" xr:uid="{69C694E8-7BDB-49B1-A5D9-4E29A8528FF3}"/>
    <cellStyle name="Currency 2 2 2 2 5 4 2 4" xfId="20646" xr:uid="{422D416B-E98A-4C42-B862-8F53A28BB061}"/>
    <cellStyle name="Currency 2 2 2 2 5 4 2 4 2" xfId="34338" xr:uid="{6109A398-2A33-4D0E-8F53-27974DA24046}"/>
    <cellStyle name="Currency 2 2 2 2 5 4 2 4 3" xfId="49222" xr:uid="{9783DB81-C0DC-4768-9A02-A84CB4E2AE05}"/>
    <cellStyle name="Currency 2 2 2 2 5 4 2 5" xfId="13802" xr:uid="{D8ECAFE4-2642-471D-9F45-00E04AA7BC40}"/>
    <cellStyle name="Currency 2 2 2 2 5 4 2 6" xfId="27492" xr:uid="{6E4A27AF-C08F-46D2-A6F2-2C430C2C1A05}"/>
    <cellStyle name="Currency 2 2 2 2 5 4 2 7" xfId="42376" xr:uid="{CAFDD0CA-3D4C-4929-873B-219F8782BFDC}"/>
    <cellStyle name="Currency 2 2 2 2 5 4 3" xfId="8667" xr:uid="{B0E45BBB-FC21-43E9-BA32-68482AF6AA5D}"/>
    <cellStyle name="Currency 2 2 2 2 5 4 3 2" xfId="12089" xr:uid="{8C10E81F-E7BA-4712-A6B9-85CDB8E6907E}"/>
    <cellStyle name="Currency 2 2 2 2 5 4 3 2 2" xfId="25779" xr:uid="{DF124363-6470-401A-9C3F-E5E3DA5CEF44}"/>
    <cellStyle name="Currency 2 2 2 2 5 4 3 2 2 2" xfId="39471" xr:uid="{83D441C8-8066-4C24-AFAC-6837E2FCF253}"/>
    <cellStyle name="Currency 2 2 2 2 5 4 3 2 2 3" xfId="54355" xr:uid="{42D3B1BD-3B6C-4DBA-9C7B-2081F6FC61AC}"/>
    <cellStyle name="Currency 2 2 2 2 5 4 3 2 3" xfId="18935" xr:uid="{39173C47-5203-4204-ADCF-B02379E019C0}"/>
    <cellStyle name="Currency 2 2 2 2 5 4 3 2 4" xfId="32625" xr:uid="{8970B18E-497B-4BA7-8824-4E5312179C9C}"/>
    <cellStyle name="Currency 2 2 2 2 5 4 3 2 5" xfId="47509" xr:uid="{2EF7A1AE-1BC3-42E4-A4B0-C85FCD1B149D}"/>
    <cellStyle name="Currency 2 2 2 2 5 4 3 3" xfId="22357" xr:uid="{BC873F2E-7B1B-460D-B8A6-1F1953D48532}"/>
    <cellStyle name="Currency 2 2 2 2 5 4 3 3 2" xfId="36049" xr:uid="{E27AEE94-8037-4B02-A364-6C638E707A7F}"/>
    <cellStyle name="Currency 2 2 2 2 5 4 3 3 3" xfId="50933" xr:uid="{6E61E80E-EA14-4A48-A00F-96ED9AB3041C}"/>
    <cellStyle name="Currency 2 2 2 2 5 4 3 4" xfId="15513" xr:uid="{7BA56CD9-07FA-4846-8E21-D97067505674}"/>
    <cellStyle name="Currency 2 2 2 2 5 4 3 5" xfId="29203" xr:uid="{FA9358E7-4B45-437F-B2F8-5DB6F31E03FC}"/>
    <cellStyle name="Currency 2 2 2 2 5 4 3 6" xfId="44087" xr:uid="{D217847D-AD25-4BB1-93AD-19DC190302B1}"/>
    <cellStyle name="Currency 2 2 2 2 5 4 4" xfId="10377" xr:uid="{32937BCD-2E1C-4661-A8E4-1A69B91AA77F}"/>
    <cellStyle name="Currency 2 2 2 2 5 4 4 2" xfId="24067" xr:uid="{694835C2-9708-4CDA-BB2B-55DE97EDE014}"/>
    <cellStyle name="Currency 2 2 2 2 5 4 4 2 2" xfId="37759" xr:uid="{39035375-3214-47EA-92AA-DC90206B3242}"/>
    <cellStyle name="Currency 2 2 2 2 5 4 4 2 3" xfId="52643" xr:uid="{4023F24F-3F09-45F1-9F69-7E67DF9C16FB}"/>
    <cellStyle name="Currency 2 2 2 2 5 4 4 3" xfId="17223" xr:uid="{78E1FF3A-6ACC-4BBC-8759-0B0450DD5EE5}"/>
    <cellStyle name="Currency 2 2 2 2 5 4 4 4" xfId="30913" xr:uid="{F9DCDB83-541F-4A39-9D8D-03DF39B9B2AD}"/>
    <cellStyle name="Currency 2 2 2 2 5 4 4 5" xfId="45797" xr:uid="{F0C37D11-D300-4FC3-9E5B-36A178833075}"/>
    <cellStyle name="Currency 2 2 2 2 5 4 5" xfId="20645" xr:uid="{B35835F6-8C25-4F4D-A403-39BC8FDBE65C}"/>
    <cellStyle name="Currency 2 2 2 2 5 4 5 2" xfId="34337" xr:uid="{7FB36B93-6040-4DE4-9F2D-66CB53642EE6}"/>
    <cellStyle name="Currency 2 2 2 2 5 4 5 3" xfId="49221" xr:uid="{A50B4F63-64FF-425E-BB65-139F83EC9AC8}"/>
    <cellStyle name="Currency 2 2 2 2 5 4 6" xfId="13801" xr:uid="{7F4DCC64-0413-4AAB-8844-2D6D844702C7}"/>
    <cellStyle name="Currency 2 2 2 2 5 4 7" xfId="27491" xr:uid="{48BC00CE-A1F6-40E7-B95A-31FA82CC8296}"/>
    <cellStyle name="Currency 2 2 2 2 5 4 8" xfId="42375" xr:uid="{E935E698-1739-4990-A61F-90B88DC625F5}"/>
    <cellStyle name="Currency 2 2 2 2 5 5" xfId="6956" xr:uid="{44885EFD-A93F-4CC0-B1B9-65FC21219ABC}"/>
    <cellStyle name="Currency 2 2 2 2 5 5 2" xfId="8669" xr:uid="{D37462AE-444E-44D6-95D1-F050370E6A1A}"/>
    <cellStyle name="Currency 2 2 2 2 5 5 2 2" xfId="12091" xr:uid="{F9A5058D-9128-4DDA-99C6-50B024962F26}"/>
    <cellStyle name="Currency 2 2 2 2 5 5 2 2 2" xfId="25781" xr:uid="{F1EF7F0F-6B1F-4FA4-8AEB-860BF4B3841C}"/>
    <cellStyle name="Currency 2 2 2 2 5 5 2 2 2 2" xfId="39473" xr:uid="{3CC05B9C-A36D-4C74-9853-456365B9599E}"/>
    <cellStyle name="Currency 2 2 2 2 5 5 2 2 2 3" xfId="54357" xr:uid="{7F4EC801-399F-40E2-9D3B-53134C2AC0B9}"/>
    <cellStyle name="Currency 2 2 2 2 5 5 2 2 3" xfId="18937" xr:uid="{F1B133ED-3CD9-437F-A5AC-F4D67EE25FAD}"/>
    <cellStyle name="Currency 2 2 2 2 5 5 2 2 4" xfId="32627" xr:uid="{4394B9B8-943D-4AC7-B025-15BE7D2D9D5A}"/>
    <cellStyle name="Currency 2 2 2 2 5 5 2 2 5" xfId="47511" xr:uid="{E9C39E00-00DD-4A2C-91DC-D23A3BEDF56D}"/>
    <cellStyle name="Currency 2 2 2 2 5 5 2 3" xfId="22359" xr:uid="{1C93F4ED-8ED3-413C-83F6-D63B3F385E0D}"/>
    <cellStyle name="Currency 2 2 2 2 5 5 2 3 2" xfId="36051" xr:uid="{97E24CC6-BC5E-43F3-B2E1-6F0652EEF223}"/>
    <cellStyle name="Currency 2 2 2 2 5 5 2 3 3" xfId="50935" xr:uid="{0ED3389B-E6BA-4332-8FA6-67557C418C59}"/>
    <cellStyle name="Currency 2 2 2 2 5 5 2 4" xfId="15515" xr:uid="{E79A0C71-4F19-4CBD-9273-BFA54593D125}"/>
    <cellStyle name="Currency 2 2 2 2 5 5 2 5" xfId="29205" xr:uid="{383D6795-F54D-4697-B78C-669A1700418F}"/>
    <cellStyle name="Currency 2 2 2 2 5 5 2 6" xfId="44089" xr:uid="{7AB2A12D-D728-43E2-AE1E-A17CCA84BD34}"/>
    <cellStyle name="Currency 2 2 2 2 5 5 3" xfId="10379" xr:uid="{A006064E-7F50-485C-B9D6-8185E1E8568F}"/>
    <cellStyle name="Currency 2 2 2 2 5 5 3 2" xfId="24069" xr:uid="{40D782DA-4B4E-4701-9A1C-6D5F644C1419}"/>
    <cellStyle name="Currency 2 2 2 2 5 5 3 2 2" xfId="37761" xr:uid="{0199FAA5-2217-479D-A24E-DCBE911FDA2F}"/>
    <cellStyle name="Currency 2 2 2 2 5 5 3 2 3" xfId="52645" xr:uid="{0C4BADB9-C846-4EFA-85A5-976B43730172}"/>
    <cellStyle name="Currency 2 2 2 2 5 5 3 3" xfId="17225" xr:uid="{39CC598E-2982-4D3C-B6A8-BD6453765299}"/>
    <cellStyle name="Currency 2 2 2 2 5 5 3 4" xfId="30915" xr:uid="{9919097C-C10B-4EC5-9E18-63810608CDB0}"/>
    <cellStyle name="Currency 2 2 2 2 5 5 3 5" xfId="45799" xr:uid="{06BC887B-BB9C-480A-B681-93CE2C7BEC63}"/>
    <cellStyle name="Currency 2 2 2 2 5 5 4" xfId="20647" xr:uid="{12446ECF-DFA2-4D43-B51F-52D93B965B86}"/>
    <cellStyle name="Currency 2 2 2 2 5 5 4 2" xfId="34339" xr:uid="{FF6ECAAC-1E9A-4E1D-B971-F294EAE64921}"/>
    <cellStyle name="Currency 2 2 2 2 5 5 4 3" xfId="49223" xr:uid="{86B8B1B3-7ABF-4E41-A339-CDF84354C304}"/>
    <cellStyle name="Currency 2 2 2 2 5 5 5" xfId="13803" xr:uid="{AD789BC4-4336-412A-BBE0-D50C0BD22AB4}"/>
    <cellStyle name="Currency 2 2 2 2 5 5 6" xfId="27493" xr:uid="{4D1A4BDA-EF64-4D12-A332-4E7DD031FB37}"/>
    <cellStyle name="Currency 2 2 2 2 5 5 7" xfId="42377" xr:uid="{C4A4FDA0-8662-4BFE-B0F1-7F0B919E2DF8}"/>
    <cellStyle name="Currency 2 2 2 2 5 6" xfId="6957" xr:uid="{523D252C-0731-49EB-BE4D-F89BAF9CB959}"/>
    <cellStyle name="Currency 2 2 2 2 5 6 2" xfId="8670" xr:uid="{27A1FD76-4881-4A9E-AB9F-11AC382D277F}"/>
    <cellStyle name="Currency 2 2 2 2 5 6 2 2" xfId="12092" xr:uid="{CA242FE7-39BC-4451-9158-3A0AC2C44715}"/>
    <cellStyle name="Currency 2 2 2 2 5 6 2 2 2" xfId="25782" xr:uid="{BE807B14-859D-415C-B862-2066B4F1A44B}"/>
    <cellStyle name="Currency 2 2 2 2 5 6 2 2 2 2" xfId="39474" xr:uid="{5E2FC664-DB2A-4E3F-894E-2787F6F539D8}"/>
    <cellStyle name="Currency 2 2 2 2 5 6 2 2 2 3" xfId="54358" xr:uid="{BB17EFB2-F20D-43F4-9ACE-BDB7D1092234}"/>
    <cellStyle name="Currency 2 2 2 2 5 6 2 2 3" xfId="18938" xr:uid="{8E2ADB92-C5DE-4F0A-976B-C14B74AB91BD}"/>
    <cellStyle name="Currency 2 2 2 2 5 6 2 2 4" xfId="32628" xr:uid="{A6F8833F-78ED-43A5-B8D5-AF47D05552D0}"/>
    <cellStyle name="Currency 2 2 2 2 5 6 2 2 5" xfId="47512" xr:uid="{95922FC7-D64C-4C54-907C-46F771A5C754}"/>
    <cellStyle name="Currency 2 2 2 2 5 6 2 3" xfId="22360" xr:uid="{4FD28CEF-42E4-43AF-A9E7-375AD314D1CF}"/>
    <cellStyle name="Currency 2 2 2 2 5 6 2 3 2" xfId="36052" xr:uid="{AFA7E303-2D7B-4F34-8E25-3BC3CA25D0F9}"/>
    <cellStyle name="Currency 2 2 2 2 5 6 2 3 3" xfId="50936" xr:uid="{9E883A54-DDC1-4FB4-8712-E3FB7B8689BA}"/>
    <cellStyle name="Currency 2 2 2 2 5 6 2 4" xfId="15516" xr:uid="{5B194922-65DB-4124-B827-0B2D3B9D8B05}"/>
    <cellStyle name="Currency 2 2 2 2 5 6 2 5" xfId="29206" xr:uid="{03DF5976-2396-416B-A7AD-167A07FD24B6}"/>
    <cellStyle name="Currency 2 2 2 2 5 6 2 6" xfId="44090" xr:uid="{BAA84434-CFD7-4E33-958B-9E18750B4F9E}"/>
    <cellStyle name="Currency 2 2 2 2 5 6 3" xfId="10380" xr:uid="{CB2467E1-C0E6-4F69-853F-F5D909FFCB92}"/>
    <cellStyle name="Currency 2 2 2 2 5 6 3 2" xfId="24070" xr:uid="{30F69172-E533-4151-A033-0360823CABA2}"/>
    <cellStyle name="Currency 2 2 2 2 5 6 3 2 2" xfId="37762" xr:uid="{F797AF58-3DF4-4CF5-937F-50303A7C278C}"/>
    <cellStyle name="Currency 2 2 2 2 5 6 3 2 3" xfId="52646" xr:uid="{A48AEBDE-9AD8-4E0B-8572-07775EADA942}"/>
    <cellStyle name="Currency 2 2 2 2 5 6 3 3" xfId="17226" xr:uid="{9F86FAC7-36F6-4C50-8D7D-4495D11B3E99}"/>
    <cellStyle name="Currency 2 2 2 2 5 6 3 4" xfId="30916" xr:uid="{938CBB17-27B2-4D7C-9E65-F340744AB604}"/>
    <cellStyle name="Currency 2 2 2 2 5 6 3 5" xfId="45800" xr:uid="{D9D97321-8988-4F9B-80C5-42591B1371F4}"/>
    <cellStyle name="Currency 2 2 2 2 5 6 4" xfId="20648" xr:uid="{251921C3-2222-4EB7-A8D8-D199DD0C003C}"/>
    <cellStyle name="Currency 2 2 2 2 5 6 4 2" xfId="34340" xr:uid="{6DEFBCFF-EFF9-4B63-9290-4FFCC180AABD}"/>
    <cellStyle name="Currency 2 2 2 2 5 6 4 3" xfId="49224" xr:uid="{5150F5E9-BE80-45D3-AC21-B6E00F545126}"/>
    <cellStyle name="Currency 2 2 2 2 5 6 5" xfId="13804" xr:uid="{7AB4E022-2458-4A1F-97EE-54E94F682523}"/>
    <cellStyle name="Currency 2 2 2 2 5 6 6" xfId="27494" xr:uid="{D6EDF32F-F9D2-4A08-BA8C-397B898414F3}"/>
    <cellStyle name="Currency 2 2 2 2 5 6 7" xfId="42378" xr:uid="{D93081F7-886C-4FCD-BEF4-05544325E852}"/>
    <cellStyle name="Currency 2 2 2 2 5 7" xfId="8656" xr:uid="{2782D5CA-C858-4CA0-9586-7256449571C7}"/>
    <cellStyle name="Currency 2 2 2 2 5 7 2" xfId="12078" xr:uid="{642AEBF2-E9D4-4700-AA3E-28E529F32CC5}"/>
    <cellStyle name="Currency 2 2 2 2 5 7 2 2" xfId="25768" xr:uid="{77DFB203-CBAB-48B7-BEBC-9A9F30AB1144}"/>
    <cellStyle name="Currency 2 2 2 2 5 7 2 2 2" xfId="39460" xr:uid="{027E288B-9BE6-472E-B380-C37630BA38DF}"/>
    <cellStyle name="Currency 2 2 2 2 5 7 2 2 3" xfId="54344" xr:uid="{AEE28A0B-040B-4BF6-9B8D-9D0366423BC4}"/>
    <cellStyle name="Currency 2 2 2 2 5 7 2 3" xfId="18924" xr:uid="{785E714B-ACC3-4A83-B48E-26FD9B714427}"/>
    <cellStyle name="Currency 2 2 2 2 5 7 2 4" xfId="32614" xr:uid="{535E614B-4453-4DAE-A119-A50CA59964F9}"/>
    <cellStyle name="Currency 2 2 2 2 5 7 2 5" xfId="47498" xr:uid="{34F662D5-2ABA-451D-B34C-FFD8E0C7BE09}"/>
    <cellStyle name="Currency 2 2 2 2 5 7 3" xfId="22346" xr:uid="{CCF54F30-9A73-483C-8066-30FE2AA54974}"/>
    <cellStyle name="Currency 2 2 2 2 5 7 3 2" xfId="36038" xr:uid="{C5859FCF-B4FD-499B-B498-C900C0B0E8AF}"/>
    <cellStyle name="Currency 2 2 2 2 5 7 3 3" xfId="50922" xr:uid="{AB35718E-676E-4136-B435-A4591881F906}"/>
    <cellStyle name="Currency 2 2 2 2 5 7 4" xfId="15502" xr:uid="{DF2AE96E-3EFB-4937-8FDF-AACA13CC84C7}"/>
    <cellStyle name="Currency 2 2 2 2 5 7 5" xfId="29192" xr:uid="{094CB487-283A-4432-873F-D83F72054EA9}"/>
    <cellStyle name="Currency 2 2 2 2 5 7 6" xfId="44076" xr:uid="{368E7601-3041-47E3-8FCE-D69BB5555A74}"/>
    <cellStyle name="Currency 2 2 2 2 5 8" xfId="10366" xr:uid="{834379CC-49D9-456D-ACFF-0266C3DE398C}"/>
    <cellStyle name="Currency 2 2 2 2 5 8 2" xfId="24056" xr:uid="{BF7693E6-580B-422F-8EEF-AB11222D085C}"/>
    <cellStyle name="Currency 2 2 2 2 5 8 2 2" xfId="37748" xr:uid="{966AFE96-0496-45FF-9913-D4942CB3EF5A}"/>
    <cellStyle name="Currency 2 2 2 2 5 8 2 3" xfId="52632" xr:uid="{32F42062-9B12-45FB-BC4E-1AA7D42C45D0}"/>
    <cellStyle name="Currency 2 2 2 2 5 8 3" xfId="17212" xr:uid="{D63644AB-C741-48FD-A5C1-6A3695D96529}"/>
    <cellStyle name="Currency 2 2 2 2 5 8 4" xfId="30902" xr:uid="{18844147-7C36-4EB2-BD45-9A08E20CD264}"/>
    <cellStyle name="Currency 2 2 2 2 5 8 5" xfId="45786" xr:uid="{EFAA0D0A-7EFC-4736-99E5-A02E6560D9AE}"/>
    <cellStyle name="Currency 2 2 2 2 5 9" xfId="20634" xr:uid="{4BDD2CBC-1D24-49E7-BF69-9F7FC3476462}"/>
    <cellStyle name="Currency 2 2 2 2 5 9 2" xfId="34326" xr:uid="{4E74C1DD-7B5F-4ACC-AF42-E3B9FC82C641}"/>
    <cellStyle name="Currency 2 2 2 2 5 9 3" xfId="49210" xr:uid="{3F1150EF-EF63-4A47-B1F7-8A6A00DCDA57}"/>
    <cellStyle name="Currency 2 2 2 2 6" xfId="6958" xr:uid="{9E41B1F0-07AE-444A-AEE6-2F60F8B77F83}"/>
    <cellStyle name="Currency 2 2 2 2 6 10" xfId="42379" xr:uid="{6A186C70-67D9-43C1-8812-CD6D09A90EC5}"/>
    <cellStyle name="Currency 2 2 2 2 6 2" xfId="6959" xr:uid="{1A2EC192-E50B-4A22-8422-6551CB91A0AD}"/>
    <cellStyle name="Currency 2 2 2 2 6 2 2" xfId="6960" xr:uid="{5FDB078C-B61B-4941-8B47-4AE6DAB89EE4}"/>
    <cellStyle name="Currency 2 2 2 2 6 2 2 2" xfId="8673" xr:uid="{4054DA95-1152-4B9C-BDEA-EA555987CE08}"/>
    <cellStyle name="Currency 2 2 2 2 6 2 2 2 2" xfId="12095" xr:uid="{19675266-2577-4E97-895A-988B71853ADA}"/>
    <cellStyle name="Currency 2 2 2 2 6 2 2 2 2 2" xfId="25785" xr:uid="{8B354335-2799-4AD1-A887-109EF40208B8}"/>
    <cellStyle name="Currency 2 2 2 2 6 2 2 2 2 2 2" xfId="39477" xr:uid="{DD1C4D8D-C384-4F8D-9629-5F1947D4A898}"/>
    <cellStyle name="Currency 2 2 2 2 6 2 2 2 2 2 3" xfId="54361" xr:uid="{EF369C43-0545-42C3-B71A-53B20ADE4EFE}"/>
    <cellStyle name="Currency 2 2 2 2 6 2 2 2 2 3" xfId="18941" xr:uid="{F3EEF01F-708D-4DBC-8F16-8CD30D6E45DA}"/>
    <cellStyle name="Currency 2 2 2 2 6 2 2 2 2 4" xfId="32631" xr:uid="{4FC25587-6DC0-4838-8004-3B729FA807D8}"/>
    <cellStyle name="Currency 2 2 2 2 6 2 2 2 2 5" xfId="47515" xr:uid="{236004DD-D326-414B-B0DA-B2EEF2101828}"/>
    <cellStyle name="Currency 2 2 2 2 6 2 2 2 3" xfId="22363" xr:uid="{86078446-A42F-4198-8B0C-D9F8F4DC0B67}"/>
    <cellStyle name="Currency 2 2 2 2 6 2 2 2 3 2" xfId="36055" xr:uid="{BD1087D8-1DCA-477B-B2B6-F70414DD2A16}"/>
    <cellStyle name="Currency 2 2 2 2 6 2 2 2 3 3" xfId="50939" xr:uid="{8C3960BE-2213-4C4D-99DD-06EEE8D93135}"/>
    <cellStyle name="Currency 2 2 2 2 6 2 2 2 4" xfId="15519" xr:uid="{B5E2529E-4234-4444-A2DC-2F0F700EAE4E}"/>
    <cellStyle name="Currency 2 2 2 2 6 2 2 2 5" xfId="29209" xr:uid="{5887F861-8587-4FF7-89C2-D9DD697949F7}"/>
    <cellStyle name="Currency 2 2 2 2 6 2 2 2 6" xfId="44093" xr:uid="{9C259AF7-B082-451C-9FBB-4C7C8CCE6681}"/>
    <cellStyle name="Currency 2 2 2 2 6 2 2 3" xfId="10383" xr:uid="{BC2967A4-804E-4DCB-BB90-8A84BB0A1F80}"/>
    <cellStyle name="Currency 2 2 2 2 6 2 2 3 2" xfId="24073" xr:uid="{3B2610B5-44F4-4AA0-9BDD-6BD236ED6407}"/>
    <cellStyle name="Currency 2 2 2 2 6 2 2 3 2 2" xfId="37765" xr:uid="{96F1B3C4-BBC6-4A30-9B21-2A23CFE57D35}"/>
    <cellStyle name="Currency 2 2 2 2 6 2 2 3 2 3" xfId="52649" xr:uid="{316B4FD1-0986-4DA1-A6D1-C291039D7713}"/>
    <cellStyle name="Currency 2 2 2 2 6 2 2 3 3" xfId="17229" xr:uid="{7BFCEE88-973A-45AF-9449-031EB45DDE63}"/>
    <cellStyle name="Currency 2 2 2 2 6 2 2 3 4" xfId="30919" xr:uid="{1B69D578-36B8-4499-944E-28832CE9D88E}"/>
    <cellStyle name="Currency 2 2 2 2 6 2 2 3 5" xfId="45803" xr:uid="{68FF6C62-E4BE-4E02-94B0-B0E9ED24B9D9}"/>
    <cellStyle name="Currency 2 2 2 2 6 2 2 4" xfId="20651" xr:uid="{43B3D007-7B8C-44B4-95C7-505FE1F69653}"/>
    <cellStyle name="Currency 2 2 2 2 6 2 2 4 2" xfId="34343" xr:uid="{33A49070-0A02-4A19-B3A8-53322ADC590A}"/>
    <cellStyle name="Currency 2 2 2 2 6 2 2 4 3" xfId="49227" xr:uid="{183DB428-8538-4273-A895-CDD34BF3AA66}"/>
    <cellStyle name="Currency 2 2 2 2 6 2 2 5" xfId="13807" xr:uid="{22E6D869-52E8-4DEE-9F46-FD4657FE5C1A}"/>
    <cellStyle name="Currency 2 2 2 2 6 2 2 6" xfId="27497" xr:uid="{FC6770A1-19B0-4677-8358-B002D1E8D064}"/>
    <cellStyle name="Currency 2 2 2 2 6 2 2 7" xfId="42381" xr:uid="{1DC3EB28-89CC-4340-B1F5-0741149039F3}"/>
    <cellStyle name="Currency 2 2 2 2 6 2 3" xfId="8672" xr:uid="{B559C381-2832-4B1D-A642-CB113CD9CE15}"/>
    <cellStyle name="Currency 2 2 2 2 6 2 3 2" xfId="12094" xr:uid="{5704FAF0-6680-46A1-8B52-CABB2E939525}"/>
    <cellStyle name="Currency 2 2 2 2 6 2 3 2 2" xfId="25784" xr:uid="{AFD11CF5-1BC7-4593-9595-5F9C77D33C71}"/>
    <cellStyle name="Currency 2 2 2 2 6 2 3 2 2 2" xfId="39476" xr:uid="{FC133FBF-B68D-42AA-8405-A4641F075267}"/>
    <cellStyle name="Currency 2 2 2 2 6 2 3 2 2 3" xfId="54360" xr:uid="{0511FC18-3A37-41BA-BBE5-F4E3A8627F7F}"/>
    <cellStyle name="Currency 2 2 2 2 6 2 3 2 3" xfId="18940" xr:uid="{C4888E20-A832-4F4B-B160-472C1E79D8BF}"/>
    <cellStyle name="Currency 2 2 2 2 6 2 3 2 4" xfId="32630" xr:uid="{DA0294AC-1989-436F-AD3E-562E108FCD41}"/>
    <cellStyle name="Currency 2 2 2 2 6 2 3 2 5" xfId="47514" xr:uid="{F2A15FEE-6D44-4A69-A567-1A9F835701F8}"/>
    <cellStyle name="Currency 2 2 2 2 6 2 3 3" xfId="22362" xr:uid="{87FEC8A0-D893-4D57-BCB6-BBA02D59644A}"/>
    <cellStyle name="Currency 2 2 2 2 6 2 3 3 2" xfId="36054" xr:uid="{E550D934-0DFD-49CD-A895-EA2D299E4476}"/>
    <cellStyle name="Currency 2 2 2 2 6 2 3 3 3" xfId="50938" xr:uid="{F48F34F8-AA44-4FF5-A72D-3143AE3DDBA1}"/>
    <cellStyle name="Currency 2 2 2 2 6 2 3 4" xfId="15518" xr:uid="{7A2DC86E-54A0-4B3A-A786-CC2E5D987757}"/>
    <cellStyle name="Currency 2 2 2 2 6 2 3 5" xfId="29208" xr:uid="{3F339C74-CB09-4D82-93DB-281053A587C4}"/>
    <cellStyle name="Currency 2 2 2 2 6 2 3 6" xfId="44092" xr:uid="{F8C82335-C629-4C54-B41F-FA8905C8C988}"/>
    <cellStyle name="Currency 2 2 2 2 6 2 4" xfId="10382" xr:uid="{94763E85-4AC5-44F8-A1DB-C3215095C3F8}"/>
    <cellStyle name="Currency 2 2 2 2 6 2 4 2" xfId="24072" xr:uid="{62DE8991-35A9-434D-8F8F-76E16F9BB5A4}"/>
    <cellStyle name="Currency 2 2 2 2 6 2 4 2 2" xfId="37764" xr:uid="{A1F7FE2D-298C-4408-BEA3-979E322A79A3}"/>
    <cellStyle name="Currency 2 2 2 2 6 2 4 2 3" xfId="52648" xr:uid="{9D3E0BDC-6C03-40F3-A778-98B9910B1C8E}"/>
    <cellStyle name="Currency 2 2 2 2 6 2 4 3" xfId="17228" xr:uid="{57BC3F86-9066-4679-A939-06D9D4C67509}"/>
    <cellStyle name="Currency 2 2 2 2 6 2 4 4" xfId="30918" xr:uid="{580E78DA-31AA-4ED5-A99F-82314883EF68}"/>
    <cellStyle name="Currency 2 2 2 2 6 2 4 5" xfId="45802" xr:uid="{61B903B3-1923-43F9-A88D-917D0DE39F69}"/>
    <cellStyle name="Currency 2 2 2 2 6 2 5" xfId="20650" xr:uid="{7265C66C-EB9F-42D4-9186-C2A807B24089}"/>
    <cellStyle name="Currency 2 2 2 2 6 2 5 2" xfId="34342" xr:uid="{5D155009-D2F3-4FCB-B551-0D8BE9DE3F3E}"/>
    <cellStyle name="Currency 2 2 2 2 6 2 5 3" xfId="49226" xr:uid="{1C926D13-48BB-4DC6-B80F-D2787589DC5D}"/>
    <cellStyle name="Currency 2 2 2 2 6 2 6" xfId="13806" xr:uid="{2472FEE0-E46E-45F2-A85E-81E2580DA874}"/>
    <cellStyle name="Currency 2 2 2 2 6 2 7" xfId="27496" xr:uid="{55F49401-3F9E-4E78-BD6D-6B1DDFF9E361}"/>
    <cellStyle name="Currency 2 2 2 2 6 2 8" xfId="42380" xr:uid="{17988F12-5D0F-4408-86FD-400E9BF0BD36}"/>
    <cellStyle name="Currency 2 2 2 2 6 3" xfId="6961" xr:uid="{6757D39D-0B03-4914-BE07-AD7E5760AE5E}"/>
    <cellStyle name="Currency 2 2 2 2 6 3 2" xfId="8674" xr:uid="{AB39CB7D-51AC-4BDE-BC8E-25B62FB4FFBD}"/>
    <cellStyle name="Currency 2 2 2 2 6 3 2 2" xfId="12096" xr:uid="{834539FE-36CB-4031-9775-D454233336D4}"/>
    <cellStyle name="Currency 2 2 2 2 6 3 2 2 2" xfId="25786" xr:uid="{252BEB4E-E9E6-4AFA-A32A-D6E33C7013D1}"/>
    <cellStyle name="Currency 2 2 2 2 6 3 2 2 2 2" xfId="39478" xr:uid="{31CA7014-78D4-4A1F-B1FB-A124364339B2}"/>
    <cellStyle name="Currency 2 2 2 2 6 3 2 2 2 3" xfId="54362" xr:uid="{3D0CD363-99F0-4F30-AA2B-4DD8852FBBB0}"/>
    <cellStyle name="Currency 2 2 2 2 6 3 2 2 3" xfId="18942" xr:uid="{2C972318-67C0-49D6-AFC9-0694309CD7C4}"/>
    <cellStyle name="Currency 2 2 2 2 6 3 2 2 4" xfId="32632" xr:uid="{2AD9F965-5180-4CD3-BA5E-8293EF4BD56F}"/>
    <cellStyle name="Currency 2 2 2 2 6 3 2 2 5" xfId="47516" xr:uid="{F01CCA1B-26A6-4066-9CB9-5866AAF228AC}"/>
    <cellStyle name="Currency 2 2 2 2 6 3 2 3" xfId="22364" xr:uid="{C90B5DDF-EA85-4FFD-B58E-E8A7DA0961F0}"/>
    <cellStyle name="Currency 2 2 2 2 6 3 2 3 2" xfId="36056" xr:uid="{CA924DBA-1AB5-495D-B3E1-82D81DCC49B5}"/>
    <cellStyle name="Currency 2 2 2 2 6 3 2 3 3" xfId="50940" xr:uid="{69739255-0E62-420E-8D71-101A10B2408A}"/>
    <cellStyle name="Currency 2 2 2 2 6 3 2 4" xfId="15520" xr:uid="{1F61EEE7-1686-4E85-AD96-1619B7C6C052}"/>
    <cellStyle name="Currency 2 2 2 2 6 3 2 5" xfId="29210" xr:uid="{F3CDC78D-D434-47B8-A2BC-2F38B6B73588}"/>
    <cellStyle name="Currency 2 2 2 2 6 3 2 6" xfId="44094" xr:uid="{A295032D-8DA3-4230-B46B-8BF6F8F0885A}"/>
    <cellStyle name="Currency 2 2 2 2 6 3 3" xfId="10384" xr:uid="{84FEC9C4-F365-4846-AE0E-7162640F2256}"/>
    <cellStyle name="Currency 2 2 2 2 6 3 3 2" xfId="24074" xr:uid="{59F9BE37-A00E-4119-8771-2C930C56CF84}"/>
    <cellStyle name="Currency 2 2 2 2 6 3 3 2 2" xfId="37766" xr:uid="{4407F6EA-2C15-442A-9731-D7A7E50514A2}"/>
    <cellStyle name="Currency 2 2 2 2 6 3 3 2 3" xfId="52650" xr:uid="{7979DD34-9D3B-409B-A066-055BB4EBE103}"/>
    <cellStyle name="Currency 2 2 2 2 6 3 3 3" xfId="17230" xr:uid="{588C4171-3538-464F-9D74-9FA052BF3BDF}"/>
    <cellStyle name="Currency 2 2 2 2 6 3 3 4" xfId="30920" xr:uid="{A999B504-1383-4AB9-9078-8E6CF145E5D9}"/>
    <cellStyle name="Currency 2 2 2 2 6 3 3 5" xfId="45804" xr:uid="{E83D01BA-5C78-4291-8202-87ED17C4EB91}"/>
    <cellStyle name="Currency 2 2 2 2 6 3 4" xfId="20652" xr:uid="{C268BA54-B54A-43CF-A87D-4D3063482F13}"/>
    <cellStyle name="Currency 2 2 2 2 6 3 4 2" xfId="34344" xr:uid="{6CCA5B41-49CE-4BE0-864A-F6058FD0FECF}"/>
    <cellStyle name="Currency 2 2 2 2 6 3 4 3" xfId="49228" xr:uid="{A28493B1-CD97-46F7-A6B4-4580F17B65A6}"/>
    <cellStyle name="Currency 2 2 2 2 6 3 5" xfId="13808" xr:uid="{11272729-8B00-4CF7-898E-D4E8CE6A410F}"/>
    <cellStyle name="Currency 2 2 2 2 6 3 6" xfId="27498" xr:uid="{3454CD23-1350-4C4B-8AE9-01C333DF4870}"/>
    <cellStyle name="Currency 2 2 2 2 6 3 7" xfId="42382" xr:uid="{0637EB5C-CC0E-4AF2-8139-F545C19C2DC4}"/>
    <cellStyle name="Currency 2 2 2 2 6 4" xfId="6962" xr:uid="{AD872236-BED1-4002-8521-633577A8A8CF}"/>
    <cellStyle name="Currency 2 2 2 2 6 4 2" xfId="8675" xr:uid="{363E341C-430F-4048-97F6-AEA3A6F7FAA6}"/>
    <cellStyle name="Currency 2 2 2 2 6 4 2 2" xfId="12097" xr:uid="{4C3156BB-A162-4827-9FBC-2A7ECDF906D9}"/>
    <cellStyle name="Currency 2 2 2 2 6 4 2 2 2" xfId="25787" xr:uid="{2C005ADC-E5D3-4946-A597-D0D76BE070AE}"/>
    <cellStyle name="Currency 2 2 2 2 6 4 2 2 2 2" xfId="39479" xr:uid="{43C8498B-98B7-421C-99CC-BDF9862F8317}"/>
    <cellStyle name="Currency 2 2 2 2 6 4 2 2 2 3" xfId="54363" xr:uid="{D62A9B41-6400-4ADD-998E-566F6261BFC0}"/>
    <cellStyle name="Currency 2 2 2 2 6 4 2 2 3" xfId="18943" xr:uid="{2F38BAB9-2AB0-4283-A601-FBCB6E8B6630}"/>
    <cellStyle name="Currency 2 2 2 2 6 4 2 2 4" xfId="32633" xr:uid="{AD647CEF-C2D2-4772-9F1C-D70E126FCB32}"/>
    <cellStyle name="Currency 2 2 2 2 6 4 2 2 5" xfId="47517" xr:uid="{47736535-DA89-4309-86DE-79D7536DAB66}"/>
    <cellStyle name="Currency 2 2 2 2 6 4 2 3" xfId="22365" xr:uid="{1628D81D-71F3-4742-81CD-313E6142A243}"/>
    <cellStyle name="Currency 2 2 2 2 6 4 2 3 2" xfId="36057" xr:uid="{C09676C9-BAF2-4E8E-8C0F-D96F8DF2CC70}"/>
    <cellStyle name="Currency 2 2 2 2 6 4 2 3 3" xfId="50941" xr:uid="{3300E87A-E8A4-4651-B689-B540F001086C}"/>
    <cellStyle name="Currency 2 2 2 2 6 4 2 4" xfId="15521" xr:uid="{B0B35BE2-E28A-4168-93A4-E7F32A533106}"/>
    <cellStyle name="Currency 2 2 2 2 6 4 2 5" xfId="29211" xr:uid="{474A2610-34E1-49A8-B166-780D48605BB5}"/>
    <cellStyle name="Currency 2 2 2 2 6 4 2 6" xfId="44095" xr:uid="{0636AF34-823B-4EE6-B63B-3FFAF446139A}"/>
    <cellStyle name="Currency 2 2 2 2 6 4 3" xfId="10385" xr:uid="{73D383DB-0761-4AF1-A0B9-D89DD728FBD1}"/>
    <cellStyle name="Currency 2 2 2 2 6 4 3 2" xfId="24075" xr:uid="{B0198997-6B2C-4B5D-A6FA-40DF7E44CA62}"/>
    <cellStyle name="Currency 2 2 2 2 6 4 3 2 2" xfId="37767" xr:uid="{7874B2E8-D032-4F89-9123-50CFD221AD92}"/>
    <cellStyle name="Currency 2 2 2 2 6 4 3 2 3" xfId="52651" xr:uid="{9BE8696F-B9C6-41F2-B92C-DFBE7D0EC8A0}"/>
    <cellStyle name="Currency 2 2 2 2 6 4 3 3" xfId="17231" xr:uid="{9C439FB0-39D7-4B78-9C4C-90806A336FF4}"/>
    <cellStyle name="Currency 2 2 2 2 6 4 3 4" xfId="30921" xr:uid="{9268DCCD-AC46-4E7F-BE03-143776C153FA}"/>
    <cellStyle name="Currency 2 2 2 2 6 4 3 5" xfId="45805" xr:uid="{75CB7209-E1E3-48C3-974A-010B0E968C16}"/>
    <cellStyle name="Currency 2 2 2 2 6 4 4" xfId="20653" xr:uid="{2ED7F586-4739-4AEA-BD8B-2509DB9A25C4}"/>
    <cellStyle name="Currency 2 2 2 2 6 4 4 2" xfId="34345" xr:uid="{7FEA5CB9-7BAF-4471-96D3-ED2ABE8744EF}"/>
    <cellStyle name="Currency 2 2 2 2 6 4 4 3" xfId="49229" xr:uid="{3C306B8B-7EC7-4010-8D27-2AB210F067C3}"/>
    <cellStyle name="Currency 2 2 2 2 6 4 5" xfId="13809" xr:uid="{76DB2E05-4DCF-475A-88BB-1F10156F4F5F}"/>
    <cellStyle name="Currency 2 2 2 2 6 4 6" xfId="27499" xr:uid="{73D23DBD-7DD7-4D82-A210-9A9A67063D42}"/>
    <cellStyle name="Currency 2 2 2 2 6 4 7" xfId="42383" xr:uid="{2D4D0831-08BE-49AB-9D70-645DED211725}"/>
    <cellStyle name="Currency 2 2 2 2 6 5" xfId="8671" xr:uid="{6D7380BE-D592-483F-8482-C8B8A99EE910}"/>
    <cellStyle name="Currency 2 2 2 2 6 5 2" xfId="12093" xr:uid="{A9003E0D-48C3-484B-84A9-102FFE326B91}"/>
    <cellStyle name="Currency 2 2 2 2 6 5 2 2" xfId="25783" xr:uid="{5502C374-D82E-43A5-A431-572F04B7AF0D}"/>
    <cellStyle name="Currency 2 2 2 2 6 5 2 2 2" xfId="39475" xr:uid="{BBB159A1-EA59-4745-A2ED-35DD1E651319}"/>
    <cellStyle name="Currency 2 2 2 2 6 5 2 2 3" xfId="54359" xr:uid="{22502E66-9DD8-4D5F-8FC5-6562391E019F}"/>
    <cellStyle name="Currency 2 2 2 2 6 5 2 3" xfId="18939" xr:uid="{965ADE09-3D24-4344-AC5E-D2B0120476D2}"/>
    <cellStyle name="Currency 2 2 2 2 6 5 2 4" xfId="32629" xr:uid="{4F707C7A-D3D8-4F69-90A9-4CDE02936AFB}"/>
    <cellStyle name="Currency 2 2 2 2 6 5 2 5" xfId="47513" xr:uid="{304A02D0-B339-4FB1-B6BE-AC207975005F}"/>
    <cellStyle name="Currency 2 2 2 2 6 5 3" xfId="22361" xr:uid="{486329EB-5DBD-4905-B29E-63F0996F4537}"/>
    <cellStyle name="Currency 2 2 2 2 6 5 3 2" xfId="36053" xr:uid="{8DBF6B02-3A88-4556-ADD8-C62D19A4B755}"/>
    <cellStyle name="Currency 2 2 2 2 6 5 3 3" xfId="50937" xr:uid="{967392AF-78D6-48E1-B784-1B5941BC8DBA}"/>
    <cellStyle name="Currency 2 2 2 2 6 5 4" xfId="15517" xr:uid="{241684D2-CF69-422C-A718-800E9A771F8B}"/>
    <cellStyle name="Currency 2 2 2 2 6 5 5" xfId="29207" xr:uid="{67ACFDBE-98C2-4AFD-A2EF-060B29E42AA0}"/>
    <cellStyle name="Currency 2 2 2 2 6 5 6" xfId="44091" xr:uid="{505C7BB5-B5E2-435E-8817-D954159FC8E6}"/>
    <cellStyle name="Currency 2 2 2 2 6 6" xfId="10381" xr:uid="{E3AAC883-53B0-4627-800E-AC85973EE953}"/>
    <cellStyle name="Currency 2 2 2 2 6 6 2" xfId="24071" xr:uid="{1FDEFAE1-8D14-4F47-A36D-8E32A1135627}"/>
    <cellStyle name="Currency 2 2 2 2 6 6 2 2" xfId="37763" xr:uid="{412D1317-1EFA-4C39-961F-1D598993662D}"/>
    <cellStyle name="Currency 2 2 2 2 6 6 2 3" xfId="52647" xr:uid="{1AB0347B-B3BE-4871-A8FA-22EA35E25053}"/>
    <cellStyle name="Currency 2 2 2 2 6 6 3" xfId="17227" xr:uid="{D765910D-A7F0-4AF4-99E4-872F61408344}"/>
    <cellStyle name="Currency 2 2 2 2 6 6 4" xfId="30917" xr:uid="{A3AC614D-B903-46C6-9AB2-CA560B15F656}"/>
    <cellStyle name="Currency 2 2 2 2 6 6 5" xfId="45801" xr:uid="{1259CB44-504D-4667-9FFA-7AB681577AB4}"/>
    <cellStyle name="Currency 2 2 2 2 6 7" xfId="20649" xr:uid="{A8600E31-C6D9-43D8-8011-986A7BA01194}"/>
    <cellStyle name="Currency 2 2 2 2 6 7 2" xfId="34341" xr:uid="{37AC37B9-F52E-4B76-AB72-A8355EAFD34E}"/>
    <cellStyle name="Currency 2 2 2 2 6 7 3" xfId="49225" xr:uid="{4F08EE5B-E392-4F1A-8897-DCB9054F7958}"/>
    <cellStyle name="Currency 2 2 2 2 6 8" xfId="13805" xr:uid="{54D603C6-A5D1-4F2D-BA13-5F6E55DCA58F}"/>
    <cellStyle name="Currency 2 2 2 2 6 9" xfId="27495" xr:uid="{85BA84F1-26F6-41BD-9CEC-452707E2886D}"/>
    <cellStyle name="Currency 2 2 2 2 7" xfId="6963" xr:uid="{CF3DBDD3-6AE8-4F83-9542-8C6F76222CB2}"/>
    <cellStyle name="Currency 2 2 2 2 7 10" xfId="42384" xr:uid="{2B7B7918-F6D3-4324-B86F-7B02F91E18C1}"/>
    <cellStyle name="Currency 2 2 2 2 7 2" xfId="6964" xr:uid="{05F788DB-9EAA-48A9-98D5-92477E904A9F}"/>
    <cellStyle name="Currency 2 2 2 2 7 2 2" xfId="6965" xr:uid="{EC2A8FB3-B3CC-42B0-9EA2-9A22FE891FDD}"/>
    <cellStyle name="Currency 2 2 2 2 7 2 2 2" xfId="8678" xr:uid="{4F7D20C7-76FD-42ED-95CD-083C75ABF993}"/>
    <cellStyle name="Currency 2 2 2 2 7 2 2 2 2" xfId="12100" xr:uid="{1150F790-217F-41D6-8914-758578EC7CF1}"/>
    <cellStyle name="Currency 2 2 2 2 7 2 2 2 2 2" xfId="25790" xr:uid="{6136F9DF-3D8C-449B-A711-5B0D0A0839F8}"/>
    <cellStyle name="Currency 2 2 2 2 7 2 2 2 2 2 2" xfId="39482" xr:uid="{2F9D3A80-23EF-41D4-B925-7D017F618EA4}"/>
    <cellStyle name="Currency 2 2 2 2 7 2 2 2 2 2 3" xfId="54366" xr:uid="{48FCCD5F-D658-4435-A32C-B0D151227E57}"/>
    <cellStyle name="Currency 2 2 2 2 7 2 2 2 2 3" xfId="18946" xr:uid="{A12A6295-D74F-4030-AC73-93CE499DE9B7}"/>
    <cellStyle name="Currency 2 2 2 2 7 2 2 2 2 4" xfId="32636" xr:uid="{3340A1D5-D434-4FCC-A18D-B2277F4D67D8}"/>
    <cellStyle name="Currency 2 2 2 2 7 2 2 2 2 5" xfId="47520" xr:uid="{5749C197-009A-4F9C-BB9D-0E8CC60169B8}"/>
    <cellStyle name="Currency 2 2 2 2 7 2 2 2 3" xfId="22368" xr:uid="{C71A5B56-8F4E-42FD-921C-B87C5FF80915}"/>
    <cellStyle name="Currency 2 2 2 2 7 2 2 2 3 2" xfId="36060" xr:uid="{CCEB0B7A-E782-457B-8E53-27BA07CA12A1}"/>
    <cellStyle name="Currency 2 2 2 2 7 2 2 2 3 3" xfId="50944" xr:uid="{8BCB90FF-EEE0-41D7-A468-A1BC225F84BD}"/>
    <cellStyle name="Currency 2 2 2 2 7 2 2 2 4" xfId="15524" xr:uid="{376205C6-E4B6-49EE-BC06-2B7664093740}"/>
    <cellStyle name="Currency 2 2 2 2 7 2 2 2 5" xfId="29214" xr:uid="{0C6D5F43-2878-4C92-A246-E9E7397751E8}"/>
    <cellStyle name="Currency 2 2 2 2 7 2 2 2 6" xfId="44098" xr:uid="{42086B1D-1080-4951-B5B3-F14D9930BB96}"/>
    <cellStyle name="Currency 2 2 2 2 7 2 2 3" xfId="10388" xr:uid="{DAE206E9-7811-4B80-BB03-5DF43F49B695}"/>
    <cellStyle name="Currency 2 2 2 2 7 2 2 3 2" xfId="24078" xr:uid="{B2607F7B-2B43-42FB-9BA0-82E6F751B572}"/>
    <cellStyle name="Currency 2 2 2 2 7 2 2 3 2 2" xfId="37770" xr:uid="{07AB7614-4BEA-4FFC-B623-E0C1C01964D7}"/>
    <cellStyle name="Currency 2 2 2 2 7 2 2 3 2 3" xfId="52654" xr:uid="{9189BD19-ED20-480F-B88D-9416A61BCDA1}"/>
    <cellStyle name="Currency 2 2 2 2 7 2 2 3 3" xfId="17234" xr:uid="{EA34067D-7241-4DAA-A032-A13A5E37A630}"/>
    <cellStyle name="Currency 2 2 2 2 7 2 2 3 4" xfId="30924" xr:uid="{CC46B5CA-AC08-47C4-B512-B6AE507CDB5E}"/>
    <cellStyle name="Currency 2 2 2 2 7 2 2 3 5" xfId="45808" xr:uid="{4C10CA3A-6F93-476D-AABF-0836C11A2541}"/>
    <cellStyle name="Currency 2 2 2 2 7 2 2 4" xfId="20656" xr:uid="{0A7132F7-1ED5-4B23-92BA-0726BA8BB68B}"/>
    <cellStyle name="Currency 2 2 2 2 7 2 2 4 2" xfId="34348" xr:uid="{12211657-AC9A-4C1B-A91E-00177C655F2F}"/>
    <cellStyle name="Currency 2 2 2 2 7 2 2 4 3" xfId="49232" xr:uid="{57948553-42F7-4E6D-A698-A97F0EC945DD}"/>
    <cellStyle name="Currency 2 2 2 2 7 2 2 5" xfId="13812" xr:uid="{07E0BCAB-651E-4DDF-87EE-7BBFFDA045B9}"/>
    <cellStyle name="Currency 2 2 2 2 7 2 2 6" xfId="27502" xr:uid="{840F4182-DF4D-4494-8AE2-201AAB48E49E}"/>
    <cellStyle name="Currency 2 2 2 2 7 2 2 7" xfId="42386" xr:uid="{7EC9E984-3BBA-439C-9197-0FACA679A756}"/>
    <cellStyle name="Currency 2 2 2 2 7 2 3" xfId="8677" xr:uid="{E53B9932-D28D-4041-9AA8-2A13EB5171FE}"/>
    <cellStyle name="Currency 2 2 2 2 7 2 3 2" xfId="12099" xr:uid="{A6D01C46-FE1A-481B-92FF-1A5995B0D246}"/>
    <cellStyle name="Currency 2 2 2 2 7 2 3 2 2" xfId="25789" xr:uid="{1CB9BF03-B78E-4EE1-9158-7F8FB401C3F8}"/>
    <cellStyle name="Currency 2 2 2 2 7 2 3 2 2 2" xfId="39481" xr:uid="{9ABDFA8B-6A16-4B04-9D84-31EBE8159E74}"/>
    <cellStyle name="Currency 2 2 2 2 7 2 3 2 2 3" xfId="54365" xr:uid="{60E896CD-9F38-4310-B417-407B6C702DA4}"/>
    <cellStyle name="Currency 2 2 2 2 7 2 3 2 3" xfId="18945" xr:uid="{40740441-9448-4BB8-BC1A-2A501ADC7ABA}"/>
    <cellStyle name="Currency 2 2 2 2 7 2 3 2 4" xfId="32635" xr:uid="{9E4DC20A-A4FD-4CC5-94AB-BF3380AA720A}"/>
    <cellStyle name="Currency 2 2 2 2 7 2 3 2 5" xfId="47519" xr:uid="{2A28983B-2C9B-4BCA-AC76-B46F9E3599C1}"/>
    <cellStyle name="Currency 2 2 2 2 7 2 3 3" xfId="22367" xr:uid="{506DAD77-EE3D-44D2-BF63-47B30CD02D71}"/>
    <cellStyle name="Currency 2 2 2 2 7 2 3 3 2" xfId="36059" xr:uid="{51D2CD0D-EC7B-4678-B6DD-6B3D00251457}"/>
    <cellStyle name="Currency 2 2 2 2 7 2 3 3 3" xfId="50943" xr:uid="{20BB57FB-36A4-4EA8-8D99-89044C8514E5}"/>
    <cellStyle name="Currency 2 2 2 2 7 2 3 4" xfId="15523" xr:uid="{A2A35ED8-6453-4AA1-A44D-BF72B7B04D97}"/>
    <cellStyle name="Currency 2 2 2 2 7 2 3 5" xfId="29213" xr:uid="{F08D8181-3D72-49B8-B6DD-890D28818E38}"/>
    <cellStyle name="Currency 2 2 2 2 7 2 3 6" xfId="44097" xr:uid="{87271801-763C-4498-A5FC-E56FE15FE602}"/>
    <cellStyle name="Currency 2 2 2 2 7 2 4" xfId="10387" xr:uid="{2EB580D1-7CBC-4D41-806E-71EB9D166A8A}"/>
    <cellStyle name="Currency 2 2 2 2 7 2 4 2" xfId="24077" xr:uid="{0BB4DAB2-04AF-4E2F-9E83-BE69DA3B9344}"/>
    <cellStyle name="Currency 2 2 2 2 7 2 4 2 2" xfId="37769" xr:uid="{5A8F1848-5BA7-4427-8ADA-CE1674CBFBBD}"/>
    <cellStyle name="Currency 2 2 2 2 7 2 4 2 3" xfId="52653" xr:uid="{1D9B9B3A-80CE-49FA-BE27-995063ECE30F}"/>
    <cellStyle name="Currency 2 2 2 2 7 2 4 3" xfId="17233" xr:uid="{65FA7F1F-DBA9-4DAB-8995-8E9549C505EB}"/>
    <cellStyle name="Currency 2 2 2 2 7 2 4 4" xfId="30923" xr:uid="{677C79F1-9BFF-4ACB-A170-DA01815234BF}"/>
    <cellStyle name="Currency 2 2 2 2 7 2 4 5" xfId="45807" xr:uid="{1C203345-1DA8-4AC6-9EF8-25304D78768D}"/>
    <cellStyle name="Currency 2 2 2 2 7 2 5" xfId="20655" xr:uid="{A81772E9-109A-4088-86FD-4555FBB91073}"/>
    <cellStyle name="Currency 2 2 2 2 7 2 5 2" xfId="34347" xr:uid="{1E8DA83D-D068-4E6E-B4D0-03B3F8913118}"/>
    <cellStyle name="Currency 2 2 2 2 7 2 5 3" xfId="49231" xr:uid="{3910A634-342B-4ED0-9D63-70F4E459A74E}"/>
    <cellStyle name="Currency 2 2 2 2 7 2 6" xfId="13811" xr:uid="{CCD7477C-5193-461A-BE9C-1F6761487209}"/>
    <cellStyle name="Currency 2 2 2 2 7 2 7" xfId="27501" xr:uid="{096718F9-CAB1-49A6-8070-E429FD0C38F5}"/>
    <cellStyle name="Currency 2 2 2 2 7 2 8" xfId="42385" xr:uid="{B1AFEFAF-129B-4E77-9984-FEE5400AF146}"/>
    <cellStyle name="Currency 2 2 2 2 7 3" xfId="6966" xr:uid="{23FC2D11-93A0-4D2B-9613-87385AFC8DBA}"/>
    <cellStyle name="Currency 2 2 2 2 7 3 2" xfId="8679" xr:uid="{E39039CC-0E5E-4DA8-8D74-D3BBB4BBFBDC}"/>
    <cellStyle name="Currency 2 2 2 2 7 3 2 2" xfId="12101" xr:uid="{ABC1E941-7DD2-4D6E-867E-41AA14B9819C}"/>
    <cellStyle name="Currency 2 2 2 2 7 3 2 2 2" xfId="25791" xr:uid="{6A1C3882-1BBD-4E0B-8DC5-F68085077026}"/>
    <cellStyle name="Currency 2 2 2 2 7 3 2 2 2 2" xfId="39483" xr:uid="{5AEB4660-D171-4C53-A892-A26F8C409963}"/>
    <cellStyle name="Currency 2 2 2 2 7 3 2 2 2 3" xfId="54367" xr:uid="{36E8D24A-661D-4817-9916-F9A5DC12630F}"/>
    <cellStyle name="Currency 2 2 2 2 7 3 2 2 3" xfId="18947" xr:uid="{522B2D67-F1A8-4967-BE6E-69EDBEEC6F8B}"/>
    <cellStyle name="Currency 2 2 2 2 7 3 2 2 4" xfId="32637" xr:uid="{627632AF-E787-4897-825D-1ADB02F49FAD}"/>
    <cellStyle name="Currency 2 2 2 2 7 3 2 2 5" xfId="47521" xr:uid="{60D2CB24-52D4-4FD0-921F-70811D3121AC}"/>
    <cellStyle name="Currency 2 2 2 2 7 3 2 3" xfId="22369" xr:uid="{D772D684-93A7-4801-A8F7-4A2BE7946E5B}"/>
    <cellStyle name="Currency 2 2 2 2 7 3 2 3 2" xfId="36061" xr:uid="{15F56464-EFFE-4838-A0C3-2F873C831816}"/>
    <cellStyle name="Currency 2 2 2 2 7 3 2 3 3" xfId="50945" xr:uid="{7B295A5D-80A7-4105-B19C-78ABE55BEA91}"/>
    <cellStyle name="Currency 2 2 2 2 7 3 2 4" xfId="15525" xr:uid="{6FFD232A-26CF-4251-AD7D-6F6752016DD5}"/>
    <cellStyle name="Currency 2 2 2 2 7 3 2 5" xfId="29215" xr:uid="{34399F74-E19D-4EAA-8DEE-2CFC48C763BC}"/>
    <cellStyle name="Currency 2 2 2 2 7 3 2 6" xfId="44099" xr:uid="{6E1B1183-5F19-4F76-BC3E-0982A2D35884}"/>
    <cellStyle name="Currency 2 2 2 2 7 3 3" xfId="10389" xr:uid="{ACEE7BEC-5C18-4A19-B947-C03EC97AC27F}"/>
    <cellStyle name="Currency 2 2 2 2 7 3 3 2" xfId="24079" xr:uid="{22276E02-864C-4316-96A1-ACBB27370F45}"/>
    <cellStyle name="Currency 2 2 2 2 7 3 3 2 2" xfId="37771" xr:uid="{258AAB8B-D271-4CD3-8C52-79CB19B41365}"/>
    <cellStyle name="Currency 2 2 2 2 7 3 3 2 3" xfId="52655" xr:uid="{67D32FE3-2856-4A84-A2E1-72C877D17D1E}"/>
    <cellStyle name="Currency 2 2 2 2 7 3 3 3" xfId="17235" xr:uid="{CDB90650-8523-4A62-987C-E777D500742F}"/>
    <cellStyle name="Currency 2 2 2 2 7 3 3 4" xfId="30925" xr:uid="{15E36677-D994-4B9E-8112-544DFE667AB8}"/>
    <cellStyle name="Currency 2 2 2 2 7 3 3 5" xfId="45809" xr:uid="{46A369B2-D69B-48DD-AE40-48962FB3591D}"/>
    <cellStyle name="Currency 2 2 2 2 7 3 4" xfId="20657" xr:uid="{E4EAF7F7-915C-4335-B602-BC1E7C3AD599}"/>
    <cellStyle name="Currency 2 2 2 2 7 3 4 2" xfId="34349" xr:uid="{741B9487-8A34-415E-85E2-18B51DAC1976}"/>
    <cellStyle name="Currency 2 2 2 2 7 3 4 3" xfId="49233" xr:uid="{291A818D-BCE2-4971-8DA5-5C64B7C486E1}"/>
    <cellStyle name="Currency 2 2 2 2 7 3 5" xfId="13813" xr:uid="{377BEEA4-CC36-46B0-BB82-E5DBBFF36F83}"/>
    <cellStyle name="Currency 2 2 2 2 7 3 6" xfId="27503" xr:uid="{FB1D85F9-743C-4737-8786-215246822CB3}"/>
    <cellStyle name="Currency 2 2 2 2 7 3 7" xfId="42387" xr:uid="{22D5F988-79A8-43BB-9F28-31499C2C80A2}"/>
    <cellStyle name="Currency 2 2 2 2 7 4" xfId="6967" xr:uid="{6D7AC268-DA58-4DA9-98E9-5CD420DA46F5}"/>
    <cellStyle name="Currency 2 2 2 2 7 4 2" xfId="8680" xr:uid="{B6DEA576-D79F-4A84-A962-FDAAAFCB2673}"/>
    <cellStyle name="Currency 2 2 2 2 7 4 2 2" xfId="12102" xr:uid="{B6644BCF-BFFF-485E-9110-5F41937DDD4A}"/>
    <cellStyle name="Currency 2 2 2 2 7 4 2 2 2" xfId="25792" xr:uid="{4DFB6889-EEEE-49E6-9131-0202D32FE1B7}"/>
    <cellStyle name="Currency 2 2 2 2 7 4 2 2 2 2" xfId="39484" xr:uid="{D2B36865-3148-42C9-90C3-A382CD2D8D0B}"/>
    <cellStyle name="Currency 2 2 2 2 7 4 2 2 2 3" xfId="54368" xr:uid="{380035C3-9428-49E2-935D-581DA9927009}"/>
    <cellStyle name="Currency 2 2 2 2 7 4 2 2 3" xfId="18948" xr:uid="{F6DA63D4-673D-436A-9C16-20E9ED8A6D8B}"/>
    <cellStyle name="Currency 2 2 2 2 7 4 2 2 4" xfId="32638" xr:uid="{2C698E54-FB62-4E3B-A685-80D36CAD30E5}"/>
    <cellStyle name="Currency 2 2 2 2 7 4 2 2 5" xfId="47522" xr:uid="{3EB17810-3F62-4E48-B4F9-793D5241A437}"/>
    <cellStyle name="Currency 2 2 2 2 7 4 2 3" xfId="22370" xr:uid="{9012389A-F59D-468E-9BF4-32BEFE33365B}"/>
    <cellStyle name="Currency 2 2 2 2 7 4 2 3 2" xfId="36062" xr:uid="{61771549-3227-4B6A-9956-9B0F1CD838AF}"/>
    <cellStyle name="Currency 2 2 2 2 7 4 2 3 3" xfId="50946" xr:uid="{F2A71E87-E5E0-40A7-B54E-87DB751F1D39}"/>
    <cellStyle name="Currency 2 2 2 2 7 4 2 4" xfId="15526" xr:uid="{B6D24023-1320-412C-8A66-D2B9EBD1186D}"/>
    <cellStyle name="Currency 2 2 2 2 7 4 2 5" xfId="29216" xr:uid="{6CBE053C-73EE-4255-8BF0-229F3B73B6DF}"/>
    <cellStyle name="Currency 2 2 2 2 7 4 2 6" xfId="44100" xr:uid="{D5685A51-D84A-4B7B-8ECA-C16A33482C8E}"/>
    <cellStyle name="Currency 2 2 2 2 7 4 3" xfId="10390" xr:uid="{7E2A25B9-F45E-4652-94DD-F6254AA03CC9}"/>
    <cellStyle name="Currency 2 2 2 2 7 4 3 2" xfId="24080" xr:uid="{AA1F22BC-B3E3-4B20-AD30-5FF5F55F7529}"/>
    <cellStyle name="Currency 2 2 2 2 7 4 3 2 2" xfId="37772" xr:uid="{07E71724-EDBA-440A-ADD2-BC066102A6A4}"/>
    <cellStyle name="Currency 2 2 2 2 7 4 3 2 3" xfId="52656" xr:uid="{B5367221-B6A9-41ED-B0FF-095FF93F343B}"/>
    <cellStyle name="Currency 2 2 2 2 7 4 3 3" xfId="17236" xr:uid="{FB49EC30-F341-4D87-8DB3-CF43B3319D22}"/>
    <cellStyle name="Currency 2 2 2 2 7 4 3 4" xfId="30926" xr:uid="{04A27665-61CD-471C-9083-E3D15A533512}"/>
    <cellStyle name="Currency 2 2 2 2 7 4 3 5" xfId="45810" xr:uid="{6F9EA967-8E59-402A-A5B7-BABEB4CA0D42}"/>
    <cellStyle name="Currency 2 2 2 2 7 4 4" xfId="20658" xr:uid="{CC99962C-6D75-4888-BB17-9D0DA9A16F23}"/>
    <cellStyle name="Currency 2 2 2 2 7 4 4 2" xfId="34350" xr:uid="{64477BCB-B054-4ECD-BB84-FF1685B92510}"/>
    <cellStyle name="Currency 2 2 2 2 7 4 4 3" xfId="49234" xr:uid="{A6AB2024-1B73-48EF-9F01-9A888D67F59D}"/>
    <cellStyle name="Currency 2 2 2 2 7 4 5" xfId="13814" xr:uid="{09C03EB7-8D67-4F18-9979-7246EA2FF19F}"/>
    <cellStyle name="Currency 2 2 2 2 7 4 6" xfId="27504" xr:uid="{991F75C9-B520-485C-AF95-8934F94C9066}"/>
    <cellStyle name="Currency 2 2 2 2 7 4 7" xfId="42388" xr:uid="{65F00274-BF33-496E-A6BF-532F87B06266}"/>
    <cellStyle name="Currency 2 2 2 2 7 5" xfId="8676" xr:uid="{6E1F8276-2D4F-4F9D-A06A-70E8E18FC980}"/>
    <cellStyle name="Currency 2 2 2 2 7 5 2" xfId="12098" xr:uid="{998C2F76-C9E0-40D1-8A89-5CC719AA22D2}"/>
    <cellStyle name="Currency 2 2 2 2 7 5 2 2" xfId="25788" xr:uid="{5ED0CA51-100B-4529-8D6B-BB6D45FBFEBD}"/>
    <cellStyle name="Currency 2 2 2 2 7 5 2 2 2" xfId="39480" xr:uid="{BF9379AF-6CF4-4EA5-941B-215B64A8B481}"/>
    <cellStyle name="Currency 2 2 2 2 7 5 2 2 3" xfId="54364" xr:uid="{C044738A-ACE4-4540-98E8-93C83468709D}"/>
    <cellStyle name="Currency 2 2 2 2 7 5 2 3" xfId="18944" xr:uid="{9EC53E8D-4CA6-4C7B-8A2E-C232FB682C19}"/>
    <cellStyle name="Currency 2 2 2 2 7 5 2 4" xfId="32634" xr:uid="{C63839F5-0631-42A7-BBA2-C4AEA6318B0E}"/>
    <cellStyle name="Currency 2 2 2 2 7 5 2 5" xfId="47518" xr:uid="{8619DA4C-41CD-416F-B37F-4630427FDBCF}"/>
    <cellStyle name="Currency 2 2 2 2 7 5 3" xfId="22366" xr:uid="{11DE2672-8D7D-4872-B0B0-86F1B72BB5B9}"/>
    <cellStyle name="Currency 2 2 2 2 7 5 3 2" xfId="36058" xr:uid="{65F9E584-394E-41DE-8DFF-08FF4401886C}"/>
    <cellStyle name="Currency 2 2 2 2 7 5 3 3" xfId="50942" xr:uid="{C93D23FC-BADF-46FE-AA61-C5A340B44730}"/>
    <cellStyle name="Currency 2 2 2 2 7 5 4" xfId="15522" xr:uid="{38E47502-617E-4622-AB67-C9A8682543AA}"/>
    <cellStyle name="Currency 2 2 2 2 7 5 5" xfId="29212" xr:uid="{D63816D4-376A-443F-8AC9-775FA662E02D}"/>
    <cellStyle name="Currency 2 2 2 2 7 5 6" xfId="44096" xr:uid="{61C573B3-21FD-47EF-A36A-3884E09E7529}"/>
    <cellStyle name="Currency 2 2 2 2 7 6" xfId="10386" xr:uid="{701E7370-0E3E-4E03-8F6E-0550C87A3E10}"/>
    <cellStyle name="Currency 2 2 2 2 7 6 2" xfId="24076" xr:uid="{86B33AA8-6850-44AE-9C1F-301D73325241}"/>
    <cellStyle name="Currency 2 2 2 2 7 6 2 2" xfId="37768" xr:uid="{763E5248-2510-4595-8726-974AB88F7756}"/>
    <cellStyle name="Currency 2 2 2 2 7 6 2 3" xfId="52652" xr:uid="{7D24F7BC-EE3D-4CC2-BCF9-EB5BC1396E74}"/>
    <cellStyle name="Currency 2 2 2 2 7 6 3" xfId="17232" xr:uid="{E9C5A5F1-BCD7-45A2-91EA-7F26A3711190}"/>
    <cellStyle name="Currency 2 2 2 2 7 6 4" xfId="30922" xr:uid="{D60CFE84-5CFF-4253-9422-D225D5F9D276}"/>
    <cellStyle name="Currency 2 2 2 2 7 6 5" xfId="45806" xr:uid="{E532AC53-EEB5-4A66-AB5E-A704DA67F3D2}"/>
    <cellStyle name="Currency 2 2 2 2 7 7" xfId="20654" xr:uid="{26954019-0210-4521-AA7B-6EC10EABE318}"/>
    <cellStyle name="Currency 2 2 2 2 7 7 2" xfId="34346" xr:uid="{1DB559AE-30A5-451E-B095-4E6527FA99CD}"/>
    <cellStyle name="Currency 2 2 2 2 7 7 3" xfId="49230" xr:uid="{44304F38-BB40-4916-9953-428BDC550CE8}"/>
    <cellStyle name="Currency 2 2 2 2 7 8" xfId="13810" xr:uid="{490FE3C1-D9BA-4E6D-A1A0-19157EFF357E}"/>
    <cellStyle name="Currency 2 2 2 2 7 9" xfId="27500" xr:uid="{636E4B9C-A463-41FF-856B-82CD1FA5E40E}"/>
    <cellStyle name="Currency 2 2 2 2 8" xfId="6968" xr:uid="{7F3C571D-C707-44C3-A9E6-89D65A74E673}"/>
    <cellStyle name="Currency 2 2 2 2 8 2" xfId="6969" xr:uid="{3DBBD7A0-DD26-40DA-8DF7-DA82E00165A9}"/>
    <cellStyle name="Currency 2 2 2 2 8 2 2" xfId="8682" xr:uid="{B4BB8398-EF51-482E-80EE-B256BB8F0CD1}"/>
    <cellStyle name="Currency 2 2 2 2 8 2 2 2" xfId="12104" xr:uid="{0E3D9E03-36C2-42E0-A9B8-D7D2D1A9F305}"/>
    <cellStyle name="Currency 2 2 2 2 8 2 2 2 2" xfId="25794" xr:uid="{66F81C18-9C59-4406-B652-EAB35E0A8867}"/>
    <cellStyle name="Currency 2 2 2 2 8 2 2 2 2 2" xfId="39486" xr:uid="{83CC4700-6EB1-4043-A87D-5A90A0C83CDC}"/>
    <cellStyle name="Currency 2 2 2 2 8 2 2 2 2 3" xfId="54370" xr:uid="{C8089CFD-F973-429F-A21A-33CADF7A4541}"/>
    <cellStyle name="Currency 2 2 2 2 8 2 2 2 3" xfId="18950" xr:uid="{A48308AE-F5A7-4338-BC8B-7C1F2FB3ECF5}"/>
    <cellStyle name="Currency 2 2 2 2 8 2 2 2 4" xfId="32640" xr:uid="{E3670A6C-C2A7-4E7F-A096-DD0F6E0E5161}"/>
    <cellStyle name="Currency 2 2 2 2 8 2 2 2 5" xfId="47524" xr:uid="{471A805F-9602-4079-B23A-83E341026585}"/>
    <cellStyle name="Currency 2 2 2 2 8 2 2 3" xfId="22372" xr:uid="{F9DD16CE-7C32-4C85-8911-D2996E1BB54C}"/>
    <cellStyle name="Currency 2 2 2 2 8 2 2 3 2" xfId="36064" xr:uid="{C8C5B59F-64B5-4C70-B2B9-E4F6A801C0A3}"/>
    <cellStyle name="Currency 2 2 2 2 8 2 2 3 3" xfId="50948" xr:uid="{488191E1-445A-4404-AA1E-71F71771A0A2}"/>
    <cellStyle name="Currency 2 2 2 2 8 2 2 4" xfId="15528" xr:uid="{1663C63D-BACE-4D6F-97F2-F7D9A18AC35F}"/>
    <cellStyle name="Currency 2 2 2 2 8 2 2 5" xfId="29218" xr:uid="{C17D45E7-CAB1-410B-91D9-D92A8A29B133}"/>
    <cellStyle name="Currency 2 2 2 2 8 2 2 6" xfId="44102" xr:uid="{8ED2F2F6-506E-447E-BA31-CAC982173062}"/>
    <cellStyle name="Currency 2 2 2 2 8 2 3" xfId="10392" xr:uid="{2F6AEAB7-1C3B-4483-BDE3-02B7752E9412}"/>
    <cellStyle name="Currency 2 2 2 2 8 2 3 2" xfId="24082" xr:uid="{D4DEFAF3-B56A-4685-A17F-BC0B7D508DA1}"/>
    <cellStyle name="Currency 2 2 2 2 8 2 3 2 2" xfId="37774" xr:uid="{B048A683-40EB-44CC-8D19-3B1194CB997D}"/>
    <cellStyle name="Currency 2 2 2 2 8 2 3 2 3" xfId="52658" xr:uid="{E43C2CA2-32B4-49E7-B831-DCAD67A8DC76}"/>
    <cellStyle name="Currency 2 2 2 2 8 2 3 3" xfId="17238" xr:uid="{933FFE2A-5B0B-4484-BFE8-68EE44602B22}"/>
    <cellStyle name="Currency 2 2 2 2 8 2 3 4" xfId="30928" xr:uid="{ECBFD8D3-02F4-4154-9155-42B317D627DC}"/>
    <cellStyle name="Currency 2 2 2 2 8 2 3 5" xfId="45812" xr:uid="{F2350E8D-9113-4190-9AC6-9FF60639A679}"/>
    <cellStyle name="Currency 2 2 2 2 8 2 4" xfId="20660" xr:uid="{BCAAC561-DD88-434E-A9A8-827D62A3ED47}"/>
    <cellStyle name="Currency 2 2 2 2 8 2 4 2" xfId="34352" xr:uid="{7752167D-15EC-4D93-8DB3-7A93BEC17802}"/>
    <cellStyle name="Currency 2 2 2 2 8 2 4 3" xfId="49236" xr:uid="{89D68161-69E4-4FE5-A0D2-F9CC02943024}"/>
    <cellStyle name="Currency 2 2 2 2 8 2 5" xfId="13816" xr:uid="{1543984B-87EA-43A6-9149-19D6F0B284D2}"/>
    <cellStyle name="Currency 2 2 2 2 8 2 6" xfId="27506" xr:uid="{8DF7BC5D-800F-4EBE-A7AE-14F95C64996C}"/>
    <cellStyle name="Currency 2 2 2 2 8 2 7" xfId="42390" xr:uid="{64B18971-71B6-42CC-BADF-CAA573A44753}"/>
    <cellStyle name="Currency 2 2 2 2 8 3" xfId="8681" xr:uid="{742F7DED-CDD5-4034-8EBB-BF2C21BA2CDE}"/>
    <cellStyle name="Currency 2 2 2 2 8 3 2" xfId="12103" xr:uid="{F709FF25-13E2-49CC-A4F4-167F3399CB61}"/>
    <cellStyle name="Currency 2 2 2 2 8 3 2 2" xfId="25793" xr:uid="{295ADD9F-DA96-4538-BEC6-D981C5C30331}"/>
    <cellStyle name="Currency 2 2 2 2 8 3 2 2 2" xfId="39485" xr:uid="{602AEE4B-90D8-427C-B1F9-FF4AD12ACA4B}"/>
    <cellStyle name="Currency 2 2 2 2 8 3 2 2 3" xfId="54369" xr:uid="{406E070B-61EB-42B8-AFC9-5234629FF296}"/>
    <cellStyle name="Currency 2 2 2 2 8 3 2 3" xfId="18949" xr:uid="{762BF02B-5AED-4B55-9CB6-5F6826345CEA}"/>
    <cellStyle name="Currency 2 2 2 2 8 3 2 4" xfId="32639" xr:uid="{F86EAEBB-A1E9-4198-91F5-7B5099D7740F}"/>
    <cellStyle name="Currency 2 2 2 2 8 3 2 5" xfId="47523" xr:uid="{FB84078C-5B89-4655-AADD-DC3FB29C3F8F}"/>
    <cellStyle name="Currency 2 2 2 2 8 3 3" xfId="22371" xr:uid="{CAF20486-C13A-4EA4-A7C0-D60A5D19053D}"/>
    <cellStyle name="Currency 2 2 2 2 8 3 3 2" xfId="36063" xr:uid="{D9A4DDD4-CF21-41E4-BBD9-6C28BAE666A4}"/>
    <cellStyle name="Currency 2 2 2 2 8 3 3 3" xfId="50947" xr:uid="{FC3FC47D-043C-40EA-8EB0-D54860AB400C}"/>
    <cellStyle name="Currency 2 2 2 2 8 3 4" xfId="15527" xr:uid="{284EBD5E-25A8-4600-9E36-2DF13661388E}"/>
    <cellStyle name="Currency 2 2 2 2 8 3 5" xfId="29217" xr:uid="{D3808C46-3A38-459C-A1BE-FC4FE7DB5E31}"/>
    <cellStyle name="Currency 2 2 2 2 8 3 6" xfId="44101" xr:uid="{EC0FAEED-0AAE-4DB7-91B2-5F75EA78BD1B}"/>
    <cellStyle name="Currency 2 2 2 2 8 4" xfId="10391" xr:uid="{BA3B5AF1-DA7E-4E69-A701-EF0DA0228FB9}"/>
    <cellStyle name="Currency 2 2 2 2 8 4 2" xfId="24081" xr:uid="{24544EA7-E294-48F5-921F-9D73F3CE3ED3}"/>
    <cellStyle name="Currency 2 2 2 2 8 4 2 2" xfId="37773" xr:uid="{7204A12D-9CD4-4E2E-ABDD-AD5D9AB7783F}"/>
    <cellStyle name="Currency 2 2 2 2 8 4 2 3" xfId="52657" xr:uid="{C91A3550-1A29-4738-975E-225E695C4015}"/>
    <cellStyle name="Currency 2 2 2 2 8 4 3" xfId="17237" xr:uid="{1037725D-D3AC-41B3-8410-6EB41CC41A60}"/>
    <cellStyle name="Currency 2 2 2 2 8 4 4" xfId="30927" xr:uid="{DFC36C81-019E-46AD-9778-D2886F6E8916}"/>
    <cellStyle name="Currency 2 2 2 2 8 4 5" xfId="45811" xr:uid="{D973A272-0CC0-4D45-8814-1FB0C3A869C0}"/>
    <cellStyle name="Currency 2 2 2 2 8 5" xfId="20659" xr:uid="{2890D41E-92E0-4A78-91DA-A88347EE07DA}"/>
    <cellStyle name="Currency 2 2 2 2 8 5 2" xfId="34351" xr:uid="{1D4496CA-4954-461C-9785-40A346400564}"/>
    <cellStyle name="Currency 2 2 2 2 8 5 3" xfId="49235" xr:uid="{1F3A7F03-96A6-4716-91DC-0AF3132837FD}"/>
    <cellStyle name="Currency 2 2 2 2 8 6" xfId="13815" xr:uid="{2666DEF9-3E3E-4C40-B1CD-7C9D9E9CE8CB}"/>
    <cellStyle name="Currency 2 2 2 2 8 7" xfId="27505" xr:uid="{A56B0FCC-66DE-44C7-86AF-7598B51CBDDB}"/>
    <cellStyle name="Currency 2 2 2 2 8 8" xfId="42389" xr:uid="{3AC07251-0469-4072-81E0-94A0CF691DC8}"/>
    <cellStyle name="Currency 2 2 2 2 9" xfId="6970" xr:uid="{4DB8387A-C316-4B57-8430-47C6269B0B2C}"/>
    <cellStyle name="Currency 2 2 2 2 9 2" xfId="8683" xr:uid="{BD04991E-6046-46D9-AF11-D652B2E386EA}"/>
    <cellStyle name="Currency 2 2 2 2 9 2 2" xfId="12105" xr:uid="{4ED8A423-B0AC-4CFC-BE8A-44215C96802A}"/>
    <cellStyle name="Currency 2 2 2 2 9 2 2 2" xfId="25795" xr:uid="{C8E01B55-CE89-4852-8272-F6AD42E8E77B}"/>
    <cellStyle name="Currency 2 2 2 2 9 2 2 2 2" xfId="39487" xr:uid="{2FC510D4-C1F5-45A9-88E3-B1068D9960DC}"/>
    <cellStyle name="Currency 2 2 2 2 9 2 2 2 3" xfId="54371" xr:uid="{1F36392B-7612-474C-948A-D278ABB324D2}"/>
    <cellStyle name="Currency 2 2 2 2 9 2 2 3" xfId="18951" xr:uid="{9EA8F331-9F03-465E-BCCE-236960D423C0}"/>
    <cellStyle name="Currency 2 2 2 2 9 2 2 4" xfId="32641" xr:uid="{E50EE86F-D924-470D-A815-025DDF5EFDE7}"/>
    <cellStyle name="Currency 2 2 2 2 9 2 2 5" xfId="47525" xr:uid="{AF664C73-6F5B-4F45-AB52-807E85204AB4}"/>
    <cellStyle name="Currency 2 2 2 2 9 2 3" xfId="22373" xr:uid="{E274726F-2C4D-4488-8C91-3D9B55006FE3}"/>
    <cellStyle name="Currency 2 2 2 2 9 2 3 2" xfId="36065" xr:uid="{20FB1683-2C61-485D-B610-35657ECDDC8B}"/>
    <cellStyle name="Currency 2 2 2 2 9 2 3 3" xfId="50949" xr:uid="{7BAD0693-05A4-482B-893D-4DFEB035E2D9}"/>
    <cellStyle name="Currency 2 2 2 2 9 2 4" xfId="15529" xr:uid="{B5CC0750-229E-4327-9D19-9B971B3B9024}"/>
    <cellStyle name="Currency 2 2 2 2 9 2 5" xfId="29219" xr:uid="{F0D2E804-CDBE-4441-A98A-98A328BB8D3E}"/>
    <cellStyle name="Currency 2 2 2 2 9 2 6" xfId="44103" xr:uid="{782FC4E3-F1C4-402C-A526-3EC68776A67C}"/>
    <cellStyle name="Currency 2 2 2 2 9 3" xfId="10393" xr:uid="{FCD2BC26-B462-4622-A91F-765BEC772AC7}"/>
    <cellStyle name="Currency 2 2 2 2 9 3 2" xfId="24083" xr:uid="{16EA9CF5-552C-407B-BE86-B984A79F6E88}"/>
    <cellStyle name="Currency 2 2 2 2 9 3 2 2" xfId="37775" xr:uid="{CB706CBC-73CF-4D19-B381-1CE834C463D2}"/>
    <cellStyle name="Currency 2 2 2 2 9 3 2 3" xfId="52659" xr:uid="{D94C001F-704A-40CD-BD39-A790F8BF7B00}"/>
    <cellStyle name="Currency 2 2 2 2 9 3 3" xfId="17239" xr:uid="{FD9227AE-382D-4BDB-A58F-3B2ACF13D736}"/>
    <cellStyle name="Currency 2 2 2 2 9 3 4" xfId="30929" xr:uid="{6E86D05C-A7CD-4B73-A9C0-7916AE7C87EA}"/>
    <cellStyle name="Currency 2 2 2 2 9 3 5" xfId="45813" xr:uid="{5AD476C8-1379-4A5A-8E65-1CBCCA139298}"/>
    <cellStyle name="Currency 2 2 2 2 9 4" xfId="20661" xr:uid="{35999695-CC4B-45DE-9F93-37981C7BAF72}"/>
    <cellStyle name="Currency 2 2 2 2 9 4 2" xfId="34353" xr:uid="{9BB78CA9-8EB9-482E-8464-7C82166E07E6}"/>
    <cellStyle name="Currency 2 2 2 2 9 4 3" xfId="49237" xr:uid="{09052890-6B08-432B-8681-8B1204D86515}"/>
    <cellStyle name="Currency 2 2 2 2 9 5" xfId="13817" xr:uid="{4E8C5B15-AD20-42DC-B9AE-2E511EB502E6}"/>
    <cellStyle name="Currency 2 2 2 2 9 6" xfId="27507" xr:uid="{07C6D839-137A-42AA-BA6F-6193084B7A30}"/>
    <cellStyle name="Currency 2 2 2 2 9 7" xfId="42391" xr:uid="{06EA246A-3EB8-4938-951F-F7A5B876D624}"/>
    <cellStyle name="Currency 2 2 2 3" xfId="24" xr:uid="{F4936000-6EFD-41AA-B75E-287201352B9E}"/>
    <cellStyle name="Currency 2 2 2 3 2" xfId="214" xr:uid="{746FDF26-9646-463C-94D2-758224FADBA6}"/>
    <cellStyle name="Currency 2 2 2 3 2 2" xfId="4627" xr:uid="{37916ACA-7FCA-4657-9BD5-08C404125686}"/>
    <cellStyle name="Currency 2 2 2 3 3" xfId="4523" xr:uid="{BD5B8A83-166A-4802-B67E-FCCB9F2F8A95}"/>
    <cellStyle name="Currency 2 2 2 4" xfId="215" xr:uid="{B3D6C8DB-42E9-43D4-AFCE-6CF2904F5BAA}"/>
    <cellStyle name="Currency 2 2 2 4 2" xfId="4628" xr:uid="{A43C6653-CE27-4914-99AC-A4C021DD75A5}"/>
    <cellStyle name="Currency 2 2 2 5" xfId="4522" xr:uid="{AEA9C9BE-2155-4274-ABA1-416DF5C28019}"/>
    <cellStyle name="Currency 2 2 3" xfId="216" xr:uid="{666573EA-AEF3-42D7-A9D5-8A408A2CB94E}"/>
    <cellStyle name="Currency 2 2 3 2" xfId="4629" xr:uid="{3910584A-705D-4A17-B290-E9270C859DD9}"/>
    <cellStyle name="Currency 2 2 4" xfId="4521" xr:uid="{53FE7936-86F7-4FC6-B4D0-0C0EC72A2043}"/>
    <cellStyle name="Currency 2 3" xfId="25" xr:uid="{B418BBCE-3CEE-48C5-B04E-6030F08279E8}"/>
    <cellStyle name="Currency 2 3 2" xfId="217" xr:uid="{E69B2043-487E-4BA1-90A9-4C41E4E46087}"/>
    <cellStyle name="Currency 2 3 2 2" xfId="4630" xr:uid="{FBCD67FF-2DA8-4507-86F3-A684B6284DD9}"/>
    <cellStyle name="Currency 2 3 3" xfId="4524" xr:uid="{99EFDA63-D4F6-48B4-AFE7-E07FE6AC7ED6}"/>
    <cellStyle name="Currency 2 4" xfId="218" xr:uid="{89B35DB9-F6A5-4C34-9D5F-29752F85268F}"/>
    <cellStyle name="Currency 2 4 2" xfId="219" xr:uid="{7FFC2F2B-55D7-4F6C-9653-5DEB24527E07}"/>
    <cellStyle name="Currency 2 5" xfId="220" xr:uid="{CAC022F4-8884-4717-B3F2-D7531DCFB8C2}"/>
    <cellStyle name="Currency 2 5 2" xfId="221" xr:uid="{3A8B5A16-5040-4F87-B249-AD102BC94B77}"/>
    <cellStyle name="Currency 2 6" xfId="222" xr:uid="{6309A527-17EF-44C9-BD3D-3C3A7CA9E3E8}"/>
    <cellStyle name="Currency 3" xfId="26" xr:uid="{45FB6023-45B3-4F6F-9BED-2CFBF28C0154}"/>
    <cellStyle name="Currency 3 2" xfId="27" xr:uid="{C6FF4D7D-86BA-4FEA-A647-58215C8E521D}"/>
    <cellStyle name="Currency 3 2 2" xfId="223" xr:uid="{9B3BBEB2-4168-41BE-98AB-6AD87ECDCB5F}"/>
    <cellStyle name="Currency 3 2 2 2" xfId="4631" xr:uid="{16F03BF5-9E53-47A5-A7F2-E3C5A1E50236}"/>
    <cellStyle name="Currency 3 2 3" xfId="4526" xr:uid="{5715EDFD-578A-4834-86A7-1CC015E78FFD}"/>
    <cellStyle name="Currency 3 3" xfId="28" xr:uid="{ADE42301-48BA-4DA5-AF0E-BDA0C7F4DA85}"/>
    <cellStyle name="Currency 3 3 2" xfId="224" xr:uid="{E1CF3CDF-6BCA-40C0-8689-E1FADBEBED8B}"/>
    <cellStyle name="Currency 3 3 2 2" xfId="4632" xr:uid="{216121FD-A421-4DD5-8434-CBBCCC901E70}"/>
    <cellStyle name="Currency 3 3 3" xfId="4527" xr:uid="{700DC6E2-ACF6-420F-90D2-3307FB0DE40B}"/>
    <cellStyle name="Currency 3 4" xfId="29" xr:uid="{7A06915C-2758-4DF4-BF2E-A1AA892DA351}"/>
    <cellStyle name="Currency 3 4 2" xfId="225" xr:uid="{AFD0405A-2159-464C-87B1-0F1C06406592}"/>
    <cellStyle name="Currency 3 4 2 2" xfId="4633" xr:uid="{B42AD81F-FC9D-43A7-960C-B54E90FA93B1}"/>
    <cellStyle name="Currency 3 4 3" xfId="4528" xr:uid="{F5329C63-09C0-417E-8BCB-1425AA4B4F46}"/>
    <cellStyle name="Currency 3 5" xfId="226" xr:uid="{26F907B6-6572-47C9-8EC5-8F766CFD8702}"/>
    <cellStyle name="Currency 3 5 2" xfId="4634" xr:uid="{A3FA1C35-6773-42A5-9276-C2E2E74C528B}"/>
    <cellStyle name="Currency 3 6" xfId="4525" xr:uid="{4A166483-C98D-41E0-BA77-1EA11C4AE0CD}"/>
    <cellStyle name="Currency 4" xfId="30" xr:uid="{97D913D8-538F-4469-8397-D5F6CC47BC0A}"/>
    <cellStyle name="Currency 4 2" xfId="31" xr:uid="{66736948-F265-4DF9-967E-B2AE80257F49}"/>
    <cellStyle name="Currency 4 2 2" xfId="227" xr:uid="{3A6BA5F1-F268-4961-B8D3-415F48B82EE0}"/>
    <cellStyle name="Currency 4 2 2 2" xfId="4635" xr:uid="{9CF4E0A0-645B-4AA6-B56A-FB0E5F5EDEAA}"/>
    <cellStyle name="Currency 4 2 3" xfId="4530" xr:uid="{D92FE86A-5C2A-4784-BDB6-5CC6EEF47090}"/>
    <cellStyle name="Currency 4 3" xfId="32" xr:uid="{2A8EA346-DB32-4066-A73C-FA33FDDDCC3D}"/>
    <cellStyle name="Currency 4 3 2" xfId="228" xr:uid="{BF8D2A1A-1683-421A-82DB-BF15A09FED4E}"/>
    <cellStyle name="Currency 4 3 2 2" xfId="4636" xr:uid="{1EE09298-E2EE-4FBA-ACE6-8428142E8B29}"/>
    <cellStyle name="Currency 4 3 3" xfId="4531" xr:uid="{F6BA1CAE-AE35-4FB4-80CD-09CBC80C6EC7}"/>
    <cellStyle name="Currency 4 4" xfId="229" xr:uid="{F5F0E595-DEC2-40BF-84AA-13B939ED996D}"/>
    <cellStyle name="Currency 4 4 2" xfId="4637" xr:uid="{A94D7B58-9996-4F41-9DFF-6A88EB31BDA5}"/>
    <cellStyle name="Currency 4 5" xfId="4326" xr:uid="{CDAEE4DC-91CB-4A8E-97A1-306E375A9A35}"/>
    <cellStyle name="Currency 4 5 2" xfId="4441" xr:uid="{154429EE-00FF-4BF8-899C-F2248B5C6526}"/>
    <cellStyle name="Currency 4 5 3" xfId="4723" xr:uid="{EFC7AD81-EB04-4707-B2F6-40FCB11BF03C}"/>
    <cellStyle name="Currency 4 5 3 2" xfId="5318" xr:uid="{BD460571-CD73-4636-959E-144D71CE0BFD}"/>
    <cellStyle name="Currency 4 5 3 2 2" xfId="41932" xr:uid="{8EC4E72C-9913-433C-8B9F-946FF67D4502}"/>
    <cellStyle name="Currency 4 5 3 2 3" xfId="6515" xr:uid="{B5635313-753B-4933-A884-4826B1015FD5}"/>
    <cellStyle name="Currency 4 5 3 2 4" xfId="5923" xr:uid="{F6CE4E4C-E327-4A9A-A483-63411C5820E8}"/>
    <cellStyle name="Currency 4 5 3 3" xfId="4763" xr:uid="{F8C91771-5EFF-412B-83C8-E20809E982F6}"/>
    <cellStyle name="Currency 4 5 3 4" xfId="41380" xr:uid="{C9005A23-662C-4E21-B96E-F4569AA421A3}"/>
    <cellStyle name="Currency 4 5 3 5" xfId="5971" xr:uid="{E7B66FC7-152A-4B41-93EF-F65C9D3F783A}"/>
    <cellStyle name="Currency 4 5 3 6" xfId="5379" xr:uid="{4E03E030-129D-45FD-B7BC-C6927DD42AAE}"/>
    <cellStyle name="Currency 4 5 4" xfId="4700" xr:uid="{F4B9F17B-7B27-40D4-9F57-440D237D1595}"/>
    <cellStyle name="Currency 4 5 5" xfId="41326" xr:uid="{8716A453-AC0E-4AAE-9B8A-EE30B70D2BE9}"/>
    <cellStyle name="Currency 4 5 6" xfId="5948" xr:uid="{5E842326-168B-4DDB-AE84-771008004848}"/>
    <cellStyle name="Currency 4 5 7" xfId="5356" xr:uid="{E5B1655F-EA5B-4AC0-BDD8-F7F940B2CB16}"/>
    <cellStyle name="Currency 4 6" xfId="4529" xr:uid="{E207F5A5-7AD1-43BD-8817-02A8197ABABE}"/>
    <cellStyle name="Currency 5" xfId="33" xr:uid="{879EBB98-0812-4BCA-B855-D15E59F7DBFE}"/>
    <cellStyle name="Currency 5 10" xfId="6972" xr:uid="{1F574E05-3605-4CA8-9E89-B980917A8338}"/>
    <cellStyle name="Currency 5 10 2" xfId="8685" xr:uid="{DF9AA73B-A4F0-48A0-BA30-6E175E017610}"/>
    <cellStyle name="Currency 5 10 2 2" xfId="12107" xr:uid="{85B21FCB-2ADB-4843-BC01-A57F2C6A047F}"/>
    <cellStyle name="Currency 5 10 2 2 2" xfId="25797" xr:uid="{0C0A6135-5BF2-44E7-9719-37CAAFC741EA}"/>
    <cellStyle name="Currency 5 10 2 2 2 2" xfId="39489" xr:uid="{81C06E0C-D708-4EA7-A994-C8B2A72B0F8F}"/>
    <cellStyle name="Currency 5 10 2 2 2 3" xfId="54373" xr:uid="{43783E04-1A76-4D82-9BC0-46C56FE0F353}"/>
    <cellStyle name="Currency 5 10 2 2 3" xfId="18953" xr:uid="{ACBB32F9-6C5B-46A0-9A86-50AEB34F1173}"/>
    <cellStyle name="Currency 5 10 2 2 4" xfId="32643" xr:uid="{78F672C9-EBBD-486A-896B-6BD2588820FE}"/>
    <cellStyle name="Currency 5 10 2 2 5" xfId="47527" xr:uid="{82BC7334-E7DD-45C5-A17B-5D028D23FCFC}"/>
    <cellStyle name="Currency 5 10 2 3" xfId="22375" xr:uid="{B2338236-19F1-43D0-BA9E-2A4C7379FAF7}"/>
    <cellStyle name="Currency 5 10 2 3 2" xfId="36067" xr:uid="{B51FD1AB-6198-46F9-B697-EF5610E97A05}"/>
    <cellStyle name="Currency 5 10 2 3 3" xfId="50951" xr:uid="{58359E11-924D-4ACF-BB81-337E7BBC843A}"/>
    <cellStyle name="Currency 5 10 2 4" xfId="15531" xr:uid="{C0FD639E-93F7-4C11-A69E-C935E0CD840A}"/>
    <cellStyle name="Currency 5 10 2 5" xfId="29221" xr:uid="{7083A6C8-9D03-4FFF-A7B1-8D232850D98B}"/>
    <cellStyle name="Currency 5 10 2 6" xfId="44105" xr:uid="{C883188E-C5B1-4C02-98EA-0525C4E30062}"/>
    <cellStyle name="Currency 5 10 3" xfId="10395" xr:uid="{BEBF5189-CBD7-42AE-8C59-F6D35732BFCA}"/>
    <cellStyle name="Currency 5 10 3 2" xfId="24085" xr:uid="{90180247-2C3F-4D99-B138-5D607CA19594}"/>
    <cellStyle name="Currency 5 10 3 2 2" xfId="37777" xr:uid="{CAAC3465-B629-483D-8FD4-4CB8BF2716E1}"/>
    <cellStyle name="Currency 5 10 3 2 3" xfId="52661" xr:uid="{A25CF984-8D95-4394-8FB8-CAF1C364C0E9}"/>
    <cellStyle name="Currency 5 10 3 3" xfId="17241" xr:uid="{6FEFD902-078A-4CAF-B7E0-240DDF16E45B}"/>
    <cellStyle name="Currency 5 10 3 4" xfId="30931" xr:uid="{D05FE9E7-8793-4A28-A21C-D0676B791A14}"/>
    <cellStyle name="Currency 5 10 3 5" xfId="45815" xr:uid="{E6672B6D-4542-44C5-8768-6EDB20CBC27D}"/>
    <cellStyle name="Currency 5 10 4" xfId="20663" xr:uid="{2FECDB85-E6FD-44AE-A2D2-6E1AF27D5F7F}"/>
    <cellStyle name="Currency 5 10 4 2" xfId="34355" xr:uid="{E560456E-4DBA-4595-BA73-74984BE1B92E}"/>
    <cellStyle name="Currency 5 10 4 3" xfId="49239" xr:uid="{B5CE4781-040C-4D69-9DD1-4C45958BDC94}"/>
    <cellStyle name="Currency 5 10 5" xfId="13819" xr:uid="{0399D7FA-6D5D-41D6-8A1E-C894659B9C07}"/>
    <cellStyle name="Currency 5 10 6" xfId="27509" xr:uid="{9FAC98A2-93DB-473C-87FC-E355CB7C5B55}"/>
    <cellStyle name="Currency 5 10 7" xfId="42393" xr:uid="{03249B00-DB89-4E66-9871-8BE7E9BDCCA4}"/>
    <cellStyle name="Currency 5 11" xfId="6973" xr:uid="{AB4EF517-0886-450E-8C2A-F0C77F6D04B7}"/>
    <cellStyle name="Currency 5 11 2" xfId="8686" xr:uid="{0E7AFBB4-5BE4-464D-8AEE-258A37D7D844}"/>
    <cellStyle name="Currency 5 11 2 2" xfId="12108" xr:uid="{DA3B2457-6A0F-4B8B-875B-EC36D86F7D32}"/>
    <cellStyle name="Currency 5 11 2 2 2" xfId="25798" xr:uid="{95FCE4E7-E975-4670-AA20-C9CE45D2DEBC}"/>
    <cellStyle name="Currency 5 11 2 2 2 2" xfId="39490" xr:uid="{0CE626E1-980F-4C9F-AE43-061048111BE6}"/>
    <cellStyle name="Currency 5 11 2 2 2 3" xfId="54374" xr:uid="{BAC66AEE-4845-4724-BC60-7D8BAE0CEE89}"/>
    <cellStyle name="Currency 5 11 2 2 3" xfId="18954" xr:uid="{FD6C4DA3-240C-40AD-92E8-E5E56280730F}"/>
    <cellStyle name="Currency 5 11 2 2 4" xfId="32644" xr:uid="{F2687920-2D86-466B-AC83-24E93A1FFB8F}"/>
    <cellStyle name="Currency 5 11 2 2 5" xfId="47528" xr:uid="{1E127BA3-CD00-47CB-A1C2-EFF70E785CB2}"/>
    <cellStyle name="Currency 5 11 2 3" xfId="22376" xr:uid="{49B56EF4-0137-4856-B03E-1D7C57E5B98B}"/>
    <cellStyle name="Currency 5 11 2 3 2" xfId="36068" xr:uid="{85575789-38B9-4560-8E3F-97636BA767EE}"/>
    <cellStyle name="Currency 5 11 2 3 3" xfId="50952" xr:uid="{21FBFFE5-3203-4529-BD17-0071E9FB48DE}"/>
    <cellStyle name="Currency 5 11 2 4" xfId="15532" xr:uid="{21A90916-D0E4-4BE0-9DB6-3CDB4035F1E8}"/>
    <cellStyle name="Currency 5 11 2 5" xfId="29222" xr:uid="{DE8F3AC4-8918-4186-9AB1-AA15AA6320C7}"/>
    <cellStyle name="Currency 5 11 2 6" xfId="44106" xr:uid="{D193304C-DFA1-4229-914C-37FFCF2E3A22}"/>
    <cellStyle name="Currency 5 11 3" xfId="10396" xr:uid="{4F4C7BCB-CDBC-4D63-9F9F-A13E313982E1}"/>
    <cellStyle name="Currency 5 11 3 2" xfId="24086" xr:uid="{1EBB6721-1FBC-4B7F-ADDD-6FB437E07901}"/>
    <cellStyle name="Currency 5 11 3 2 2" xfId="37778" xr:uid="{20497551-5305-4BA6-BBD1-AC185519B09D}"/>
    <cellStyle name="Currency 5 11 3 2 3" xfId="52662" xr:uid="{3AED1CF9-95C7-48A8-A24D-56B194CDE899}"/>
    <cellStyle name="Currency 5 11 3 3" xfId="17242" xr:uid="{7DC7B9E1-7645-4995-8FE9-F4DC2CF3D92F}"/>
    <cellStyle name="Currency 5 11 3 4" xfId="30932" xr:uid="{879ECDB2-9E15-4F71-B54D-F49505939903}"/>
    <cellStyle name="Currency 5 11 3 5" xfId="45816" xr:uid="{E469C906-53C3-43A0-B5AD-DEB0F0407CB5}"/>
    <cellStyle name="Currency 5 11 4" xfId="20664" xr:uid="{2987FC98-B393-41EB-9C97-8E687BA3B29B}"/>
    <cellStyle name="Currency 5 11 4 2" xfId="34356" xr:uid="{12C48996-CA13-4786-90A0-FD117BB8509E}"/>
    <cellStyle name="Currency 5 11 4 3" xfId="49240" xr:uid="{2375D97A-B298-4032-AE7D-B1B819147CAE}"/>
    <cellStyle name="Currency 5 11 5" xfId="13820" xr:uid="{E9272DB9-C4C3-4F90-AA8B-469388BDE8A2}"/>
    <cellStyle name="Currency 5 11 6" xfId="27510" xr:uid="{4B8E470F-E25B-4967-85D6-78ADD2E74810}"/>
    <cellStyle name="Currency 5 11 7" xfId="42394" xr:uid="{A2266B5D-5104-42B9-8674-579B49E48D7C}"/>
    <cellStyle name="Currency 5 12" xfId="8684" xr:uid="{EB24DAF2-9D6A-457A-B1D6-C50E0F9B7160}"/>
    <cellStyle name="Currency 5 12 2" xfId="12106" xr:uid="{49DC0F78-0E57-4AC9-9CB9-8C56348B41E1}"/>
    <cellStyle name="Currency 5 12 2 2" xfId="25796" xr:uid="{6EF53AAC-6848-4002-AC28-31C9311AD54F}"/>
    <cellStyle name="Currency 5 12 2 2 2" xfId="39488" xr:uid="{74A42B17-5184-4E2F-8F6E-1AE93E37BF41}"/>
    <cellStyle name="Currency 5 12 2 2 3" xfId="54372" xr:uid="{CB12854E-D646-4F7F-B5D6-F759C4F9FCA5}"/>
    <cellStyle name="Currency 5 12 2 3" xfId="18952" xr:uid="{6E47D106-BA88-491E-89D8-AF5AD110BA88}"/>
    <cellStyle name="Currency 5 12 2 4" xfId="32642" xr:uid="{67251AD2-5145-4EE6-8B1A-64ECDF8393FA}"/>
    <cellStyle name="Currency 5 12 2 5" xfId="47526" xr:uid="{AC016349-8375-4893-9C84-CA477AA6CC1E}"/>
    <cellStyle name="Currency 5 12 3" xfId="22374" xr:uid="{8C9D54DF-2472-4E76-8D97-D00FDF7B0CC6}"/>
    <cellStyle name="Currency 5 12 3 2" xfId="36066" xr:uid="{CE785759-4B3E-496A-8B0C-C24A007EF37D}"/>
    <cellStyle name="Currency 5 12 3 3" xfId="50950" xr:uid="{7990B5D2-06EE-4B51-8987-5102D796045E}"/>
    <cellStyle name="Currency 5 12 4" xfId="15530" xr:uid="{581EBFC3-7FD3-4250-89F9-BBD489D76386}"/>
    <cellStyle name="Currency 5 12 5" xfId="29220" xr:uid="{44C4E329-C103-477B-B7D1-823F57C8588D}"/>
    <cellStyle name="Currency 5 12 6" xfId="44104" xr:uid="{3573CE31-9A86-48C4-9599-826B1FD7D3AB}"/>
    <cellStyle name="Currency 5 13" xfId="10394" xr:uid="{4D7B1005-89EB-4601-AB1B-6D1E3EC13C29}"/>
    <cellStyle name="Currency 5 13 2" xfId="24084" xr:uid="{5701E05C-9175-4AC6-B701-B8EBF466D144}"/>
    <cellStyle name="Currency 5 13 2 2" xfId="37776" xr:uid="{DBD7EB29-C009-4F18-8D7A-3C5A49D11EA3}"/>
    <cellStyle name="Currency 5 13 2 3" xfId="52660" xr:uid="{ACFE3A7A-9E1F-4397-B575-378552EFB45F}"/>
    <cellStyle name="Currency 5 13 3" xfId="17240" xr:uid="{94CE9BA0-1E3C-4328-A909-2FC6DA6A06EA}"/>
    <cellStyle name="Currency 5 13 4" xfId="30930" xr:uid="{58EB3C5B-0727-472F-91D5-4601C904E693}"/>
    <cellStyle name="Currency 5 13 5" xfId="45814" xr:uid="{7167F097-6CDF-4562-A1FB-9325D28F9600}"/>
    <cellStyle name="Currency 5 14" xfId="20662" xr:uid="{5216A32A-BF24-4941-83EB-25875F84A481}"/>
    <cellStyle name="Currency 5 14 2" xfId="34354" xr:uid="{5598F9CC-ED71-4277-A378-9F616AEF6FB5}"/>
    <cellStyle name="Currency 5 14 3" xfId="49238" xr:uid="{1BE1AF24-DCE2-4912-95CB-F6AA3D04A178}"/>
    <cellStyle name="Currency 5 15" xfId="13818" xr:uid="{F4F04ABF-D51B-4D46-B2BB-6493361ECD73}"/>
    <cellStyle name="Currency 5 15 2" xfId="40755" xr:uid="{E15FDB0D-B539-413D-A97B-C1DA1783B14E}"/>
    <cellStyle name="Currency 5 16" xfId="27508" xr:uid="{DB686EE3-DB87-49FA-A3C0-89FC0C81340E}"/>
    <cellStyle name="Currency 5 17" xfId="42392" xr:uid="{1A4A4989-F250-4D74-A6E4-F9DDF123F77E}"/>
    <cellStyle name="Currency 5 18" xfId="6971" xr:uid="{9F05A211-CFDD-4D76-83D1-B779865D6506}"/>
    <cellStyle name="Currency 5 19" xfId="5933" xr:uid="{287A1CFB-E432-4F61-8D51-FC32ABAA1D98}"/>
    <cellStyle name="Currency 5 2" xfId="34" xr:uid="{A827BDF3-9AE6-48FE-92B9-366AC9C5E3E8}"/>
    <cellStyle name="Currency 5 2 2" xfId="230" xr:uid="{1254C752-6DD1-405C-8B54-07EA02BA65DD}"/>
    <cellStyle name="Currency 5 2 2 2" xfId="4638" xr:uid="{BB33F7A9-BB89-4A7A-8B66-64095A39132E}"/>
    <cellStyle name="Currency 5 2 3" xfId="4532" xr:uid="{F18C79CB-217C-4D57-98F1-EF6694872C37}"/>
    <cellStyle name="Currency 5 20" xfId="5341" xr:uid="{12E14C72-B018-466D-AC93-CD45841D397B}"/>
    <cellStyle name="Currency 5 3" xfId="4327" xr:uid="{F766EFFE-A307-4685-A881-F107CCD87FAB}"/>
    <cellStyle name="Currency 5 3 10" xfId="8687" xr:uid="{CF94E3A5-42B7-4E9B-A89D-57CB45E230A6}"/>
    <cellStyle name="Currency 5 3 10 2" xfId="12109" xr:uid="{E0227152-BC73-4916-8182-D2BCAD3D915F}"/>
    <cellStyle name="Currency 5 3 10 2 2" xfId="25799" xr:uid="{D26BD6B2-911C-4348-81D9-B09A98173D11}"/>
    <cellStyle name="Currency 5 3 10 2 2 2" xfId="39491" xr:uid="{A85D569F-AEEE-4DEA-AD90-21740C526BB6}"/>
    <cellStyle name="Currency 5 3 10 2 2 3" xfId="54375" xr:uid="{24A9C355-BDE7-4229-8346-453D3B1093B1}"/>
    <cellStyle name="Currency 5 3 10 2 3" xfId="18955" xr:uid="{C93B4B52-D5FB-4701-9DEA-03D5EE88B91B}"/>
    <cellStyle name="Currency 5 3 10 2 4" xfId="32645" xr:uid="{3651B974-294B-4DC5-8465-CEF3F1D9CFF8}"/>
    <cellStyle name="Currency 5 3 10 2 5" xfId="47529" xr:uid="{8D8AC9B9-0490-4A63-8D08-72D6F9DBA02E}"/>
    <cellStyle name="Currency 5 3 10 3" xfId="22377" xr:uid="{8C5FCB71-ECFE-4B4B-A246-C3DF670738B4}"/>
    <cellStyle name="Currency 5 3 10 3 2" xfId="36069" xr:uid="{D220D6F6-5296-467F-8C89-4A50117B6ED9}"/>
    <cellStyle name="Currency 5 3 10 3 3" xfId="50953" xr:uid="{1611A408-A4A7-458D-96CB-F638598DC791}"/>
    <cellStyle name="Currency 5 3 10 4" xfId="15533" xr:uid="{25A1E9BD-AF00-4A2B-9030-948A3CC3162D}"/>
    <cellStyle name="Currency 5 3 10 5" xfId="29223" xr:uid="{43ABB7B8-9B8F-4865-96DB-FC797AEE9474}"/>
    <cellStyle name="Currency 5 3 10 6" xfId="44107" xr:uid="{EE603570-D7B2-42F7-A6DE-E422D003706F}"/>
    <cellStyle name="Currency 5 3 11" xfId="10397" xr:uid="{7EE9A2B4-BD8E-4999-B4A3-9693F748528F}"/>
    <cellStyle name="Currency 5 3 11 2" xfId="24087" xr:uid="{47F5B047-DBE7-4949-8DBD-48EE427D77BF}"/>
    <cellStyle name="Currency 5 3 11 2 2" xfId="37779" xr:uid="{E95CAC60-9681-44DF-B203-EF13E24071A0}"/>
    <cellStyle name="Currency 5 3 11 2 3" xfId="52663" xr:uid="{9E673CE6-C3DC-4B95-A7CF-426CA7692D19}"/>
    <cellStyle name="Currency 5 3 11 3" xfId="17243" xr:uid="{65546A2C-5556-4FFF-893B-0D4B620DD5AF}"/>
    <cellStyle name="Currency 5 3 11 4" xfId="30933" xr:uid="{92357AE8-93F1-492C-8EFA-A0BC3D0B867F}"/>
    <cellStyle name="Currency 5 3 11 5" xfId="45817" xr:uid="{9E386CDA-F8F9-4EB9-B5BE-79B7AE1A06F3}"/>
    <cellStyle name="Currency 5 3 12" xfId="20665" xr:uid="{819133A8-9AB3-4FE3-A8AC-2C82A14766E6}"/>
    <cellStyle name="Currency 5 3 12 2" xfId="34357" xr:uid="{28A03DDF-88C7-4AC3-8522-4D17E8B3AC29}"/>
    <cellStyle name="Currency 5 3 12 3" xfId="49241" xr:uid="{0575EF4C-DF20-4F02-94DB-3316B1B5BF63}"/>
    <cellStyle name="Currency 5 3 13" xfId="13821" xr:uid="{827AE280-F5FE-42DC-9F44-1987972BB31C}"/>
    <cellStyle name="Currency 5 3 13 2" xfId="41327" xr:uid="{03BAC052-7E17-465A-8BEE-28936EF25B0F}"/>
    <cellStyle name="Currency 5 3 14" xfId="27511" xr:uid="{635605EF-7023-4355-8E7E-3F80C22E2F84}"/>
    <cellStyle name="Currency 5 3 15" xfId="42395" xr:uid="{FB41D119-D21A-4FA0-AAAA-1EFBA7123AFA}"/>
    <cellStyle name="Currency 5 3 16" xfId="6974" xr:uid="{3F454865-F730-4A7E-86CB-5AAE6D363336}"/>
    <cellStyle name="Currency 5 3 17" xfId="5949" xr:uid="{CBDD4C57-3368-4BC6-B4A3-967E40234F0D}"/>
    <cellStyle name="Currency 5 3 18" xfId="5357" xr:uid="{C31DE02E-5F13-45B1-BF87-CE260BF2F05D}"/>
    <cellStyle name="Currency 5 3 2" xfId="4442" xr:uid="{14ABC084-2E50-4D68-9B3F-F92EDC1A34E6}"/>
    <cellStyle name="Currency 5 3 2 10" xfId="20666" xr:uid="{3FC0A7F3-9E2A-4900-B1FA-333C2EB33A9F}"/>
    <cellStyle name="Currency 5 3 2 10 2" xfId="34358" xr:uid="{F8E93300-A8E3-4164-9659-74C5BE623B68}"/>
    <cellStyle name="Currency 5 3 2 10 3" xfId="49242" xr:uid="{7FDDBEEA-431C-4804-9A33-DCC8678447A7}"/>
    <cellStyle name="Currency 5 3 2 11" xfId="13822" xr:uid="{D72644E8-440F-4958-8E3A-903660615E4F}"/>
    <cellStyle name="Currency 5 3 2 11 2" xfId="41344" xr:uid="{227CBB31-A181-4ADF-871F-049BC41F99BC}"/>
    <cellStyle name="Currency 5 3 2 12" xfId="27512" xr:uid="{738FF22D-A48E-4460-B138-28F32D283E6D}"/>
    <cellStyle name="Currency 5 3 2 13" xfId="42396" xr:uid="{D491215E-33DE-43B6-9028-163CA4A21239}"/>
    <cellStyle name="Currency 5 3 2 14" xfId="6975" xr:uid="{B37C764D-54D9-407B-A236-01D77DE338A6}"/>
    <cellStyle name="Currency 5 3 2 2" xfId="5308" xr:uid="{4D5C4052-21CB-4E2F-9EEC-D935332F6258}"/>
    <cellStyle name="Currency 5 3 2 2 10" xfId="13823" xr:uid="{3D02D1C8-8DF1-4603-B28E-0D6FB9CFE00B}"/>
    <cellStyle name="Currency 5 3 2 2 10 2" xfId="41930" xr:uid="{0DEC87A3-D6AE-46F9-93E2-5C2AE8936027}"/>
    <cellStyle name="Currency 5 3 2 2 11" xfId="27513" xr:uid="{65777840-0E45-4F0B-9267-C754B0EC82F9}"/>
    <cellStyle name="Currency 5 3 2 2 12" xfId="42397" xr:uid="{272F1941-87D5-46B8-A42C-0BCF3F05501B}"/>
    <cellStyle name="Currency 5 3 2 2 13" xfId="6976" xr:uid="{4A302A84-D4F8-4FCA-B2B0-9C36F159F66A}"/>
    <cellStyle name="Currency 5 3 2 2 2" xfId="6977" xr:uid="{17C8D15D-9B49-4811-AAC4-67208A79A79F}"/>
    <cellStyle name="Currency 5 3 2 2 2 10" xfId="42398" xr:uid="{B6F54F76-84E6-4299-B75A-7B55C10336BA}"/>
    <cellStyle name="Currency 5 3 2 2 2 2" xfId="6978" xr:uid="{C7CFCEE8-5A6C-472F-9D8E-995FA27D645F}"/>
    <cellStyle name="Currency 5 3 2 2 2 2 2" xfId="6979" xr:uid="{7A0494A4-F9EA-427A-86B4-095814A510B2}"/>
    <cellStyle name="Currency 5 3 2 2 2 2 2 2" xfId="8692" xr:uid="{A5BEDADF-587A-4D3D-99DB-1A06FE8B1C4C}"/>
    <cellStyle name="Currency 5 3 2 2 2 2 2 2 2" xfId="12114" xr:uid="{76B4C7AD-FBA7-4B93-BF25-6981461EB077}"/>
    <cellStyle name="Currency 5 3 2 2 2 2 2 2 2 2" xfId="25804" xr:uid="{E820F551-CE75-43B3-AAA0-A393F7BB2879}"/>
    <cellStyle name="Currency 5 3 2 2 2 2 2 2 2 2 2" xfId="39496" xr:uid="{C99A2315-F7A7-4707-B651-9D785803BE84}"/>
    <cellStyle name="Currency 5 3 2 2 2 2 2 2 2 2 3" xfId="54380" xr:uid="{75E11746-85AD-447F-A441-0FFB75CB1D04}"/>
    <cellStyle name="Currency 5 3 2 2 2 2 2 2 2 3" xfId="18960" xr:uid="{2AFBAAF8-CF89-488B-A323-5387DBEABCAA}"/>
    <cellStyle name="Currency 5 3 2 2 2 2 2 2 2 4" xfId="32650" xr:uid="{34E37871-7600-41A6-AE8A-7569E46D5C79}"/>
    <cellStyle name="Currency 5 3 2 2 2 2 2 2 2 5" xfId="47534" xr:uid="{80588753-0E2E-479F-9704-4DE7D189AED1}"/>
    <cellStyle name="Currency 5 3 2 2 2 2 2 2 3" xfId="22382" xr:uid="{A0DC32BD-9E7A-4E85-907E-40EA9EC106D4}"/>
    <cellStyle name="Currency 5 3 2 2 2 2 2 2 3 2" xfId="36074" xr:uid="{BF122944-99D1-4159-A06B-D33EDF4A75A0}"/>
    <cellStyle name="Currency 5 3 2 2 2 2 2 2 3 3" xfId="50958" xr:uid="{7217DE20-BE12-4CC9-A01A-80BA182FE78D}"/>
    <cellStyle name="Currency 5 3 2 2 2 2 2 2 4" xfId="15538" xr:uid="{60EED2D8-F832-4590-A2DE-ACD17E880B42}"/>
    <cellStyle name="Currency 5 3 2 2 2 2 2 2 5" xfId="29228" xr:uid="{96921B21-60B0-4F9F-8DD2-FAD8821CACFA}"/>
    <cellStyle name="Currency 5 3 2 2 2 2 2 2 6" xfId="44112" xr:uid="{73CD3248-A750-4D55-9EDD-12357335EC96}"/>
    <cellStyle name="Currency 5 3 2 2 2 2 2 3" xfId="10402" xr:uid="{5DCCD7CD-6B84-4D0F-B919-BEEF4558FAB5}"/>
    <cellStyle name="Currency 5 3 2 2 2 2 2 3 2" xfId="24092" xr:uid="{0AE07372-BA25-4FA0-BF35-E09A657ACE77}"/>
    <cellStyle name="Currency 5 3 2 2 2 2 2 3 2 2" xfId="37784" xr:uid="{AB0198F1-A550-4DBB-A521-D7DA0AEE97F7}"/>
    <cellStyle name="Currency 5 3 2 2 2 2 2 3 2 3" xfId="52668" xr:uid="{04237DE0-F97D-4D39-A97F-FCD9A31579C7}"/>
    <cellStyle name="Currency 5 3 2 2 2 2 2 3 3" xfId="17248" xr:uid="{EEFDF397-E1D4-4911-B337-2276A0E3D0DC}"/>
    <cellStyle name="Currency 5 3 2 2 2 2 2 3 4" xfId="30938" xr:uid="{51857781-71B3-4ED9-9C8D-C59A980BC090}"/>
    <cellStyle name="Currency 5 3 2 2 2 2 2 3 5" xfId="45822" xr:uid="{F8668CFF-2077-4B6C-A666-41CB70118572}"/>
    <cellStyle name="Currency 5 3 2 2 2 2 2 4" xfId="20670" xr:uid="{5CDDBEE0-3021-49C6-AF39-AF52967D695F}"/>
    <cellStyle name="Currency 5 3 2 2 2 2 2 4 2" xfId="34362" xr:uid="{89B380C9-8E52-4541-A43C-E2C1496EA861}"/>
    <cellStyle name="Currency 5 3 2 2 2 2 2 4 3" xfId="49246" xr:uid="{69DF4121-B3F4-4A60-BE23-14CB865E7DA8}"/>
    <cellStyle name="Currency 5 3 2 2 2 2 2 5" xfId="13826" xr:uid="{CC4EBE87-9DE6-44FB-BAF4-3B24AD6E73CA}"/>
    <cellStyle name="Currency 5 3 2 2 2 2 2 6" xfId="27516" xr:uid="{1EC704C7-F7BD-423B-BCC9-CCCA373CD4AC}"/>
    <cellStyle name="Currency 5 3 2 2 2 2 2 7" xfId="42400" xr:uid="{85F2E15B-9326-45B0-A7D0-8202DBA1AA03}"/>
    <cellStyle name="Currency 5 3 2 2 2 2 3" xfId="8691" xr:uid="{791416AC-4E74-4ECE-A170-F0FC6C2C59DB}"/>
    <cellStyle name="Currency 5 3 2 2 2 2 3 2" xfId="12113" xr:uid="{CB10BEA8-ABA0-4617-AF8C-62C79E1A2798}"/>
    <cellStyle name="Currency 5 3 2 2 2 2 3 2 2" xfId="25803" xr:uid="{A0075C1A-1F46-4D83-988E-735DAC0CCC65}"/>
    <cellStyle name="Currency 5 3 2 2 2 2 3 2 2 2" xfId="39495" xr:uid="{33338837-AC94-41DD-8656-86E895427E6B}"/>
    <cellStyle name="Currency 5 3 2 2 2 2 3 2 2 3" xfId="54379" xr:uid="{B103EC96-4844-457F-A6B5-EA01C5695CB5}"/>
    <cellStyle name="Currency 5 3 2 2 2 2 3 2 3" xfId="18959" xr:uid="{1C13716E-D694-42F6-A16E-14D93AD8D36A}"/>
    <cellStyle name="Currency 5 3 2 2 2 2 3 2 4" xfId="32649" xr:uid="{EFEBF54C-EBE8-45EC-A00A-92DA7796C38B}"/>
    <cellStyle name="Currency 5 3 2 2 2 2 3 2 5" xfId="47533" xr:uid="{36F48204-BDEC-4AD1-9A79-4F2F017B06E9}"/>
    <cellStyle name="Currency 5 3 2 2 2 2 3 3" xfId="22381" xr:uid="{8D3FCEB5-556A-4059-89B6-21A4DDA07505}"/>
    <cellStyle name="Currency 5 3 2 2 2 2 3 3 2" xfId="36073" xr:uid="{02261C6C-9671-4034-8FA7-D55330DE233D}"/>
    <cellStyle name="Currency 5 3 2 2 2 2 3 3 3" xfId="50957" xr:uid="{38277F6A-C1A7-4408-B559-4D06AEE09099}"/>
    <cellStyle name="Currency 5 3 2 2 2 2 3 4" xfId="15537" xr:uid="{CD31A799-5C11-4278-8315-4E327C2F6BDC}"/>
    <cellStyle name="Currency 5 3 2 2 2 2 3 5" xfId="29227" xr:uid="{E4CB9121-D0A7-45B5-A9CE-19CEC664B19A}"/>
    <cellStyle name="Currency 5 3 2 2 2 2 3 6" xfId="44111" xr:uid="{B74DBCF5-9960-4452-A5CF-28E7A8C30C3D}"/>
    <cellStyle name="Currency 5 3 2 2 2 2 4" xfId="10401" xr:uid="{64414F15-ADEC-4A53-9D13-4CF592CC7E64}"/>
    <cellStyle name="Currency 5 3 2 2 2 2 4 2" xfId="24091" xr:uid="{D6A3D8F7-2836-4B9F-95BD-80D7AE84E27A}"/>
    <cellStyle name="Currency 5 3 2 2 2 2 4 2 2" xfId="37783" xr:uid="{8AC86909-4B36-4966-B7B3-44958CE95362}"/>
    <cellStyle name="Currency 5 3 2 2 2 2 4 2 3" xfId="52667" xr:uid="{7DE33E34-4DC6-4218-8916-5B2A3972468B}"/>
    <cellStyle name="Currency 5 3 2 2 2 2 4 3" xfId="17247" xr:uid="{C6DCB12A-DE68-4CAC-B92F-EBB327E47E0A}"/>
    <cellStyle name="Currency 5 3 2 2 2 2 4 4" xfId="30937" xr:uid="{F3D2F8DA-E681-426D-9B54-C0A2913D18F5}"/>
    <cellStyle name="Currency 5 3 2 2 2 2 4 5" xfId="45821" xr:uid="{595C56A2-57BB-4F3A-94AF-608DE282B95D}"/>
    <cellStyle name="Currency 5 3 2 2 2 2 5" xfId="20669" xr:uid="{C38A3169-264E-4ABD-90E1-4BD0C2E0533C}"/>
    <cellStyle name="Currency 5 3 2 2 2 2 5 2" xfId="34361" xr:uid="{903A00DB-665E-4FAC-9153-D8D3AE11BF68}"/>
    <cellStyle name="Currency 5 3 2 2 2 2 5 3" xfId="49245" xr:uid="{603192CA-51DD-4E1C-8AC2-38225E502183}"/>
    <cellStyle name="Currency 5 3 2 2 2 2 6" xfId="13825" xr:uid="{A88F6AE2-2A7D-4F8C-B9C3-4610999E7662}"/>
    <cellStyle name="Currency 5 3 2 2 2 2 7" xfId="27515" xr:uid="{FEB07DBA-1690-45C7-941E-A0D5837F6E3D}"/>
    <cellStyle name="Currency 5 3 2 2 2 2 8" xfId="42399" xr:uid="{79F41EBE-A51F-4491-8865-40CB06BFBDF5}"/>
    <cellStyle name="Currency 5 3 2 2 2 3" xfId="6980" xr:uid="{72C348EF-0022-4891-BD88-9278C9C642E9}"/>
    <cellStyle name="Currency 5 3 2 2 2 3 2" xfId="8693" xr:uid="{7E3933B1-D7D0-48F3-90C2-B5A308486860}"/>
    <cellStyle name="Currency 5 3 2 2 2 3 2 2" xfId="12115" xr:uid="{7CFCE309-AF25-4A9A-B2A9-22EBD9FFE317}"/>
    <cellStyle name="Currency 5 3 2 2 2 3 2 2 2" xfId="25805" xr:uid="{DBF5EA02-176B-449F-B78A-D6CA9742335A}"/>
    <cellStyle name="Currency 5 3 2 2 2 3 2 2 2 2" xfId="39497" xr:uid="{E5B08A10-60C2-44BA-BD19-60A072AB3955}"/>
    <cellStyle name="Currency 5 3 2 2 2 3 2 2 2 3" xfId="54381" xr:uid="{28832DAF-EEF0-4687-B3EF-C74512449C03}"/>
    <cellStyle name="Currency 5 3 2 2 2 3 2 2 3" xfId="18961" xr:uid="{7FC254BC-9BED-4186-9BC6-1440463D7DF0}"/>
    <cellStyle name="Currency 5 3 2 2 2 3 2 2 4" xfId="32651" xr:uid="{7083300B-826E-4A9E-A542-1369BD51A812}"/>
    <cellStyle name="Currency 5 3 2 2 2 3 2 2 5" xfId="47535" xr:uid="{01DFEE3F-AE0B-463E-9821-65CCD51938C6}"/>
    <cellStyle name="Currency 5 3 2 2 2 3 2 3" xfId="22383" xr:uid="{347E8F4B-FC08-44E3-8EE9-86ACA1D48164}"/>
    <cellStyle name="Currency 5 3 2 2 2 3 2 3 2" xfId="36075" xr:uid="{E37AF95C-0114-4EE7-86F2-558329B0EDDA}"/>
    <cellStyle name="Currency 5 3 2 2 2 3 2 3 3" xfId="50959" xr:uid="{4AAC2765-4ECE-4623-9948-ACAF75564369}"/>
    <cellStyle name="Currency 5 3 2 2 2 3 2 4" xfId="15539" xr:uid="{B64AAE74-0F01-4AD2-ABB2-4A68B83C5CA8}"/>
    <cellStyle name="Currency 5 3 2 2 2 3 2 5" xfId="29229" xr:uid="{7D541761-9025-4B12-AADB-E2B3ED52B490}"/>
    <cellStyle name="Currency 5 3 2 2 2 3 2 6" xfId="44113" xr:uid="{9A9EEBF5-7EC3-48B4-B804-D257BC7A07AB}"/>
    <cellStyle name="Currency 5 3 2 2 2 3 3" xfId="10403" xr:uid="{72C34814-E159-43C9-B85A-7A47A0160B17}"/>
    <cellStyle name="Currency 5 3 2 2 2 3 3 2" xfId="24093" xr:uid="{A0819BB9-7D2F-4059-9107-805ECC6B86A9}"/>
    <cellStyle name="Currency 5 3 2 2 2 3 3 2 2" xfId="37785" xr:uid="{931A0CA0-5028-42F9-B952-36D1F5DD6343}"/>
    <cellStyle name="Currency 5 3 2 2 2 3 3 2 3" xfId="52669" xr:uid="{F7BEA6C1-559C-4618-B70A-6C5F735F5AA1}"/>
    <cellStyle name="Currency 5 3 2 2 2 3 3 3" xfId="17249" xr:uid="{9BACB58A-8D79-48CA-A4CD-E1DA9CEA5FCF}"/>
    <cellStyle name="Currency 5 3 2 2 2 3 3 4" xfId="30939" xr:uid="{C85C0EDF-E7DE-4B3F-9782-04EBE0B8CDB7}"/>
    <cellStyle name="Currency 5 3 2 2 2 3 3 5" xfId="45823" xr:uid="{5D84ECF8-4624-4DF0-967F-CD0F5DDEE2E4}"/>
    <cellStyle name="Currency 5 3 2 2 2 3 4" xfId="20671" xr:uid="{CD7E6F83-83A3-42F0-8B16-702213AE04F1}"/>
    <cellStyle name="Currency 5 3 2 2 2 3 4 2" xfId="34363" xr:uid="{264E4F2E-EC9F-4BB0-AC8C-A96A764E0108}"/>
    <cellStyle name="Currency 5 3 2 2 2 3 4 3" xfId="49247" xr:uid="{A5BAC15E-43E2-461F-ADFD-1863D7A9E11C}"/>
    <cellStyle name="Currency 5 3 2 2 2 3 5" xfId="13827" xr:uid="{58B0F7D9-03D0-4EBD-B296-6BA0EED4F0CC}"/>
    <cellStyle name="Currency 5 3 2 2 2 3 6" xfId="27517" xr:uid="{F6B74D2C-99BB-4826-9C9E-85D731CB02C7}"/>
    <cellStyle name="Currency 5 3 2 2 2 3 7" xfId="42401" xr:uid="{57ABAF32-AD03-416A-8915-88F8CB885CA8}"/>
    <cellStyle name="Currency 5 3 2 2 2 4" xfId="6981" xr:uid="{970BBC88-308E-43FD-934B-77705BC9C153}"/>
    <cellStyle name="Currency 5 3 2 2 2 4 2" xfId="8694" xr:uid="{B340E4AE-F222-46F9-8DE1-15F86D872EB6}"/>
    <cellStyle name="Currency 5 3 2 2 2 4 2 2" xfId="12116" xr:uid="{689F62C3-DBE3-46CE-A7EC-DE241ECB38D8}"/>
    <cellStyle name="Currency 5 3 2 2 2 4 2 2 2" xfId="25806" xr:uid="{744BD179-792E-4847-ADF7-F7FDAD0E633B}"/>
    <cellStyle name="Currency 5 3 2 2 2 4 2 2 2 2" xfId="39498" xr:uid="{D56F87B2-58A7-4368-AB18-943CAF821C27}"/>
    <cellStyle name="Currency 5 3 2 2 2 4 2 2 2 3" xfId="54382" xr:uid="{240C6D29-6E8C-4B4C-BF78-327600192F57}"/>
    <cellStyle name="Currency 5 3 2 2 2 4 2 2 3" xfId="18962" xr:uid="{7344F939-B9BE-4284-A193-349F09AF7DF3}"/>
    <cellStyle name="Currency 5 3 2 2 2 4 2 2 4" xfId="32652" xr:uid="{0C526EAE-733D-4444-87CE-6B0AA79C407C}"/>
    <cellStyle name="Currency 5 3 2 2 2 4 2 2 5" xfId="47536" xr:uid="{5AC731D2-E34C-4DBD-8781-39557A2922E3}"/>
    <cellStyle name="Currency 5 3 2 2 2 4 2 3" xfId="22384" xr:uid="{68DC5063-6701-4189-8866-013577FFFA8C}"/>
    <cellStyle name="Currency 5 3 2 2 2 4 2 3 2" xfId="36076" xr:uid="{C9A598F5-C7C3-44A2-8FA9-E93E95A274D1}"/>
    <cellStyle name="Currency 5 3 2 2 2 4 2 3 3" xfId="50960" xr:uid="{656B5B7E-9A03-47B9-BE53-0377A076E3E2}"/>
    <cellStyle name="Currency 5 3 2 2 2 4 2 4" xfId="15540" xr:uid="{FB254B55-2B18-4122-B3C0-F644631305FA}"/>
    <cellStyle name="Currency 5 3 2 2 2 4 2 5" xfId="29230" xr:uid="{BB7FDF15-95A7-4C59-9834-5D5FE6EEF4D8}"/>
    <cellStyle name="Currency 5 3 2 2 2 4 2 6" xfId="44114" xr:uid="{B6FBF6CF-2C45-490D-9C5D-2078EE487EE4}"/>
    <cellStyle name="Currency 5 3 2 2 2 4 3" xfId="10404" xr:uid="{C133C961-2131-47C0-9052-95D12CA3D6F1}"/>
    <cellStyle name="Currency 5 3 2 2 2 4 3 2" xfId="24094" xr:uid="{0C7459AB-3756-4B4E-A65D-80C2638BC0B4}"/>
    <cellStyle name="Currency 5 3 2 2 2 4 3 2 2" xfId="37786" xr:uid="{B59E7B98-0895-4C82-8FF5-43E9EF26142C}"/>
    <cellStyle name="Currency 5 3 2 2 2 4 3 2 3" xfId="52670" xr:uid="{C6642519-5076-4539-A2DE-9BBD311FAEEE}"/>
    <cellStyle name="Currency 5 3 2 2 2 4 3 3" xfId="17250" xr:uid="{6F1D5DE8-6D82-4D4F-BBF0-98C70E3684FC}"/>
    <cellStyle name="Currency 5 3 2 2 2 4 3 4" xfId="30940" xr:uid="{4B6FE87E-3D3A-423B-B892-32585A36776B}"/>
    <cellStyle name="Currency 5 3 2 2 2 4 3 5" xfId="45824" xr:uid="{6C1C50E0-D2CA-4EDE-A4DF-EB552AA56025}"/>
    <cellStyle name="Currency 5 3 2 2 2 4 4" xfId="20672" xr:uid="{84A9A5D3-0308-43DD-8484-2A9FE863869D}"/>
    <cellStyle name="Currency 5 3 2 2 2 4 4 2" xfId="34364" xr:uid="{4AF24366-7B7B-48B5-AD4A-7B1197238893}"/>
    <cellStyle name="Currency 5 3 2 2 2 4 4 3" xfId="49248" xr:uid="{BDF3D257-D756-4FEC-B70A-3B81E06D94EA}"/>
    <cellStyle name="Currency 5 3 2 2 2 4 5" xfId="13828" xr:uid="{589A1AE3-1E7A-4C07-A0F9-00714448DCF5}"/>
    <cellStyle name="Currency 5 3 2 2 2 4 6" xfId="27518" xr:uid="{74189F03-4D56-4BCC-9B6A-86C318BF08DA}"/>
    <cellStyle name="Currency 5 3 2 2 2 4 7" xfId="42402" xr:uid="{4059DE7A-9E56-44A8-AEFF-16A873E4D2C6}"/>
    <cellStyle name="Currency 5 3 2 2 2 5" xfId="8690" xr:uid="{0C6445F5-A482-48D2-A344-487DC88A077D}"/>
    <cellStyle name="Currency 5 3 2 2 2 5 2" xfId="12112" xr:uid="{22A37801-C0E6-4757-A130-6AE6C075584B}"/>
    <cellStyle name="Currency 5 3 2 2 2 5 2 2" xfId="25802" xr:uid="{5EB6AB02-B6EA-4D43-B1C4-5B5CE9526456}"/>
    <cellStyle name="Currency 5 3 2 2 2 5 2 2 2" xfId="39494" xr:uid="{B65B3D17-1652-425F-B990-72394E155C2F}"/>
    <cellStyle name="Currency 5 3 2 2 2 5 2 2 3" xfId="54378" xr:uid="{68404A7E-810B-484D-96B3-893748AD7F82}"/>
    <cellStyle name="Currency 5 3 2 2 2 5 2 3" xfId="18958" xr:uid="{E73A0E60-CB2B-4D4B-97C5-BD703D071EB0}"/>
    <cellStyle name="Currency 5 3 2 2 2 5 2 4" xfId="32648" xr:uid="{6FC52A8E-6210-44F8-B2E1-214A17B00928}"/>
    <cellStyle name="Currency 5 3 2 2 2 5 2 5" xfId="47532" xr:uid="{B66491F4-420B-4148-85CD-1AA872B789B6}"/>
    <cellStyle name="Currency 5 3 2 2 2 5 3" xfId="22380" xr:uid="{D8DEFB6B-AE13-437C-9C37-04E0FB77CD7F}"/>
    <cellStyle name="Currency 5 3 2 2 2 5 3 2" xfId="36072" xr:uid="{6933425E-4CD0-400A-A094-0126CB1FBB41}"/>
    <cellStyle name="Currency 5 3 2 2 2 5 3 3" xfId="50956" xr:uid="{03B457D2-DE13-4B91-B7D2-3219784E6EBB}"/>
    <cellStyle name="Currency 5 3 2 2 2 5 4" xfId="15536" xr:uid="{1AA27CE6-8ACE-4910-BA94-BCB2FE2D038D}"/>
    <cellStyle name="Currency 5 3 2 2 2 5 5" xfId="29226" xr:uid="{F6CC19DD-48FA-427E-A396-31C5F2C9F674}"/>
    <cellStyle name="Currency 5 3 2 2 2 5 6" xfId="44110" xr:uid="{8E83EDB4-903B-48BF-8680-74B7E7C37A09}"/>
    <cellStyle name="Currency 5 3 2 2 2 6" xfId="10400" xr:uid="{A5DF1B98-5099-4F3E-A4B3-57D7B38911AC}"/>
    <cellStyle name="Currency 5 3 2 2 2 6 2" xfId="24090" xr:uid="{FCE8F1D4-A8F9-4361-A2FF-5A20EFB82926}"/>
    <cellStyle name="Currency 5 3 2 2 2 6 2 2" xfId="37782" xr:uid="{8FB65110-37E6-494F-8059-F7EC550C9253}"/>
    <cellStyle name="Currency 5 3 2 2 2 6 2 3" xfId="52666" xr:uid="{BFCBAD65-78B1-417F-BC40-276F7E3C2FAE}"/>
    <cellStyle name="Currency 5 3 2 2 2 6 3" xfId="17246" xr:uid="{F55A54A8-370D-46AF-9C7A-A3A1ACFF7E1D}"/>
    <cellStyle name="Currency 5 3 2 2 2 6 4" xfId="30936" xr:uid="{CC43C954-C2E1-4D63-95A9-1A6F6571C2BF}"/>
    <cellStyle name="Currency 5 3 2 2 2 6 5" xfId="45820" xr:uid="{1D437704-45C5-4045-810D-B26008E64861}"/>
    <cellStyle name="Currency 5 3 2 2 2 7" xfId="20668" xr:uid="{A890C09B-46DB-4C21-997F-B75800B3D630}"/>
    <cellStyle name="Currency 5 3 2 2 2 7 2" xfId="34360" xr:uid="{3399C265-F1B4-4DA5-ADD0-3C4EFAE4F612}"/>
    <cellStyle name="Currency 5 3 2 2 2 7 3" xfId="49244" xr:uid="{04E894E8-97A4-4F1E-AE4E-AA37B572A001}"/>
    <cellStyle name="Currency 5 3 2 2 2 8" xfId="13824" xr:uid="{6DBEFEAB-E37E-4A07-9417-89EEE68328F9}"/>
    <cellStyle name="Currency 5 3 2 2 2 9" xfId="27514" xr:uid="{610F32A2-D4D9-4182-A380-8ABBCC6CFA89}"/>
    <cellStyle name="Currency 5 3 2 2 3" xfId="6982" xr:uid="{29829589-660E-4BF6-984C-5D80AF5BED12}"/>
    <cellStyle name="Currency 5 3 2 2 3 10" xfId="42403" xr:uid="{E20E1A2E-0224-44C0-8513-9D2124C067AA}"/>
    <cellStyle name="Currency 5 3 2 2 3 2" xfId="6983" xr:uid="{C410BCFA-B417-4D75-B0AC-91E6E6EFD6C0}"/>
    <cellStyle name="Currency 5 3 2 2 3 2 2" xfId="6984" xr:uid="{38CA241B-677B-4AA2-8305-5BCB67E095C8}"/>
    <cellStyle name="Currency 5 3 2 2 3 2 2 2" xfId="8697" xr:uid="{69F7EF49-7B9D-43AE-B14B-25C67A30A7C0}"/>
    <cellStyle name="Currency 5 3 2 2 3 2 2 2 2" xfId="12119" xr:uid="{AE3467F2-DA6F-48C5-841F-A9D868180921}"/>
    <cellStyle name="Currency 5 3 2 2 3 2 2 2 2 2" xfId="25809" xr:uid="{C5256FA0-DB9D-4BB7-9A9D-0AB9A2978C39}"/>
    <cellStyle name="Currency 5 3 2 2 3 2 2 2 2 2 2" xfId="39501" xr:uid="{34181229-81B8-4C29-A55C-3439D7B7B3A5}"/>
    <cellStyle name="Currency 5 3 2 2 3 2 2 2 2 2 3" xfId="54385" xr:uid="{9B52DF6E-BFA5-4E0F-B3A3-347C6C719417}"/>
    <cellStyle name="Currency 5 3 2 2 3 2 2 2 2 3" xfId="18965" xr:uid="{CAE7EEAA-6261-4C3A-8DE2-38253578E064}"/>
    <cellStyle name="Currency 5 3 2 2 3 2 2 2 2 4" xfId="32655" xr:uid="{4036CE8C-34E3-4FBC-8BFE-02A1A1F382D7}"/>
    <cellStyle name="Currency 5 3 2 2 3 2 2 2 2 5" xfId="47539" xr:uid="{652EFE14-AE31-44BD-B4FC-70ACFC8A9EEF}"/>
    <cellStyle name="Currency 5 3 2 2 3 2 2 2 3" xfId="22387" xr:uid="{1D22F8BE-B122-4414-B68F-3B4162E84002}"/>
    <cellStyle name="Currency 5 3 2 2 3 2 2 2 3 2" xfId="36079" xr:uid="{2215CFA9-71D0-49B1-A7BE-C2C1618515B6}"/>
    <cellStyle name="Currency 5 3 2 2 3 2 2 2 3 3" xfId="50963" xr:uid="{6A6AAB2F-D8D0-40AD-AC2B-F99BAFB309A6}"/>
    <cellStyle name="Currency 5 3 2 2 3 2 2 2 4" xfId="15543" xr:uid="{4A69B9B6-766A-450A-B248-67D2ABC7B423}"/>
    <cellStyle name="Currency 5 3 2 2 3 2 2 2 5" xfId="29233" xr:uid="{F4CF9D7A-F101-45AD-AB78-A0D3A00A53BC}"/>
    <cellStyle name="Currency 5 3 2 2 3 2 2 2 6" xfId="44117" xr:uid="{01728159-6D67-4334-8631-203F52E781FC}"/>
    <cellStyle name="Currency 5 3 2 2 3 2 2 3" xfId="10407" xr:uid="{5E1E793D-6A1B-4C25-918F-752C9E09BC63}"/>
    <cellStyle name="Currency 5 3 2 2 3 2 2 3 2" xfId="24097" xr:uid="{D7569F12-36B3-4A82-BEC0-3AD72431D055}"/>
    <cellStyle name="Currency 5 3 2 2 3 2 2 3 2 2" xfId="37789" xr:uid="{00560A29-C402-4C31-B516-AD9082BA1397}"/>
    <cellStyle name="Currency 5 3 2 2 3 2 2 3 2 3" xfId="52673" xr:uid="{B544CF12-262F-46CB-9652-52107232574A}"/>
    <cellStyle name="Currency 5 3 2 2 3 2 2 3 3" xfId="17253" xr:uid="{9A00CA9D-9ED0-4E35-BC6F-C1744AB44CD6}"/>
    <cellStyle name="Currency 5 3 2 2 3 2 2 3 4" xfId="30943" xr:uid="{D3A0DF64-4629-41EF-94B6-62015DC6C199}"/>
    <cellStyle name="Currency 5 3 2 2 3 2 2 3 5" xfId="45827" xr:uid="{95F1EC76-9E14-4823-BE4E-41C51E48D892}"/>
    <cellStyle name="Currency 5 3 2 2 3 2 2 4" xfId="20675" xr:uid="{ED5E011D-D2AC-4856-89F4-A66E5ADAB95B}"/>
    <cellStyle name="Currency 5 3 2 2 3 2 2 4 2" xfId="34367" xr:uid="{F4290607-D809-4E7C-9AE4-962EFC842B83}"/>
    <cellStyle name="Currency 5 3 2 2 3 2 2 4 3" xfId="49251" xr:uid="{C84A879A-3F5C-4CCA-98AA-FCF2ED309EFB}"/>
    <cellStyle name="Currency 5 3 2 2 3 2 2 5" xfId="13831" xr:uid="{1EF2920C-F64E-42B8-BCCB-E044BF36F020}"/>
    <cellStyle name="Currency 5 3 2 2 3 2 2 6" xfId="27521" xr:uid="{DCC9B121-D577-408B-B665-A9477FD5FDA9}"/>
    <cellStyle name="Currency 5 3 2 2 3 2 2 7" xfId="42405" xr:uid="{DAE0BEBA-DC0B-416A-81E8-EFF604CDF6D3}"/>
    <cellStyle name="Currency 5 3 2 2 3 2 3" xfId="8696" xr:uid="{2D57D4B8-50DE-459A-9D6E-3BC28CD262F7}"/>
    <cellStyle name="Currency 5 3 2 2 3 2 3 2" xfId="12118" xr:uid="{8CD9995E-624B-4BCE-9097-825954635C92}"/>
    <cellStyle name="Currency 5 3 2 2 3 2 3 2 2" xfId="25808" xr:uid="{E3E30FBE-7C5E-4F44-9DFD-D76BB5F3EF36}"/>
    <cellStyle name="Currency 5 3 2 2 3 2 3 2 2 2" xfId="39500" xr:uid="{8486C979-40BE-44A3-A3F5-98919A20B369}"/>
    <cellStyle name="Currency 5 3 2 2 3 2 3 2 2 3" xfId="54384" xr:uid="{C8686867-B05E-4827-986C-DA8036FCED19}"/>
    <cellStyle name="Currency 5 3 2 2 3 2 3 2 3" xfId="18964" xr:uid="{7A350B42-FF93-4222-B2DF-91057E1B9C2B}"/>
    <cellStyle name="Currency 5 3 2 2 3 2 3 2 4" xfId="32654" xr:uid="{B176BD0D-6B1F-454F-B5B2-D069D9FE6DDE}"/>
    <cellStyle name="Currency 5 3 2 2 3 2 3 2 5" xfId="47538" xr:uid="{FEFAED6A-7505-4946-BC98-51044631786A}"/>
    <cellStyle name="Currency 5 3 2 2 3 2 3 3" xfId="22386" xr:uid="{5997F3BA-05E0-4D01-8E14-030FBE40E341}"/>
    <cellStyle name="Currency 5 3 2 2 3 2 3 3 2" xfId="36078" xr:uid="{3F9D8D61-1EED-4791-96FA-8D6B6D62CA52}"/>
    <cellStyle name="Currency 5 3 2 2 3 2 3 3 3" xfId="50962" xr:uid="{F204B65A-3966-4F2F-A09E-32A532C7EFBF}"/>
    <cellStyle name="Currency 5 3 2 2 3 2 3 4" xfId="15542" xr:uid="{3BC1E429-794C-4FFB-B92D-031A9CA1EE7A}"/>
    <cellStyle name="Currency 5 3 2 2 3 2 3 5" xfId="29232" xr:uid="{34415A8D-D0E2-4B09-B916-310AF0598A7A}"/>
    <cellStyle name="Currency 5 3 2 2 3 2 3 6" xfId="44116" xr:uid="{DF306D18-2FD7-4807-AD72-21F0137F731B}"/>
    <cellStyle name="Currency 5 3 2 2 3 2 4" xfId="10406" xr:uid="{33CA5516-4364-4913-9E1A-7A37DD8A0B93}"/>
    <cellStyle name="Currency 5 3 2 2 3 2 4 2" xfId="24096" xr:uid="{9D4D96A5-8024-44E8-B9BB-370E0B401B8F}"/>
    <cellStyle name="Currency 5 3 2 2 3 2 4 2 2" xfId="37788" xr:uid="{1995386C-BDA0-4261-850E-9E979FD9D4FC}"/>
    <cellStyle name="Currency 5 3 2 2 3 2 4 2 3" xfId="52672" xr:uid="{E923AE73-1220-4D70-B95A-E0044E71D0FA}"/>
    <cellStyle name="Currency 5 3 2 2 3 2 4 3" xfId="17252" xr:uid="{CB8751CD-C7BB-46CC-8AF5-171654C68EA7}"/>
    <cellStyle name="Currency 5 3 2 2 3 2 4 4" xfId="30942" xr:uid="{B206B9FF-ED56-4742-A5FF-2999DEAF3B93}"/>
    <cellStyle name="Currency 5 3 2 2 3 2 4 5" xfId="45826" xr:uid="{9BA6072C-0ECB-410C-952F-E44EF5154A6E}"/>
    <cellStyle name="Currency 5 3 2 2 3 2 5" xfId="20674" xr:uid="{BB54D6F3-9512-4163-8CB4-DE069BD8FEC0}"/>
    <cellStyle name="Currency 5 3 2 2 3 2 5 2" xfId="34366" xr:uid="{DCF8365E-2871-4E7D-97EE-D1005AD32D44}"/>
    <cellStyle name="Currency 5 3 2 2 3 2 5 3" xfId="49250" xr:uid="{EB290C79-4927-4261-AC93-ED8C605050B6}"/>
    <cellStyle name="Currency 5 3 2 2 3 2 6" xfId="13830" xr:uid="{AAD79C8F-E2C9-4911-9619-C1C85AAF49E3}"/>
    <cellStyle name="Currency 5 3 2 2 3 2 7" xfId="27520" xr:uid="{D8563DFB-C020-4883-BA53-D347D62747FF}"/>
    <cellStyle name="Currency 5 3 2 2 3 2 8" xfId="42404" xr:uid="{675ABAA3-E49C-49B1-9CBB-0CF3145B4F05}"/>
    <cellStyle name="Currency 5 3 2 2 3 3" xfId="6985" xr:uid="{C61170A7-F54E-4969-B8F0-4DAF4DBCD3A2}"/>
    <cellStyle name="Currency 5 3 2 2 3 3 2" xfId="8698" xr:uid="{54222213-6960-45FB-9072-413A7E7D2241}"/>
    <cellStyle name="Currency 5 3 2 2 3 3 2 2" xfId="12120" xr:uid="{74609420-3E25-4CB3-9723-B9AC272013E9}"/>
    <cellStyle name="Currency 5 3 2 2 3 3 2 2 2" xfId="25810" xr:uid="{51949923-D1C9-4816-B2DE-0FD127F7E6A3}"/>
    <cellStyle name="Currency 5 3 2 2 3 3 2 2 2 2" xfId="39502" xr:uid="{66B51541-28F8-41D7-933C-2013D5B9C1B7}"/>
    <cellStyle name="Currency 5 3 2 2 3 3 2 2 2 3" xfId="54386" xr:uid="{F1083ECD-8ACF-4D04-BBA5-93CA0633168E}"/>
    <cellStyle name="Currency 5 3 2 2 3 3 2 2 3" xfId="18966" xr:uid="{1E128240-9A0B-4360-B566-3A9BDBB1D467}"/>
    <cellStyle name="Currency 5 3 2 2 3 3 2 2 4" xfId="32656" xr:uid="{BAA11ADD-ECD8-4A4E-A663-D98558E7AE3B}"/>
    <cellStyle name="Currency 5 3 2 2 3 3 2 2 5" xfId="47540" xr:uid="{038504F2-8F11-4288-9015-6BF453F4195A}"/>
    <cellStyle name="Currency 5 3 2 2 3 3 2 3" xfId="22388" xr:uid="{A43871E4-0CE4-4F06-9C21-9B377DBF2B64}"/>
    <cellStyle name="Currency 5 3 2 2 3 3 2 3 2" xfId="36080" xr:uid="{0A4FC43E-DEE0-4027-BE1B-94D906560222}"/>
    <cellStyle name="Currency 5 3 2 2 3 3 2 3 3" xfId="50964" xr:uid="{150C1603-BBB8-402D-8117-B69A55B67F3A}"/>
    <cellStyle name="Currency 5 3 2 2 3 3 2 4" xfId="15544" xr:uid="{2E0719D3-09DE-47FD-8D1E-63EA9979BAC5}"/>
    <cellStyle name="Currency 5 3 2 2 3 3 2 5" xfId="29234" xr:uid="{704B1104-5F4D-411D-8A60-BA55877BF3CC}"/>
    <cellStyle name="Currency 5 3 2 2 3 3 2 6" xfId="44118" xr:uid="{3B31F093-7F92-42DE-BA15-65CD3DA8F32B}"/>
    <cellStyle name="Currency 5 3 2 2 3 3 3" xfId="10408" xr:uid="{46BBCC4E-19F7-4475-BAEB-F22D67905A7C}"/>
    <cellStyle name="Currency 5 3 2 2 3 3 3 2" xfId="24098" xr:uid="{880CD066-8141-49B4-ABFA-4A7CBBA3D011}"/>
    <cellStyle name="Currency 5 3 2 2 3 3 3 2 2" xfId="37790" xr:uid="{D4D400B6-AC52-4300-81ED-BDECC0626D70}"/>
    <cellStyle name="Currency 5 3 2 2 3 3 3 2 3" xfId="52674" xr:uid="{E4FB1428-CFC8-4A48-8701-53652571B451}"/>
    <cellStyle name="Currency 5 3 2 2 3 3 3 3" xfId="17254" xr:uid="{18889CF7-866D-43B6-9BEB-B5EF41F8AA25}"/>
    <cellStyle name="Currency 5 3 2 2 3 3 3 4" xfId="30944" xr:uid="{1E0437D1-3691-4880-B561-B6C4439AF5CB}"/>
    <cellStyle name="Currency 5 3 2 2 3 3 3 5" xfId="45828" xr:uid="{0308F73F-BAA7-45C0-B861-57AE6B99CD6B}"/>
    <cellStyle name="Currency 5 3 2 2 3 3 4" xfId="20676" xr:uid="{D274C6FC-2E00-43CE-848D-04E08F07AA6A}"/>
    <cellStyle name="Currency 5 3 2 2 3 3 4 2" xfId="34368" xr:uid="{9C27DDC1-5629-4F5A-A704-3DD6BE9F5B4D}"/>
    <cellStyle name="Currency 5 3 2 2 3 3 4 3" xfId="49252" xr:uid="{A93E6A5B-24D0-432C-8324-89D38291AB7B}"/>
    <cellStyle name="Currency 5 3 2 2 3 3 5" xfId="13832" xr:uid="{4EF3392F-8169-443F-AAB1-5E4D48F3540D}"/>
    <cellStyle name="Currency 5 3 2 2 3 3 6" xfId="27522" xr:uid="{519F62DB-3F62-48A6-A127-7EB777A89FD5}"/>
    <cellStyle name="Currency 5 3 2 2 3 3 7" xfId="42406" xr:uid="{6EBF7173-CEC7-4DFE-943A-64184C272416}"/>
    <cellStyle name="Currency 5 3 2 2 3 4" xfId="6986" xr:uid="{7E915485-4FCF-4C34-BECA-D99D28FD4D97}"/>
    <cellStyle name="Currency 5 3 2 2 3 4 2" xfId="8699" xr:uid="{FA59C6BC-1613-4610-BD76-9E881AF638B7}"/>
    <cellStyle name="Currency 5 3 2 2 3 4 2 2" xfId="12121" xr:uid="{0973935A-11E0-4609-8F10-3E6BBFA0D1F3}"/>
    <cellStyle name="Currency 5 3 2 2 3 4 2 2 2" xfId="25811" xr:uid="{5A42E72F-E66E-4A4C-BFB5-C4557777CD90}"/>
    <cellStyle name="Currency 5 3 2 2 3 4 2 2 2 2" xfId="39503" xr:uid="{B12EFDAE-9876-4E40-828C-82D2752C11DC}"/>
    <cellStyle name="Currency 5 3 2 2 3 4 2 2 2 3" xfId="54387" xr:uid="{A12CBFBF-E838-4CE0-9FA5-13D82CA37A65}"/>
    <cellStyle name="Currency 5 3 2 2 3 4 2 2 3" xfId="18967" xr:uid="{A26A1150-C2E6-4AEF-A049-7E81EC0F035E}"/>
    <cellStyle name="Currency 5 3 2 2 3 4 2 2 4" xfId="32657" xr:uid="{2186EF23-1E19-4622-AA3A-EFFE739DF1E0}"/>
    <cellStyle name="Currency 5 3 2 2 3 4 2 2 5" xfId="47541" xr:uid="{37FF2DD2-6261-4E2B-A0F7-A30D442EAE79}"/>
    <cellStyle name="Currency 5 3 2 2 3 4 2 3" xfId="22389" xr:uid="{40F9A0B7-2262-4366-A448-32FB08B54FC3}"/>
    <cellStyle name="Currency 5 3 2 2 3 4 2 3 2" xfId="36081" xr:uid="{5EA5B2CF-9EBD-4C46-BF30-1198FFE14103}"/>
    <cellStyle name="Currency 5 3 2 2 3 4 2 3 3" xfId="50965" xr:uid="{3E28EEBE-468E-4219-900B-F584AC04DB79}"/>
    <cellStyle name="Currency 5 3 2 2 3 4 2 4" xfId="15545" xr:uid="{A3FE25C7-70D7-45D1-BC4F-0C8A8CEED219}"/>
    <cellStyle name="Currency 5 3 2 2 3 4 2 5" xfId="29235" xr:uid="{54AA72AB-4AB4-447E-945A-31BB2C30518A}"/>
    <cellStyle name="Currency 5 3 2 2 3 4 2 6" xfId="44119" xr:uid="{AF756B40-FA82-4B4E-9343-62ED68B95505}"/>
    <cellStyle name="Currency 5 3 2 2 3 4 3" xfId="10409" xr:uid="{C4634E5F-D578-492F-AB4B-BB28D023FA1A}"/>
    <cellStyle name="Currency 5 3 2 2 3 4 3 2" xfId="24099" xr:uid="{4546450C-9F2E-4AF2-A858-67D68C6A97D5}"/>
    <cellStyle name="Currency 5 3 2 2 3 4 3 2 2" xfId="37791" xr:uid="{E5DA619B-2C98-42E1-AF11-FF8B46CF68C3}"/>
    <cellStyle name="Currency 5 3 2 2 3 4 3 2 3" xfId="52675" xr:uid="{176F9346-979F-4593-91CF-653F4C19ED61}"/>
    <cellStyle name="Currency 5 3 2 2 3 4 3 3" xfId="17255" xr:uid="{65A56673-38FA-43FE-AC30-A96CFB2A2D22}"/>
    <cellStyle name="Currency 5 3 2 2 3 4 3 4" xfId="30945" xr:uid="{C47A01A6-1ED2-4CBF-9955-3EACFFF0DC25}"/>
    <cellStyle name="Currency 5 3 2 2 3 4 3 5" xfId="45829" xr:uid="{19264F3C-A0E1-4EA7-8861-6F7FB4E941E8}"/>
    <cellStyle name="Currency 5 3 2 2 3 4 4" xfId="20677" xr:uid="{134EFF43-083F-45E5-82FD-1B743F494CAC}"/>
    <cellStyle name="Currency 5 3 2 2 3 4 4 2" xfId="34369" xr:uid="{97408B40-7F13-47FC-9797-B298BAFDB989}"/>
    <cellStyle name="Currency 5 3 2 2 3 4 4 3" xfId="49253" xr:uid="{6DCFC2D1-F49C-4F4C-B3B6-59C726CA6776}"/>
    <cellStyle name="Currency 5 3 2 2 3 4 5" xfId="13833" xr:uid="{4BC72116-D714-4013-8474-8F0A6A863252}"/>
    <cellStyle name="Currency 5 3 2 2 3 4 6" xfId="27523" xr:uid="{C92DE92A-6520-4A2D-A6AC-A723CA151A6A}"/>
    <cellStyle name="Currency 5 3 2 2 3 4 7" xfId="42407" xr:uid="{6888190B-AF85-472C-AD89-004CAF6153C9}"/>
    <cellStyle name="Currency 5 3 2 2 3 5" xfId="8695" xr:uid="{A483AF67-CDE8-40EC-BEEE-AB9DD5B53BDE}"/>
    <cellStyle name="Currency 5 3 2 2 3 5 2" xfId="12117" xr:uid="{602351A3-216C-411E-AF25-293A4DAD4C09}"/>
    <cellStyle name="Currency 5 3 2 2 3 5 2 2" xfId="25807" xr:uid="{46B590BB-345A-4B63-94A5-46B53C5D6A70}"/>
    <cellStyle name="Currency 5 3 2 2 3 5 2 2 2" xfId="39499" xr:uid="{E6330CB9-29FE-4D1C-A71E-EDE5C06FCCA9}"/>
    <cellStyle name="Currency 5 3 2 2 3 5 2 2 3" xfId="54383" xr:uid="{68730FF1-9907-4A7A-B512-BB59663BA656}"/>
    <cellStyle name="Currency 5 3 2 2 3 5 2 3" xfId="18963" xr:uid="{B8EBFED4-E0D4-476F-B965-831C182E8254}"/>
    <cellStyle name="Currency 5 3 2 2 3 5 2 4" xfId="32653" xr:uid="{86CC62BC-68AF-44BC-9279-1D4161D324E4}"/>
    <cellStyle name="Currency 5 3 2 2 3 5 2 5" xfId="47537" xr:uid="{A548EB74-8394-492C-A1BE-3CD3CB7FB206}"/>
    <cellStyle name="Currency 5 3 2 2 3 5 3" xfId="22385" xr:uid="{02DB185F-1AF5-4279-BB47-EDF5955D6E0E}"/>
    <cellStyle name="Currency 5 3 2 2 3 5 3 2" xfId="36077" xr:uid="{DFA205A1-1728-4BC6-821E-02291D5FD3D2}"/>
    <cellStyle name="Currency 5 3 2 2 3 5 3 3" xfId="50961" xr:uid="{2E422530-5FA4-41CC-BB95-E3E67F4B2238}"/>
    <cellStyle name="Currency 5 3 2 2 3 5 4" xfId="15541" xr:uid="{76EC4310-0B73-4263-98B1-168022EC35BC}"/>
    <cellStyle name="Currency 5 3 2 2 3 5 5" xfId="29231" xr:uid="{9AA4D590-0D60-4768-9ACD-9D6D1609615B}"/>
    <cellStyle name="Currency 5 3 2 2 3 5 6" xfId="44115" xr:uid="{F9C2A445-BD13-4777-BD02-5FD9037C6918}"/>
    <cellStyle name="Currency 5 3 2 2 3 6" xfId="10405" xr:uid="{7A535DB8-A2DD-49C1-BE3F-58C2577A68C5}"/>
    <cellStyle name="Currency 5 3 2 2 3 6 2" xfId="24095" xr:uid="{941A78E4-D6A9-4A42-828E-EB64C5F04C37}"/>
    <cellStyle name="Currency 5 3 2 2 3 6 2 2" xfId="37787" xr:uid="{B0459BCE-2A76-494B-83C0-E6DB8C1D6495}"/>
    <cellStyle name="Currency 5 3 2 2 3 6 2 3" xfId="52671" xr:uid="{1328B6F1-3CCB-4A86-9310-CA64F24D71DB}"/>
    <cellStyle name="Currency 5 3 2 2 3 6 3" xfId="17251" xr:uid="{624D7621-9193-4B76-8CD6-070924E56FFF}"/>
    <cellStyle name="Currency 5 3 2 2 3 6 4" xfId="30941" xr:uid="{90071A09-555F-4E2E-9B2E-985FA8B4B8D1}"/>
    <cellStyle name="Currency 5 3 2 2 3 6 5" xfId="45825" xr:uid="{42303365-EF4A-4009-881B-CFEE27CC0DF5}"/>
    <cellStyle name="Currency 5 3 2 2 3 7" xfId="20673" xr:uid="{57031BED-7522-4938-B689-363267DBC934}"/>
    <cellStyle name="Currency 5 3 2 2 3 7 2" xfId="34365" xr:uid="{D808F829-234D-4E44-AE36-CAA669A81DF1}"/>
    <cellStyle name="Currency 5 3 2 2 3 7 3" xfId="49249" xr:uid="{587261EE-8E66-4137-92F0-324E22C86C53}"/>
    <cellStyle name="Currency 5 3 2 2 3 8" xfId="13829" xr:uid="{0C084FE2-1F1D-4D5F-BC39-E3742DF34198}"/>
    <cellStyle name="Currency 5 3 2 2 3 9" xfId="27519" xr:uid="{1BCF2990-A368-476A-B15E-5491B313874A}"/>
    <cellStyle name="Currency 5 3 2 2 4" xfId="6987" xr:uid="{DBE18F68-C3FB-4CD5-857C-F6DCBF7A9AEF}"/>
    <cellStyle name="Currency 5 3 2 2 4 2" xfId="6988" xr:uid="{3B99E79E-07CA-4F2C-B0BD-67A0A7E6C8B4}"/>
    <cellStyle name="Currency 5 3 2 2 4 2 2" xfId="8701" xr:uid="{86A988FC-D57F-46BB-A369-BC82DC85E797}"/>
    <cellStyle name="Currency 5 3 2 2 4 2 2 2" xfId="12123" xr:uid="{A21BD2EB-4EBE-4871-96E3-A2613F88D5B2}"/>
    <cellStyle name="Currency 5 3 2 2 4 2 2 2 2" xfId="25813" xr:uid="{57A9F311-D1E0-4730-BDDD-BB7B58B600A1}"/>
    <cellStyle name="Currency 5 3 2 2 4 2 2 2 2 2" xfId="39505" xr:uid="{36082564-10D4-47CF-9027-8236C9B182E1}"/>
    <cellStyle name="Currency 5 3 2 2 4 2 2 2 2 3" xfId="54389" xr:uid="{807B1A5E-E809-4FB5-A417-0B1B684843A4}"/>
    <cellStyle name="Currency 5 3 2 2 4 2 2 2 3" xfId="18969" xr:uid="{20DE89CE-388F-430F-BA48-E86B3C9427C6}"/>
    <cellStyle name="Currency 5 3 2 2 4 2 2 2 4" xfId="32659" xr:uid="{495F7CAB-DFD2-441E-8F67-83E14ADDB61E}"/>
    <cellStyle name="Currency 5 3 2 2 4 2 2 2 5" xfId="47543" xr:uid="{0869B7D2-95EA-44D8-ACA3-3DB1AB1E229F}"/>
    <cellStyle name="Currency 5 3 2 2 4 2 2 3" xfId="22391" xr:uid="{45B9C51F-0E1E-45FC-A19C-8A61967D8CA7}"/>
    <cellStyle name="Currency 5 3 2 2 4 2 2 3 2" xfId="36083" xr:uid="{0B431029-9162-4E85-9B5A-E9C73E0A367B}"/>
    <cellStyle name="Currency 5 3 2 2 4 2 2 3 3" xfId="50967" xr:uid="{EB294349-3148-43F5-B514-247AF4E00929}"/>
    <cellStyle name="Currency 5 3 2 2 4 2 2 4" xfId="15547" xr:uid="{A1FDD56B-297B-4A96-A5FC-8383B923D7C6}"/>
    <cellStyle name="Currency 5 3 2 2 4 2 2 5" xfId="29237" xr:uid="{810BA9E9-2B29-4115-B11E-CF4AA79019A2}"/>
    <cellStyle name="Currency 5 3 2 2 4 2 2 6" xfId="44121" xr:uid="{89772605-C377-480B-8578-71EAF662D986}"/>
    <cellStyle name="Currency 5 3 2 2 4 2 3" xfId="10411" xr:uid="{9F6B82FB-7999-4DE2-AE31-8C8832A8E93D}"/>
    <cellStyle name="Currency 5 3 2 2 4 2 3 2" xfId="24101" xr:uid="{58E2B006-6B88-44F2-BFBD-37F3889B1AB5}"/>
    <cellStyle name="Currency 5 3 2 2 4 2 3 2 2" xfId="37793" xr:uid="{0D48801B-55A6-49A4-8504-AC39D2D4C9DF}"/>
    <cellStyle name="Currency 5 3 2 2 4 2 3 2 3" xfId="52677" xr:uid="{C355C0CC-B420-4338-B37D-0A15877A0817}"/>
    <cellStyle name="Currency 5 3 2 2 4 2 3 3" xfId="17257" xr:uid="{91295978-34A6-44A6-BFC9-750B294CFFF5}"/>
    <cellStyle name="Currency 5 3 2 2 4 2 3 4" xfId="30947" xr:uid="{21E1A2C4-A93E-472F-9FFD-C1C462CD68D3}"/>
    <cellStyle name="Currency 5 3 2 2 4 2 3 5" xfId="45831" xr:uid="{4EBDAE5F-25A2-48FB-8AB1-B11FA963805F}"/>
    <cellStyle name="Currency 5 3 2 2 4 2 4" xfId="20679" xr:uid="{640C3CF5-F0C7-4443-9DD5-44C0198CB4D3}"/>
    <cellStyle name="Currency 5 3 2 2 4 2 4 2" xfId="34371" xr:uid="{ABA129C2-4DE3-4A2F-97EB-B2D04E33B793}"/>
    <cellStyle name="Currency 5 3 2 2 4 2 4 3" xfId="49255" xr:uid="{ACAECA56-BFE4-4BBA-AF91-9F2B32B9918B}"/>
    <cellStyle name="Currency 5 3 2 2 4 2 5" xfId="13835" xr:uid="{29537CE4-D566-4082-88CA-A0003FF324C7}"/>
    <cellStyle name="Currency 5 3 2 2 4 2 6" xfId="27525" xr:uid="{28CEF279-D0EA-4734-8E16-900D6011E0DC}"/>
    <cellStyle name="Currency 5 3 2 2 4 2 7" xfId="42409" xr:uid="{392C78CF-E70F-439E-A7FE-087297D2916B}"/>
    <cellStyle name="Currency 5 3 2 2 4 3" xfId="8700" xr:uid="{851D3644-01B0-40CB-8D97-AD6E00CE219B}"/>
    <cellStyle name="Currency 5 3 2 2 4 3 2" xfId="12122" xr:uid="{413CBC4E-F594-4EB3-889C-8F7CF89DC6D6}"/>
    <cellStyle name="Currency 5 3 2 2 4 3 2 2" xfId="25812" xr:uid="{D0A5DEC2-CEA4-4720-989A-8831DA663F04}"/>
    <cellStyle name="Currency 5 3 2 2 4 3 2 2 2" xfId="39504" xr:uid="{9CE03925-A308-4271-B6B0-2AB5382AE6DA}"/>
    <cellStyle name="Currency 5 3 2 2 4 3 2 2 3" xfId="54388" xr:uid="{0780577F-E629-497A-A7F5-5A0E8B8E6BB3}"/>
    <cellStyle name="Currency 5 3 2 2 4 3 2 3" xfId="18968" xr:uid="{DDB1887C-694B-4C12-B98F-F80D8C863672}"/>
    <cellStyle name="Currency 5 3 2 2 4 3 2 4" xfId="32658" xr:uid="{2F90D32B-53FF-41DD-B606-62CFEB8F9C8F}"/>
    <cellStyle name="Currency 5 3 2 2 4 3 2 5" xfId="47542" xr:uid="{4E86811F-9D54-4314-8A70-CCA345AC4C02}"/>
    <cellStyle name="Currency 5 3 2 2 4 3 3" xfId="22390" xr:uid="{05EF99CE-DB18-4ECB-BCE0-27FB5223B870}"/>
    <cellStyle name="Currency 5 3 2 2 4 3 3 2" xfId="36082" xr:uid="{0F3C2347-158F-4078-B82B-852284A03B8A}"/>
    <cellStyle name="Currency 5 3 2 2 4 3 3 3" xfId="50966" xr:uid="{0CBDE055-383B-416A-BAA6-D670810DDB94}"/>
    <cellStyle name="Currency 5 3 2 2 4 3 4" xfId="15546" xr:uid="{5821A464-806A-4AC3-8CAC-7B0B0995C4B2}"/>
    <cellStyle name="Currency 5 3 2 2 4 3 5" xfId="29236" xr:uid="{E8D332EB-6D1F-411A-85EC-CA25FF271E56}"/>
    <cellStyle name="Currency 5 3 2 2 4 3 6" xfId="44120" xr:uid="{250136B0-3251-4632-AB83-B523D393AC73}"/>
    <cellStyle name="Currency 5 3 2 2 4 4" xfId="10410" xr:uid="{DED9DD16-86DB-4343-8274-5C1D2960F307}"/>
    <cellStyle name="Currency 5 3 2 2 4 4 2" xfId="24100" xr:uid="{C507C421-F406-4367-A24A-AEF4793AF635}"/>
    <cellStyle name="Currency 5 3 2 2 4 4 2 2" xfId="37792" xr:uid="{BD69D7CE-7061-4684-988D-0113D6FC069F}"/>
    <cellStyle name="Currency 5 3 2 2 4 4 2 3" xfId="52676" xr:uid="{E05491F9-44E2-48CF-B315-00C6D9FC7CB6}"/>
    <cellStyle name="Currency 5 3 2 2 4 4 3" xfId="17256" xr:uid="{854CF266-9709-4174-ACD3-76319D16306C}"/>
    <cellStyle name="Currency 5 3 2 2 4 4 4" xfId="30946" xr:uid="{786F3EDB-6002-4A1E-AB22-8785BC4F91E1}"/>
    <cellStyle name="Currency 5 3 2 2 4 4 5" xfId="45830" xr:uid="{FF9B837D-C21E-4BBF-88A7-2471FDF4746D}"/>
    <cellStyle name="Currency 5 3 2 2 4 5" xfId="20678" xr:uid="{BB8E9490-7895-47C1-8522-57EAF155A487}"/>
    <cellStyle name="Currency 5 3 2 2 4 5 2" xfId="34370" xr:uid="{FF5CA356-B256-442F-A620-8263471D38C3}"/>
    <cellStyle name="Currency 5 3 2 2 4 5 3" xfId="49254" xr:uid="{378BA70A-F981-4D58-AE81-A9F25A3A4394}"/>
    <cellStyle name="Currency 5 3 2 2 4 6" xfId="13834" xr:uid="{D1901D95-4D60-4653-A478-74B407E459E4}"/>
    <cellStyle name="Currency 5 3 2 2 4 7" xfId="27524" xr:uid="{0A1DA430-8C4B-4FE1-8C2D-9D2B7D6839DF}"/>
    <cellStyle name="Currency 5 3 2 2 4 8" xfId="42408" xr:uid="{184A5493-D9AE-4ECD-985D-84BBC15F0763}"/>
    <cellStyle name="Currency 5 3 2 2 5" xfId="6989" xr:uid="{30A27E45-505B-428F-BC70-7E361085BD55}"/>
    <cellStyle name="Currency 5 3 2 2 5 2" xfId="8702" xr:uid="{78A8431E-1616-4F87-A3E2-66F5D3E5EFA5}"/>
    <cellStyle name="Currency 5 3 2 2 5 2 2" xfId="12124" xr:uid="{19E9209D-BAB6-4284-8AF3-162F81CFA367}"/>
    <cellStyle name="Currency 5 3 2 2 5 2 2 2" xfId="25814" xr:uid="{F55A012B-2364-41C0-9953-ED728A3E4440}"/>
    <cellStyle name="Currency 5 3 2 2 5 2 2 2 2" xfId="39506" xr:uid="{29638A4B-6E70-431B-A531-D38CC73D78A2}"/>
    <cellStyle name="Currency 5 3 2 2 5 2 2 2 3" xfId="54390" xr:uid="{3EE8F7BA-FD9A-41EA-A38B-EAEC476CCB2D}"/>
    <cellStyle name="Currency 5 3 2 2 5 2 2 3" xfId="18970" xr:uid="{49AA6C7E-013A-49B4-89D5-DAF2B3F35F73}"/>
    <cellStyle name="Currency 5 3 2 2 5 2 2 4" xfId="32660" xr:uid="{73C843D0-F4EB-441D-8D84-ED5712B0B79A}"/>
    <cellStyle name="Currency 5 3 2 2 5 2 2 5" xfId="47544" xr:uid="{523C7073-19D0-48F9-BA17-A99CF7695B3E}"/>
    <cellStyle name="Currency 5 3 2 2 5 2 3" xfId="22392" xr:uid="{032455B1-66E0-43FB-A01F-20CAD409D93C}"/>
    <cellStyle name="Currency 5 3 2 2 5 2 3 2" xfId="36084" xr:uid="{AB71312B-C9C9-494F-83D8-185FE1E7BF9B}"/>
    <cellStyle name="Currency 5 3 2 2 5 2 3 3" xfId="50968" xr:uid="{136D0CFC-CD19-4427-8F47-331A3CCA7B9C}"/>
    <cellStyle name="Currency 5 3 2 2 5 2 4" xfId="15548" xr:uid="{1F24B4C9-50AE-478C-A361-A2D5D8409C06}"/>
    <cellStyle name="Currency 5 3 2 2 5 2 5" xfId="29238" xr:uid="{D2A24688-280D-4EAB-8535-51B7883B5C7D}"/>
    <cellStyle name="Currency 5 3 2 2 5 2 6" xfId="44122" xr:uid="{94AF586A-2B4B-482C-837D-B7542B37010B}"/>
    <cellStyle name="Currency 5 3 2 2 5 3" xfId="10412" xr:uid="{CFC61655-2FFF-42B0-877C-BD5336C81956}"/>
    <cellStyle name="Currency 5 3 2 2 5 3 2" xfId="24102" xr:uid="{3A60A32E-79AE-4FAB-AD8E-2A9FCE1633F2}"/>
    <cellStyle name="Currency 5 3 2 2 5 3 2 2" xfId="37794" xr:uid="{8E8E8D64-E4FF-4673-813C-5F992CA30693}"/>
    <cellStyle name="Currency 5 3 2 2 5 3 2 3" xfId="52678" xr:uid="{9C97D0CD-21F3-48C6-9BDC-8A10B0553972}"/>
    <cellStyle name="Currency 5 3 2 2 5 3 3" xfId="17258" xr:uid="{1E8FB931-ED8F-4595-BED3-ADEA7FC2F57F}"/>
    <cellStyle name="Currency 5 3 2 2 5 3 4" xfId="30948" xr:uid="{92C9AB35-E87D-4C4B-A0D3-C8155E9679CC}"/>
    <cellStyle name="Currency 5 3 2 2 5 3 5" xfId="45832" xr:uid="{FA06DD4D-B989-4951-9377-B71FC28A32BD}"/>
    <cellStyle name="Currency 5 3 2 2 5 4" xfId="20680" xr:uid="{C48E1788-1674-443D-9674-45BC2D41D440}"/>
    <cellStyle name="Currency 5 3 2 2 5 4 2" xfId="34372" xr:uid="{00A1C6F6-1B1C-4ABA-86BB-1D2DB48F28AB}"/>
    <cellStyle name="Currency 5 3 2 2 5 4 3" xfId="49256" xr:uid="{C5ECE5C1-9CB3-47D5-8F4A-C90DC98033BC}"/>
    <cellStyle name="Currency 5 3 2 2 5 5" xfId="13836" xr:uid="{C591ECD9-76F5-4DC4-B737-F7D8EB76D6A7}"/>
    <cellStyle name="Currency 5 3 2 2 5 6" xfId="27526" xr:uid="{A4B56138-302F-4804-8A37-47E4D844C462}"/>
    <cellStyle name="Currency 5 3 2 2 5 7" xfId="42410" xr:uid="{B35EA12C-B9B2-4EC8-9E4C-CAB87734A11E}"/>
    <cellStyle name="Currency 5 3 2 2 6" xfId="6990" xr:uid="{9364075C-C4B0-4853-A780-CE8E1ACC291E}"/>
    <cellStyle name="Currency 5 3 2 2 6 2" xfId="8703" xr:uid="{DA845A31-11E9-454D-86F8-B7A42A7D204C}"/>
    <cellStyle name="Currency 5 3 2 2 6 2 2" xfId="12125" xr:uid="{4AD6DFFB-19FD-4844-9491-2161CA3CCEA0}"/>
    <cellStyle name="Currency 5 3 2 2 6 2 2 2" xfId="25815" xr:uid="{517EB491-817B-4F20-BAF4-7910DDA44AE3}"/>
    <cellStyle name="Currency 5 3 2 2 6 2 2 2 2" xfId="39507" xr:uid="{6827519A-2E11-48C0-95B1-99B1E79CF14C}"/>
    <cellStyle name="Currency 5 3 2 2 6 2 2 2 3" xfId="54391" xr:uid="{050ED877-5606-4470-A6FC-6665D6928262}"/>
    <cellStyle name="Currency 5 3 2 2 6 2 2 3" xfId="18971" xr:uid="{D880F461-E8E9-497E-B6E8-7A218F04D9EA}"/>
    <cellStyle name="Currency 5 3 2 2 6 2 2 4" xfId="32661" xr:uid="{652935A6-73FA-4F10-AFCE-868E0A2D8AB5}"/>
    <cellStyle name="Currency 5 3 2 2 6 2 2 5" xfId="47545" xr:uid="{7159615E-0E66-409D-8BE7-FDC077366F78}"/>
    <cellStyle name="Currency 5 3 2 2 6 2 3" xfId="22393" xr:uid="{14BDC776-4354-4C6A-A199-568CD9727F5E}"/>
    <cellStyle name="Currency 5 3 2 2 6 2 3 2" xfId="36085" xr:uid="{A76DF0B8-C0DF-49B7-B5EC-F1C634193095}"/>
    <cellStyle name="Currency 5 3 2 2 6 2 3 3" xfId="50969" xr:uid="{19C8DE97-8E92-4DE0-96FC-8C33495DB937}"/>
    <cellStyle name="Currency 5 3 2 2 6 2 4" xfId="15549" xr:uid="{D230E470-D872-4C4D-A0A5-62E43B987C9B}"/>
    <cellStyle name="Currency 5 3 2 2 6 2 5" xfId="29239" xr:uid="{ED77816D-AB70-422C-AD4C-74A603831194}"/>
    <cellStyle name="Currency 5 3 2 2 6 2 6" xfId="44123" xr:uid="{C637AF91-B5B7-47E8-B9E2-CBCBFDD745F7}"/>
    <cellStyle name="Currency 5 3 2 2 6 3" xfId="10413" xr:uid="{68C5FC92-09B2-4EAB-BCB1-2B0EE28B1ECA}"/>
    <cellStyle name="Currency 5 3 2 2 6 3 2" xfId="24103" xr:uid="{1347CC1D-E068-405D-A551-64CA222FDF92}"/>
    <cellStyle name="Currency 5 3 2 2 6 3 2 2" xfId="37795" xr:uid="{227C85E9-B7BB-4E2F-9F5D-07712EAB1381}"/>
    <cellStyle name="Currency 5 3 2 2 6 3 2 3" xfId="52679" xr:uid="{4BFE8D5D-9C7A-42C4-8D5A-CBFED1D6B307}"/>
    <cellStyle name="Currency 5 3 2 2 6 3 3" xfId="17259" xr:uid="{3C84805A-225C-44D6-ADA2-22580238C659}"/>
    <cellStyle name="Currency 5 3 2 2 6 3 4" xfId="30949" xr:uid="{72B86103-5A47-4BBF-924D-F620057F4867}"/>
    <cellStyle name="Currency 5 3 2 2 6 3 5" xfId="45833" xr:uid="{FF98FEED-6A2A-416D-848D-038EF2A9D7F4}"/>
    <cellStyle name="Currency 5 3 2 2 6 4" xfId="20681" xr:uid="{C8257330-DF0E-4C06-AEB7-9A9FAF9338D7}"/>
    <cellStyle name="Currency 5 3 2 2 6 4 2" xfId="34373" xr:uid="{2F008991-F580-420B-884F-85D0E9BE7104}"/>
    <cellStyle name="Currency 5 3 2 2 6 4 3" xfId="49257" xr:uid="{CBF57C72-C604-41C4-AFA8-18B5D5346FA6}"/>
    <cellStyle name="Currency 5 3 2 2 6 5" xfId="13837" xr:uid="{19134AAA-7084-4465-AEFE-8BF717374382}"/>
    <cellStyle name="Currency 5 3 2 2 6 6" xfId="27527" xr:uid="{DDFE240C-EDE5-4F0F-B765-CC48F5BCF76E}"/>
    <cellStyle name="Currency 5 3 2 2 6 7" xfId="42411" xr:uid="{9B75FEA5-1B7A-42CC-B727-5A7BA40E8C8E}"/>
    <cellStyle name="Currency 5 3 2 2 7" xfId="8689" xr:uid="{7419C314-0F78-4D52-8917-3CAD78374F06}"/>
    <cellStyle name="Currency 5 3 2 2 7 2" xfId="12111" xr:uid="{5284D2BA-AA60-4D62-8B5D-4891976B76F4}"/>
    <cellStyle name="Currency 5 3 2 2 7 2 2" xfId="25801" xr:uid="{DDA2A4AF-556D-4E26-8DD5-EF1F99FA9046}"/>
    <cellStyle name="Currency 5 3 2 2 7 2 2 2" xfId="39493" xr:uid="{52CE6989-A125-4119-BE0A-966FAF164524}"/>
    <cellStyle name="Currency 5 3 2 2 7 2 2 3" xfId="54377" xr:uid="{EA8CFA0E-7461-4F73-9126-BCB885892330}"/>
    <cellStyle name="Currency 5 3 2 2 7 2 3" xfId="18957" xr:uid="{46419DCD-AA89-4D5B-837B-2FEFA288F57B}"/>
    <cellStyle name="Currency 5 3 2 2 7 2 4" xfId="32647" xr:uid="{1C2DBC5E-81FA-45D2-93A6-817AEC279476}"/>
    <cellStyle name="Currency 5 3 2 2 7 2 5" xfId="47531" xr:uid="{BF480303-15F3-4916-90EE-1D953BFCF550}"/>
    <cellStyle name="Currency 5 3 2 2 7 3" xfId="22379" xr:uid="{6091D288-0E84-408B-82FC-B505595B8FFC}"/>
    <cellStyle name="Currency 5 3 2 2 7 3 2" xfId="36071" xr:uid="{3FDDF37D-ABC1-4A39-AE0B-34523F4838DD}"/>
    <cellStyle name="Currency 5 3 2 2 7 3 3" xfId="50955" xr:uid="{49A73EEB-44FC-4A03-98B1-680FC328E2BF}"/>
    <cellStyle name="Currency 5 3 2 2 7 4" xfId="15535" xr:uid="{974C3DA7-29A7-4282-9D29-511C4B254F4B}"/>
    <cellStyle name="Currency 5 3 2 2 7 5" xfId="29225" xr:uid="{16CD5754-E0EC-4455-AFB6-9F5E4A45881E}"/>
    <cellStyle name="Currency 5 3 2 2 7 6" xfId="44109" xr:uid="{602450A4-0313-4909-AB43-4DA4ACD8261F}"/>
    <cellStyle name="Currency 5 3 2 2 8" xfId="10399" xr:uid="{7171E0C9-FE39-4CDE-91E3-5FFDE1512663}"/>
    <cellStyle name="Currency 5 3 2 2 8 2" xfId="24089" xr:uid="{3EEC2863-AC3A-49C7-87B9-3699B759201E}"/>
    <cellStyle name="Currency 5 3 2 2 8 2 2" xfId="37781" xr:uid="{CC3B0284-6ACF-49C0-9179-E4637B849E1F}"/>
    <cellStyle name="Currency 5 3 2 2 8 2 3" xfId="52665" xr:uid="{E0B1E1BE-C12C-4B81-8A41-FC29CB0620A7}"/>
    <cellStyle name="Currency 5 3 2 2 8 3" xfId="17245" xr:uid="{F9A5692B-9217-4475-BA59-9B08DBA9151B}"/>
    <cellStyle name="Currency 5 3 2 2 8 4" xfId="30935" xr:uid="{9CC22A7C-4A70-423F-BD55-B28D2A87FD6F}"/>
    <cellStyle name="Currency 5 3 2 2 8 5" xfId="45819" xr:uid="{0325CAF2-DD0D-4A72-857F-1485B1792E45}"/>
    <cellStyle name="Currency 5 3 2 2 9" xfId="20667" xr:uid="{53E4CA15-3149-4EBC-B90C-C6D9B3A0F998}"/>
    <cellStyle name="Currency 5 3 2 2 9 2" xfId="34359" xr:uid="{758CD9F5-4ABF-4F40-B094-27A96AC3CC34}"/>
    <cellStyle name="Currency 5 3 2 2 9 3" xfId="49243" xr:uid="{5E03D5DA-7A03-48AB-831C-9F19E468E56D}"/>
    <cellStyle name="Currency 5 3 2 3" xfId="4765" xr:uid="{B27496EC-0A49-42D2-8C6F-02A4BCA80FEC}"/>
    <cellStyle name="Currency 5 3 2 3 10" xfId="42412" xr:uid="{FB95532E-4F2F-4425-8246-884822597810}"/>
    <cellStyle name="Currency 5 3 2 3 11" xfId="6991" xr:uid="{58B7E959-6D64-4E9E-93DF-447EFB7C2D58}"/>
    <cellStyle name="Currency 5 3 2 3 2" xfId="6992" xr:uid="{99D3D7C3-B5FC-497A-B4FF-FC97618924ED}"/>
    <cellStyle name="Currency 5 3 2 3 2 2" xfId="6993" xr:uid="{7577E7FC-99A7-42C7-BE88-A85454E3D1FA}"/>
    <cellStyle name="Currency 5 3 2 3 2 2 2" xfId="8706" xr:uid="{961705B5-75E3-41E6-986F-30615F7BC879}"/>
    <cellStyle name="Currency 5 3 2 3 2 2 2 2" xfId="12128" xr:uid="{90CD6BF7-C3E4-48E4-8436-76D166A3DC35}"/>
    <cellStyle name="Currency 5 3 2 3 2 2 2 2 2" xfId="25818" xr:uid="{B853CE72-C557-4F70-94D4-8E45B97CC97C}"/>
    <cellStyle name="Currency 5 3 2 3 2 2 2 2 2 2" xfId="39510" xr:uid="{2D7C844F-BE3A-4139-A403-9630477440A3}"/>
    <cellStyle name="Currency 5 3 2 3 2 2 2 2 2 3" xfId="54394" xr:uid="{4B0FED9A-5A66-4619-9230-BA9D324E09A8}"/>
    <cellStyle name="Currency 5 3 2 3 2 2 2 2 3" xfId="18974" xr:uid="{81DD9102-F306-429C-B4ED-957A95755A84}"/>
    <cellStyle name="Currency 5 3 2 3 2 2 2 2 4" xfId="32664" xr:uid="{968BB9BD-95FC-46FA-B161-FC9BBE90D06F}"/>
    <cellStyle name="Currency 5 3 2 3 2 2 2 2 5" xfId="47548" xr:uid="{D968AEA9-715B-4700-AC00-B87F6D984B41}"/>
    <cellStyle name="Currency 5 3 2 3 2 2 2 3" xfId="22396" xr:uid="{BEB00AC7-AE5D-45CD-A8B9-42A2C98F4191}"/>
    <cellStyle name="Currency 5 3 2 3 2 2 2 3 2" xfId="36088" xr:uid="{AC4BC35E-03C7-4027-9AC7-BE393732061A}"/>
    <cellStyle name="Currency 5 3 2 3 2 2 2 3 3" xfId="50972" xr:uid="{6CBED528-C22D-4614-9566-1BFCF8A37DE6}"/>
    <cellStyle name="Currency 5 3 2 3 2 2 2 4" xfId="15552" xr:uid="{ACF042D6-C93C-42CC-B8CA-C5CE8EE25C4E}"/>
    <cellStyle name="Currency 5 3 2 3 2 2 2 5" xfId="29242" xr:uid="{E2003939-F3E8-4755-A246-B548E8E911AE}"/>
    <cellStyle name="Currency 5 3 2 3 2 2 2 6" xfId="44126" xr:uid="{BA23C1D9-3B8E-498C-89C8-9B3A230DB7A5}"/>
    <cellStyle name="Currency 5 3 2 3 2 2 3" xfId="10416" xr:uid="{2DCE5D64-4361-4017-A2AA-1C5F52066633}"/>
    <cellStyle name="Currency 5 3 2 3 2 2 3 2" xfId="24106" xr:uid="{C0450812-CFA0-4BC5-8A0E-AD7A969DB936}"/>
    <cellStyle name="Currency 5 3 2 3 2 2 3 2 2" xfId="37798" xr:uid="{EE9C8571-48C8-45AE-94CA-9B0991FFFC71}"/>
    <cellStyle name="Currency 5 3 2 3 2 2 3 2 3" xfId="52682" xr:uid="{3344A917-07C3-4223-931A-DF70444281FB}"/>
    <cellStyle name="Currency 5 3 2 3 2 2 3 3" xfId="17262" xr:uid="{C253D90F-BF37-419F-8EFE-B0DB4D2A249D}"/>
    <cellStyle name="Currency 5 3 2 3 2 2 3 4" xfId="30952" xr:uid="{CD42FDDB-3D22-421C-BAED-9290BBA90596}"/>
    <cellStyle name="Currency 5 3 2 3 2 2 3 5" xfId="45836" xr:uid="{5E7D21B7-A7E8-4736-8110-086035884C12}"/>
    <cellStyle name="Currency 5 3 2 3 2 2 4" xfId="20684" xr:uid="{142EAB86-7DE4-48A5-80E9-8F8B160709D6}"/>
    <cellStyle name="Currency 5 3 2 3 2 2 4 2" xfId="34376" xr:uid="{507FAF86-DD5F-41B9-94E8-6D0D481EEC0F}"/>
    <cellStyle name="Currency 5 3 2 3 2 2 4 3" xfId="49260" xr:uid="{DA37D0DE-FB6F-401F-99AC-761FCB04FBB2}"/>
    <cellStyle name="Currency 5 3 2 3 2 2 5" xfId="13840" xr:uid="{9DE49D3A-440C-42D8-8A67-B77E4953D253}"/>
    <cellStyle name="Currency 5 3 2 3 2 2 6" xfId="27530" xr:uid="{060D225D-0426-4E97-9662-58F11020F3B5}"/>
    <cellStyle name="Currency 5 3 2 3 2 2 7" xfId="42414" xr:uid="{5A667F2F-E252-4EDC-A291-899FEAC38BB7}"/>
    <cellStyle name="Currency 5 3 2 3 2 3" xfId="8705" xr:uid="{FDEBB8FA-90A0-4117-B89B-1BA2BF4B6101}"/>
    <cellStyle name="Currency 5 3 2 3 2 3 2" xfId="12127" xr:uid="{E624C08E-AAEE-4D2C-8E3B-6ACC9FF599A3}"/>
    <cellStyle name="Currency 5 3 2 3 2 3 2 2" xfId="25817" xr:uid="{6E687ED9-9821-448E-B133-3090A0D5202E}"/>
    <cellStyle name="Currency 5 3 2 3 2 3 2 2 2" xfId="39509" xr:uid="{A25D17C0-5D89-472F-86D5-55201E7988A3}"/>
    <cellStyle name="Currency 5 3 2 3 2 3 2 2 3" xfId="54393" xr:uid="{9C26738A-4A22-458E-9F37-A0BF418E65FA}"/>
    <cellStyle name="Currency 5 3 2 3 2 3 2 3" xfId="18973" xr:uid="{9D6C0975-9FEE-442E-917A-4284553101C9}"/>
    <cellStyle name="Currency 5 3 2 3 2 3 2 4" xfId="32663" xr:uid="{CCC53890-0C05-474B-8AF3-EA2909017B1D}"/>
    <cellStyle name="Currency 5 3 2 3 2 3 2 5" xfId="47547" xr:uid="{3118C790-0B23-4985-BCEC-084DA1DB42D3}"/>
    <cellStyle name="Currency 5 3 2 3 2 3 3" xfId="22395" xr:uid="{C98E48DF-4B3E-4FCB-B226-9AF963F194B1}"/>
    <cellStyle name="Currency 5 3 2 3 2 3 3 2" xfId="36087" xr:uid="{61E2FF74-7AD4-4BBD-B7D4-37DE5AA68752}"/>
    <cellStyle name="Currency 5 3 2 3 2 3 3 3" xfId="50971" xr:uid="{CD98CA62-EE96-42A2-AA40-7FAC63C05456}"/>
    <cellStyle name="Currency 5 3 2 3 2 3 4" xfId="15551" xr:uid="{C43A143D-546B-44A7-B45E-43E736740F56}"/>
    <cellStyle name="Currency 5 3 2 3 2 3 5" xfId="29241" xr:uid="{84899EBA-5899-4A60-BC18-B646EA359EFE}"/>
    <cellStyle name="Currency 5 3 2 3 2 3 6" xfId="44125" xr:uid="{D992FFE8-734B-4516-81CB-525B90F9D07A}"/>
    <cellStyle name="Currency 5 3 2 3 2 4" xfId="10415" xr:uid="{E1E17497-5F2F-40BC-A91B-E29A94017A74}"/>
    <cellStyle name="Currency 5 3 2 3 2 4 2" xfId="24105" xr:uid="{A382D6A7-5C19-4F56-BE5F-DC998B34664F}"/>
    <cellStyle name="Currency 5 3 2 3 2 4 2 2" xfId="37797" xr:uid="{890FFA61-3949-4A4E-914A-53AA3AD084EA}"/>
    <cellStyle name="Currency 5 3 2 3 2 4 2 3" xfId="52681" xr:uid="{B99ACE7F-BC5F-41B1-AC72-B47B12239163}"/>
    <cellStyle name="Currency 5 3 2 3 2 4 3" xfId="17261" xr:uid="{C791851F-D652-405A-871C-28FBEEE13C63}"/>
    <cellStyle name="Currency 5 3 2 3 2 4 4" xfId="30951" xr:uid="{860257A5-55A2-450A-91EF-F4042A8B6BA3}"/>
    <cellStyle name="Currency 5 3 2 3 2 4 5" xfId="45835" xr:uid="{6DBDBE29-90F6-4ED5-89BC-42978D77F41B}"/>
    <cellStyle name="Currency 5 3 2 3 2 5" xfId="20683" xr:uid="{426E2417-1B28-4943-94F3-C58ECD7170C9}"/>
    <cellStyle name="Currency 5 3 2 3 2 5 2" xfId="34375" xr:uid="{2D57A0AC-D730-4B1C-B1F3-D6385247FFD9}"/>
    <cellStyle name="Currency 5 3 2 3 2 5 3" xfId="49259" xr:uid="{4E7E9472-AFF1-43D4-9DB9-8691FE5D0442}"/>
    <cellStyle name="Currency 5 3 2 3 2 6" xfId="13839" xr:uid="{94BA3377-2383-4EB6-A7DC-7DAAC94E5641}"/>
    <cellStyle name="Currency 5 3 2 3 2 7" xfId="27529" xr:uid="{4263B207-52A3-4D78-A77F-9D6CC02A17BD}"/>
    <cellStyle name="Currency 5 3 2 3 2 8" xfId="42413" xr:uid="{AB865ABD-4223-408F-BB33-D36732B36CB3}"/>
    <cellStyle name="Currency 5 3 2 3 3" xfId="6994" xr:uid="{FF273249-95E4-4501-979F-68A4D4AC8E7A}"/>
    <cellStyle name="Currency 5 3 2 3 3 2" xfId="8707" xr:uid="{6B9FE518-2E0F-4D0A-8D00-D84ABD252A21}"/>
    <cellStyle name="Currency 5 3 2 3 3 2 2" xfId="12129" xr:uid="{DDD66A2F-507E-452A-B232-869BAED83D15}"/>
    <cellStyle name="Currency 5 3 2 3 3 2 2 2" xfId="25819" xr:uid="{204CEE9B-FB34-4280-AB56-33A800393B15}"/>
    <cellStyle name="Currency 5 3 2 3 3 2 2 2 2" xfId="39511" xr:uid="{118B0912-B464-41AE-BABD-F0AC8D03E3C3}"/>
    <cellStyle name="Currency 5 3 2 3 3 2 2 2 3" xfId="54395" xr:uid="{3357DE9B-BABC-4A29-AFD7-C2565816EA86}"/>
    <cellStyle name="Currency 5 3 2 3 3 2 2 3" xfId="18975" xr:uid="{5BF95C8F-61B3-4A59-92D3-9C1E4CC290DF}"/>
    <cellStyle name="Currency 5 3 2 3 3 2 2 4" xfId="32665" xr:uid="{97ACF942-650C-4988-8C1D-F89E92AEE3EF}"/>
    <cellStyle name="Currency 5 3 2 3 3 2 2 5" xfId="47549" xr:uid="{26D6D8E4-BFF6-4460-8F0B-2289831C9F31}"/>
    <cellStyle name="Currency 5 3 2 3 3 2 3" xfId="22397" xr:uid="{FC218229-2BAE-4136-BF39-CA3299324F4A}"/>
    <cellStyle name="Currency 5 3 2 3 3 2 3 2" xfId="36089" xr:uid="{81141D5F-4ABF-4F51-B964-3CB0B62D1727}"/>
    <cellStyle name="Currency 5 3 2 3 3 2 3 3" xfId="50973" xr:uid="{8B03D95B-AA13-4EF9-B30C-64E4E4946B26}"/>
    <cellStyle name="Currency 5 3 2 3 3 2 4" xfId="15553" xr:uid="{5F2FD82F-5879-4FEC-9E00-42578CA6D50E}"/>
    <cellStyle name="Currency 5 3 2 3 3 2 5" xfId="29243" xr:uid="{39F4DB9B-0317-421A-A661-866E4627178D}"/>
    <cellStyle name="Currency 5 3 2 3 3 2 6" xfId="44127" xr:uid="{39089C25-4D4B-415D-8FD1-1E6F8F907EA8}"/>
    <cellStyle name="Currency 5 3 2 3 3 3" xfId="10417" xr:uid="{F8DA8EE7-806A-4806-B7DE-7F2B324149BA}"/>
    <cellStyle name="Currency 5 3 2 3 3 3 2" xfId="24107" xr:uid="{79BD0CF6-41B6-4FFF-A4D3-CFA05451D4C1}"/>
    <cellStyle name="Currency 5 3 2 3 3 3 2 2" xfId="37799" xr:uid="{7526FC11-392E-4E9F-97A5-50C59397A579}"/>
    <cellStyle name="Currency 5 3 2 3 3 3 2 3" xfId="52683" xr:uid="{98AB93B9-51AF-454D-A709-8C436C32F57C}"/>
    <cellStyle name="Currency 5 3 2 3 3 3 3" xfId="17263" xr:uid="{B7C2C6E9-F9A4-43AF-8265-44BDCA0DD9EC}"/>
    <cellStyle name="Currency 5 3 2 3 3 3 4" xfId="30953" xr:uid="{E29C5BC0-9400-4BAF-B4AB-5D69946675DB}"/>
    <cellStyle name="Currency 5 3 2 3 3 3 5" xfId="45837" xr:uid="{0E3C53F4-BC03-4F9D-8569-270AE9D3D4C1}"/>
    <cellStyle name="Currency 5 3 2 3 3 4" xfId="20685" xr:uid="{9303A489-81FD-4A79-AE8B-506B4822C29E}"/>
    <cellStyle name="Currency 5 3 2 3 3 4 2" xfId="34377" xr:uid="{32A9FB43-77C4-4E64-822B-3EE8767B4C28}"/>
    <cellStyle name="Currency 5 3 2 3 3 4 3" xfId="49261" xr:uid="{28CA9EEF-8D14-42E8-B5C9-4DA97CCF5309}"/>
    <cellStyle name="Currency 5 3 2 3 3 5" xfId="13841" xr:uid="{9C390315-2DF7-4F33-9A4D-2C3A7928FC0D}"/>
    <cellStyle name="Currency 5 3 2 3 3 6" xfId="27531" xr:uid="{7E04E549-7C77-402D-A4DF-9E8B491A6D1F}"/>
    <cellStyle name="Currency 5 3 2 3 3 7" xfId="42415" xr:uid="{C3592A1B-3131-46D1-972B-EAF92FC602E1}"/>
    <cellStyle name="Currency 5 3 2 3 4" xfId="6995" xr:uid="{A2C7FDC1-0AFD-44F0-80C7-EE361B0EEA37}"/>
    <cellStyle name="Currency 5 3 2 3 4 2" xfId="8708" xr:uid="{8EA9F498-0881-442D-BE63-3BA30FEB00EB}"/>
    <cellStyle name="Currency 5 3 2 3 4 2 2" xfId="12130" xr:uid="{AE81A5E2-A3BF-4A3A-8975-829DF157B1F0}"/>
    <cellStyle name="Currency 5 3 2 3 4 2 2 2" xfId="25820" xr:uid="{826C6C53-FF5F-4FD3-811C-2FD4727C022C}"/>
    <cellStyle name="Currency 5 3 2 3 4 2 2 2 2" xfId="39512" xr:uid="{500FF878-1231-4A8D-87DB-37F275DB2BCB}"/>
    <cellStyle name="Currency 5 3 2 3 4 2 2 2 3" xfId="54396" xr:uid="{F6D82C6A-EB50-4D50-9EA4-D4133C034B16}"/>
    <cellStyle name="Currency 5 3 2 3 4 2 2 3" xfId="18976" xr:uid="{07FC9D21-0764-4E2F-8077-4AE09D380292}"/>
    <cellStyle name="Currency 5 3 2 3 4 2 2 4" xfId="32666" xr:uid="{6F103C16-3630-4E85-B9D5-85D77478FEE4}"/>
    <cellStyle name="Currency 5 3 2 3 4 2 2 5" xfId="47550" xr:uid="{5526B6AA-C674-4825-9026-B2826AFFEBF3}"/>
    <cellStyle name="Currency 5 3 2 3 4 2 3" xfId="22398" xr:uid="{5098DCB3-B45C-4782-93B1-A3CE5B518375}"/>
    <cellStyle name="Currency 5 3 2 3 4 2 3 2" xfId="36090" xr:uid="{7EA0779E-F7B7-44E4-8D96-1E777242C87F}"/>
    <cellStyle name="Currency 5 3 2 3 4 2 3 3" xfId="50974" xr:uid="{8150A6B1-9632-4A89-952C-D3CE11E6F73F}"/>
    <cellStyle name="Currency 5 3 2 3 4 2 4" xfId="15554" xr:uid="{2EEA3238-D230-4D34-B5B3-75B2628C42F8}"/>
    <cellStyle name="Currency 5 3 2 3 4 2 5" xfId="29244" xr:uid="{0DE06E60-390F-446F-B2ED-013943F9F688}"/>
    <cellStyle name="Currency 5 3 2 3 4 2 6" xfId="44128" xr:uid="{E2C96BF3-9188-4110-B24D-C080FF3353EB}"/>
    <cellStyle name="Currency 5 3 2 3 4 3" xfId="10418" xr:uid="{5E251309-99A5-44A8-8444-EE61974BC89D}"/>
    <cellStyle name="Currency 5 3 2 3 4 3 2" xfId="24108" xr:uid="{751116EB-A1E3-4718-AE30-35B206DA1E88}"/>
    <cellStyle name="Currency 5 3 2 3 4 3 2 2" xfId="37800" xr:uid="{B22A6C44-53D2-4F7A-9538-21EBADD3A801}"/>
    <cellStyle name="Currency 5 3 2 3 4 3 2 3" xfId="52684" xr:uid="{0B7467C9-411F-4BD7-A8F3-F71333807518}"/>
    <cellStyle name="Currency 5 3 2 3 4 3 3" xfId="17264" xr:uid="{AF913A06-61BC-4A5E-A88D-E029039E1B91}"/>
    <cellStyle name="Currency 5 3 2 3 4 3 4" xfId="30954" xr:uid="{5FD24A60-EFB4-41B6-824F-061A88FC2C20}"/>
    <cellStyle name="Currency 5 3 2 3 4 3 5" xfId="45838" xr:uid="{070EA4BF-369B-428C-AAC3-BC48BB3ADAE7}"/>
    <cellStyle name="Currency 5 3 2 3 4 4" xfId="20686" xr:uid="{EF7DB879-2C00-43FC-8BDB-79D447492A6A}"/>
    <cellStyle name="Currency 5 3 2 3 4 4 2" xfId="34378" xr:uid="{BB03828E-F38D-493D-87AC-12FAF037AD66}"/>
    <cellStyle name="Currency 5 3 2 3 4 4 3" xfId="49262" xr:uid="{4A5E4C2A-BC7B-4464-BC2F-4189E991FB4B}"/>
    <cellStyle name="Currency 5 3 2 3 4 5" xfId="13842" xr:uid="{636BC2AD-60C2-456A-8ECE-2FAA263D33E3}"/>
    <cellStyle name="Currency 5 3 2 3 4 6" xfId="27532" xr:uid="{46752CE8-FDB8-4CB0-AF20-829B6E890121}"/>
    <cellStyle name="Currency 5 3 2 3 4 7" xfId="42416" xr:uid="{058BA26F-4626-47CB-ADDF-DD12FC1D3623}"/>
    <cellStyle name="Currency 5 3 2 3 5" xfId="8704" xr:uid="{C0F7D6BC-5C3B-43ED-805F-3BFBE5D2AF70}"/>
    <cellStyle name="Currency 5 3 2 3 5 2" xfId="12126" xr:uid="{9BC4A355-B9F5-4415-8A01-F3E6A84B03B4}"/>
    <cellStyle name="Currency 5 3 2 3 5 2 2" xfId="25816" xr:uid="{63907F2B-8E38-4F37-ACE9-F333F28364DE}"/>
    <cellStyle name="Currency 5 3 2 3 5 2 2 2" xfId="39508" xr:uid="{FCCEEB78-A05F-4252-84ED-32DED24B14DA}"/>
    <cellStyle name="Currency 5 3 2 3 5 2 2 3" xfId="54392" xr:uid="{C578C1A7-0BF5-4927-91EF-F9546C5DD4BB}"/>
    <cellStyle name="Currency 5 3 2 3 5 2 3" xfId="18972" xr:uid="{97C981B6-0BEF-4B81-93CA-4119C5932DCB}"/>
    <cellStyle name="Currency 5 3 2 3 5 2 4" xfId="32662" xr:uid="{1E6CFCF8-C56D-4194-804C-C5D934C82159}"/>
    <cellStyle name="Currency 5 3 2 3 5 2 5" xfId="47546" xr:uid="{F7CC3496-2EEC-4BD4-881E-1A248A84B63F}"/>
    <cellStyle name="Currency 5 3 2 3 5 3" xfId="22394" xr:uid="{3E57A538-8DB6-49A8-A216-2A2EA5E3BB8C}"/>
    <cellStyle name="Currency 5 3 2 3 5 3 2" xfId="36086" xr:uid="{01E4132F-822F-4C04-8826-3D68F9DA7A1C}"/>
    <cellStyle name="Currency 5 3 2 3 5 3 3" xfId="50970" xr:uid="{30B14F5F-4527-481F-982D-AA2647D2DADA}"/>
    <cellStyle name="Currency 5 3 2 3 5 4" xfId="15550" xr:uid="{AC4C6D2B-E3BD-489E-BDA6-0153E6A694E7}"/>
    <cellStyle name="Currency 5 3 2 3 5 5" xfId="29240" xr:uid="{5A80CF40-4B76-4528-8EA6-1025AFE2BC9E}"/>
    <cellStyle name="Currency 5 3 2 3 5 6" xfId="44124" xr:uid="{47AA9FB0-DB6C-47C0-B521-01B6EFFB699F}"/>
    <cellStyle name="Currency 5 3 2 3 6" xfId="10414" xr:uid="{1308AD4A-3F3D-41DB-B297-65BF9649217A}"/>
    <cellStyle name="Currency 5 3 2 3 6 2" xfId="24104" xr:uid="{92D70229-A1DA-46D5-B917-3EFEE435311E}"/>
    <cellStyle name="Currency 5 3 2 3 6 2 2" xfId="37796" xr:uid="{D58D734F-22E9-4946-97C8-B8C5BBDC3042}"/>
    <cellStyle name="Currency 5 3 2 3 6 2 3" xfId="52680" xr:uid="{E3674D5E-1F29-4F44-BA82-1E4E12571BF5}"/>
    <cellStyle name="Currency 5 3 2 3 6 3" xfId="17260" xr:uid="{2E8A2D29-E868-43E6-B875-DC0841432E7D}"/>
    <cellStyle name="Currency 5 3 2 3 6 4" xfId="30950" xr:uid="{EF5952DC-0398-4A2E-BBFC-893B76533A91}"/>
    <cellStyle name="Currency 5 3 2 3 6 5" xfId="45834" xr:uid="{C2B99657-81A8-44FB-AAE5-550E33DA4858}"/>
    <cellStyle name="Currency 5 3 2 3 7" xfId="20682" xr:uid="{6672C2E7-BB64-40AC-8922-7945BC335018}"/>
    <cellStyle name="Currency 5 3 2 3 7 2" xfId="34374" xr:uid="{D88459DD-5097-43D2-89D1-2B8FAB2E548F}"/>
    <cellStyle name="Currency 5 3 2 3 7 3" xfId="49258" xr:uid="{CCC5F334-989B-4388-8D67-AA007BB1667A}"/>
    <cellStyle name="Currency 5 3 2 3 8" xfId="13838" xr:uid="{5D639099-D355-4632-9555-1F0D15A8C02A}"/>
    <cellStyle name="Currency 5 3 2 3 8 2" xfId="41393" xr:uid="{3DDE11CB-3FB2-4CBC-AB38-D839BACDAF2E}"/>
    <cellStyle name="Currency 5 3 2 3 9" xfId="27528" xr:uid="{6163A346-89A5-4F6F-8B63-7A5E2D9BE601}"/>
    <cellStyle name="Currency 5 3 2 4" xfId="6996" xr:uid="{7DE47990-5189-47C1-91FD-33182FCA4389}"/>
    <cellStyle name="Currency 5 3 2 4 10" xfId="42417" xr:uid="{541169E6-7857-42EE-A40D-1337334369F4}"/>
    <cellStyle name="Currency 5 3 2 4 2" xfId="6997" xr:uid="{2743DEA2-1724-4463-A053-6DD2D577ED74}"/>
    <cellStyle name="Currency 5 3 2 4 2 2" xfId="6998" xr:uid="{17108DE4-F83B-40B0-BF69-4ECD02892275}"/>
    <cellStyle name="Currency 5 3 2 4 2 2 2" xfId="8711" xr:uid="{B8069DB3-D663-4081-BF86-187716CAB3BE}"/>
    <cellStyle name="Currency 5 3 2 4 2 2 2 2" xfId="12133" xr:uid="{0AD68A15-78BE-4B84-BBEC-0438CC053A5A}"/>
    <cellStyle name="Currency 5 3 2 4 2 2 2 2 2" xfId="25823" xr:uid="{22191549-380F-4B76-8DA3-BD019A81C0A4}"/>
    <cellStyle name="Currency 5 3 2 4 2 2 2 2 2 2" xfId="39515" xr:uid="{33A9E5DE-0829-4B36-A3FD-5B58BF2E76A6}"/>
    <cellStyle name="Currency 5 3 2 4 2 2 2 2 2 3" xfId="54399" xr:uid="{A66C215B-61A6-4F64-AE74-4F9BB62771BC}"/>
    <cellStyle name="Currency 5 3 2 4 2 2 2 2 3" xfId="18979" xr:uid="{F63C1790-EF56-454A-87EF-434E55E4850E}"/>
    <cellStyle name="Currency 5 3 2 4 2 2 2 2 4" xfId="32669" xr:uid="{79DE1ED5-D5F3-4555-AE08-0FBAF1E1C13A}"/>
    <cellStyle name="Currency 5 3 2 4 2 2 2 2 5" xfId="47553" xr:uid="{8F5231A5-D309-497F-B67B-3C22F5BD40DD}"/>
    <cellStyle name="Currency 5 3 2 4 2 2 2 3" xfId="22401" xr:uid="{46E7AD61-F0D2-4B35-8EB4-3AB44D817162}"/>
    <cellStyle name="Currency 5 3 2 4 2 2 2 3 2" xfId="36093" xr:uid="{BB7DBF19-FE0A-4217-AB52-5B21FF01FFB2}"/>
    <cellStyle name="Currency 5 3 2 4 2 2 2 3 3" xfId="50977" xr:uid="{CFF45F2A-2EC3-4CA5-B206-928B1286536D}"/>
    <cellStyle name="Currency 5 3 2 4 2 2 2 4" xfId="15557" xr:uid="{CEED9F7E-9441-4B19-93ED-CFA5C7C04F92}"/>
    <cellStyle name="Currency 5 3 2 4 2 2 2 5" xfId="29247" xr:uid="{ED54C62A-C3BA-48D1-973F-AA19B46D87DD}"/>
    <cellStyle name="Currency 5 3 2 4 2 2 2 6" xfId="44131" xr:uid="{362AF11C-3412-42B8-89EA-EDA578A60DEB}"/>
    <cellStyle name="Currency 5 3 2 4 2 2 3" xfId="10421" xr:uid="{0A5C40D7-C032-4527-B23A-9AC20E5E54DA}"/>
    <cellStyle name="Currency 5 3 2 4 2 2 3 2" xfId="24111" xr:uid="{7D219787-0D28-43DC-B396-02CE9D854780}"/>
    <cellStyle name="Currency 5 3 2 4 2 2 3 2 2" xfId="37803" xr:uid="{4A526357-EACE-4B15-BA90-27B0A2852B54}"/>
    <cellStyle name="Currency 5 3 2 4 2 2 3 2 3" xfId="52687" xr:uid="{37C5FE75-5C29-463A-AF96-2F3C6354F3A0}"/>
    <cellStyle name="Currency 5 3 2 4 2 2 3 3" xfId="17267" xr:uid="{8C114277-D66C-4243-BC5E-0E31FC2A2618}"/>
    <cellStyle name="Currency 5 3 2 4 2 2 3 4" xfId="30957" xr:uid="{8C7C55FA-3A70-4F8D-AF0B-25A94718F102}"/>
    <cellStyle name="Currency 5 3 2 4 2 2 3 5" xfId="45841" xr:uid="{D00BDDEB-DD45-43F5-B8D1-22AC774B203E}"/>
    <cellStyle name="Currency 5 3 2 4 2 2 4" xfId="20689" xr:uid="{37A513F7-8CFC-493F-91A9-AF735D08384D}"/>
    <cellStyle name="Currency 5 3 2 4 2 2 4 2" xfId="34381" xr:uid="{691ABECC-327C-48A7-9AAE-65A2B41C2CF3}"/>
    <cellStyle name="Currency 5 3 2 4 2 2 4 3" xfId="49265" xr:uid="{9334F704-D3A2-4DB7-B585-A03B54C227E8}"/>
    <cellStyle name="Currency 5 3 2 4 2 2 5" xfId="13845" xr:uid="{45C08BBB-83B9-4DCA-BF3B-7786DF80DE52}"/>
    <cellStyle name="Currency 5 3 2 4 2 2 6" xfId="27535" xr:uid="{FC71C9BE-7D26-4B24-8D22-BB7C3E11FEDB}"/>
    <cellStyle name="Currency 5 3 2 4 2 2 7" xfId="42419" xr:uid="{5B9C8A95-37E7-4858-879C-A5A7AB3961EC}"/>
    <cellStyle name="Currency 5 3 2 4 2 3" xfId="8710" xr:uid="{150CD1BB-50A0-4C3B-950B-0B651EE05C2B}"/>
    <cellStyle name="Currency 5 3 2 4 2 3 2" xfId="12132" xr:uid="{6FC83CE2-9A8F-4BB3-9EF0-E21D84CC2014}"/>
    <cellStyle name="Currency 5 3 2 4 2 3 2 2" xfId="25822" xr:uid="{43FD7B02-72F2-41C3-8115-AB0979E23512}"/>
    <cellStyle name="Currency 5 3 2 4 2 3 2 2 2" xfId="39514" xr:uid="{0FCAD6A8-FE58-4FEF-B261-FFBB4BD5AFF7}"/>
    <cellStyle name="Currency 5 3 2 4 2 3 2 2 3" xfId="54398" xr:uid="{6B0D0324-CD0B-453F-9CF9-E2B1C59B1603}"/>
    <cellStyle name="Currency 5 3 2 4 2 3 2 3" xfId="18978" xr:uid="{40ADEA94-CB0F-4FD4-9A90-93E14E57E67B}"/>
    <cellStyle name="Currency 5 3 2 4 2 3 2 4" xfId="32668" xr:uid="{8F0A3CDC-B5A2-4BB1-8CD9-821366C3508E}"/>
    <cellStyle name="Currency 5 3 2 4 2 3 2 5" xfId="47552" xr:uid="{F6FF7577-DA4C-4EE6-BCF3-86C2DBA40BA0}"/>
    <cellStyle name="Currency 5 3 2 4 2 3 3" xfId="22400" xr:uid="{06FF2A0C-F40F-4971-AD5C-E7B2D87FFCC2}"/>
    <cellStyle name="Currency 5 3 2 4 2 3 3 2" xfId="36092" xr:uid="{0F9C1FFB-D0E2-4AB7-A7FB-078B1BB88AF9}"/>
    <cellStyle name="Currency 5 3 2 4 2 3 3 3" xfId="50976" xr:uid="{F34BAA8D-AD93-4880-B955-146B623827BD}"/>
    <cellStyle name="Currency 5 3 2 4 2 3 4" xfId="15556" xr:uid="{BED9BDFE-35AE-482F-B54F-9C8EB46B489C}"/>
    <cellStyle name="Currency 5 3 2 4 2 3 5" xfId="29246" xr:uid="{D6FE3E16-45ED-494B-8607-E6D4C7584036}"/>
    <cellStyle name="Currency 5 3 2 4 2 3 6" xfId="44130" xr:uid="{AE240B4D-10BC-4AA9-8DBF-FE02484E689B}"/>
    <cellStyle name="Currency 5 3 2 4 2 4" xfId="10420" xr:uid="{7B333B96-9DF6-49A1-B6CB-0DB430825391}"/>
    <cellStyle name="Currency 5 3 2 4 2 4 2" xfId="24110" xr:uid="{4391426B-8CE1-44A8-87B6-7261D1DFE9DE}"/>
    <cellStyle name="Currency 5 3 2 4 2 4 2 2" xfId="37802" xr:uid="{1A22C1FA-E801-4D8C-88BC-FA5AD1C57842}"/>
    <cellStyle name="Currency 5 3 2 4 2 4 2 3" xfId="52686" xr:uid="{5601ABB1-9352-45DF-A2CA-9D98C96CFC1C}"/>
    <cellStyle name="Currency 5 3 2 4 2 4 3" xfId="17266" xr:uid="{B11AA89B-F4DA-4924-ADCA-33A27B6162EE}"/>
    <cellStyle name="Currency 5 3 2 4 2 4 4" xfId="30956" xr:uid="{A90F27B4-C077-4569-9DBA-358198139647}"/>
    <cellStyle name="Currency 5 3 2 4 2 4 5" xfId="45840" xr:uid="{31D87950-8FA2-42AF-AE39-75F122208B07}"/>
    <cellStyle name="Currency 5 3 2 4 2 5" xfId="20688" xr:uid="{E2833F45-A3E4-44C8-AB2E-0F682FB1407A}"/>
    <cellStyle name="Currency 5 3 2 4 2 5 2" xfId="34380" xr:uid="{4EBBDD19-57D5-4E3E-AE13-02056D22BBE2}"/>
    <cellStyle name="Currency 5 3 2 4 2 5 3" xfId="49264" xr:uid="{EFED2D79-F774-41C7-9318-3DF71E07305D}"/>
    <cellStyle name="Currency 5 3 2 4 2 6" xfId="13844" xr:uid="{EE284854-17A7-4D71-9DF6-FE7A197A6BA1}"/>
    <cellStyle name="Currency 5 3 2 4 2 7" xfId="27534" xr:uid="{84C92EBB-A618-4DAC-9FA6-3DE007D4FDB5}"/>
    <cellStyle name="Currency 5 3 2 4 2 8" xfId="42418" xr:uid="{C57682CB-2998-4B29-AB22-501D520785FF}"/>
    <cellStyle name="Currency 5 3 2 4 3" xfId="6999" xr:uid="{7D9C5E75-C772-4669-AF6A-A9C62B200168}"/>
    <cellStyle name="Currency 5 3 2 4 3 2" xfId="8712" xr:uid="{84B0BFDC-7B58-4BF4-AEC6-5F4F625BB17D}"/>
    <cellStyle name="Currency 5 3 2 4 3 2 2" xfId="12134" xr:uid="{0E810430-8E85-4E83-9A6C-BB00DE4CDAD7}"/>
    <cellStyle name="Currency 5 3 2 4 3 2 2 2" xfId="25824" xr:uid="{1336B800-3136-476E-8132-C38EC725E79D}"/>
    <cellStyle name="Currency 5 3 2 4 3 2 2 2 2" xfId="39516" xr:uid="{4997BB74-3E1F-43D0-974B-1D75C095A84A}"/>
    <cellStyle name="Currency 5 3 2 4 3 2 2 2 3" xfId="54400" xr:uid="{00CE85C7-C321-48E3-803F-06A347639934}"/>
    <cellStyle name="Currency 5 3 2 4 3 2 2 3" xfId="18980" xr:uid="{B8FE7573-A50C-43BE-8C65-74BE9691C4D2}"/>
    <cellStyle name="Currency 5 3 2 4 3 2 2 4" xfId="32670" xr:uid="{4B79983B-A718-4CE9-82BD-FFE47AC84F5B}"/>
    <cellStyle name="Currency 5 3 2 4 3 2 2 5" xfId="47554" xr:uid="{985E684F-B5F5-4528-9528-3E10F08483D3}"/>
    <cellStyle name="Currency 5 3 2 4 3 2 3" xfId="22402" xr:uid="{EE7DF6EE-C32C-4B40-A106-CE5352980644}"/>
    <cellStyle name="Currency 5 3 2 4 3 2 3 2" xfId="36094" xr:uid="{70B46986-D14E-475B-B1FF-60F7A95115F7}"/>
    <cellStyle name="Currency 5 3 2 4 3 2 3 3" xfId="50978" xr:uid="{4124991A-01FD-455D-8D55-541214AA799B}"/>
    <cellStyle name="Currency 5 3 2 4 3 2 4" xfId="15558" xr:uid="{F6C1942F-BE09-429D-8286-6CC0A4A4851E}"/>
    <cellStyle name="Currency 5 3 2 4 3 2 5" xfId="29248" xr:uid="{F4C54F90-1BB1-4AA8-B7C6-D118EE991571}"/>
    <cellStyle name="Currency 5 3 2 4 3 2 6" xfId="44132" xr:uid="{B5B4F295-54E4-4AAE-8C7E-06878E71A436}"/>
    <cellStyle name="Currency 5 3 2 4 3 3" xfId="10422" xr:uid="{F0063090-9EFC-4206-86C9-2746BA78D346}"/>
    <cellStyle name="Currency 5 3 2 4 3 3 2" xfId="24112" xr:uid="{0CDBF00A-5CBC-4E87-84A4-035EC7759804}"/>
    <cellStyle name="Currency 5 3 2 4 3 3 2 2" xfId="37804" xr:uid="{1513BEA0-DCEC-4FF4-86D3-F9B799FF39E0}"/>
    <cellStyle name="Currency 5 3 2 4 3 3 2 3" xfId="52688" xr:uid="{07E558A7-3CED-4273-B881-0B0F3D7CF707}"/>
    <cellStyle name="Currency 5 3 2 4 3 3 3" xfId="17268" xr:uid="{7147A99D-CE6F-4915-8D4D-F58C22C43065}"/>
    <cellStyle name="Currency 5 3 2 4 3 3 4" xfId="30958" xr:uid="{2AD2E59E-15E0-42A1-81C1-62B239392B9C}"/>
    <cellStyle name="Currency 5 3 2 4 3 3 5" xfId="45842" xr:uid="{6575862D-3D2E-49BE-8020-61A1C5D4CF9B}"/>
    <cellStyle name="Currency 5 3 2 4 3 4" xfId="20690" xr:uid="{4986E02F-F984-483F-B553-80920B4676FE}"/>
    <cellStyle name="Currency 5 3 2 4 3 4 2" xfId="34382" xr:uid="{E1E34C49-FE8A-4C86-8230-61620BEFC41B}"/>
    <cellStyle name="Currency 5 3 2 4 3 4 3" xfId="49266" xr:uid="{15985888-9678-48B6-A1C3-9C3E6605605C}"/>
    <cellStyle name="Currency 5 3 2 4 3 5" xfId="13846" xr:uid="{CA902233-7488-4D03-94B8-F4E42E31BC0C}"/>
    <cellStyle name="Currency 5 3 2 4 3 6" xfId="27536" xr:uid="{38031D97-68C2-4EFC-80EE-3C2BADD4754F}"/>
    <cellStyle name="Currency 5 3 2 4 3 7" xfId="42420" xr:uid="{13E245CB-5E67-4B47-BEF8-CE707F9AD72B}"/>
    <cellStyle name="Currency 5 3 2 4 4" xfId="7000" xr:uid="{9FE57DD6-1551-4ADD-A0C7-ABAAD3BC3059}"/>
    <cellStyle name="Currency 5 3 2 4 4 2" xfId="8713" xr:uid="{7C995122-9A6F-4A9D-9045-EB8D54946EF3}"/>
    <cellStyle name="Currency 5 3 2 4 4 2 2" xfId="12135" xr:uid="{4EEFC32B-A4A7-4CE2-B9D0-D0400545CB04}"/>
    <cellStyle name="Currency 5 3 2 4 4 2 2 2" xfId="25825" xr:uid="{4472330D-8275-4C97-B294-FF812A9CF044}"/>
    <cellStyle name="Currency 5 3 2 4 4 2 2 2 2" xfId="39517" xr:uid="{BC356CBA-24D6-4CBC-986C-DD1650C30636}"/>
    <cellStyle name="Currency 5 3 2 4 4 2 2 2 3" xfId="54401" xr:uid="{47B7210E-E93B-4B32-8821-3B1DBDB69CA7}"/>
    <cellStyle name="Currency 5 3 2 4 4 2 2 3" xfId="18981" xr:uid="{47112E4E-151E-4764-BA85-40C6FAED1F47}"/>
    <cellStyle name="Currency 5 3 2 4 4 2 2 4" xfId="32671" xr:uid="{E4B716B2-C744-4676-A52F-3F6489D1DD36}"/>
    <cellStyle name="Currency 5 3 2 4 4 2 2 5" xfId="47555" xr:uid="{7A8CD30B-9CCC-4CEE-BAB7-F540C36CC6E4}"/>
    <cellStyle name="Currency 5 3 2 4 4 2 3" xfId="22403" xr:uid="{B6461E95-5F31-4CFB-B0E5-00C8F6390495}"/>
    <cellStyle name="Currency 5 3 2 4 4 2 3 2" xfId="36095" xr:uid="{CAC0F163-23C5-4109-A45E-3E0D1729E679}"/>
    <cellStyle name="Currency 5 3 2 4 4 2 3 3" xfId="50979" xr:uid="{B768E786-2318-483D-AB83-82116DB11628}"/>
    <cellStyle name="Currency 5 3 2 4 4 2 4" xfId="15559" xr:uid="{72E7F65C-858D-410D-A67F-5169F68EEACE}"/>
    <cellStyle name="Currency 5 3 2 4 4 2 5" xfId="29249" xr:uid="{A66839FD-7D27-41BF-9058-963CACF52A2A}"/>
    <cellStyle name="Currency 5 3 2 4 4 2 6" xfId="44133" xr:uid="{8E0446E1-EA14-40BF-9C7D-B02FF1E8C591}"/>
    <cellStyle name="Currency 5 3 2 4 4 3" xfId="10423" xr:uid="{D701BF87-08CC-476E-A74D-31D3F53E7686}"/>
    <cellStyle name="Currency 5 3 2 4 4 3 2" xfId="24113" xr:uid="{E5996E0A-4F96-4EB7-9208-BA3CE1F8BE34}"/>
    <cellStyle name="Currency 5 3 2 4 4 3 2 2" xfId="37805" xr:uid="{4CB9E256-5253-4293-9828-F61034DE8B55}"/>
    <cellStyle name="Currency 5 3 2 4 4 3 2 3" xfId="52689" xr:uid="{329E097D-D336-4F01-AAB2-34C20FC1A8B9}"/>
    <cellStyle name="Currency 5 3 2 4 4 3 3" xfId="17269" xr:uid="{FDE30411-D216-48C3-8950-36A543AA76B8}"/>
    <cellStyle name="Currency 5 3 2 4 4 3 4" xfId="30959" xr:uid="{8B5C11DF-D934-4E30-8E8D-30813F6EC122}"/>
    <cellStyle name="Currency 5 3 2 4 4 3 5" xfId="45843" xr:uid="{1226C5FC-2F5E-4062-A687-8754C7D49C2D}"/>
    <cellStyle name="Currency 5 3 2 4 4 4" xfId="20691" xr:uid="{1D202531-0A51-420E-9240-B3A9E199939F}"/>
    <cellStyle name="Currency 5 3 2 4 4 4 2" xfId="34383" xr:uid="{43884ACB-0D2A-4EA5-A9AE-7AD64990A026}"/>
    <cellStyle name="Currency 5 3 2 4 4 4 3" xfId="49267" xr:uid="{18230A53-BE8A-4CC9-BFE7-041B1FF72CBB}"/>
    <cellStyle name="Currency 5 3 2 4 4 5" xfId="13847" xr:uid="{3AA01C3B-449E-4C42-9F73-47D21FAC36F8}"/>
    <cellStyle name="Currency 5 3 2 4 4 6" xfId="27537" xr:uid="{1EF5CB53-D199-4476-A700-3FDEFB1BA461}"/>
    <cellStyle name="Currency 5 3 2 4 4 7" xfId="42421" xr:uid="{981E9E02-DD8C-4586-A363-57C144E6D4E9}"/>
    <cellStyle name="Currency 5 3 2 4 5" xfId="8709" xr:uid="{E8F8B1C9-5ED0-4F9A-9C8D-79C06A204BF4}"/>
    <cellStyle name="Currency 5 3 2 4 5 2" xfId="12131" xr:uid="{32A9734C-2315-4EDE-92AB-B975AC99324E}"/>
    <cellStyle name="Currency 5 3 2 4 5 2 2" xfId="25821" xr:uid="{89762938-783F-4A2C-BC25-B6F9FBAA6464}"/>
    <cellStyle name="Currency 5 3 2 4 5 2 2 2" xfId="39513" xr:uid="{D6960A27-76DD-4695-9B78-02642783D94F}"/>
    <cellStyle name="Currency 5 3 2 4 5 2 2 3" xfId="54397" xr:uid="{8D2AC2CC-0046-45FC-AC92-E0128996BDD0}"/>
    <cellStyle name="Currency 5 3 2 4 5 2 3" xfId="18977" xr:uid="{607AEC69-8BCA-41D9-A25B-6EF12F9D9AA0}"/>
    <cellStyle name="Currency 5 3 2 4 5 2 4" xfId="32667" xr:uid="{B88A119D-2362-4686-88BE-70F6F89361D0}"/>
    <cellStyle name="Currency 5 3 2 4 5 2 5" xfId="47551" xr:uid="{7CF8FFE5-489F-4342-9081-469C3E131E6A}"/>
    <cellStyle name="Currency 5 3 2 4 5 3" xfId="22399" xr:uid="{CB79A343-CC31-4B76-94B0-AD35076CCA89}"/>
    <cellStyle name="Currency 5 3 2 4 5 3 2" xfId="36091" xr:uid="{D67C6AAC-6632-48DE-9D54-53A630C0BB01}"/>
    <cellStyle name="Currency 5 3 2 4 5 3 3" xfId="50975" xr:uid="{FFE27287-5EAF-46B6-B8A4-2358EE2A4EF0}"/>
    <cellStyle name="Currency 5 3 2 4 5 4" xfId="15555" xr:uid="{6A74DFCF-8233-46C5-BF77-3044DF641F13}"/>
    <cellStyle name="Currency 5 3 2 4 5 5" xfId="29245" xr:uid="{3C443652-9473-4F30-B0F8-13E809A8D8F7}"/>
    <cellStyle name="Currency 5 3 2 4 5 6" xfId="44129" xr:uid="{3EF8618D-9B02-434F-BACF-A41FCFCD116D}"/>
    <cellStyle name="Currency 5 3 2 4 6" xfId="10419" xr:uid="{0F5D4C53-1147-4898-908D-81CE27DB6CE2}"/>
    <cellStyle name="Currency 5 3 2 4 6 2" xfId="24109" xr:uid="{46B3E857-6632-48B6-8888-5DFF2BD18C46}"/>
    <cellStyle name="Currency 5 3 2 4 6 2 2" xfId="37801" xr:uid="{715E02C9-A613-4AAA-BFC6-D91007AC9353}"/>
    <cellStyle name="Currency 5 3 2 4 6 2 3" xfId="52685" xr:uid="{A17D924B-710C-47B7-BB67-03B4632A7B64}"/>
    <cellStyle name="Currency 5 3 2 4 6 3" xfId="17265" xr:uid="{BA811378-5A37-4304-9589-90B239BBA008}"/>
    <cellStyle name="Currency 5 3 2 4 6 4" xfId="30955" xr:uid="{8200F67D-AE91-4789-A4A4-DCCDED1BB231}"/>
    <cellStyle name="Currency 5 3 2 4 6 5" xfId="45839" xr:uid="{2C680223-A2FB-4F70-8341-9A1CF5D7E004}"/>
    <cellStyle name="Currency 5 3 2 4 7" xfId="20687" xr:uid="{E12D4334-987C-4F92-8CAB-9E72ECB91670}"/>
    <cellStyle name="Currency 5 3 2 4 7 2" xfId="34379" xr:uid="{9587A4EB-9F7B-4842-BC83-890C65E6EE19}"/>
    <cellStyle name="Currency 5 3 2 4 7 3" xfId="49263" xr:uid="{918687A8-4733-4D64-9B65-5AC40861E121}"/>
    <cellStyle name="Currency 5 3 2 4 8" xfId="13843" xr:uid="{8265BD13-34C3-4C45-A02D-F240BCED37F7}"/>
    <cellStyle name="Currency 5 3 2 4 9" xfId="27533" xr:uid="{BA53AB21-D8E6-43F0-A8B9-C12EC15BDCA7}"/>
    <cellStyle name="Currency 5 3 2 5" xfId="7001" xr:uid="{AB08DA77-C69F-4179-8ED9-465E5FBBE0DF}"/>
    <cellStyle name="Currency 5 3 2 5 2" xfId="7002" xr:uid="{50870F55-D0FF-4B0E-AEE2-2E0571ED5C06}"/>
    <cellStyle name="Currency 5 3 2 5 2 2" xfId="8715" xr:uid="{C4DFAEB5-485F-4BDF-95FD-2589C2B77CA0}"/>
    <cellStyle name="Currency 5 3 2 5 2 2 2" xfId="12137" xr:uid="{7B076D14-AD66-4A63-AF3C-9255CCA219A7}"/>
    <cellStyle name="Currency 5 3 2 5 2 2 2 2" xfId="25827" xr:uid="{AD2CBD8E-DECA-4424-941E-26DF0E5E6076}"/>
    <cellStyle name="Currency 5 3 2 5 2 2 2 2 2" xfId="39519" xr:uid="{BFBA5D22-88A3-48EF-8822-7F1A0BDD52B9}"/>
    <cellStyle name="Currency 5 3 2 5 2 2 2 2 3" xfId="54403" xr:uid="{0761EB7A-C4ED-403E-AAF5-43FD8B8B924C}"/>
    <cellStyle name="Currency 5 3 2 5 2 2 2 3" xfId="18983" xr:uid="{5C3B8A5B-377B-4D6B-BBB2-AEEEB7E8C065}"/>
    <cellStyle name="Currency 5 3 2 5 2 2 2 4" xfId="32673" xr:uid="{83BE838C-E1DF-4296-BD9F-647BE1CF7341}"/>
    <cellStyle name="Currency 5 3 2 5 2 2 2 5" xfId="47557" xr:uid="{CFD0B244-ACC0-48F7-8F01-28327AD68EB6}"/>
    <cellStyle name="Currency 5 3 2 5 2 2 3" xfId="22405" xr:uid="{D55F71AE-0E54-48BC-A185-8E63119C8B86}"/>
    <cellStyle name="Currency 5 3 2 5 2 2 3 2" xfId="36097" xr:uid="{9DEF05E4-6DC1-4773-8B9D-E3B404602E47}"/>
    <cellStyle name="Currency 5 3 2 5 2 2 3 3" xfId="50981" xr:uid="{E3653A8F-9C8E-4B1E-AB29-E6AA4E6A557D}"/>
    <cellStyle name="Currency 5 3 2 5 2 2 4" xfId="15561" xr:uid="{9F4AB214-C068-46DB-AB1F-4947D5C8AA90}"/>
    <cellStyle name="Currency 5 3 2 5 2 2 5" xfId="29251" xr:uid="{5BC94AF9-8FC9-44FD-9B56-BE8B84F8570E}"/>
    <cellStyle name="Currency 5 3 2 5 2 2 6" xfId="44135" xr:uid="{B0BF25B7-6475-40A1-B9B3-57FF9526F0D9}"/>
    <cellStyle name="Currency 5 3 2 5 2 3" xfId="10425" xr:uid="{2204726E-42E3-4EDA-AD4B-0EE1CB7116B1}"/>
    <cellStyle name="Currency 5 3 2 5 2 3 2" xfId="24115" xr:uid="{3F860816-5F60-4D3F-9B45-60D99A225000}"/>
    <cellStyle name="Currency 5 3 2 5 2 3 2 2" xfId="37807" xr:uid="{7536D42C-29FD-4F7D-ADF1-538FA480B614}"/>
    <cellStyle name="Currency 5 3 2 5 2 3 2 3" xfId="52691" xr:uid="{F52EE079-C17A-4498-A849-31B198C9B036}"/>
    <cellStyle name="Currency 5 3 2 5 2 3 3" xfId="17271" xr:uid="{97B564A2-E273-4CE6-B962-A86ED4478B47}"/>
    <cellStyle name="Currency 5 3 2 5 2 3 4" xfId="30961" xr:uid="{B9D0E697-E797-4C3D-A81B-E7E67BEDCE83}"/>
    <cellStyle name="Currency 5 3 2 5 2 3 5" xfId="45845" xr:uid="{F9E02B2F-D1F7-4AC9-BD12-B185E670BBEC}"/>
    <cellStyle name="Currency 5 3 2 5 2 4" xfId="20693" xr:uid="{3ABDEFD4-16E0-424A-9855-3B06790AF97B}"/>
    <cellStyle name="Currency 5 3 2 5 2 4 2" xfId="34385" xr:uid="{5543C28D-5175-45DF-B79E-F14292A54CA4}"/>
    <cellStyle name="Currency 5 3 2 5 2 4 3" xfId="49269" xr:uid="{62AFC781-3A8C-40D7-917B-38D6514C672C}"/>
    <cellStyle name="Currency 5 3 2 5 2 5" xfId="13849" xr:uid="{91B0895A-2F5D-4FFF-AEBF-24A91E2A5C42}"/>
    <cellStyle name="Currency 5 3 2 5 2 6" xfId="27539" xr:uid="{5D3D32D2-9CA4-4033-A71F-9442557F8CFF}"/>
    <cellStyle name="Currency 5 3 2 5 2 7" xfId="42423" xr:uid="{BE967D44-70C1-47A3-A223-EEF8CFD8DE6C}"/>
    <cellStyle name="Currency 5 3 2 5 3" xfId="8714" xr:uid="{12EC89F2-693F-4065-A3A8-1C09D3F4DC32}"/>
    <cellStyle name="Currency 5 3 2 5 3 2" xfId="12136" xr:uid="{2C84EF61-6663-445A-BE68-15AE275B735D}"/>
    <cellStyle name="Currency 5 3 2 5 3 2 2" xfId="25826" xr:uid="{913CFDA9-D2EC-4581-9BFF-32254B68235B}"/>
    <cellStyle name="Currency 5 3 2 5 3 2 2 2" xfId="39518" xr:uid="{611D2461-F86F-43C8-8DF6-E60A62F07570}"/>
    <cellStyle name="Currency 5 3 2 5 3 2 2 3" xfId="54402" xr:uid="{2C7AA2B8-1EA6-42D7-BA50-6006A014B4F7}"/>
    <cellStyle name="Currency 5 3 2 5 3 2 3" xfId="18982" xr:uid="{608410A1-105B-428B-AFBC-518DFA4688CB}"/>
    <cellStyle name="Currency 5 3 2 5 3 2 4" xfId="32672" xr:uid="{AD218EF2-7ADC-4440-B23B-809EB8B031FA}"/>
    <cellStyle name="Currency 5 3 2 5 3 2 5" xfId="47556" xr:uid="{25FD90AF-CDFB-40B8-A9B5-72B64C22BD73}"/>
    <cellStyle name="Currency 5 3 2 5 3 3" xfId="22404" xr:uid="{73E76358-6C48-4828-B652-99333CD1A431}"/>
    <cellStyle name="Currency 5 3 2 5 3 3 2" xfId="36096" xr:uid="{A43292D3-FAF0-46CF-AE75-3ABAD38462E8}"/>
    <cellStyle name="Currency 5 3 2 5 3 3 3" xfId="50980" xr:uid="{23505777-9FD4-43B5-878F-F4B57906F7E1}"/>
    <cellStyle name="Currency 5 3 2 5 3 4" xfId="15560" xr:uid="{68889B83-7380-4821-BBBD-C30A23041F72}"/>
    <cellStyle name="Currency 5 3 2 5 3 5" xfId="29250" xr:uid="{25DF8F17-5411-4C71-A588-B46CFC14F737}"/>
    <cellStyle name="Currency 5 3 2 5 3 6" xfId="44134" xr:uid="{06C60F49-A0B6-4376-A7DB-C0EFFF73CEE3}"/>
    <cellStyle name="Currency 5 3 2 5 4" xfId="10424" xr:uid="{7FA0C52F-1C65-4755-B35D-96C83C762FFF}"/>
    <cellStyle name="Currency 5 3 2 5 4 2" xfId="24114" xr:uid="{0D47EF43-B772-4B75-82A9-A5164F142F9A}"/>
    <cellStyle name="Currency 5 3 2 5 4 2 2" xfId="37806" xr:uid="{8A04D727-08CB-4369-A9A8-F4F29CD8E75E}"/>
    <cellStyle name="Currency 5 3 2 5 4 2 3" xfId="52690" xr:uid="{1702680A-14EF-4BD0-B048-BC6A8CDBA2C4}"/>
    <cellStyle name="Currency 5 3 2 5 4 3" xfId="17270" xr:uid="{54B5E2C0-097D-43AF-9A16-199552ACF9EA}"/>
    <cellStyle name="Currency 5 3 2 5 4 4" xfId="30960" xr:uid="{57E91807-B253-4416-893D-67DC5521E6EA}"/>
    <cellStyle name="Currency 5 3 2 5 4 5" xfId="45844" xr:uid="{AF4E91AD-6E38-4216-B966-1050DD7F4C36}"/>
    <cellStyle name="Currency 5 3 2 5 5" xfId="20692" xr:uid="{24D200A6-C957-420E-BA4E-AD6E5891D9D5}"/>
    <cellStyle name="Currency 5 3 2 5 5 2" xfId="34384" xr:uid="{707D3557-6208-4729-BEEC-3FB61C700FED}"/>
    <cellStyle name="Currency 5 3 2 5 5 3" xfId="49268" xr:uid="{E39EB98E-BDCC-45D5-894F-95319BA2E63F}"/>
    <cellStyle name="Currency 5 3 2 5 6" xfId="13848" xr:uid="{8B992E61-D810-4B74-A1B1-2C0F538060E8}"/>
    <cellStyle name="Currency 5 3 2 5 7" xfId="27538" xr:uid="{A403119E-A1C7-40A0-B47C-F8B21053AE50}"/>
    <cellStyle name="Currency 5 3 2 5 8" xfId="42422" xr:uid="{F3F803AD-D187-4EEF-945E-9DB1A9EE84A2}"/>
    <cellStyle name="Currency 5 3 2 6" xfId="7003" xr:uid="{9E5D783D-8C3D-46A0-A268-2B72135FE213}"/>
    <cellStyle name="Currency 5 3 2 6 2" xfId="8716" xr:uid="{39899C1E-4230-45D9-A349-4C3CACD7A7AF}"/>
    <cellStyle name="Currency 5 3 2 6 2 2" xfId="12138" xr:uid="{C23A9635-B4AE-46EB-A9A9-50108F194512}"/>
    <cellStyle name="Currency 5 3 2 6 2 2 2" xfId="25828" xr:uid="{68948539-6C9E-446C-B4CB-DEFA193E04B4}"/>
    <cellStyle name="Currency 5 3 2 6 2 2 2 2" xfId="39520" xr:uid="{F8C8F621-C077-4A49-BC74-A6A34FC6EC18}"/>
    <cellStyle name="Currency 5 3 2 6 2 2 2 3" xfId="54404" xr:uid="{A4A14AA1-63E8-44B8-84AA-ABB92AE0BEBF}"/>
    <cellStyle name="Currency 5 3 2 6 2 2 3" xfId="18984" xr:uid="{097D0B16-B8A3-4AD5-9560-65F3FB2046E5}"/>
    <cellStyle name="Currency 5 3 2 6 2 2 4" xfId="32674" xr:uid="{9F2969C4-DCA9-41A7-AFE9-B1B553F25C46}"/>
    <cellStyle name="Currency 5 3 2 6 2 2 5" xfId="47558" xr:uid="{B6037B86-9955-4D0E-80F5-8F39CB21A2A2}"/>
    <cellStyle name="Currency 5 3 2 6 2 3" xfId="22406" xr:uid="{CF2A54F8-93C7-4CE6-AED0-13B74049AC06}"/>
    <cellStyle name="Currency 5 3 2 6 2 3 2" xfId="36098" xr:uid="{A2DF979A-4F5B-4B18-B057-0D2C03E9F8D9}"/>
    <cellStyle name="Currency 5 3 2 6 2 3 3" xfId="50982" xr:uid="{4AD071C9-FDD0-4CA5-BFB9-8C9A6127632F}"/>
    <cellStyle name="Currency 5 3 2 6 2 4" xfId="15562" xr:uid="{6D437C80-CF45-4ECB-B2A7-55FDB9C6FD0C}"/>
    <cellStyle name="Currency 5 3 2 6 2 5" xfId="29252" xr:uid="{B414C4FC-B406-4824-A8AC-38CA6ADCA54F}"/>
    <cellStyle name="Currency 5 3 2 6 2 6" xfId="44136" xr:uid="{0366511F-A6C9-49C4-8778-C722BE98D1BB}"/>
    <cellStyle name="Currency 5 3 2 6 3" xfId="10426" xr:uid="{53316F64-A24D-4A0E-84AC-56173E37ACFB}"/>
    <cellStyle name="Currency 5 3 2 6 3 2" xfId="24116" xr:uid="{15094E3C-45A6-4135-8753-936C5108B69D}"/>
    <cellStyle name="Currency 5 3 2 6 3 2 2" xfId="37808" xr:uid="{70EEEDA3-0C53-444A-9048-0A6B0186E24B}"/>
    <cellStyle name="Currency 5 3 2 6 3 2 3" xfId="52692" xr:uid="{8D4CAD23-DFF9-4356-8B2F-9D58394BA81E}"/>
    <cellStyle name="Currency 5 3 2 6 3 3" xfId="17272" xr:uid="{6446FC29-0BD6-4D34-8F14-F42F8314AEC5}"/>
    <cellStyle name="Currency 5 3 2 6 3 4" xfId="30962" xr:uid="{5BC945DE-A444-4906-BCBE-C8BAEDCA69FA}"/>
    <cellStyle name="Currency 5 3 2 6 3 5" xfId="45846" xr:uid="{03861984-E42B-4931-87C8-D9E594C6A974}"/>
    <cellStyle name="Currency 5 3 2 6 4" xfId="20694" xr:uid="{212054E4-9431-44E1-9AFB-8D9B8A041030}"/>
    <cellStyle name="Currency 5 3 2 6 4 2" xfId="34386" xr:uid="{B2266A2B-7018-490B-A040-9187E13D4617}"/>
    <cellStyle name="Currency 5 3 2 6 4 3" xfId="49270" xr:uid="{1ABC8583-9160-4257-B024-939776DC2E0C}"/>
    <cellStyle name="Currency 5 3 2 6 5" xfId="13850" xr:uid="{887B5C1C-61A7-421A-AE1D-58B7A8B379B6}"/>
    <cellStyle name="Currency 5 3 2 6 6" xfId="27540" xr:uid="{5DC13D29-5ECE-477B-8858-2C678F6F3CAF}"/>
    <cellStyle name="Currency 5 3 2 6 7" xfId="42424" xr:uid="{16BADE24-D05A-45F2-982D-4F512D5012B6}"/>
    <cellStyle name="Currency 5 3 2 7" xfId="7004" xr:uid="{34073143-22B3-4D7E-932F-5B75D32C1FD7}"/>
    <cellStyle name="Currency 5 3 2 7 2" xfId="8717" xr:uid="{2A8C8E5E-6926-4ABE-B6AD-9EA4DC628C0E}"/>
    <cellStyle name="Currency 5 3 2 7 2 2" xfId="12139" xr:uid="{9D0398F4-EB0F-489B-B85D-6BBD2D21D02C}"/>
    <cellStyle name="Currency 5 3 2 7 2 2 2" xfId="25829" xr:uid="{B5543B76-69A7-417B-9FA4-3B6703371276}"/>
    <cellStyle name="Currency 5 3 2 7 2 2 2 2" xfId="39521" xr:uid="{2C33DE9E-A920-465D-AEBC-AE1D8B722F5A}"/>
    <cellStyle name="Currency 5 3 2 7 2 2 2 3" xfId="54405" xr:uid="{3E6844C6-9C87-4968-9A10-18BE1289595E}"/>
    <cellStyle name="Currency 5 3 2 7 2 2 3" xfId="18985" xr:uid="{C42F2409-E0C5-470F-8911-37B0034C175C}"/>
    <cellStyle name="Currency 5 3 2 7 2 2 4" xfId="32675" xr:uid="{C286AD1D-CFB3-4D74-BD2E-6C3FCC48F41B}"/>
    <cellStyle name="Currency 5 3 2 7 2 2 5" xfId="47559" xr:uid="{E735ECF5-6644-435C-8A27-1C70B637A54B}"/>
    <cellStyle name="Currency 5 3 2 7 2 3" xfId="22407" xr:uid="{92BE61BE-D63F-47ED-83E0-4503B9B32D62}"/>
    <cellStyle name="Currency 5 3 2 7 2 3 2" xfId="36099" xr:uid="{EBDE4DE4-AAEB-48D3-A539-93CDE8AA4627}"/>
    <cellStyle name="Currency 5 3 2 7 2 3 3" xfId="50983" xr:uid="{FEBE7895-96D9-43D7-8649-B51669B00C4C}"/>
    <cellStyle name="Currency 5 3 2 7 2 4" xfId="15563" xr:uid="{395DD28D-D084-4B53-B4EC-71C84C635131}"/>
    <cellStyle name="Currency 5 3 2 7 2 5" xfId="29253" xr:uid="{2109515E-DAA3-4E0A-BFB5-5438C78E6856}"/>
    <cellStyle name="Currency 5 3 2 7 2 6" xfId="44137" xr:uid="{00D8628B-6F4A-48CF-98A1-0ECD8B8059E1}"/>
    <cellStyle name="Currency 5 3 2 7 3" xfId="10427" xr:uid="{C3F35EE3-759B-42AF-BC19-84E0350CE3C6}"/>
    <cellStyle name="Currency 5 3 2 7 3 2" xfId="24117" xr:uid="{DEE2CD30-50A4-42B0-BB06-D9294A78D769}"/>
    <cellStyle name="Currency 5 3 2 7 3 2 2" xfId="37809" xr:uid="{D28EC458-D20E-4BD7-AFB4-85CBE586F685}"/>
    <cellStyle name="Currency 5 3 2 7 3 2 3" xfId="52693" xr:uid="{B510421E-B46E-49E4-B2F4-59F88E3BAEC6}"/>
    <cellStyle name="Currency 5 3 2 7 3 3" xfId="17273" xr:uid="{7719A087-6755-4AAE-A309-FAA307C79442}"/>
    <cellStyle name="Currency 5 3 2 7 3 4" xfId="30963" xr:uid="{3D4363BD-F8A8-461C-AB07-1A918819B873}"/>
    <cellStyle name="Currency 5 3 2 7 3 5" xfId="45847" xr:uid="{586FCC05-1A27-4940-A766-A883C450DA89}"/>
    <cellStyle name="Currency 5 3 2 7 4" xfId="20695" xr:uid="{AFC7F826-3F9C-443E-9164-CF80EE9B9B99}"/>
    <cellStyle name="Currency 5 3 2 7 4 2" xfId="34387" xr:uid="{82682C58-8451-4444-A6BC-09FD969E19F0}"/>
    <cellStyle name="Currency 5 3 2 7 4 3" xfId="49271" xr:uid="{E18733F6-FA72-4ABD-B600-8B6DBCBA9D56}"/>
    <cellStyle name="Currency 5 3 2 7 5" xfId="13851" xr:uid="{85531B56-0FE8-4006-8046-77982D0EBE0A}"/>
    <cellStyle name="Currency 5 3 2 7 6" xfId="27541" xr:uid="{98E04C02-9833-4BBE-BF63-7CCDF6E21E68}"/>
    <cellStyle name="Currency 5 3 2 7 7" xfId="42425" xr:uid="{A83F59E0-8866-43F6-BA95-5024D0A4C3CC}"/>
    <cellStyle name="Currency 5 3 2 8" xfId="8688" xr:uid="{20E5A89A-F2E6-4FEC-B35A-B7988044288D}"/>
    <cellStyle name="Currency 5 3 2 8 2" xfId="12110" xr:uid="{11D0527C-91D1-46A0-B254-8F04D8DE0B80}"/>
    <cellStyle name="Currency 5 3 2 8 2 2" xfId="25800" xr:uid="{9F5EADBF-0560-47E2-8541-AF4E2271FB73}"/>
    <cellStyle name="Currency 5 3 2 8 2 2 2" xfId="39492" xr:uid="{8DF9F098-18BC-46D1-A797-2615ACF7BD90}"/>
    <cellStyle name="Currency 5 3 2 8 2 2 3" xfId="54376" xr:uid="{53D69C7C-4FE4-482C-A7AF-44DF5E374577}"/>
    <cellStyle name="Currency 5 3 2 8 2 3" xfId="18956" xr:uid="{B25410B0-C738-4561-B41C-D71FD55015B0}"/>
    <cellStyle name="Currency 5 3 2 8 2 4" xfId="32646" xr:uid="{AC688C0C-3AB6-4CF6-A10B-038ED0EA88A6}"/>
    <cellStyle name="Currency 5 3 2 8 2 5" xfId="47530" xr:uid="{753D2F96-B85D-450D-AEE7-D712ABB313CB}"/>
    <cellStyle name="Currency 5 3 2 8 3" xfId="22378" xr:uid="{37D3EA43-5859-4C43-8D92-2218069EBC9A}"/>
    <cellStyle name="Currency 5 3 2 8 3 2" xfId="36070" xr:uid="{E3870EEC-68CE-4F01-B695-D55E8EFF0042}"/>
    <cellStyle name="Currency 5 3 2 8 3 3" xfId="50954" xr:uid="{134AFB47-6F91-4CD9-8CC9-A76988810FFB}"/>
    <cellStyle name="Currency 5 3 2 8 4" xfId="15534" xr:uid="{20699261-0D61-41DD-A8E4-464B0F112964}"/>
    <cellStyle name="Currency 5 3 2 8 5" xfId="29224" xr:uid="{448D2589-7D85-4AFE-A04A-580CF207EC01}"/>
    <cellStyle name="Currency 5 3 2 8 6" xfId="44108" xr:uid="{02818FE5-2A50-4CB0-ACC2-BEDD87B07D3E}"/>
    <cellStyle name="Currency 5 3 2 9" xfId="10398" xr:uid="{38636CAA-3540-4DAE-B969-541F3A8C3C9E}"/>
    <cellStyle name="Currency 5 3 2 9 2" xfId="24088" xr:uid="{7C317096-4865-4089-A346-5E0BD97F1A29}"/>
    <cellStyle name="Currency 5 3 2 9 2 2" xfId="37780" xr:uid="{3687F9B2-B5D2-4E2C-8C9B-A7EA3A953A34}"/>
    <cellStyle name="Currency 5 3 2 9 2 3" xfId="52664" xr:uid="{8C3CD98D-3BA6-4F35-A315-FCCD0B97F319}"/>
    <cellStyle name="Currency 5 3 2 9 3" xfId="17244" xr:uid="{6FC0E5F1-A38A-4020-8E02-07900FC9C7CF}"/>
    <cellStyle name="Currency 5 3 2 9 4" xfId="30934" xr:uid="{4C1154F9-644E-4FE4-A31A-7C46ABAEC2D9}"/>
    <cellStyle name="Currency 5 3 2 9 5" xfId="45818" xr:uid="{076DA280-9140-4962-84EF-B6D2ACF7D523}"/>
    <cellStyle name="Currency 5 3 3" xfId="7005" xr:uid="{FC9D2C86-8BBF-43A0-BD77-1BDEFCBA89C6}"/>
    <cellStyle name="Currency 5 3 3 10" xfId="13852" xr:uid="{08F0BA42-C29B-4605-9D33-AD39C1F2E379}"/>
    <cellStyle name="Currency 5 3 3 11" xfId="27542" xr:uid="{57F23D64-2126-444C-A95D-D3C1A1B2ECD4}"/>
    <cellStyle name="Currency 5 3 3 12" xfId="42426" xr:uid="{E51469CF-D885-4C2A-A4F8-CD533883DF60}"/>
    <cellStyle name="Currency 5 3 3 2" xfId="7006" xr:uid="{2BB832D2-68C4-4F9A-9EBE-6A027AF64A62}"/>
    <cellStyle name="Currency 5 3 3 2 10" xfId="42427" xr:uid="{95547400-C563-4109-968B-55C38B81A7F4}"/>
    <cellStyle name="Currency 5 3 3 2 2" xfId="7007" xr:uid="{9710F785-E617-4D30-8790-EAED66B406C2}"/>
    <cellStyle name="Currency 5 3 3 2 2 2" xfId="7008" xr:uid="{5FE83258-32C6-4BA7-AE07-745AAD3F5A45}"/>
    <cellStyle name="Currency 5 3 3 2 2 2 2" xfId="8721" xr:uid="{CBD46927-9CF8-447F-8525-A2846F61A65A}"/>
    <cellStyle name="Currency 5 3 3 2 2 2 2 2" xfId="12143" xr:uid="{20C02FCC-1A68-403B-9250-2855847CA067}"/>
    <cellStyle name="Currency 5 3 3 2 2 2 2 2 2" xfId="25833" xr:uid="{D44A0ED5-E65F-499C-BA03-BCA1B0E09049}"/>
    <cellStyle name="Currency 5 3 3 2 2 2 2 2 2 2" xfId="39525" xr:uid="{4C323771-3F11-4AE6-BE2A-00B02ECBCAC3}"/>
    <cellStyle name="Currency 5 3 3 2 2 2 2 2 2 3" xfId="54409" xr:uid="{484B12AA-371F-4084-A285-D2EF5D5E9ACA}"/>
    <cellStyle name="Currency 5 3 3 2 2 2 2 2 3" xfId="18989" xr:uid="{7F3E8490-F138-435B-844A-8B7683B0A835}"/>
    <cellStyle name="Currency 5 3 3 2 2 2 2 2 4" xfId="32679" xr:uid="{C2E509CD-13AC-4C53-86AB-537009805E35}"/>
    <cellStyle name="Currency 5 3 3 2 2 2 2 2 5" xfId="47563" xr:uid="{84F79A6F-866B-4B01-B2AF-0E9B357FF980}"/>
    <cellStyle name="Currency 5 3 3 2 2 2 2 3" xfId="22411" xr:uid="{574048FD-8C40-46C2-A1F1-150B90392BE1}"/>
    <cellStyle name="Currency 5 3 3 2 2 2 2 3 2" xfId="36103" xr:uid="{DA1FED06-EB00-467D-BF55-58325EA4B1A2}"/>
    <cellStyle name="Currency 5 3 3 2 2 2 2 3 3" xfId="50987" xr:uid="{A2EE57D5-DB34-4796-BEB6-C22F06BF9034}"/>
    <cellStyle name="Currency 5 3 3 2 2 2 2 4" xfId="15567" xr:uid="{8C01D4F6-B3FC-4A8B-ADDE-94C285B35078}"/>
    <cellStyle name="Currency 5 3 3 2 2 2 2 5" xfId="29257" xr:uid="{8921AE6B-1918-4DA8-84AC-56DCEBC9B91B}"/>
    <cellStyle name="Currency 5 3 3 2 2 2 2 6" xfId="44141" xr:uid="{2AE62F9B-CC60-484D-9BE4-009BC11377BA}"/>
    <cellStyle name="Currency 5 3 3 2 2 2 3" xfId="10431" xr:uid="{9A07F900-AAF6-4022-B5BF-51F03C7BBD97}"/>
    <cellStyle name="Currency 5 3 3 2 2 2 3 2" xfId="24121" xr:uid="{8BC3EAD1-203B-4077-8627-1341C5D68FF2}"/>
    <cellStyle name="Currency 5 3 3 2 2 2 3 2 2" xfId="37813" xr:uid="{E55947A1-2513-4B14-B182-4E291FBACB9D}"/>
    <cellStyle name="Currency 5 3 3 2 2 2 3 2 3" xfId="52697" xr:uid="{A5B4B92C-4730-454A-B7F9-FF58BDCC9C47}"/>
    <cellStyle name="Currency 5 3 3 2 2 2 3 3" xfId="17277" xr:uid="{E3951C40-563F-4562-9A2C-CE88CE827D55}"/>
    <cellStyle name="Currency 5 3 3 2 2 2 3 4" xfId="30967" xr:uid="{73F86439-F374-4177-A276-73D748E9C2C7}"/>
    <cellStyle name="Currency 5 3 3 2 2 2 3 5" xfId="45851" xr:uid="{5A189967-A734-4FD8-B4AD-3857F2452027}"/>
    <cellStyle name="Currency 5 3 3 2 2 2 4" xfId="20699" xr:uid="{E7203EF8-6372-4F1A-8830-088668437B7D}"/>
    <cellStyle name="Currency 5 3 3 2 2 2 4 2" xfId="34391" xr:uid="{BFF5ED0D-14CE-4563-A065-767B6D64E795}"/>
    <cellStyle name="Currency 5 3 3 2 2 2 4 3" xfId="49275" xr:uid="{CAA280DA-01F5-49EC-8AC5-8FF2769A1808}"/>
    <cellStyle name="Currency 5 3 3 2 2 2 5" xfId="13855" xr:uid="{14F93FED-A945-4CFD-B480-F87754501A1C}"/>
    <cellStyle name="Currency 5 3 3 2 2 2 6" xfId="27545" xr:uid="{5DA19057-B75B-4391-9C0E-C7C318599150}"/>
    <cellStyle name="Currency 5 3 3 2 2 2 7" xfId="42429" xr:uid="{C3A5B770-C886-4A68-95CF-88ABF8DBA19F}"/>
    <cellStyle name="Currency 5 3 3 2 2 3" xfId="8720" xr:uid="{C5281900-F85D-41FE-89E3-EF6D3292B849}"/>
    <cellStyle name="Currency 5 3 3 2 2 3 2" xfId="12142" xr:uid="{F62FE34C-81AF-4524-B91F-5BC9D5EB0A6F}"/>
    <cellStyle name="Currency 5 3 3 2 2 3 2 2" xfId="25832" xr:uid="{641A2F4A-DEB2-4E62-8743-A7471DAF719F}"/>
    <cellStyle name="Currency 5 3 3 2 2 3 2 2 2" xfId="39524" xr:uid="{489D3AD4-17F9-47AD-89EE-42D3CC927AA5}"/>
    <cellStyle name="Currency 5 3 3 2 2 3 2 2 3" xfId="54408" xr:uid="{AB22181E-8749-4DDB-8FFA-77388E5E0A2C}"/>
    <cellStyle name="Currency 5 3 3 2 2 3 2 3" xfId="18988" xr:uid="{C48AC3A3-6C46-42E7-B23D-2F08E9A3DC7F}"/>
    <cellStyle name="Currency 5 3 3 2 2 3 2 4" xfId="32678" xr:uid="{8B944AC7-77DB-4BA7-8BD1-A697E848804F}"/>
    <cellStyle name="Currency 5 3 3 2 2 3 2 5" xfId="47562" xr:uid="{32E0E2D6-51CE-450F-B8A8-8353DC4CA3EC}"/>
    <cellStyle name="Currency 5 3 3 2 2 3 3" xfId="22410" xr:uid="{76AF944A-4B0F-4000-ADAD-D92C47E1035A}"/>
    <cellStyle name="Currency 5 3 3 2 2 3 3 2" xfId="36102" xr:uid="{C39067C4-1499-4B4E-8327-FDE919FEAEB0}"/>
    <cellStyle name="Currency 5 3 3 2 2 3 3 3" xfId="50986" xr:uid="{8DDC40AD-275A-46FB-908C-412662DEAC9E}"/>
    <cellStyle name="Currency 5 3 3 2 2 3 4" xfId="15566" xr:uid="{F2A6E5C4-C218-4E6B-B5E0-A7119463903D}"/>
    <cellStyle name="Currency 5 3 3 2 2 3 5" xfId="29256" xr:uid="{BDEF08B5-073F-4E32-9B43-53DD17E7FF86}"/>
    <cellStyle name="Currency 5 3 3 2 2 3 6" xfId="44140" xr:uid="{08DBCA52-AE44-439C-8997-32399FF2DED8}"/>
    <cellStyle name="Currency 5 3 3 2 2 4" xfId="10430" xr:uid="{184B095D-B08C-46AF-BE1F-592E75E2EC9F}"/>
    <cellStyle name="Currency 5 3 3 2 2 4 2" xfId="24120" xr:uid="{97091B34-643F-433B-B1C5-122A75050E1F}"/>
    <cellStyle name="Currency 5 3 3 2 2 4 2 2" xfId="37812" xr:uid="{AA7BB4E8-DB4D-4556-B8B4-A76E805DD3AF}"/>
    <cellStyle name="Currency 5 3 3 2 2 4 2 3" xfId="52696" xr:uid="{783BC599-8CC1-4297-9BEA-948DE937CBF3}"/>
    <cellStyle name="Currency 5 3 3 2 2 4 3" xfId="17276" xr:uid="{DC3DCD87-A42C-4DFB-B0FA-B3D5A2AD459D}"/>
    <cellStyle name="Currency 5 3 3 2 2 4 4" xfId="30966" xr:uid="{3DC84DA9-30AC-4FB2-9F3E-A7A72AE059D0}"/>
    <cellStyle name="Currency 5 3 3 2 2 4 5" xfId="45850" xr:uid="{9272D682-7576-4E85-837B-1E0DE97C1C8B}"/>
    <cellStyle name="Currency 5 3 3 2 2 5" xfId="20698" xr:uid="{FE919E38-D6B4-4777-B690-ADFAF2A72192}"/>
    <cellStyle name="Currency 5 3 3 2 2 5 2" xfId="34390" xr:uid="{8A17A61E-1A9D-40D7-9313-B49E1540AA07}"/>
    <cellStyle name="Currency 5 3 3 2 2 5 3" xfId="49274" xr:uid="{D8A61FD9-4576-4814-9311-CD1F2601C387}"/>
    <cellStyle name="Currency 5 3 3 2 2 6" xfId="13854" xr:uid="{2581563C-EBFB-400E-9594-C3966CF74A45}"/>
    <cellStyle name="Currency 5 3 3 2 2 7" xfId="27544" xr:uid="{206345F9-BF53-4E36-A301-B3008A486396}"/>
    <cellStyle name="Currency 5 3 3 2 2 8" xfId="42428" xr:uid="{389F6C16-B6BC-44A2-BC31-54F8E6ABEF73}"/>
    <cellStyle name="Currency 5 3 3 2 3" xfId="7009" xr:uid="{15F89CA3-E457-40CD-AEE5-86E1A1D84FBC}"/>
    <cellStyle name="Currency 5 3 3 2 3 2" xfId="8722" xr:uid="{700595C3-A873-416D-AFAA-7F4150270731}"/>
    <cellStyle name="Currency 5 3 3 2 3 2 2" xfId="12144" xr:uid="{D5D6C901-7C11-4381-9A2F-BEF6689969CC}"/>
    <cellStyle name="Currency 5 3 3 2 3 2 2 2" xfId="25834" xr:uid="{923D588F-477E-4E0A-8321-6BB5882E814A}"/>
    <cellStyle name="Currency 5 3 3 2 3 2 2 2 2" xfId="39526" xr:uid="{F797409D-816E-4E60-AAE7-5B002409A32E}"/>
    <cellStyle name="Currency 5 3 3 2 3 2 2 2 3" xfId="54410" xr:uid="{4E25C1D2-64E4-4F04-8C29-A93E1EA4FF1E}"/>
    <cellStyle name="Currency 5 3 3 2 3 2 2 3" xfId="18990" xr:uid="{9C71F176-376E-408D-91E9-C0D6C0EBF4C5}"/>
    <cellStyle name="Currency 5 3 3 2 3 2 2 4" xfId="32680" xr:uid="{06541FFD-0E09-4E53-BF04-E485A56919EF}"/>
    <cellStyle name="Currency 5 3 3 2 3 2 2 5" xfId="47564" xr:uid="{E205BB38-6378-41F1-BE54-76723AEA0D54}"/>
    <cellStyle name="Currency 5 3 3 2 3 2 3" xfId="22412" xr:uid="{7A592438-B9A5-4463-B3E6-66DDC88B6C96}"/>
    <cellStyle name="Currency 5 3 3 2 3 2 3 2" xfId="36104" xr:uid="{E0391109-7C14-46C1-9CD1-964CC6546117}"/>
    <cellStyle name="Currency 5 3 3 2 3 2 3 3" xfId="50988" xr:uid="{70BAD68C-FED7-4513-A17A-65C4AC204243}"/>
    <cellStyle name="Currency 5 3 3 2 3 2 4" xfId="15568" xr:uid="{221E708F-63B4-4A9B-A63F-9467A103670E}"/>
    <cellStyle name="Currency 5 3 3 2 3 2 5" xfId="29258" xr:uid="{EBD62997-D2F3-4AD3-B81A-903D096895E0}"/>
    <cellStyle name="Currency 5 3 3 2 3 2 6" xfId="44142" xr:uid="{C070B899-F050-4812-A221-8A6A57445FED}"/>
    <cellStyle name="Currency 5 3 3 2 3 3" xfId="10432" xr:uid="{68A52850-BFA2-489A-A2AC-A585C172B6D9}"/>
    <cellStyle name="Currency 5 3 3 2 3 3 2" xfId="24122" xr:uid="{49E7875E-30B9-4A0B-A1C9-54AE036F89EF}"/>
    <cellStyle name="Currency 5 3 3 2 3 3 2 2" xfId="37814" xr:uid="{943F4478-7233-4DAF-ADFC-8E117136EEDA}"/>
    <cellStyle name="Currency 5 3 3 2 3 3 2 3" xfId="52698" xr:uid="{591EDEB3-680E-4587-AE55-00EA5BF6DE49}"/>
    <cellStyle name="Currency 5 3 3 2 3 3 3" xfId="17278" xr:uid="{0F4101B6-FA9F-421B-939F-1F5C992883F6}"/>
    <cellStyle name="Currency 5 3 3 2 3 3 4" xfId="30968" xr:uid="{2F4472B3-F4A7-46B5-B0BE-32085349CFB3}"/>
    <cellStyle name="Currency 5 3 3 2 3 3 5" xfId="45852" xr:uid="{7F67DB75-8ABA-4095-813F-99F0C5D96F0B}"/>
    <cellStyle name="Currency 5 3 3 2 3 4" xfId="20700" xr:uid="{87E47F84-3345-4028-9AC3-21D44366E295}"/>
    <cellStyle name="Currency 5 3 3 2 3 4 2" xfId="34392" xr:uid="{1811FAED-5317-49EB-A62D-1F3493E1D89E}"/>
    <cellStyle name="Currency 5 3 3 2 3 4 3" xfId="49276" xr:uid="{D01E40DD-161B-4F95-8304-A7DA3775E37F}"/>
    <cellStyle name="Currency 5 3 3 2 3 5" xfId="13856" xr:uid="{3421E62D-1A19-4DF3-9DC6-8A79D376CC31}"/>
    <cellStyle name="Currency 5 3 3 2 3 6" xfId="27546" xr:uid="{CDAB396D-EC3F-43D8-A9B8-B3A3A634F753}"/>
    <cellStyle name="Currency 5 3 3 2 3 7" xfId="42430" xr:uid="{F7D16C3E-D0D3-4439-B06D-6F7C8A6FED09}"/>
    <cellStyle name="Currency 5 3 3 2 4" xfId="7010" xr:uid="{A8F206FE-1752-49BB-84EC-1155942E1230}"/>
    <cellStyle name="Currency 5 3 3 2 4 2" xfId="8723" xr:uid="{42486A76-D3B2-4B4A-B0BB-D869353A10C6}"/>
    <cellStyle name="Currency 5 3 3 2 4 2 2" xfId="12145" xr:uid="{E1D7142F-518F-4FEE-8F25-A7BBF1F08DFF}"/>
    <cellStyle name="Currency 5 3 3 2 4 2 2 2" xfId="25835" xr:uid="{156B099D-1594-41F9-974A-8BE704D39953}"/>
    <cellStyle name="Currency 5 3 3 2 4 2 2 2 2" xfId="39527" xr:uid="{CC4CDAE0-6CB0-413F-A3E8-410067B96216}"/>
    <cellStyle name="Currency 5 3 3 2 4 2 2 2 3" xfId="54411" xr:uid="{FC042240-720A-4879-ACFB-335DCBB2367D}"/>
    <cellStyle name="Currency 5 3 3 2 4 2 2 3" xfId="18991" xr:uid="{DD1C706E-673B-4E00-9C19-808EAFE58C74}"/>
    <cellStyle name="Currency 5 3 3 2 4 2 2 4" xfId="32681" xr:uid="{0DED2B98-CF40-4386-8ED2-60E1F8519821}"/>
    <cellStyle name="Currency 5 3 3 2 4 2 2 5" xfId="47565" xr:uid="{F963CBC9-4595-4EAE-B34D-F82E7424B33E}"/>
    <cellStyle name="Currency 5 3 3 2 4 2 3" xfId="22413" xr:uid="{C89F8BA7-2859-4D6E-849E-FEAFB6DF38C1}"/>
    <cellStyle name="Currency 5 3 3 2 4 2 3 2" xfId="36105" xr:uid="{77676ABE-CC64-4314-8A09-9B40064A8826}"/>
    <cellStyle name="Currency 5 3 3 2 4 2 3 3" xfId="50989" xr:uid="{98D49587-54ED-459F-AD8D-C3AE8EDB5E73}"/>
    <cellStyle name="Currency 5 3 3 2 4 2 4" xfId="15569" xr:uid="{203ACE59-D3AC-4874-8053-ABCF70FA607D}"/>
    <cellStyle name="Currency 5 3 3 2 4 2 5" xfId="29259" xr:uid="{EE6B424D-EA08-44B0-909E-412D162D0B90}"/>
    <cellStyle name="Currency 5 3 3 2 4 2 6" xfId="44143" xr:uid="{2F76BA71-919A-46A0-B254-F427E51DCD9C}"/>
    <cellStyle name="Currency 5 3 3 2 4 3" xfId="10433" xr:uid="{40BFA52D-B369-45A7-8307-AED7114614B1}"/>
    <cellStyle name="Currency 5 3 3 2 4 3 2" xfId="24123" xr:uid="{AF763E5A-7AEF-4B90-BB24-60C4DD99DF79}"/>
    <cellStyle name="Currency 5 3 3 2 4 3 2 2" xfId="37815" xr:uid="{67C7DCDF-3040-4826-8D96-C615E5F45235}"/>
    <cellStyle name="Currency 5 3 3 2 4 3 2 3" xfId="52699" xr:uid="{38A56E70-38DD-4B67-A3F4-15ABF2132238}"/>
    <cellStyle name="Currency 5 3 3 2 4 3 3" xfId="17279" xr:uid="{CD29B7FC-8718-477F-9242-C750395DBDA4}"/>
    <cellStyle name="Currency 5 3 3 2 4 3 4" xfId="30969" xr:uid="{0D496868-2B70-4C59-8393-026EB485B678}"/>
    <cellStyle name="Currency 5 3 3 2 4 3 5" xfId="45853" xr:uid="{06D36BDD-AD0F-4F21-B3AC-9C7B2FEF528E}"/>
    <cellStyle name="Currency 5 3 3 2 4 4" xfId="20701" xr:uid="{6C08EAFC-70C4-4040-A890-89D3A27987C7}"/>
    <cellStyle name="Currency 5 3 3 2 4 4 2" xfId="34393" xr:uid="{4887BF6F-C41A-472B-9A02-6E8366E5478C}"/>
    <cellStyle name="Currency 5 3 3 2 4 4 3" xfId="49277" xr:uid="{59E9ABE1-DA6B-41B4-8D8D-C6DC81694F13}"/>
    <cellStyle name="Currency 5 3 3 2 4 5" xfId="13857" xr:uid="{8C14DA92-BDFF-474F-9A8E-266ABB1E6283}"/>
    <cellStyle name="Currency 5 3 3 2 4 6" xfId="27547" xr:uid="{994F1B2A-F9C2-4433-94C0-7EDB443971DC}"/>
    <cellStyle name="Currency 5 3 3 2 4 7" xfId="42431" xr:uid="{7BCC23C6-5114-433B-A8A6-2611FA39B3E2}"/>
    <cellStyle name="Currency 5 3 3 2 5" xfId="8719" xr:uid="{36D5A84E-A361-4DDF-BAC1-7304280D4C78}"/>
    <cellStyle name="Currency 5 3 3 2 5 2" xfId="12141" xr:uid="{946D7E66-23F2-4A92-A5F0-E51590616305}"/>
    <cellStyle name="Currency 5 3 3 2 5 2 2" xfId="25831" xr:uid="{4DD55D9A-FD6E-423D-8410-CB2F22ACB094}"/>
    <cellStyle name="Currency 5 3 3 2 5 2 2 2" xfId="39523" xr:uid="{E8F21EC4-1E91-4347-9404-B4311246A8B9}"/>
    <cellStyle name="Currency 5 3 3 2 5 2 2 3" xfId="54407" xr:uid="{E0C419CE-13E4-46C3-A3E3-5F4751FDAD25}"/>
    <cellStyle name="Currency 5 3 3 2 5 2 3" xfId="18987" xr:uid="{3214823C-12AB-4951-A894-BACE93B47D26}"/>
    <cellStyle name="Currency 5 3 3 2 5 2 4" xfId="32677" xr:uid="{E0250742-54C8-49C5-A1C5-93FF076231BB}"/>
    <cellStyle name="Currency 5 3 3 2 5 2 5" xfId="47561" xr:uid="{B491EEDB-4864-4638-A6EA-5BB676A53041}"/>
    <cellStyle name="Currency 5 3 3 2 5 3" xfId="22409" xr:uid="{D287D3F8-FBFC-4B72-B5D6-7760371DFAEE}"/>
    <cellStyle name="Currency 5 3 3 2 5 3 2" xfId="36101" xr:uid="{BC642EEE-E7B9-404F-A4A5-138F6584CE1B}"/>
    <cellStyle name="Currency 5 3 3 2 5 3 3" xfId="50985" xr:uid="{E9C04B3F-F9EB-4DFE-90EC-134BFE8A1A86}"/>
    <cellStyle name="Currency 5 3 3 2 5 4" xfId="15565" xr:uid="{C392B727-6EBB-4DF6-9A0A-88A9A9F2494F}"/>
    <cellStyle name="Currency 5 3 3 2 5 5" xfId="29255" xr:uid="{A67BDCD2-ACFB-40B1-83C4-346E39B6D542}"/>
    <cellStyle name="Currency 5 3 3 2 5 6" xfId="44139" xr:uid="{8439DFED-B51F-4BF9-90DF-067B357B4094}"/>
    <cellStyle name="Currency 5 3 3 2 6" xfId="10429" xr:uid="{B5621433-969D-4B22-A7DD-C3713A11BDD8}"/>
    <cellStyle name="Currency 5 3 3 2 6 2" xfId="24119" xr:uid="{AAB45A42-2F3A-4FC9-A642-4CCFEDEEB474}"/>
    <cellStyle name="Currency 5 3 3 2 6 2 2" xfId="37811" xr:uid="{6078DDAC-F8FB-4F82-AE5A-A9C05393371D}"/>
    <cellStyle name="Currency 5 3 3 2 6 2 3" xfId="52695" xr:uid="{D9115BD5-15F6-4154-AF9E-146612B359AB}"/>
    <cellStyle name="Currency 5 3 3 2 6 3" xfId="17275" xr:uid="{E3CFF7AE-7C4E-4650-9C3F-EFFD7B8D8D01}"/>
    <cellStyle name="Currency 5 3 3 2 6 4" xfId="30965" xr:uid="{743656A0-6352-4257-9F15-EDD57E4CF25A}"/>
    <cellStyle name="Currency 5 3 3 2 6 5" xfId="45849" xr:uid="{14CC3D0A-0C66-44C2-B979-513124958C1D}"/>
    <cellStyle name="Currency 5 3 3 2 7" xfId="20697" xr:uid="{A9C2609B-E97E-4A29-B7AF-833357B19083}"/>
    <cellStyle name="Currency 5 3 3 2 7 2" xfId="34389" xr:uid="{941A5E1D-7F88-4F3C-B51C-2BBA412E39F0}"/>
    <cellStyle name="Currency 5 3 3 2 7 3" xfId="49273" xr:uid="{CF04819F-78BD-45AD-A558-C140022079A3}"/>
    <cellStyle name="Currency 5 3 3 2 8" xfId="13853" xr:uid="{837A14C5-EC5B-4ABA-B8CA-7888F540ED18}"/>
    <cellStyle name="Currency 5 3 3 2 9" xfId="27543" xr:uid="{503D45C0-4473-45B5-A526-5220BE3DC0FD}"/>
    <cellStyle name="Currency 5 3 3 3" xfId="7011" xr:uid="{794BD6D2-E64F-48D2-9637-682FCA428E97}"/>
    <cellStyle name="Currency 5 3 3 3 10" xfId="42432" xr:uid="{20E2C35D-F6C1-44FB-846C-7DAB826250EB}"/>
    <cellStyle name="Currency 5 3 3 3 2" xfId="7012" xr:uid="{DFD502ED-04CD-4775-BEE5-B720CA0278C2}"/>
    <cellStyle name="Currency 5 3 3 3 2 2" xfId="7013" xr:uid="{4926DFCC-CA20-41B9-AE76-CA10D5252FB2}"/>
    <cellStyle name="Currency 5 3 3 3 2 2 2" xfId="8726" xr:uid="{88755471-AE73-4CCC-9719-B63244E0B14B}"/>
    <cellStyle name="Currency 5 3 3 3 2 2 2 2" xfId="12148" xr:uid="{544998A4-F4F0-400D-B484-AECB9466F721}"/>
    <cellStyle name="Currency 5 3 3 3 2 2 2 2 2" xfId="25838" xr:uid="{7C0210C6-ED6C-46F5-A03A-A8ACFD0FE648}"/>
    <cellStyle name="Currency 5 3 3 3 2 2 2 2 2 2" xfId="39530" xr:uid="{89530A65-664D-4072-BD63-C3D7CC0F6D7F}"/>
    <cellStyle name="Currency 5 3 3 3 2 2 2 2 2 3" xfId="54414" xr:uid="{ACFFC062-9172-4F58-AF37-2E7A8200B22E}"/>
    <cellStyle name="Currency 5 3 3 3 2 2 2 2 3" xfId="18994" xr:uid="{D93B6D6C-B803-4FFD-96BB-C98A05774FC4}"/>
    <cellStyle name="Currency 5 3 3 3 2 2 2 2 4" xfId="32684" xr:uid="{C04781AF-F696-4715-80BC-A71B923BD82D}"/>
    <cellStyle name="Currency 5 3 3 3 2 2 2 2 5" xfId="47568" xr:uid="{C396845C-88BD-4813-9781-ABDF875D7C80}"/>
    <cellStyle name="Currency 5 3 3 3 2 2 2 3" xfId="22416" xr:uid="{DA59D259-68E4-4FC8-94FF-0E93E95A8126}"/>
    <cellStyle name="Currency 5 3 3 3 2 2 2 3 2" xfId="36108" xr:uid="{BB541102-D7FC-42B3-81A8-C38332EC1F5F}"/>
    <cellStyle name="Currency 5 3 3 3 2 2 2 3 3" xfId="50992" xr:uid="{3CD0C392-4222-4828-9A5E-85F7A7152052}"/>
    <cellStyle name="Currency 5 3 3 3 2 2 2 4" xfId="15572" xr:uid="{135B1BBF-4FE4-44E5-BF5C-E0A660DD5131}"/>
    <cellStyle name="Currency 5 3 3 3 2 2 2 5" xfId="29262" xr:uid="{6A35D8FB-2299-42D5-896B-D44AD177E650}"/>
    <cellStyle name="Currency 5 3 3 3 2 2 2 6" xfId="44146" xr:uid="{99BBBB7C-59C4-491B-92AB-08CEC1B9415F}"/>
    <cellStyle name="Currency 5 3 3 3 2 2 3" xfId="10436" xr:uid="{E8A3C71D-EA81-4B3F-AFE2-80D8E4194283}"/>
    <cellStyle name="Currency 5 3 3 3 2 2 3 2" xfId="24126" xr:uid="{74D95FC8-A777-4938-B7C2-3B3F200C7B02}"/>
    <cellStyle name="Currency 5 3 3 3 2 2 3 2 2" xfId="37818" xr:uid="{772E5F00-AF05-4058-9E11-5CDB3C8F71EB}"/>
    <cellStyle name="Currency 5 3 3 3 2 2 3 2 3" xfId="52702" xr:uid="{F5DF5FAD-F7A0-45E0-9D3C-E223560E0785}"/>
    <cellStyle name="Currency 5 3 3 3 2 2 3 3" xfId="17282" xr:uid="{A4BAE340-4F65-4841-8F8B-9E36C922377C}"/>
    <cellStyle name="Currency 5 3 3 3 2 2 3 4" xfId="30972" xr:uid="{2AB632CF-E1C0-4EAE-A406-76C5A32498CD}"/>
    <cellStyle name="Currency 5 3 3 3 2 2 3 5" xfId="45856" xr:uid="{B8D0AB4C-B105-462A-8B01-5E347958F78A}"/>
    <cellStyle name="Currency 5 3 3 3 2 2 4" xfId="20704" xr:uid="{FE25797A-03C3-480B-9F17-771BF088897F}"/>
    <cellStyle name="Currency 5 3 3 3 2 2 4 2" xfId="34396" xr:uid="{7612496A-FD3B-4140-8203-F4B0C011DD62}"/>
    <cellStyle name="Currency 5 3 3 3 2 2 4 3" xfId="49280" xr:uid="{0C9F37CF-19FD-42C6-84E6-CB1FF8D1564C}"/>
    <cellStyle name="Currency 5 3 3 3 2 2 5" xfId="13860" xr:uid="{0BB201BC-5552-448E-AAE1-206243B00612}"/>
    <cellStyle name="Currency 5 3 3 3 2 2 6" xfId="27550" xr:uid="{F6B0B5F9-75D7-4D2B-93B8-E156458ACD96}"/>
    <cellStyle name="Currency 5 3 3 3 2 2 7" xfId="42434" xr:uid="{26063FE6-F0AD-4640-A49C-0075D4DE7DA3}"/>
    <cellStyle name="Currency 5 3 3 3 2 3" xfId="8725" xr:uid="{F5FA5ACE-ED59-4ACF-87F8-32389A3EE677}"/>
    <cellStyle name="Currency 5 3 3 3 2 3 2" xfId="12147" xr:uid="{A5A01EA4-D496-4FCA-8CC2-C3A03C6B6C12}"/>
    <cellStyle name="Currency 5 3 3 3 2 3 2 2" xfId="25837" xr:uid="{856CD16E-4EA4-4F6A-95AA-FE9825127D26}"/>
    <cellStyle name="Currency 5 3 3 3 2 3 2 2 2" xfId="39529" xr:uid="{E94EBEB7-27D3-40E3-9E23-856E93B22643}"/>
    <cellStyle name="Currency 5 3 3 3 2 3 2 2 3" xfId="54413" xr:uid="{E3C23987-0598-42D9-8976-125158AD2F98}"/>
    <cellStyle name="Currency 5 3 3 3 2 3 2 3" xfId="18993" xr:uid="{1E1E2749-DED9-4F2B-AEB1-90037854B3C8}"/>
    <cellStyle name="Currency 5 3 3 3 2 3 2 4" xfId="32683" xr:uid="{760AD70A-83E4-4D9B-8988-CA978F3E1A6A}"/>
    <cellStyle name="Currency 5 3 3 3 2 3 2 5" xfId="47567" xr:uid="{BE97206E-B9FB-4C1E-ABAD-551B4391FB9E}"/>
    <cellStyle name="Currency 5 3 3 3 2 3 3" xfId="22415" xr:uid="{340D4273-0346-433F-8332-8E96B0945246}"/>
    <cellStyle name="Currency 5 3 3 3 2 3 3 2" xfId="36107" xr:uid="{AD9E8FC0-968E-419E-AF30-17D5E2B73E58}"/>
    <cellStyle name="Currency 5 3 3 3 2 3 3 3" xfId="50991" xr:uid="{25F9B497-C28C-4740-A026-7C83F930A324}"/>
    <cellStyle name="Currency 5 3 3 3 2 3 4" xfId="15571" xr:uid="{0C765F9B-5785-4A28-804D-4AA89693C59C}"/>
    <cellStyle name="Currency 5 3 3 3 2 3 5" xfId="29261" xr:uid="{C72E5FD2-D16D-45D8-B380-04B5F64AE2A6}"/>
    <cellStyle name="Currency 5 3 3 3 2 3 6" xfId="44145" xr:uid="{DA6D2511-3D96-4E16-8794-DBE8647333B6}"/>
    <cellStyle name="Currency 5 3 3 3 2 4" xfId="10435" xr:uid="{01BC5626-AAEB-4ABB-907B-E46CE69955A6}"/>
    <cellStyle name="Currency 5 3 3 3 2 4 2" xfId="24125" xr:uid="{51184C8C-09CF-41FB-9E7B-062ED3D95749}"/>
    <cellStyle name="Currency 5 3 3 3 2 4 2 2" xfId="37817" xr:uid="{785E769C-3E5C-4173-8A21-975D898598C3}"/>
    <cellStyle name="Currency 5 3 3 3 2 4 2 3" xfId="52701" xr:uid="{E45CB4C8-5064-4434-BF9D-A03AC17DD14A}"/>
    <cellStyle name="Currency 5 3 3 3 2 4 3" xfId="17281" xr:uid="{583ABD0A-A023-416E-BFD8-EF05ECE0C9F9}"/>
    <cellStyle name="Currency 5 3 3 3 2 4 4" xfId="30971" xr:uid="{BE377543-002D-4AB4-98F0-091742DB69EA}"/>
    <cellStyle name="Currency 5 3 3 3 2 4 5" xfId="45855" xr:uid="{24043009-348B-4D67-A719-1B36152DDD7D}"/>
    <cellStyle name="Currency 5 3 3 3 2 5" xfId="20703" xr:uid="{31DFEC20-D25F-443D-BCFC-80DABC4F2A1C}"/>
    <cellStyle name="Currency 5 3 3 3 2 5 2" xfId="34395" xr:uid="{90B081E4-2570-45EE-B589-C548BBD98FD5}"/>
    <cellStyle name="Currency 5 3 3 3 2 5 3" xfId="49279" xr:uid="{B68F6096-95B6-4443-9699-0CDB052DDADC}"/>
    <cellStyle name="Currency 5 3 3 3 2 6" xfId="13859" xr:uid="{30BAF102-3CC1-47C5-A5DD-F695A146872E}"/>
    <cellStyle name="Currency 5 3 3 3 2 7" xfId="27549" xr:uid="{B7AD7E12-0AFE-4A13-967A-989545E4AC1E}"/>
    <cellStyle name="Currency 5 3 3 3 2 8" xfId="42433" xr:uid="{0F52E731-1EFE-46A8-B6FD-49C7129B760B}"/>
    <cellStyle name="Currency 5 3 3 3 3" xfId="7014" xr:uid="{7191452F-CE5A-44E8-B107-2A07A9D8F83A}"/>
    <cellStyle name="Currency 5 3 3 3 3 2" xfId="8727" xr:uid="{54A9013A-F95A-400B-89EE-0F1AFFBB0794}"/>
    <cellStyle name="Currency 5 3 3 3 3 2 2" xfId="12149" xr:uid="{8505FC50-0429-42DC-929E-F0A7AA40DAB7}"/>
    <cellStyle name="Currency 5 3 3 3 3 2 2 2" xfId="25839" xr:uid="{545C5008-8B45-49CF-8A30-9E48070B07AE}"/>
    <cellStyle name="Currency 5 3 3 3 3 2 2 2 2" xfId="39531" xr:uid="{2D35DD4A-78AB-4176-8CCC-36A13DC1D26E}"/>
    <cellStyle name="Currency 5 3 3 3 3 2 2 2 3" xfId="54415" xr:uid="{F6554D2B-F81F-406E-BC7D-EE538DC70A3A}"/>
    <cellStyle name="Currency 5 3 3 3 3 2 2 3" xfId="18995" xr:uid="{6E1A69FE-0C77-4DD1-981B-4B2024146111}"/>
    <cellStyle name="Currency 5 3 3 3 3 2 2 4" xfId="32685" xr:uid="{8CF82934-B3AA-4218-B3A5-9CDA77818482}"/>
    <cellStyle name="Currency 5 3 3 3 3 2 2 5" xfId="47569" xr:uid="{E6DE17AC-EEB7-4D97-B06F-F524B07DB92C}"/>
    <cellStyle name="Currency 5 3 3 3 3 2 3" xfId="22417" xr:uid="{AD0538AF-57B3-4530-8A8E-F8D39C19695D}"/>
    <cellStyle name="Currency 5 3 3 3 3 2 3 2" xfId="36109" xr:uid="{9A84A169-5318-41D8-BF18-5D4269141FDB}"/>
    <cellStyle name="Currency 5 3 3 3 3 2 3 3" xfId="50993" xr:uid="{4D6E52A5-CC5C-4A05-BF1C-B3F0EBE2E2E4}"/>
    <cellStyle name="Currency 5 3 3 3 3 2 4" xfId="15573" xr:uid="{2EA87119-2321-4E6C-819D-AC61BBC62937}"/>
    <cellStyle name="Currency 5 3 3 3 3 2 5" xfId="29263" xr:uid="{6B3B5298-CCB2-4704-A713-64325E3F6C0E}"/>
    <cellStyle name="Currency 5 3 3 3 3 2 6" xfId="44147" xr:uid="{E7CD84FE-09AD-47A2-8619-231C49D99948}"/>
    <cellStyle name="Currency 5 3 3 3 3 3" xfId="10437" xr:uid="{8A0E59F5-7CC8-4DBD-8FF4-724B27A7131E}"/>
    <cellStyle name="Currency 5 3 3 3 3 3 2" xfId="24127" xr:uid="{870F0A60-5AAF-486C-8E94-B732EE8E428F}"/>
    <cellStyle name="Currency 5 3 3 3 3 3 2 2" xfId="37819" xr:uid="{3F85DE09-5F2F-480F-82D4-59F23B2F5555}"/>
    <cellStyle name="Currency 5 3 3 3 3 3 2 3" xfId="52703" xr:uid="{C9490824-07B5-4C75-B1CD-2AE2A09E32CA}"/>
    <cellStyle name="Currency 5 3 3 3 3 3 3" xfId="17283" xr:uid="{77CA18D1-727A-4A2E-B9C2-07D1CD7F46A5}"/>
    <cellStyle name="Currency 5 3 3 3 3 3 4" xfId="30973" xr:uid="{FDEEE5DE-AF28-4E85-A3BA-722A3043424F}"/>
    <cellStyle name="Currency 5 3 3 3 3 3 5" xfId="45857" xr:uid="{4E25391F-E83C-4C53-9BC9-01FE210EEF72}"/>
    <cellStyle name="Currency 5 3 3 3 3 4" xfId="20705" xr:uid="{C3C27DDA-EB10-4A5F-A39A-44CF874C83CD}"/>
    <cellStyle name="Currency 5 3 3 3 3 4 2" xfId="34397" xr:uid="{A88D0D26-6AEF-401F-94B5-2F6BB48F754C}"/>
    <cellStyle name="Currency 5 3 3 3 3 4 3" xfId="49281" xr:uid="{A542AA41-F258-4E1E-A16E-DC6E38B1DD02}"/>
    <cellStyle name="Currency 5 3 3 3 3 5" xfId="13861" xr:uid="{62A614CC-8208-4F45-BBAD-1C7F0CA45795}"/>
    <cellStyle name="Currency 5 3 3 3 3 6" xfId="27551" xr:uid="{A68489D4-D252-4C1C-927D-92E01E7AACC6}"/>
    <cellStyle name="Currency 5 3 3 3 3 7" xfId="42435" xr:uid="{BA96E897-9564-4F41-96D5-08089C07D647}"/>
    <cellStyle name="Currency 5 3 3 3 4" xfId="7015" xr:uid="{F682B511-B24A-4B39-BBAD-6C682DB6EE0C}"/>
    <cellStyle name="Currency 5 3 3 3 4 2" xfId="8728" xr:uid="{38DEA9BF-BB42-419D-A0F6-0996389632A5}"/>
    <cellStyle name="Currency 5 3 3 3 4 2 2" xfId="12150" xr:uid="{E10F818B-791B-4D99-9145-39779E4CE96A}"/>
    <cellStyle name="Currency 5 3 3 3 4 2 2 2" xfId="25840" xr:uid="{BD485F60-626E-40A2-B5EF-DF4685C77B32}"/>
    <cellStyle name="Currency 5 3 3 3 4 2 2 2 2" xfId="39532" xr:uid="{5979ED5F-A334-4246-A769-09DDC2ABE433}"/>
    <cellStyle name="Currency 5 3 3 3 4 2 2 2 3" xfId="54416" xr:uid="{9C436B84-0237-4188-BA4E-E01FD8FB3E20}"/>
    <cellStyle name="Currency 5 3 3 3 4 2 2 3" xfId="18996" xr:uid="{B6E74678-565E-4D88-AEE9-1C15E9210A4E}"/>
    <cellStyle name="Currency 5 3 3 3 4 2 2 4" xfId="32686" xr:uid="{F95F8846-35E3-4895-9864-5B84C86BA7C0}"/>
    <cellStyle name="Currency 5 3 3 3 4 2 2 5" xfId="47570" xr:uid="{C32E3038-CDBA-4F46-9FF6-C5088D8B6DE5}"/>
    <cellStyle name="Currency 5 3 3 3 4 2 3" xfId="22418" xr:uid="{6B5DC5B9-EF97-4EE1-BA07-2E8CEF1D7D61}"/>
    <cellStyle name="Currency 5 3 3 3 4 2 3 2" xfId="36110" xr:uid="{305AD24C-D9E6-4839-B4B6-A5180C7DA49A}"/>
    <cellStyle name="Currency 5 3 3 3 4 2 3 3" xfId="50994" xr:uid="{7DD6BBC8-D96C-4572-9C09-CE138C9A3CE8}"/>
    <cellStyle name="Currency 5 3 3 3 4 2 4" xfId="15574" xr:uid="{5357CCA6-5A21-4150-8825-9735E96E1911}"/>
    <cellStyle name="Currency 5 3 3 3 4 2 5" xfId="29264" xr:uid="{45C0D3FE-D6D9-4CCA-8CE6-044C674E1F07}"/>
    <cellStyle name="Currency 5 3 3 3 4 2 6" xfId="44148" xr:uid="{3CBBB09C-4D84-4F67-91D3-111EAFDE1FE6}"/>
    <cellStyle name="Currency 5 3 3 3 4 3" xfId="10438" xr:uid="{060E703F-FE1A-4081-8C45-58945493AFBD}"/>
    <cellStyle name="Currency 5 3 3 3 4 3 2" xfId="24128" xr:uid="{B5E3AD9A-0751-448F-8304-461E04158232}"/>
    <cellStyle name="Currency 5 3 3 3 4 3 2 2" xfId="37820" xr:uid="{AF3758D4-1207-4AA7-9047-BFD30798D368}"/>
    <cellStyle name="Currency 5 3 3 3 4 3 2 3" xfId="52704" xr:uid="{4029CC87-7A5A-49AE-9460-0455F3DFB284}"/>
    <cellStyle name="Currency 5 3 3 3 4 3 3" xfId="17284" xr:uid="{2D431A9B-39D5-4C83-B350-7213C1EF118C}"/>
    <cellStyle name="Currency 5 3 3 3 4 3 4" xfId="30974" xr:uid="{655F29C4-22F5-4DFF-87B7-EB84CBBC063C}"/>
    <cellStyle name="Currency 5 3 3 3 4 3 5" xfId="45858" xr:uid="{0B736376-7F12-4C41-B5E2-7E6DAD8A3D60}"/>
    <cellStyle name="Currency 5 3 3 3 4 4" xfId="20706" xr:uid="{ACBDB14F-C819-4EF6-8C8F-E04D78D9DE23}"/>
    <cellStyle name="Currency 5 3 3 3 4 4 2" xfId="34398" xr:uid="{3A505928-4337-4EC6-8737-6AEB4B73B215}"/>
    <cellStyle name="Currency 5 3 3 3 4 4 3" xfId="49282" xr:uid="{84676494-4811-4959-8350-0ACEA76C36B8}"/>
    <cellStyle name="Currency 5 3 3 3 4 5" xfId="13862" xr:uid="{CC34E616-404E-4C5B-9400-BB1181679E77}"/>
    <cellStyle name="Currency 5 3 3 3 4 6" xfId="27552" xr:uid="{FBD6D5AC-11FE-47AC-BBF8-6D76C1C54288}"/>
    <cellStyle name="Currency 5 3 3 3 4 7" xfId="42436" xr:uid="{C2E8DB9D-6B2E-4AF3-A45C-EADF2CDDB585}"/>
    <cellStyle name="Currency 5 3 3 3 5" xfId="8724" xr:uid="{A349C73F-DD5A-4B48-A98A-72A56500A46C}"/>
    <cellStyle name="Currency 5 3 3 3 5 2" xfId="12146" xr:uid="{9883E11E-2635-4A77-9130-5B84584BB883}"/>
    <cellStyle name="Currency 5 3 3 3 5 2 2" xfId="25836" xr:uid="{84D500F7-5AAC-4C62-8C53-783908EB7793}"/>
    <cellStyle name="Currency 5 3 3 3 5 2 2 2" xfId="39528" xr:uid="{121D1A1B-501E-4B6A-8FAB-2427F2A6082D}"/>
    <cellStyle name="Currency 5 3 3 3 5 2 2 3" xfId="54412" xr:uid="{52119FC5-57A0-45B5-ACAF-AC61E76F7FCB}"/>
    <cellStyle name="Currency 5 3 3 3 5 2 3" xfId="18992" xr:uid="{45C8E0C7-AB58-4799-95A5-F8279A52258C}"/>
    <cellStyle name="Currency 5 3 3 3 5 2 4" xfId="32682" xr:uid="{1ABC4954-4E9E-47E7-8A28-5451DA9F7169}"/>
    <cellStyle name="Currency 5 3 3 3 5 2 5" xfId="47566" xr:uid="{978A50B6-99FB-432A-ADA6-A71473A99F0E}"/>
    <cellStyle name="Currency 5 3 3 3 5 3" xfId="22414" xr:uid="{C2DD638B-E017-45F6-889C-6EDD5C36C81F}"/>
    <cellStyle name="Currency 5 3 3 3 5 3 2" xfId="36106" xr:uid="{9E206B16-132A-446F-B8ED-33045926A4D0}"/>
    <cellStyle name="Currency 5 3 3 3 5 3 3" xfId="50990" xr:uid="{1BBA769A-80B7-42EB-B87F-B0B3B6A56ED8}"/>
    <cellStyle name="Currency 5 3 3 3 5 4" xfId="15570" xr:uid="{56F05876-0E11-4EB1-A390-88B231F71496}"/>
    <cellStyle name="Currency 5 3 3 3 5 5" xfId="29260" xr:uid="{2BC1D39E-1B85-435C-8A2C-591E06F8E0D7}"/>
    <cellStyle name="Currency 5 3 3 3 5 6" xfId="44144" xr:uid="{0DF2E4A6-2B83-4D49-8883-CFF46C191EDD}"/>
    <cellStyle name="Currency 5 3 3 3 6" xfId="10434" xr:uid="{CE25CD98-2BA8-4724-B26B-717A62BBEFEF}"/>
    <cellStyle name="Currency 5 3 3 3 6 2" xfId="24124" xr:uid="{229D2BA5-D722-4A8D-8D23-AA2B7376E9FB}"/>
    <cellStyle name="Currency 5 3 3 3 6 2 2" xfId="37816" xr:uid="{9288F7BD-A23D-4F54-A667-DC7232CDF43C}"/>
    <cellStyle name="Currency 5 3 3 3 6 2 3" xfId="52700" xr:uid="{CF959EDC-E270-4255-8FC7-98A09CED5261}"/>
    <cellStyle name="Currency 5 3 3 3 6 3" xfId="17280" xr:uid="{73987105-72C4-4082-87EB-AA627C05097E}"/>
    <cellStyle name="Currency 5 3 3 3 6 4" xfId="30970" xr:uid="{3ABC6106-B105-4A62-8047-5FB8C178BD48}"/>
    <cellStyle name="Currency 5 3 3 3 6 5" xfId="45854" xr:uid="{CA94CF27-6FD7-45C8-B9D3-1FAD35522012}"/>
    <cellStyle name="Currency 5 3 3 3 7" xfId="20702" xr:uid="{990003AE-08BE-4ABC-92CC-814EF12BE833}"/>
    <cellStyle name="Currency 5 3 3 3 7 2" xfId="34394" xr:uid="{C24FF05C-A444-4BE2-A188-8B81E3ACA04D}"/>
    <cellStyle name="Currency 5 3 3 3 7 3" xfId="49278" xr:uid="{9A28EF2C-6ADB-4AA9-BDCC-A6B1890BA45E}"/>
    <cellStyle name="Currency 5 3 3 3 8" xfId="13858" xr:uid="{661ED486-2904-43AA-BE24-C56B20624EEE}"/>
    <cellStyle name="Currency 5 3 3 3 9" xfId="27548" xr:uid="{1EFDC3CB-5720-41AB-89AA-6E4481EC9244}"/>
    <cellStyle name="Currency 5 3 3 4" xfId="7016" xr:uid="{E7FA0E44-99EF-4F32-A67D-5C28A5450A32}"/>
    <cellStyle name="Currency 5 3 3 4 2" xfId="7017" xr:uid="{F705D47B-273C-4DF7-9206-2DCE3198B40A}"/>
    <cellStyle name="Currency 5 3 3 4 2 2" xfId="8730" xr:uid="{1EE19689-3168-4962-81B0-2422907D0BFD}"/>
    <cellStyle name="Currency 5 3 3 4 2 2 2" xfId="12152" xr:uid="{1553B52F-7E97-4F1D-9F51-99A723DC659C}"/>
    <cellStyle name="Currency 5 3 3 4 2 2 2 2" xfId="25842" xr:uid="{E6D74987-7242-4F01-9C60-31920CA4F910}"/>
    <cellStyle name="Currency 5 3 3 4 2 2 2 2 2" xfId="39534" xr:uid="{ABC9085D-1BE3-408D-83EF-B012FD079C8D}"/>
    <cellStyle name="Currency 5 3 3 4 2 2 2 2 3" xfId="54418" xr:uid="{394859E2-8C5B-4E9F-A6BC-F2EBDC15F790}"/>
    <cellStyle name="Currency 5 3 3 4 2 2 2 3" xfId="18998" xr:uid="{EDCA93FE-95C6-4571-BD72-F71C2BCEBF8C}"/>
    <cellStyle name="Currency 5 3 3 4 2 2 2 4" xfId="32688" xr:uid="{D5875797-857C-431A-B33F-1B81887D22FB}"/>
    <cellStyle name="Currency 5 3 3 4 2 2 2 5" xfId="47572" xr:uid="{63EA10EB-79BF-4BCD-B6FE-3E616C413D62}"/>
    <cellStyle name="Currency 5 3 3 4 2 2 3" xfId="22420" xr:uid="{CEAA13D7-A048-4EDA-B56F-BF822CC857C4}"/>
    <cellStyle name="Currency 5 3 3 4 2 2 3 2" xfId="36112" xr:uid="{F647B982-0F11-4A7E-88C4-FEE0FA1BD48D}"/>
    <cellStyle name="Currency 5 3 3 4 2 2 3 3" xfId="50996" xr:uid="{4E83E864-D155-4869-A2A7-5A5D00B96984}"/>
    <cellStyle name="Currency 5 3 3 4 2 2 4" xfId="15576" xr:uid="{33A5A043-E6A6-4AF4-8DB1-C891F7D2779E}"/>
    <cellStyle name="Currency 5 3 3 4 2 2 5" xfId="29266" xr:uid="{5405BB85-7906-4642-97B2-9384F9A83851}"/>
    <cellStyle name="Currency 5 3 3 4 2 2 6" xfId="44150" xr:uid="{651DDA8D-A6E7-4507-B9D4-AEF44EE2C275}"/>
    <cellStyle name="Currency 5 3 3 4 2 3" xfId="10440" xr:uid="{5EAAA501-AE84-417D-9912-C1B468AF9CE4}"/>
    <cellStyle name="Currency 5 3 3 4 2 3 2" xfId="24130" xr:uid="{9F2942A6-5A79-4695-89B0-56D6DB2FF430}"/>
    <cellStyle name="Currency 5 3 3 4 2 3 2 2" xfId="37822" xr:uid="{EFB6121D-6ED6-446C-BF3B-27060F0436D5}"/>
    <cellStyle name="Currency 5 3 3 4 2 3 2 3" xfId="52706" xr:uid="{02A4DC31-729C-4C90-8420-B4277CD048F3}"/>
    <cellStyle name="Currency 5 3 3 4 2 3 3" xfId="17286" xr:uid="{320B7C06-58D5-4E46-9C32-70E737A9E4EA}"/>
    <cellStyle name="Currency 5 3 3 4 2 3 4" xfId="30976" xr:uid="{6D45A02D-8A71-4D21-82A9-4801D6F2C6D8}"/>
    <cellStyle name="Currency 5 3 3 4 2 3 5" xfId="45860" xr:uid="{767A0718-5F4C-4112-99C0-D825AC8E63CA}"/>
    <cellStyle name="Currency 5 3 3 4 2 4" xfId="20708" xr:uid="{6A00AC44-F341-41F0-8867-06E89378E8F6}"/>
    <cellStyle name="Currency 5 3 3 4 2 4 2" xfId="34400" xr:uid="{804C04D1-DC9F-427D-99B3-6B46E1E4DDDA}"/>
    <cellStyle name="Currency 5 3 3 4 2 4 3" xfId="49284" xr:uid="{6403CFF7-5058-4860-9F1E-14107B8E3983}"/>
    <cellStyle name="Currency 5 3 3 4 2 5" xfId="13864" xr:uid="{DE4E1B5C-879C-4261-BCE8-DCDF2AB7E1A3}"/>
    <cellStyle name="Currency 5 3 3 4 2 6" xfId="27554" xr:uid="{AF91ADC8-C4FD-44F2-BED8-33D69BEAAC3F}"/>
    <cellStyle name="Currency 5 3 3 4 2 7" xfId="42438" xr:uid="{E28B2843-122A-49AA-96D7-FE40B2A14AD0}"/>
    <cellStyle name="Currency 5 3 3 4 3" xfId="8729" xr:uid="{A2CDF3E5-CC44-4028-ABE2-F242C6213FBB}"/>
    <cellStyle name="Currency 5 3 3 4 3 2" xfId="12151" xr:uid="{19D3CCFB-1908-47F7-9F71-073435B60E30}"/>
    <cellStyle name="Currency 5 3 3 4 3 2 2" xfId="25841" xr:uid="{2C590D2B-F5CD-448B-AACA-A130CBAB1742}"/>
    <cellStyle name="Currency 5 3 3 4 3 2 2 2" xfId="39533" xr:uid="{33382F60-5690-4674-AAC9-346219D916D5}"/>
    <cellStyle name="Currency 5 3 3 4 3 2 2 3" xfId="54417" xr:uid="{A36722EC-F038-4FA2-A0E5-E40BCA09F71C}"/>
    <cellStyle name="Currency 5 3 3 4 3 2 3" xfId="18997" xr:uid="{13EED2EB-53A6-4DBE-8EF0-E4E63DBCE6F6}"/>
    <cellStyle name="Currency 5 3 3 4 3 2 4" xfId="32687" xr:uid="{64582BDA-18C6-4B5D-A4F3-5732B6691DAA}"/>
    <cellStyle name="Currency 5 3 3 4 3 2 5" xfId="47571" xr:uid="{3E71B846-A78E-409C-814B-9D0B1ED746AE}"/>
    <cellStyle name="Currency 5 3 3 4 3 3" xfId="22419" xr:uid="{9466B804-420A-4F99-9ACC-27895BA8069C}"/>
    <cellStyle name="Currency 5 3 3 4 3 3 2" xfId="36111" xr:uid="{BF8B5CFF-14BE-46F8-9407-BCFA1C4D9120}"/>
    <cellStyle name="Currency 5 3 3 4 3 3 3" xfId="50995" xr:uid="{5FCBCF54-B698-4F54-9AE5-25E1FC353684}"/>
    <cellStyle name="Currency 5 3 3 4 3 4" xfId="15575" xr:uid="{E62315F8-1E89-4199-B482-8F5BBD9B1AE0}"/>
    <cellStyle name="Currency 5 3 3 4 3 5" xfId="29265" xr:uid="{9D8CCA09-AEF5-4E14-9369-EAF6DD5E1E29}"/>
    <cellStyle name="Currency 5 3 3 4 3 6" xfId="44149" xr:uid="{4FFD7F1A-302A-4BE2-84CD-93525AE23CEA}"/>
    <cellStyle name="Currency 5 3 3 4 4" xfId="10439" xr:uid="{CFD5AE87-1BCB-4C1D-9EB4-6D69E0BF2DDA}"/>
    <cellStyle name="Currency 5 3 3 4 4 2" xfId="24129" xr:uid="{3113A388-3F53-42EC-9F5A-834E8C13C38A}"/>
    <cellStyle name="Currency 5 3 3 4 4 2 2" xfId="37821" xr:uid="{7567EBD6-B3DE-4ACF-85D1-BD32A5DCB112}"/>
    <cellStyle name="Currency 5 3 3 4 4 2 3" xfId="52705" xr:uid="{9E26A844-E08B-45D4-A43F-5F52674DA6D3}"/>
    <cellStyle name="Currency 5 3 3 4 4 3" xfId="17285" xr:uid="{168A5547-E828-465C-B9BB-94E66F55636F}"/>
    <cellStyle name="Currency 5 3 3 4 4 4" xfId="30975" xr:uid="{47F03428-53B4-43B0-B506-A794A5709638}"/>
    <cellStyle name="Currency 5 3 3 4 4 5" xfId="45859" xr:uid="{E19A3445-A535-479E-8D5F-03B4D6E160C2}"/>
    <cellStyle name="Currency 5 3 3 4 5" xfId="20707" xr:uid="{E05D82DC-4D74-4F01-BFE2-23486E970E22}"/>
    <cellStyle name="Currency 5 3 3 4 5 2" xfId="34399" xr:uid="{D53EB1F2-96AD-423A-BD71-D7454B092BE1}"/>
    <cellStyle name="Currency 5 3 3 4 5 3" xfId="49283" xr:uid="{3847A4EB-5C67-42BB-B71A-A01D63E86E1B}"/>
    <cellStyle name="Currency 5 3 3 4 6" xfId="13863" xr:uid="{19B1A59E-102F-433A-B9E6-26E7CFF94580}"/>
    <cellStyle name="Currency 5 3 3 4 7" xfId="27553" xr:uid="{4C7CCF44-803E-4543-B307-678EB50E08D4}"/>
    <cellStyle name="Currency 5 3 3 4 8" xfId="42437" xr:uid="{1B7423C7-5732-449B-9C2F-A119CD01BA69}"/>
    <cellStyle name="Currency 5 3 3 5" xfId="7018" xr:uid="{1F4D2DAB-77C3-4EDB-8E45-136AF4D52E67}"/>
    <cellStyle name="Currency 5 3 3 5 2" xfId="8731" xr:uid="{AD6B80FF-E663-449A-AAA8-C980B436C8CE}"/>
    <cellStyle name="Currency 5 3 3 5 2 2" xfId="12153" xr:uid="{338914A2-2E55-4C35-9050-FD8B8B039BF2}"/>
    <cellStyle name="Currency 5 3 3 5 2 2 2" xfId="25843" xr:uid="{FE6B5875-40E6-41B8-8480-9B721BD57328}"/>
    <cellStyle name="Currency 5 3 3 5 2 2 2 2" xfId="39535" xr:uid="{BD9C7CB2-D8A2-485C-AF0C-11153314FCC5}"/>
    <cellStyle name="Currency 5 3 3 5 2 2 2 3" xfId="54419" xr:uid="{ED5E5D1F-654C-42DE-8F51-D87347AA11B6}"/>
    <cellStyle name="Currency 5 3 3 5 2 2 3" xfId="18999" xr:uid="{A1067586-ABE1-4A8A-A89A-461268E7DCC3}"/>
    <cellStyle name="Currency 5 3 3 5 2 2 4" xfId="32689" xr:uid="{C959D067-65D2-4854-9F17-95AC124F0C06}"/>
    <cellStyle name="Currency 5 3 3 5 2 2 5" xfId="47573" xr:uid="{71EE1119-E8BD-45E4-BBCC-CC8DD1335D50}"/>
    <cellStyle name="Currency 5 3 3 5 2 3" xfId="22421" xr:uid="{92ADA3B8-6586-4FDE-A3AC-394A7759EBE9}"/>
    <cellStyle name="Currency 5 3 3 5 2 3 2" xfId="36113" xr:uid="{935ABF29-CC1D-4790-A0C7-95A2CB25CEEC}"/>
    <cellStyle name="Currency 5 3 3 5 2 3 3" xfId="50997" xr:uid="{F5408833-C276-4FA2-BE39-99F42B74CD3E}"/>
    <cellStyle name="Currency 5 3 3 5 2 4" xfId="15577" xr:uid="{9394CEEF-CAF1-4B63-B5FC-B70C1F47B5CE}"/>
    <cellStyle name="Currency 5 3 3 5 2 5" xfId="29267" xr:uid="{384DA980-8241-40E9-AE49-5A060AFD87BB}"/>
    <cellStyle name="Currency 5 3 3 5 2 6" xfId="44151" xr:uid="{F85E3DEF-07F6-4A1C-8B1A-CD0784C6AB0E}"/>
    <cellStyle name="Currency 5 3 3 5 3" xfId="10441" xr:uid="{DB9D5C61-603E-4E4B-B1D9-C3391F0B743C}"/>
    <cellStyle name="Currency 5 3 3 5 3 2" xfId="24131" xr:uid="{6EFB567A-6A50-4211-BA8C-CA2EED750A9F}"/>
    <cellStyle name="Currency 5 3 3 5 3 2 2" xfId="37823" xr:uid="{1330A41F-3EF4-4742-B69C-7EA51D988D89}"/>
    <cellStyle name="Currency 5 3 3 5 3 2 3" xfId="52707" xr:uid="{61B7FF6E-CCCB-4CA3-B5AE-880BC131A90D}"/>
    <cellStyle name="Currency 5 3 3 5 3 3" xfId="17287" xr:uid="{6DF7B95B-804E-4E44-B82A-6DEFD0E742E1}"/>
    <cellStyle name="Currency 5 3 3 5 3 4" xfId="30977" xr:uid="{C86D01B4-045A-4D13-9A4A-03E0086853ED}"/>
    <cellStyle name="Currency 5 3 3 5 3 5" xfId="45861" xr:uid="{DF72F975-D31A-40C7-AD93-FFDB2F41F87F}"/>
    <cellStyle name="Currency 5 3 3 5 4" xfId="20709" xr:uid="{1A56CCE8-8AD9-436A-994A-209315FD2044}"/>
    <cellStyle name="Currency 5 3 3 5 4 2" xfId="34401" xr:uid="{9CD36950-9FC4-48B1-9E62-F341E7EC1AB3}"/>
    <cellStyle name="Currency 5 3 3 5 4 3" xfId="49285" xr:uid="{E81018C5-9300-40E2-A856-380914F0F5D8}"/>
    <cellStyle name="Currency 5 3 3 5 5" xfId="13865" xr:uid="{06AEE0EF-1D7D-4CE7-9F1C-D6E3AB026997}"/>
    <cellStyle name="Currency 5 3 3 5 6" xfId="27555" xr:uid="{E79FA566-115B-4F10-9435-8525A4CE08AE}"/>
    <cellStyle name="Currency 5 3 3 5 7" xfId="42439" xr:uid="{F021D0B5-652D-464A-A229-DF0F81AD2C71}"/>
    <cellStyle name="Currency 5 3 3 6" xfId="7019" xr:uid="{F2591274-27A5-4BB7-A4FA-A9951EA23C7E}"/>
    <cellStyle name="Currency 5 3 3 6 2" xfId="8732" xr:uid="{9462770B-0C40-410C-966B-67281BAAFC3D}"/>
    <cellStyle name="Currency 5 3 3 6 2 2" xfId="12154" xr:uid="{545C9986-FA91-4DFE-AF00-8AD5E0562CD1}"/>
    <cellStyle name="Currency 5 3 3 6 2 2 2" xfId="25844" xr:uid="{1ED82E46-1878-428A-9CED-1118934D1812}"/>
    <cellStyle name="Currency 5 3 3 6 2 2 2 2" xfId="39536" xr:uid="{A419C05D-7387-40A2-B924-2E318F9ADE79}"/>
    <cellStyle name="Currency 5 3 3 6 2 2 2 3" xfId="54420" xr:uid="{18E29151-48FF-4DC8-8010-C95D5AAD5F23}"/>
    <cellStyle name="Currency 5 3 3 6 2 2 3" xfId="19000" xr:uid="{11E2B92B-560C-4D81-9B0F-C2D2FF062E1B}"/>
    <cellStyle name="Currency 5 3 3 6 2 2 4" xfId="32690" xr:uid="{B15ECD88-6E57-48ED-9D69-FC1A2DCA9AB8}"/>
    <cellStyle name="Currency 5 3 3 6 2 2 5" xfId="47574" xr:uid="{43FAA9FC-F6FA-4C4D-9414-5EF08FFD1EB8}"/>
    <cellStyle name="Currency 5 3 3 6 2 3" xfId="22422" xr:uid="{F885B1DE-87DE-4165-8923-5F22AFD04156}"/>
    <cellStyle name="Currency 5 3 3 6 2 3 2" xfId="36114" xr:uid="{1B7FBFFF-E651-4148-A11B-14E36C300C48}"/>
    <cellStyle name="Currency 5 3 3 6 2 3 3" xfId="50998" xr:uid="{5207AE92-078A-4E77-A2AF-84CD1CDC95B1}"/>
    <cellStyle name="Currency 5 3 3 6 2 4" xfId="15578" xr:uid="{393BA248-5F96-4CAF-9AED-E523E714D7FF}"/>
    <cellStyle name="Currency 5 3 3 6 2 5" xfId="29268" xr:uid="{302A24CE-C173-4FC2-9907-D18E55925623}"/>
    <cellStyle name="Currency 5 3 3 6 2 6" xfId="44152" xr:uid="{802FFF12-FFD1-4D5A-97F1-52766707ABBA}"/>
    <cellStyle name="Currency 5 3 3 6 3" xfId="10442" xr:uid="{6B1D014C-3066-4A24-8F08-871F9DD0F223}"/>
    <cellStyle name="Currency 5 3 3 6 3 2" xfId="24132" xr:uid="{F42BA790-0108-4EFC-982C-12FF4848415B}"/>
    <cellStyle name="Currency 5 3 3 6 3 2 2" xfId="37824" xr:uid="{00AAEAE3-033A-4576-B01C-C836D6D680C5}"/>
    <cellStyle name="Currency 5 3 3 6 3 2 3" xfId="52708" xr:uid="{3287DF6F-395A-4F13-B4D4-7A4F983DAC7C}"/>
    <cellStyle name="Currency 5 3 3 6 3 3" xfId="17288" xr:uid="{0396F743-6EDE-4157-A04B-2D58426E5832}"/>
    <cellStyle name="Currency 5 3 3 6 3 4" xfId="30978" xr:uid="{483D0654-E2F0-4388-9F59-033C62EAD199}"/>
    <cellStyle name="Currency 5 3 3 6 3 5" xfId="45862" xr:uid="{471446E5-E0F9-41FC-AB24-F5EF1FEE4BE9}"/>
    <cellStyle name="Currency 5 3 3 6 4" xfId="20710" xr:uid="{DFFBC316-B9CC-40E5-AEDE-FA561B36C40E}"/>
    <cellStyle name="Currency 5 3 3 6 4 2" xfId="34402" xr:uid="{6BC2B9B0-4E16-411F-9B41-96DADA6DA6DB}"/>
    <cellStyle name="Currency 5 3 3 6 4 3" xfId="49286" xr:uid="{90C0A1E3-CD98-4B05-A6D3-ECA781DA2D4B}"/>
    <cellStyle name="Currency 5 3 3 6 5" xfId="13866" xr:uid="{4CAE2126-4E63-419A-8145-2D1BFAF20D26}"/>
    <cellStyle name="Currency 5 3 3 6 6" xfId="27556" xr:uid="{0E858D21-E93C-4277-837E-F39ACAE80FFC}"/>
    <cellStyle name="Currency 5 3 3 6 7" xfId="42440" xr:uid="{553921DC-74A6-4E6A-8C1D-3427BD2D175E}"/>
    <cellStyle name="Currency 5 3 3 7" xfId="8718" xr:uid="{C7414803-2169-4B63-9DA4-15C15468C057}"/>
    <cellStyle name="Currency 5 3 3 7 2" xfId="12140" xr:uid="{89818E68-AB80-4A92-B047-923A51E0F7D3}"/>
    <cellStyle name="Currency 5 3 3 7 2 2" xfId="25830" xr:uid="{AD8FA4B1-1053-4334-B1BD-EC0EEEBF864F}"/>
    <cellStyle name="Currency 5 3 3 7 2 2 2" xfId="39522" xr:uid="{3D99DF27-6583-45F5-902F-D89A6207E488}"/>
    <cellStyle name="Currency 5 3 3 7 2 2 3" xfId="54406" xr:uid="{7C0D0F7B-B985-4957-B5B7-47813260BDB6}"/>
    <cellStyle name="Currency 5 3 3 7 2 3" xfId="18986" xr:uid="{1584F0BC-0D66-4CC3-8007-6F1558AE808B}"/>
    <cellStyle name="Currency 5 3 3 7 2 4" xfId="32676" xr:uid="{DBABEC4D-A7E6-4691-BB1A-CF0E9966DA60}"/>
    <cellStyle name="Currency 5 3 3 7 2 5" xfId="47560" xr:uid="{B274D833-2A03-4EF4-B6FB-88E08FF6A4BE}"/>
    <cellStyle name="Currency 5 3 3 7 3" xfId="22408" xr:uid="{96432BBA-09E3-452B-98DA-CBC622FC3364}"/>
    <cellStyle name="Currency 5 3 3 7 3 2" xfId="36100" xr:uid="{C23131B5-E26A-46FB-BE58-F0C14256AC9E}"/>
    <cellStyle name="Currency 5 3 3 7 3 3" xfId="50984" xr:uid="{8BD1933A-5EE7-4B0B-BA82-F82454D54BAB}"/>
    <cellStyle name="Currency 5 3 3 7 4" xfId="15564" xr:uid="{E855480C-8B19-4E47-9D5D-165F7BD223FC}"/>
    <cellStyle name="Currency 5 3 3 7 5" xfId="29254" xr:uid="{7AAC4869-C16D-42F3-8126-9041324F4BD5}"/>
    <cellStyle name="Currency 5 3 3 7 6" xfId="44138" xr:uid="{E8F262CE-1E95-493B-960D-864D662BD526}"/>
    <cellStyle name="Currency 5 3 3 8" xfId="10428" xr:uid="{3E1F2916-EBBB-4926-ABD1-E4055D75E84C}"/>
    <cellStyle name="Currency 5 3 3 8 2" xfId="24118" xr:uid="{9779C676-4583-4C7D-8986-5D3838B3C62A}"/>
    <cellStyle name="Currency 5 3 3 8 2 2" xfId="37810" xr:uid="{82B9CC5A-1C09-4DD0-8F30-039C5FF0C1B6}"/>
    <cellStyle name="Currency 5 3 3 8 2 3" xfId="52694" xr:uid="{76BC7C11-3233-4591-A368-35745F2F96FB}"/>
    <cellStyle name="Currency 5 3 3 8 3" xfId="17274" xr:uid="{E1E540CD-6EA6-44B8-8FB0-9D5C63D6E6E7}"/>
    <cellStyle name="Currency 5 3 3 8 4" xfId="30964" xr:uid="{3FCC9F7B-5977-4213-9A56-3A53DB6F66D9}"/>
    <cellStyle name="Currency 5 3 3 8 5" xfId="45848" xr:uid="{9308F8BC-C8A3-49DD-92EA-C299AB7134B6}"/>
    <cellStyle name="Currency 5 3 3 9" xfId="20696" xr:uid="{F1D858F3-CD9C-4C79-98EE-0714CCECB5DF}"/>
    <cellStyle name="Currency 5 3 3 9 2" xfId="34388" xr:uid="{7FCD20D1-AB2C-49D0-85FA-211526D417B3}"/>
    <cellStyle name="Currency 5 3 3 9 3" xfId="49272" xr:uid="{88E2E221-DD1E-44B7-8856-726C67B4D5CA}"/>
    <cellStyle name="Currency 5 3 4" xfId="7020" xr:uid="{1DC80ECB-E2E0-49BC-A5ED-06F225FC4780}"/>
    <cellStyle name="Currency 5 3 4 10" xfId="13867" xr:uid="{DA84F3AA-E20C-4591-97A8-C1FBC73564BA}"/>
    <cellStyle name="Currency 5 3 4 11" xfId="27557" xr:uid="{90007C11-95EB-46B5-810D-99A287402430}"/>
    <cellStyle name="Currency 5 3 4 12" xfId="42441" xr:uid="{C3EFAAFB-9A09-4C96-95D8-722C1EC1EAC0}"/>
    <cellStyle name="Currency 5 3 4 2" xfId="7021" xr:uid="{EDD739F7-E49A-4BB3-826D-1A8FE43508B0}"/>
    <cellStyle name="Currency 5 3 4 2 10" xfId="42442" xr:uid="{9CCD6A64-0F83-4F76-927D-BDB3C4D5D494}"/>
    <cellStyle name="Currency 5 3 4 2 2" xfId="7022" xr:uid="{08B56719-6778-4B2D-8380-7FAFE5161017}"/>
    <cellStyle name="Currency 5 3 4 2 2 2" xfId="7023" xr:uid="{9A993D48-5821-4851-8521-BEA62BB12832}"/>
    <cellStyle name="Currency 5 3 4 2 2 2 2" xfId="8736" xr:uid="{569399EA-F718-47E3-9587-97D7C6F89F30}"/>
    <cellStyle name="Currency 5 3 4 2 2 2 2 2" xfId="12158" xr:uid="{DCF52ECA-E9BD-4305-A1A4-13A4F886AFAA}"/>
    <cellStyle name="Currency 5 3 4 2 2 2 2 2 2" xfId="25848" xr:uid="{D086EC0F-4F3E-4D12-B910-B208AC452392}"/>
    <cellStyle name="Currency 5 3 4 2 2 2 2 2 2 2" xfId="39540" xr:uid="{B15AC7B8-CE90-47B6-AA52-086692833606}"/>
    <cellStyle name="Currency 5 3 4 2 2 2 2 2 2 3" xfId="54424" xr:uid="{7B66E4EF-F171-4581-AAAB-81B216A7E1BC}"/>
    <cellStyle name="Currency 5 3 4 2 2 2 2 2 3" xfId="19004" xr:uid="{E86D0BD1-EEA8-4119-AF85-B18C9AE6BE8A}"/>
    <cellStyle name="Currency 5 3 4 2 2 2 2 2 4" xfId="32694" xr:uid="{6B071928-8C49-4597-B474-9F85D2BF8CDB}"/>
    <cellStyle name="Currency 5 3 4 2 2 2 2 2 5" xfId="47578" xr:uid="{76D1D195-8099-410E-BC33-822AC4F125E7}"/>
    <cellStyle name="Currency 5 3 4 2 2 2 2 3" xfId="22426" xr:uid="{621CAD45-B1DF-457F-8770-D2E6B61323DC}"/>
    <cellStyle name="Currency 5 3 4 2 2 2 2 3 2" xfId="36118" xr:uid="{69BB359D-B620-4809-BF02-5E5A4041FFE9}"/>
    <cellStyle name="Currency 5 3 4 2 2 2 2 3 3" xfId="51002" xr:uid="{BF831F32-5539-49FF-96FE-7579F3A313CA}"/>
    <cellStyle name="Currency 5 3 4 2 2 2 2 4" xfId="15582" xr:uid="{4A576F61-7021-4F7E-BCFA-C7D895389ED2}"/>
    <cellStyle name="Currency 5 3 4 2 2 2 2 5" xfId="29272" xr:uid="{87A5E319-C024-487A-BD1D-FF117BE4A8E5}"/>
    <cellStyle name="Currency 5 3 4 2 2 2 2 6" xfId="44156" xr:uid="{8606C70D-5402-4C3F-BE13-4E2ECDEB4908}"/>
    <cellStyle name="Currency 5 3 4 2 2 2 3" xfId="10446" xr:uid="{CABAEE2B-5139-4FF3-8E54-E44050EB8D8C}"/>
    <cellStyle name="Currency 5 3 4 2 2 2 3 2" xfId="24136" xr:uid="{6AB74AA5-4CDF-4EE3-B1F4-5751547349C1}"/>
    <cellStyle name="Currency 5 3 4 2 2 2 3 2 2" xfId="37828" xr:uid="{4C25EFCD-F770-46EC-B5D5-E98E93A35854}"/>
    <cellStyle name="Currency 5 3 4 2 2 2 3 2 3" xfId="52712" xr:uid="{C4F001A1-A394-4455-B2DA-F55640A9B0B6}"/>
    <cellStyle name="Currency 5 3 4 2 2 2 3 3" xfId="17292" xr:uid="{E1AB50AB-EFBB-4BE4-89D6-6F15D3A934A4}"/>
    <cellStyle name="Currency 5 3 4 2 2 2 3 4" xfId="30982" xr:uid="{19A5B097-F974-4753-8BE8-D559C15E7705}"/>
    <cellStyle name="Currency 5 3 4 2 2 2 3 5" xfId="45866" xr:uid="{607F4E94-76E2-4668-8268-F07CFBCCB3CA}"/>
    <cellStyle name="Currency 5 3 4 2 2 2 4" xfId="20714" xr:uid="{01967610-EE10-4B08-8C69-02599A0B2EFD}"/>
    <cellStyle name="Currency 5 3 4 2 2 2 4 2" xfId="34406" xr:uid="{E86241D3-CDF8-4E5D-A2F4-00F5FC8C7304}"/>
    <cellStyle name="Currency 5 3 4 2 2 2 4 3" xfId="49290" xr:uid="{AD83D0C8-529B-4F98-85F5-62A919A7066E}"/>
    <cellStyle name="Currency 5 3 4 2 2 2 5" xfId="13870" xr:uid="{179908C9-F81C-4A8A-9F7E-2A2BB0BBD5E5}"/>
    <cellStyle name="Currency 5 3 4 2 2 2 6" xfId="27560" xr:uid="{880328E5-E56E-4F5E-813E-FB12D070484F}"/>
    <cellStyle name="Currency 5 3 4 2 2 2 7" xfId="42444" xr:uid="{4F498E32-E423-4F81-959B-59F5C2CF5802}"/>
    <cellStyle name="Currency 5 3 4 2 2 3" xfId="8735" xr:uid="{7B277999-C3C5-4D9D-83A4-3D7CD16E67D6}"/>
    <cellStyle name="Currency 5 3 4 2 2 3 2" xfId="12157" xr:uid="{E65484B8-B145-492F-B279-A8202D2A8FB4}"/>
    <cellStyle name="Currency 5 3 4 2 2 3 2 2" xfId="25847" xr:uid="{D1EE2C0D-BE8C-4DF7-95FD-FFE226DAA549}"/>
    <cellStyle name="Currency 5 3 4 2 2 3 2 2 2" xfId="39539" xr:uid="{BFBF46F2-AC0E-4C43-924B-040F89BA8355}"/>
    <cellStyle name="Currency 5 3 4 2 2 3 2 2 3" xfId="54423" xr:uid="{18E94537-6EE9-4628-91E7-C9B0802B3BC7}"/>
    <cellStyle name="Currency 5 3 4 2 2 3 2 3" xfId="19003" xr:uid="{A865FE0C-DC06-4B02-B668-B47C3C650C56}"/>
    <cellStyle name="Currency 5 3 4 2 2 3 2 4" xfId="32693" xr:uid="{C0312217-DA7F-48A8-811B-38BA303BF5CC}"/>
    <cellStyle name="Currency 5 3 4 2 2 3 2 5" xfId="47577" xr:uid="{853E074C-ECA4-46DF-921F-47FCFC960985}"/>
    <cellStyle name="Currency 5 3 4 2 2 3 3" xfId="22425" xr:uid="{A4950F80-F7F9-46C4-98ED-DBF3DD228D4B}"/>
    <cellStyle name="Currency 5 3 4 2 2 3 3 2" xfId="36117" xr:uid="{2E7E7834-F00B-46BD-A990-EBECE86D6698}"/>
    <cellStyle name="Currency 5 3 4 2 2 3 3 3" xfId="51001" xr:uid="{B0F1ACDC-7750-48CE-BEB5-01602B18AA72}"/>
    <cellStyle name="Currency 5 3 4 2 2 3 4" xfId="15581" xr:uid="{E4EA36DE-8C96-454C-9167-B899E0BC7CCF}"/>
    <cellStyle name="Currency 5 3 4 2 2 3 5" xfId="29271" xr:uid="{0E04090A-54DE-4DB6-87F2-7BD7BF33B971}"/>
    <cellStyle name="Currency 5 3 4 2 2 3 6" xfId="44155" xr:uid="{BB5714AA-C982-4B8C-9903-A76FF5CC1028}"/>
    <cellStyle name="Currency 5 3 4 2 2 4" xfId="10445" xr:uid="{BED0B5A4-F4C9-40CC-A7D5-C210B2B25122}"/>
    <cellStyle name="Currency 5 3 4 2 2 4 2" xfId="24135" xr:uid="{42080CD0-6314-4906-878A-CE2F9224FE1D}"/>
    <cellStyle name="Currency 5 3 4 2 2 4 2 2" xfId="37827" xr:uid="{225166FE-01CC-4FD6-A42B-5B68C34E4925}"/>
    <cellStyle name="Currency 5 3 4 2 2 4 2 3" xfId="52711" xr:uid="{09FCBC47-6C10-4DEA-B8FF-64B5572EB802}"/>
    <cellStyle name="Currency 5 3 4 2 2 4 3" xfId="17291" xr:uid="{D67617B2-F5D1-42DF-8275-ADCCB3563CB5}"/>
    <cellStyle name="Currency 5 3 4 2 2 4 4" xfId="30981" xr:uid="{CC6BBB56-6059-4531-8786-A5625C0157BC}"/>
    <cellStyle name="Currency 5 3 4 2 2 4 5" xfId="45865" xr:uid="{00D9BE5F-88C2-4A2C-854B-5FAC60297912}"/>
    <cellStyle name="Currency 5 3 4 2 2 5" xfId="20713" xr:uid="{DF891FED-B1B3-43F9-B8C2-8BF48B921D83}"/>
    <cellStyle name="Currency 5 3 4 2 2 5 2" xfId="34405" xr:uid="{0D54EDCF-E6EA-4E7B-8FFD-F4C04DEFD308}"/>
    <cellStyle name="Currency 5 3 4 2 2 5 3" xfId="49289" xr:uid="{D30CB900-4452-41A1-B8A2-B7CE9B856CD1}"/>
    <cellStyle name="Currency 5 3 4 2 2 6" xfId="13869" xr:uid="{180B5B73-2EA6-4AA0-9692-0F477417D773}"/>
    <cellStyle name="Currency 5 3 4 2 2 7" xfId="27559" xr:uid="{6E84F3C5-F9C3-4262-921D-1901C009C302}"/>
    <cellStyle name="Currency 5 3 4 2 2 8" xfId="42443" xr:uid="{2B793D35-9B58-4D45-A5F0-1CB4D5DF8CBB}"/>
    <cellStyle name="Currency 5 3 4 2 3" xfId="7024" xr:uid="{DC9C2F3B-239F-4631-8A41-460AAF3114D7}"/>
    <cellStyle name="Currency 5 3 4 2 3 2" xfId="8737" xr:uid="{08554817-C5CA-42A4-B409-218C74A44B67}"/>
    <cellStyle name="Currency 5 3 4 2 3 2 2" xfId="12159" xr:uid="{DEE879E1-0A64-474F-B4E7-EA613C3DF1D3}"/>
    <cellStyle name="Currency 5 3 4 2 3 2 2 2" xfId="25849" xr:uid="{BCC93EEC-A866-429D-BAB3-C0B37B1BD6A5}"/>
    <cellStyle name="Currency 5 3 4 2 3 2 2 2 2" xfId="39541" xr:uid="{8A23925A-8808-4BDF-B8A7-49DC13E1BC56}"/>
    <cellStyle name="Currency 5 3 4 2 3 2 2 2 3" xfId="54425" xr:uid="{4D9A79F6-BB79-4714-B265-F88A2BFFA150}"/>
    <cellStyle name="Currency 5 3 4 2 3 2 2 3" xfId="19005" xr:uid="{382422F3-FA66-4EB7-902A-CE0042ADA03B}"/>
    <cellStyle name="Currency 5 3 4 2 3 2 2 4" xfId="32695" xr:uid="{F3F6EB0C-1F84-43FE-A887-99DC816B52E2}"/>
    <cellStyle name="Currency 5 3 4 2 3 2 2 5" xfId="47579" xr:uid="{D1A58B10-2DA7-4D93-B60B-CB140547FBA2}"/>
    <cellStyle name="Currency 5 3 4 2 3 2 3" xfId="22427" xr:uid="{8477C8E9-2F2F-4356-91EA-92F590F9F65E}"/>
    <cellStyle name="Currency 5 3 4 2 3 2 3 2" xfId="36119" xr:uid="{624A9627-234B-421E-A93C-E9F7C7DDF0B9}"/>
    <cellStyle name="Currency 5 3 4 2 3 2 3 3" xfId="51003" xr:uid="{BE032E15-AED9-4311-AA79-1CFF516D6743}"/>
    <cellStyle name="Currency 5 3 4 2 3 2 4" xfId="15583" xr:uid="{5AF5EFC7-B009-448A-8C1D-89339C2DDF6B}"/>
    <cellStyle name="Currency 5 3 4 2 3 2 5" xfId="29273" xr:uid="{72CFDE55-F142-4EB7-9EE4-5F2374C299BB}"/>
    <cellStyle name="Currency 5 3 4 2 3 2 6" xfId="44157" xr:uid="{38B40D21-6024-4284-AA7E-04939EFC4C91}"/>
    <cellStyle name="Currency 5 3 4 2 3 3" xfId="10447" xr:uid="{04913F27-ED5B-4DE0-B83B-FBF70339F6B5}"/>
    <cellStyle name="Currency 5 3 4 2 3 3 2" xfId="24137" xr:uid="{DC472BF9-0DA3-4913-AF0F-8DEF368FF74C}"/>
    <cellStyle name="Currency 5 3 4 2 3 3 2 2" xfId="37829" xr:uid="{C43291B5-AB80-46BF-8C9A-43D45939E345}"/>
    <cellStyle name="Currency 5 3 4 2 3 3 2 3" xfId="52713" xr:uid="{EFA49166-1F6F-4102-BA6D-DB7624CE5FCD}"/>
    <cellStyle name="Currency 5 3 4 2 3 3 3" xfId="17293" xr:uid="{E41566EE-9502-411A-B274-D2556F2932BB}"/>
    <cellStyle name="Currency 5 3 4 2 3 3 4" xfId="30983" xr:uid="{E672B724-41F2-44BC-8612-555B5BD6B581}"/>
    <cellStyle name="Currency 5 3 4 2 3 3 5" xfId="45867" xr:uid="{D1153D31-CE6A-402E-B2DF-2BFD64C20CBA}"/>
    <cellStyle name="Currency 5 3 4 2 3 4" xfId="20715" xr:uid="{EAABFB34-D7B3-40D2-807D-58ADAA2567CB}"/>
    <cellStyle name="Currency 5 3 4 2 3 4 2" xfId="34407" xr:uid="{41FFF9BC-A2BE-478F-AE74-1A4D0A62054F}"/>
    <cellStyle name="Currency 5 3 4 2 3 4 3" xfId="49291" xr:uid="{B12D25FB-58CE-4FD5-A5D3-5224D1E431EE}"/>
    <cellStyle name="Currency 5 3 4 2 3 5" xfId="13871" xr:uid="{7EB2D18E-5FDD-42B5-85AF-16CC68C5717D}"/>
    <cellStyle name="Currency 5 3 4 2 3 6" xfId="27561" xr:uid="{4FBAFDCE-F7D7-46B4-A055-1CFE51B6B9A4}"/>
    <cellStyle name="Currency 5 3 4 2 3 7" xfId="42445" xr:uid="{19707B03-755B-4AD4-92D1-C312DB56A1DA}"/>
    <cellStyle name="Currency 5 3 4 2 4" xfId="7025" xr:uid="{0F85B8B9-4D34-44E6-947D-57FD6D5C7D6A}"/>
    <cellStyle name="Currency 5 3 4 2 4 2" xfId="8738" xr:uid="{E802595B-4942-4935-A5B0-E05EF2DD6846}"/>
    <cellStyle name="Currency 5 3 4 2 4 2 2" xfId="12160" xr:uid="{92C9FCAA-AB3E-447B-9A45-194B5D606EEE}"/>
    <cellStyle name="Currency 5 3 4 2 4 2 2 2" xfId="25850" xr:uid="{CA7328FA-19DC-4C8F-B966-4129AF2DE7BE}"/>
    <cellStyle name="Currency 5 3 4 2 4 2 2 2 2" xfId="39542" xr:uid="{09E7880B-5133-40CC-AC9A-EC6FABC62B4E}"/>
    <cellStyle name="Currency 5 3 4 2 4 2 2 2 3" xfId="54426" xr:uid="{6F7BF8BC-0F8E-4946-928F-F2BBEC48B76A}"/>
    <cellStyle name="Currency 5 3 4 2 4 2 2 3" xfId="19006" xr:uid="{D0FBCCE4-173A-4338-96AF-9B92F0495F49}"/>
    <cellStyle name="Currency 5 3 4 2 4 2 2 4" xfId="32696" xr:uid="{4B489571-66DB-49EC-AA86-D02A36686306}"/>
    <cellStyle name="Currency 5 3 4 2 4 2 2 5" xfId="47580" xr:uid="{B88FBA91-A090-4378-81D6-37120CC4564C}"/>
    <cellStyle name="Currency 5 3 4 2 4 2 3" xfId="22428" xr:uid="{F635083A-F1DF-48D5-8381-9F9FE8624644}"/>
    <cellStyle name="Currency 5 3 4 2 4 2 3 2" xfId="36120" xr:uid="{463BF865-F939-4BFB-94E9-D99B222AE806}"/>
    <cellStyle name="Currency 5 3 4 2 4 2 3 3" xfId="51004" xr:uid="{891B42B0-6EAD-4A56-8D48-D8D3DE879C59}"/>
    <cellStyle name="Currency 5 3 4 2 4 2 4" xfId="15584" xr:uid="{1F75FEB7-A01B-45A4-B051-68D48FE4035E}"/>
    <cellStyle name="Currency 5 3 4 2 4 2 5" xfId="29274" xr:uid="{1DA422FF-E43B-47AA-8700-15BEE3DD5779}"/>
    <cellStyle name="Currency 5 3 4 2 4 2 6" xfId="44158" xr:uid="{4AAE783C-4FBB-4B55-90ED-407F49CE89F1}"/>
    <cellStyle name="Currency 5 3 4 2 4 3" xfId="10448" xr:uid="{6524A275-B4BD-4468-B4F2-30C1B7F590DF}"/>
    <cellStyle name="Currency 5 3 4 2 4 3 2" xfId="24138" xr:uid="{AFD452D5-AEC3-48B1-A248-AA0666E624CF}"/>
    <cellStyle name="Currency 5 3 4 2 4 3 2 2" xfId="37830" xr:uid="{43CE2171-919B-4A23-9F69-4F5423308D98}"/>
    <cellStyle name="Currency 5 3 4 2 4 3 2 3" xfId="52714" xr:uid="{BCDAB155-ACED-444F-B5DB-8359605A90D0}"/>
    <cellStyle name="Currency 5 3 4 2 4 3 3" xfId="17294" xr:uid="{81004442-1079-49BD-9A4C-DA3FEE3C5FF4}"/>
    <cellStyle name="Currency 5 3 4 2 4 3 4" xfId="30984" xr:uid="{60A48474-A548-44BD-A650-9163F0E9A69E}"/>
    <cellStyle name="Currency 5 3 4 2 4 3 5" xfId="45868" xr:uid="{56862ECE-853B-471E-906F-79E3AD6ACCD1}"/>
    <cellStyle name="Currency 5 3 4 2 4 4" xfId="20716" xr:uid="{AEC51CCD-D153-42CA-B3CA-05303B59D6A9}"/>
    <cellStyle name="Currency 5 3 4 2 4 4 2" xfId="34408" xr:uid="{74D4E636-2E46-4B64-A8D2-8237CB4B7747}"/>
    <cellStyle name="Currency 5 3 4 2 4 4 3" xfId="49292" xr:uid="{8A15CBB4-6CBE-4F7C-B751-1789E73471C8}"/>
    <cellStyle name="Currency 5 3 4 2 4 5" xfId="13872" xr:uid="{347F01D8-A1AD-4D02-8823-6ED98F875F12}"/>
    <cellStyle name="Currency 5 3 4 2 4 6" xfId="27562" xr:uid="{AC0EB0A8-B909-4E1C-B8DA-6F630D1A1116}"/>
    <cellStyle name="Currency 5 3 4 2 4 7" xfId="42446" xr:uid="{4AEC9D3D-0162-4E01-BA34-6E2D9101E292}"/>
    <cellStyle name="Currency 5 3 4 2 5" xfId="8734" xr:uid="{09880647-7202-4311-8578-80993A9FA9DF}"/>
    <cellStyle name="Currency 5 3 4 2 5 2" xfId="12156" xr:uid="{9DDB7CA4-C7D8-4E46-B680-3B230BF5B949}"/>
    <cellStyle name="Currency 5 3 4 2 5 2 2" xfId="25846" xr:uid="{E62C65A4-920C-48D3-AD5C-A24347331D24}"/>
    <cellStyle name="Currency 5 3 4 2 5 2 2 2" xfId="39538" xr:uid="{91926AF5-EA32-427E-9EC7-CF8F7CD43F62}"/>
    <cellStyle name="Currency 5 3 4 2 5 2 2 3" xfId="54422" xr:uid="{3C96F682-A511-4AAC-8689-DA26960130DB}"/>
    <cellStyle name="Currency 5 3 4 2 5 2 3" xfId="19002" xr:uid="{8917DBDD-BA7C-4D2E-9C68-AEF56DCA348D}"/>
    <cellStyle name="Currency 5 3 4 2 5 2 4" xfId="32692" xr:uid="{9C0B91BC-B573-4CDA-BC35-824114A3499B}"/>
    <cellStyle name="Currency 5 3 4 2 5 2 5" xfId="47576" xr:uid="{57347D84-F4C0-4C1B-820F-E9111366A4B6}"/>
    <cellStyle name="Currency 5 3 4 2 5 3" xfId="22424" xr:uid="{825FA362-4470-4D5F-8854-6D0E64FD5682}"/>
    <cellStyle name="Currency 5 3 4 2 5 3 2" xfId="36116" xr:uid="{89033EC2-B376-42A6-9B0A-5CF4BE0B4432}"/>
    <cellStyle name="Currency 5 3 4 2 5 3 3" xfId="51000" xr:uid="{EB2927A2-31F6-48D4-BF56-12A24ADFB572}"/>
    <cellStyle name="Currency 5 3 4 2 5 4" xfId="15580" xr:uid="{28A4B2D7-E303-4A3C-9C56-2C3469C96D42}"/>
    <cellStyle name="Currency 5 3 4 2 5 5" xfId="29270" xr:uid="{A7E9F5DF-BB3E-4E6D-8341-1968D675FCD8}"/>
    <cellStyle name="Currency 5 3 4 2 5 6" xfId="44154" xr:uid="{58DEB6A8-2993-45CE-8F2C-18418EAA7A2E}"/>
    <cellStyle name="Currency 5 3 4 2 6" xfId="10444" xr:uid="{F8540A26-5B3E-4763-B728-C7FC6B713F32}"/>
    <cellStyle name="Currency 5 3 4 2 6 2" xfId="24134" xr:uid="{6492C590-DF8A-4751-8BD3-C9385F4B3D4A}"/>
    <cellStyle name="Currency 5 3 4 2 6 2 2" xfId="37826" xr:uid="{43A8FB34-031E-4C5C-94E3-28768DF75E8F}"/>
    <cellStyle name="Currency 5 3 4 2 6 2 3" xfId="52710" xr:uid="{67466A5D-449F-4EE4-8A88-6C3923B3CD68}"/>
    <cellStyle name="Currency 5 3 4 2 6 3" xfId="17290" xr:uid="{2424D663-FF98-4890-9770-1C9A8BD986D6}"/>
    <cellStyle name="Currency 5 3 4 2 6 4" xfId="30980" xr:uid="{EC6AE7A9-D766-4FCF-BD26-48FC81BDBE4B}"/>
    <cellStyle name="Currency 5 3 4 2 6 5" xfId="45864" xr:uid="{49354AA5-9435-4969-9EAB-C9A9D664D88F}"/>
    <cellStyle name="Currency 5 3 4 2 7" xfId="20712" xr:uid="{4BD4CD21-CF88-49EF-B55A-512009F64723}"/>
    <cellStyle name="Currency 5 3 4 2 7 2" xfId="34404" xr:uid="{2110CFFE-6C24-4D2E-87D6-45F8E47DCB27}"/>
    <cellStyle name="Currency 5 3 4 2 7 3" xfId="49288" xr:uid="{7A23C506-030A-41EB-9F75-E11612215F02}"/>
    <cellStyle name="Currency 5 3 4 2 8" xfId="13868" xr:uid="{D4338AD9-34BF-4ACC-8E67-717C64B0CC81}"/>
    <cellStyle name="Currency 5 3 4 2 9" xfId="27558" xr:uid="{F8AE766B-3F83-4B4C-9033-F344FEC4ABD7}"/>
    <cellStyle name="Currency 5 3 4 3" xfId="7026" xr:uid="{AB8A20A8-5DDA-491E-8D9A-4EE473A11682}"/>
    <cellStyle name="Currency 5 3 4 3 10" xfId="42447" xr:uid="{2CF5C5A6-8C70-41D5-A47D-29A125704FA8}"/>
    <cellStyle name="Currency 5 3 4 3 2" xfId="7027" xr:uid="{2B2541AC-2F0B-4EB4-B251-49F54F86A94F}"/>
    <cellStyle name="Currency 5 3 4 3 2 2" xfId="7028" xr:uid="{9CC9FC47-58F8-4458-9AE1-AF773BF430FE}"/>
    <cellStyle name="Currency 5 3 4 3 2 2 2" xfId="8741" xr:uid="{3E169565-7D4B-4D3C-90E1-EAFCDF85E787}"/>
    <cellStyle name="Currency 5 3 4 3 2 2 2 2" xfId="12163" xr:uid="{7BCE4C92-894E-4BF5-A240-FD0CECF3559A}"/>
    <cellStyle name="Currency 5 3 4 3 2 2 2 2 2" xfId="25853" xr:uid="{D842F379-12F6-4633-9A5A-A9AA6E4FAB09}"/>
    <cellStyle name="Currency 5 3 4 3 2 2 2 2 2 2" xfId="39545" xr:uid="{CFB5DB7A-566B-492A-AB55-C17F5F80922F}"/>
    <cellStyle name="Currency 5 3 4 3 2 2 2 2 2 3" xfId="54429" xr:uid="{BCAA43D0-5A7A-4609-8594-A661FB25EB09}"/>
    <cellStyle name="Currency 5 3 4 3 2 2 2 2 3" xfId="19009" xr:uid="{C1AAEC89-21DF-475B-B773-35874B9AF490}"/>
    <cellStyle name="Currency 5 3 4 3 2 2 2 2 4" xfId="32699" xr:uid="{F3E1664B-D97F-4A13-8204-9A7DC7271D60}"/>
    <cellStyle name="Currency 5 3 4 3 2 2 2 2 5" xfId="47583" xr:uid="{69246652-1BF1-430C-82F8-BEA2D636B177}"/>
    <cellStyle name="Currency 5 3 4 3 2 2 2 3" xfId="22431" xr:uid="{A448A603-E3FB-4383-8108-BC4B06DE8EB7}"/>
    <cellStyle name="Currency 5 3 4 3 2 2 2 3 2" xfId="36123" xr:uid="{0CFF1E60-E5C8-4FB8-BC0B-599229D8EB91}"/>
    <cellStyle name="Currency 5 3 4 3 2 2 2 3 3" xfId="51007" xr:uid="{63FD7DC5-C597-40AC-AE53-D56366B7C8FC}"/>
    <cellStyle name="Currency 5 3 4 3 2 2 2 4" xfId="15587" xr:uid="{214E7168-28B3-4857-89FC-C853F71EC1C7}"/>
    <cellStyle name="Currency 5 3 4 3 2 2 2 5" xfId="29277" xr:uid="{10E88865-99C2-4456-ADD9-75EACB9FBBA8}"/>
    <cellStyle name="Currency 5 3 4 3 2 2 2 6" xfId="44161" xr:uid="{3C4EA988-FE4A-4D7F-92A3-64EFF3D5553F}"/>
    <cellStyle name="Currency 5 3 4 3 2 2 3" xfId="10451" xr:uid="{A6384926-8F3D-4F09-AE0F-BC9C1DA7DD34}"/>
    <cellStyle name="Currency 5 3 4 3 2 2 3 2" xfId="24141" xr:uid="{9A75E6B9-0B27-47C6-B299-CF5C29694230}"/>
    <cellStyle name="Currency 5 3 4 3 2 2 3 2 2" xfId="37833" xr:uid="{7F36F0A8-ECC9-4C00-B39C-4B7321CF963A}"/>
    <cellStyle name="Currency 5 3 4 3 2 2 3 2 3" xfId="52717" xr:uid="{515342CF-7B16-45FC-8CA8-1E0C09568FC6}"/>
    <cellStyle name="Currency 5 3 4 3 2 2 3 3" xfId="17297" xr:uid="{09EE8154-911A-4F9D-9B34-D8E310D415E0}"/>
    <cellStyle name="Currency 5 3 4 3 2 2 3 4" xfId="30987" xr:uid="{4A2C460B-B18E-4211-81CA-1755F476079C}"/>
    <cellStyle name="Currency 5 3 4 3 2 2 3 5" xfId="45871" xr:uid="{DC919AFE-4680-4F85-AE5C-E1EF5C1C8ADA}"/>
    <cellStyle name="Currency 5 3 4 3 2 2 4" xfId="20719" xr:uid="{899FE394-00DF-4BB2-8615-AEA508E72CE4}"/>
    <cellStyle name="Currency 5 3 4 3 2 2 4 2" xfId="34411" xr:uid="{4AE1FD96-9D7D-496C-9A41-B03BF403361E}"/>
    <cellStyle name="Currency 5 3 4 3 2 2 4 3" xfId="49295" xr:uid="{D5A3D43A-0CB7-4539-B668-1CC0E021394B}"/>
    <cellStyle name="Currency 5 3 4 3 2 2 5" xfId="13875" xr:uid="{CE02DAA5-D6F5-4773-B94A-3B6BD0A74A92}"/>
    <cellStyle name="Currency 5 3 4 3 2 2 6" xfId="27565" xr:uid="{08424A4A-8AD4-42FE-8751-20E9A6A76B26}"/>
    <cellStyle name="Currency 5 3 4 3 2 2 7" xfId="42449" xr:uid="{D8FD591F-0917-4E0C-8EE8-8C7BEFFE628A}"/>
    <cellStyle name="Currency 5 3 4 3 2 3" xfId="8740" xr:uid="{3B277F8C-A201-4613-8AF3-7BF418C655A1}"/>
    <cellStyle name="Currency 5 3 4 3 2 3 2" xfId="12162" xr:uid="{00C9D615-672F-4E64-B917-762F7AFB226E}"/>
    <cellStyle name="Currency 5 3 4 3 2 3 2 2" xfId="25852" xr:uid="{77B57BC9-3F6C-400D-8ACD-8674A08C6098}"/>
    <cellStyle name="Currency 5 3 4 3 2 3 2 2 2" xfId="39544" xr:uid="{423F3287-7337-4BF9-A1B9-ACC4423D754C}"/>
    <cellStyle name="Currency 5 3 4 3 2 3 2 2 3" xfId="54428" xr:uid="{115FD3BF-3CE6-494A-8206-0AFBBBD06FED}"/>
    <cellStyle name="Currency 5 3 4 3 2 3 2 3" xfId="19008" xr:uid="{9128DADB-700C-4817-B42F-9A829B7F2EBF}"/>
    <cellStyle name="Currency 5 3 4 3 2 3 2 4" xfId="32698" xr:uid="{7172F3DD-BBE4-4360-8B43-7BA8D20BE1B8}"/>
    <cellStyle name="Currency 5 3 4 3 2 3 2 5" xfId="47582" xr:uid="{5707F2A2-F2CC-4C41-9E03-61A04B7F5F38}"/>
    <cellStyle name="Currency 5 3 4 3 2 3 3" xfId="22430" xr:uid="{3B38432A-542A-4F5A-B8BF-5C7ADA7CDB71}"/>
    <cellStyle name="Currency 5 3 4 3 2 3 3 2" xfId="36122" xr:uid="{70CE3AB4-5726-4D6E-8C06-C51082D781BF}"/>
    <cellStyle name="Currency 5 3 4 3 2 3 3 3" xfId="51006" xr:uid="{35999CC2-2738-44DA-9225-87FC53008663}"/>
    <cellStyle name="Currency 5 3 4 3 2 3 4" xfId="15586" xr:uid="{3D458C70-E9F5-4628-9256-BBBE0BA0B4BE}"/>
    <cellStyle name="Currency 5 3 4 3 2 3 5" xfId="29276" xr:uid="{FF2B5818-A56D-4073-9456-60182248CDF4}"/>
    <cellStyle name="Currency 5 3 4 3 2 3 6" xfId="44160" xr:uid="{8DBCF2A7-1530-4335-A2BB-ED3C451B4DDB}"/>
    <cellStyle name="Currency 5 3 4 3 2 4" xfId="10450" xr:uid="{72C8F63A-A72B-4512-8BD2-A0B38FFF3EA6}"/>
    <cellStyle name="Currency 5 3 4 3 2 4 2" xfId="24140" xr:uid="{81514C17-0C65-49CD-B5D7-8C31B2819F9E}"/>
    <cellStyle name="Currency 5 3 4 3 2 4 2 2" xfId="37832" xr:uid="{08BEC2DD-134B-4615-B701-627F449BEB69}"/>
    <cellStyle name="Currency 5 3 4 3 2 4 2 3" xfId="52716" xr:uid="{0E646CE6-6872-41A7-9063-BB62EED8EB40}"/>
    <cellStyle name="Currency 5 3 4 3 2 4 3" xfId="17296" xr:uid="{3A56022C-2640-4142-9799-60ECAA4BFE75}"/>
    <cellStyle name="Currency 5 3 4 3 2 4 4" xfId="30986" xr:uid="{8F011562-DE6C-4635-831F-C05D3D978D04}"/>
    <cellStyle name="Currency 5 3 4 3 2 4 5" xfId="45870" xr:uid="{A22BED2B-EEEF-4C10-BD2C-E17BF202BCA5}"/>
    <cellStyle name="Currency 5 3 4 3 2 5" xfId="20718" xr:uid="{B0B1F03A-9C19-4569-B6A3-F303A78E7AAC}"/>
    <cellStyle name="Currency 5 3 4 3 2 5 2" xfId="34410" xr:uid="{ACEC0A6F-32ED-4358-BB40-C3F04A9121A0}"/>
    <cellStyle name="Currency 5 3 4 3 2 5 3" xfId="49294" xr:uid="{AFB5FDB0-D9AE-4AC6-A502-FD56B33B10AD}"/>
    <cellStyle name="Currency 5 3 4 3 2 6" xfId="13874" xr:uid="{D05678B0-1D85-4462-BD1C-56A2BA51F750}"/>
    <cellStyle name="Currency 5 3 4 3 2 7" xfId="27564" xr:uid="{6E4A3E5A-FC2B-4F3F-AEAF-B07146F39A33}"/>
    <cellStyle name="Currency 5 3 4 3 2 8" xfId="42448" xr:uid="{3B5B7674-9450-4934-A4FE-F7659CB60608}"/>
    <cellStyle name="Currency 5 3 4 3 3" xfId="7029" xr:uid="{04C05A04-81E6-49D7-8ABE-28A7905812CB}"/>
    <cellStyle name="Currency 5 3 4 3 3 2" xfId="8742" xr:uid="{CFAF3A80-59F0-45DB-A374-9E61D1C7A1D5}"/>
    <cellStyle name="Currency 5 3 4 3 3 2 2" xfId="12164" xr:uid="{7E7BE8B2-75BA-49B2-A24E-DA6271D14EE0}"/>
    <cellStyle name="Currency 5 3 4 3 3 2 2 2" xfId="25854" xr:uid="{B562DC9F-010F-41FB-9423-8EAA74DD9FE1}"/>
    <cellStyle name="Currency 5 3 4 3 3 2 2 2 2" xfId="39546" xr:uid="{4CF4CEAB-9862-4265-B66C-0F9E3547DD02}"/>
    <cellStyle name="Currency 5 3 4 3 3 2 2 2 3" xfId="54430" xr:uid="{6D6C501F-6E7A-46B2-A9C8-004E49BEA1C8}"/>
    <cellStyle name="Currency 5 3 4 3 3 2 2 3" xfId="19010" xr:uid="{3A45CF1B-9FFC-4650-BB5B-E5FF44464483}"/>
    <cellStyle name="Currency 5 3 4 3 3 2 2 4" xfId="32700" xr:uid="{B7A0EFF2-C920-43CE-B3B3-A9C31FC2EA02}"/>
    <cellStyle name="Currency 5 3 4 3 3 2 2 5" xfId="47584" xr:uid="{21275DF1-69E6-426E-B8C7-F0F6E12B047C}"/>
    <cellStyle name="Currency 5 3 4 3 3 2 3" xfId="22432" xr:uid="{72A78ECF-97BB-40D0-BA44-6CDE2F5A3B83}"/>
    <cellStyle name="Currency 5 3 4 3 3 2 3 2" xfId="36124" xr:uid="{B2195742-E928-46E9-945D-8482FAE29DE8}"/>
    <cellStyle name="Currency 5 3 4 3 3 2 3 3" xfId="51008" xr:uid="{03FBFABD-54EA-42EE-ADA8-AE16601D5EF8}"/>
    <cellStyle name="Currency 5 3 4 3 3 2 4" xfId="15588" xr:uid="{D85232BE-E27B-4EB9-A4A9-8F9A403D247C}"/>
    <cellStyle name="Currency 5 3 4 3 3 2 5" xfId="29278" xr:uid="{52DFF62B-1E36-4500-AD39-8CEAA8683AE0}"/>
    <cellStyle name="Currency 5 3 4 3 3 2 6" xfId="44162" xr:uid="{11F09A71-FF68-480A-B5D7-FA842CFDD8F3}"/>
    <cellStyle name="Currency 5 3 4 3 3 3" xfId="10452" xr:uid="{F3275360-9DAD-41A6-8A95-6C6434409DC4}"/>
    <cellStyle name="Currency 5 3 4 3 3 3 2" xfId="24142" xr:uid="{45BFB236-6535-49D8-A810-74D9C4E2549F}"/>
    <cellStyle name="Currency 5 3 4 3 3 3 2 2" xfId="37834" xr:uid="{4A91CC6D-B965-4DC3-85C9-F13E38BE015E}"/>
    <cellStyle name="Currency 5 3 4 3 3 3 2 3" xfId="52718" xr:uid="{704F0518-CDDE-4164-A236-7F06FA8FF07E}"/>
    <cellStyle name="Currency 5 3 4 3 3 3 3" xfId="17298" xr:uid="{FEED2781-C4B8-4262-85BF-072F5C3E5703}"/>
    <cellStyle name="Currency 5 3 4 3 3 3 4" xfId="30988" xr:uid="{3965B582-08CD-4722-8884-195C1218995E}"/>
    <cellStyle name="Currency 5 3 4 3 3 3 5" xfId="45872" xr:uid="{1B813148-6E4C-4FF5-8AB6-CD54CB9B90FD}"/>
    <cellStyle name="Currency 5 3 4 3 3 4" xfId="20720" xr:uid="{0510D05E-0EC3-4F53-9B68-4ECFFFA9C058}"/>
    <cellStyle name="Currency 5 3 4 3 3 4 2" xfId="34412" xr:uid="{C622F3D5-7B5E-4512-A34B-8215864DCD6A}"/>
    <cellStyle name="Currency 5 3 4 3 3 4 3" xfId="49296" xr:uid="{B6C55656-E5F7-43DD-AC17-BDEFB95D7D21}"/>
    <cellStyle name="Currency 5 3 4 3 3 5" xfId="13876" xr:uid="{14BBBC08-8C93-40C0-ABC5-F1E8054A58B9}"/>
    <cellStyle name="Currency 5 3 4 3 3 6" xfId="27566" xr:uid="{D442CE78-8703-4227-A162-01E6D0C60D1E}"/>
    <cellStyle name="Currency 5 3 4 3 3 7" xfId="42450" xr:uid="{DA9A3C30-F861-47F8-9E37-3DA14C2F6C0F}"/>
    <cellStyle name="Currency 5 3 4 3 4" xfId="7030" xr:uid="{CA2F8EB0-0D35-4F96-8B0F-046E8CE30C22}"/>
    <cellStyle name="Currency 5 3 4 3 4 2" xfId="8743" xr:uid="{948B9469-5E5C-492C-802E-9BC50D422C35}"/>
    <cellStyle name="Currency 5 3 4 3 4 2 2" xfId="12165" xr:uid="{60E0CA58-74B9-4F6C-81D1-983F1FE902B2}"/>
    <cellStyle name="Currency 5 3 4 3 4 2 2 2" xfId="25855" xr:uid="{FF9AA5F6-6566-4A29-9C7F-8A8F495FD4CE}"/>
    <cellStyle name="Currency 5 3 4 3 4 2 2 2 2" xfId="39547" xr:uid="{CD91557B-DCD5-4607-939B-99F22118AAF6}"/>
    <cellStyle name="Currency 5 3 4 3 4 2 2 2 3" xfId="54431" xr:uid="{9D6DE94A-EA05-45C2-A4D2-CF1EB2F2D88B}"/>
    <cellStyle name="Currency 5 3 4 3 4 2 2 3" xfId="19011" xr:uid="{2E599AE6-F0DF-4657-B60D-826222B27536}"/>
    <cellStyle name="Currency 5 3 4 3 4 2 2 4" xfId="32701" xr:uid="{89823FD6-E5BE-4DCE-BD67-A1A01E119FBD}"/>
    <cellStyle name="Currency 5 3 4 3 4 2 2 5" xfId="47585" xr:uid="{5A9B4AE3-AB2A-4467-9760-F240F101939E}"/>
    <cellStyle name="Currency 5 3 4 3 4 2 3" xfId="22433" xr:uid="{A48DE285-1C17-42B0-996D-976B1D400850}"/>
    <cellStyle name="Currency 5 3 4 3 4 2 3 2" xfId="36125" xr:uid="{3650E3BD-966F-4E91-9F16-832B30E6DB5E}"/>
    <cellStyle name="Currency 5 3 4 3 4 2 3 3" xfId="51009" xr:uid="{DC0F71DC-9C88-4DE7-97EF-A0DCAF57184E}"/>
    <cellStyle name="Currency 5 3 4 3 4 2 4" xfId="15589" xr:uid="{C724196C-F101-486D-9C33-22123070DF3A}"/>
    <cellStyle name="Currency 5 3 4 3 4 2 5" xfId="29279" xr:uid="{1B929C27-4B93-42AE-935C-1DF8FCD2C601}"/>
    <cellStyle name="Currency 5 3 4 3 4 2 6" xfId="44163" xr:uid="{CEE1A05E-712A-4F84-A787-9A7B7A7C90F9}"/>
    <cellStyle name="Currency 5 3 4 3 4 3" xfId="10453" xr:uid="{BEBBA3F1-3B83-46E5-936D-9D0452855DCE}"/>
    <cellStyle name="Currency 5 3 4 3 4 3 2" xfId="24143" xr:uid="{1FF200A1-83AA-45DB-81D2-4795D476DC6D}"/>
    <cellStyle name="Currency 5 3 4 3 4 3 2 2" xfId="37835" xr:uid="{782BC160-83F0-49CE-ACF9-8334C109F5BC}"/>
    <cellStyle name="Currency 5 3 4 3 4 3 2 3" xfId="52719" xr:uid="{18119354-6837-41D8-8985-75EA0822E4D4}"/>
    <cellStyle name="Currency 5 3 4 3 4 3 3" xfId="17299" xr:uid="{72EAC34D-C92E-4D51-82CB-C3001B06FD19}"/>
    <cellStyle name="Currency 5 3 4 3 4 3 4" xfId="30989" xr:uid="{21C23787-69C6-40B6-ACA7-5DA7CFCDF7D1}"/>
    <cellStyle name="Currency 5 3 4 3 4 3 5" xfId="45873" xr:uid="{4CA097FF-0075-4A6B-9FA2-A8F3D4D99717}"/>
    <cellStyle name="Currency 5 3 4 3 4 4" xfId="20721" xr:uid="{E726D4D0-E17D-4590-96C5-B7AE03599DBE}"/>
    <cellStyle name="Currency 5 3 4 3 4 4 2" xfId="34413" xr:uid="{4369DFEB-4983-457E-8B85-B97A1369D60A}"/>
    <cellStyle name="Currency 5 3 4 3 4 4 3" xfId="49297" xr:uid="{C64F7554-38AB-4DBB-ADCD-1157EEE9F3D9}"/>
    <cellStyle name="Currency 5 3 4 3 4 5" xfId="13877" xr:uid="{A6099783-A8B5-4330-A013-302A384148D2}"/>
    <cellStyle name="Currency 5 3 4 3 4 6" xfId="27567" xr:uid="{FD84E154-8F8A-40A5-8B55-BA1FAD74373D}"/>
    <cellStyle name="Currency 5 3 4 3 4 7" xfId="42451" xr:uid="{3906E001-6E8C-4B3E-9B0C-F0CB570695B9}"/>
    <cellStyle name="Currency 5 3 4 3 5" xfId="8739" xr:uid="{3F09FC37-1B3A-4236-B153-4592EEE94DF6}"/>
    <cellStyle name="Currency 5 3 4 3 5 2" xfId="12161" xr:uid="{5A501EDB-51A1-402B-B202-AAA26E32D140}"/>
    <cellStyle name="Currency 5 3 4 3 5 2 2" xfId="25851" xr:uid="{3F08569E-AE01-45BE-BC6D-D6081D4C5BFC}"/>
    <cellStyle name="Currency 5 3 4 3 5 2 2 2" xfId="39543" xr:uid="{7318AF95-199F-41C7-A0E6-49FD97DE1AE9}"/>
    <cellStyle name="Currency 5 3 4 3 5 2 2 3" xfId="54427" xr:uid="{2DA15956-EF21-43E3-B3D9-CF14E0DE11CE}"/>
    <cellStyle name="Currency 5 3 4 3 5 2 3" xfId="19007" xr:uid="{FB880270-BC0C-4BEF-AD61-0A770FC84A2A}"/>
    <cellStyle name="Currency 5 3 4 3 5 2 4" xfId="32697" xr:uid="{2CAF2EC7-5C1F-42DD-8D33-D4B251604217}"/>
    <cellStyle name="Currency 5 3 4 3 5 2 5" xfId="47581" xr:uid="{207DBAEA-EAA6-4506-B1AD-1594C957C497}"/>
    <cellStyle name="Currency 5 3 4 3 5 3" xfId="22429" xr:uid="{B16C8F93-49A7-4CA3-9CFE-3A7B08652EC7}"/>
    <cellStyle name="Currency 5 3 4 3 5 3 2" xfId="36121" xr:uid="{6EA57FB1-A1CD-4756-B60D-E8F2B4290D7E}"/>
    <cellStyle name="Currency 5 3 4 3 5 3 3" xfId="51005" xr:uid="{37BAA92D-FB8A-43B1-AD0E-8B28FE31A345}"/>
    <cellStyle name="Currency 5 3 4 3 5 4" xfId="15585" xr:uid="{89160CF0-2E38-44FC-BAE5-3E0BC84801C3}"/>
    <cellStyle name="Currency 5 3 4 3 5 5" xfId="29275" xr:uid="{386C0D58-D80F-4E77-AC5D-2D2AB8E25EA8}"/>
    <cellStyle name="Currency 5 3 4 3 5 6" xfId="44159" xr:uid="{F28AA4E6-1C73-4D2A-93FA-4C178C5FA280}"/>
    <cellStyle name="Currency 5 3 4 3 6" xfId="10449" xr:uid="{065DF1AD-5CC4-4853-AA88-E48825F888C3}"/>
    <cellStyle name="Currency 5 3 4 3 6 2" xfId="24139" xr:uid="{1BA45B4A-0DA6-4F53-B54D-41EE6412A835}"/>
    <cellStyle name="Currency 5 3 4 3 6 2 2" xfId="37831" xr:uid="{7D3561C9-EB48-4A8D-A367-B4BD02AF20BB}"/>
    <cellStyle name="Currency 5 3 4 3 6 2 3" xfId="52715" xr:uid="{81E65067-5FEE-43EB-AFDB-9D6F75E52185}"/>
    <cellStyle name="Currency 5 3 4 3 6 3" xfId="17295" xr:uid="{D9A8829F-2C17-4D14-A08C-94625FAB0595}"/>
    <cellStyle name="Currency 5 3 4 3 6 4" xfId="30985" xr:uid="{59512597-BC19-4DB4-AFB1-3379E495583C}"/>
    <cellStyle name="Currency 5 3 4 3 6 5" xfId="45869" xr:uid="{D5854AA4-3660-4561-AFF1-CEDE744B4076}"/>
    <cellStyle name="Currency 5 3 4 3 7" xfId="20717" xr:uid="{A7C11EEA-A21F-4F72-AC04-D6201BEB88F3}"/>
    <cellStyle name="Currency 5 3 4 3 7 2" xfId="34409" xr:uid="{1FDDD115-E160-466B-A9A6-F29C86EE3926}"/>
    <cellStyle name="Currency 5 3 4 3 7 3" xfId="49293" xr:uid="{2C6F2481-A0D3-47E0-9D54-BD760017AC74}"/>
    <cellStyle name="Currency 5 3 4 3 8" xfId="13873" xr:uid="{AD80AB24-33DD-4C38-8D19-F4556F8CC574}"/>
    <cellStyle name="Currency 5 3 4 3 9" xfId="27563" xr:uid="{14915D32-66CE-4EA4-9CE5-D22A7E20764C}"/>
    <cellStyle name="Currency 5 3 4 4" xfId="7031" xr:uid="{4AE8DC8C-D0B2-4C5F-A0B1-3D7CA67571E2}"/>
    <cellStyle name="Currency 5 3 4 4 2" xfId="7032" xr:uid="{16100EFC-0BD9-4CDB-80FD-2F9B3288CBD2}"/>
    <cellStyle name="Currency 5 3 4 4 2 2" xfId="8745" xr:uid="{2E60B7E9-903A-4F9C-9C32-55D5E2A594DC}"/>
    <cellStyle name="Currency 5 3 4 4 2 2 2" xfId="12167" xr:uid="{475DF424-9933-4283-9DF3-A4D623A6E998}"/>
    <cellStyle name="Currency 5 3 4 4 2 2 2 2" xfId="25857" xr:uid="{3D81FB55-3293-4882-A781-EE424B6705BC}"/>
    <cellStyle name="Currency 5 3 4 4 2 2 2 2 2" xfId="39549" xr:uid="{F495EE18-B4D2-41F8-8640-AEFED47C51EC}"/>
    <cellStyle name="Currency 5 3 4 4 2 2 2 2 3" xfId="54433" xr:uid="{64F9B6DD-76B5-4211-B967-05153978ED34}"/>
    <cellStyle name="Currency 5 3 4 4 2 2 2 3" xfId="19013" xr:uid="{ED461CF2-D1D9-4180-B6B8-8CBDEECFD19C}"/>
    <cellStyle name="Currency 5 3 4 4 2 2 2 4" xfId="32703" xr:uid="{99AA122B-53ED-4049-81E9-BFD18EBE1B3B}"/>
    <cellStyle name="Currency 5 3 4 4 2 2 2 5" xfId="47587" xr:uid="{5CE26CBA-6381-4272-AE58-50516A571D1D}"/>
    <cellStyle name="Currency 5 3 4 4 2 2 3" xfId="22435" xr:uid="{82228CD4-F47E-483A-B5BD-D86E207D4D04}"/>
    <cellStyle name="Currency 5 3 4 4 2 2 3 2" xfId="36127" xr:uid="{C79CE5A0-20B6-48C0-A207-B38DE44F9BB4}"/>
    <cellStyle name="Currency 5 3 4 4 2 2 3 3" xfId="51011" xr:uid="{59FDD6B0-6235-459F-A360-5B60F8DAEBFC}"/>
    <cellStyle name="Currency 5 3 4 4 2 2 4" xfId="15591" xr:uid="{36BF175E-1C2F-4A34-94A5-539F83EE563F}"/>
    <cellStyle name="Currency 5 3 4 4 2 2 5" xfId="29281" xr:uid="{A9D9DEFC-FFDC-49F7-9DAD-4F9E1D604736}"/>
    <cellStyle name="Currency 5 3 4 4 2 2 6" xfId="44165" xr:uid="{872694E5-3A59-4F8D-A4BC-682BE6998054}"/>
    <cellStyle name="Currency 5 3 4 4 2 3" xfId="10455" xr:uid="{DA73857D-C013-467B-803F-52A474E75462}"/>
    <cellStyle name="Currency 5 3 4 4 2 3 2" xfId="24145" xr:uid="{2EC20C49-AE87-4505-B7F9-6D1A638D44C3}"/>
    <cellStyle name="Currency 5 3 4 4 2 3 2 2" xfId="37837" xr:uid="{00206AB0-1622-4C27-96AC-0E7DD4683094}"/>
    <cellStyle name="Currency 5 3 4 4 2 3 2 3" xfId="52721" xr:uid="{0FC46D69-206F-43B9-85FB-77E2284A21DD}"/>
    <cellStyle name="Currency 5 3 4 4 2 3 3" xfId="17301" xr:uid="{D2F27A0E-70E0-46F2-A13A-6133D81EF51E}"/>
    <cellStyle name="Currency 5 3 4 4 2 3 4" xfId="30991" xr:uid="{7E13C5DE-62CD-4E03-B8F4-7A63B3374641}"/>
    <cellStyle name="Currency 5 3 4 4 2 3 5" xfId="45875" xr:uid="{989A8766-D2AC-491E-B6B3-486BE62C0CFA}"/>
    <cellStyle name="Currency 5 3 4 4 2 4" xfId="20723" xr:uid="{AAFA4117-D9EE-4537-9B90-D70419759D1A}"/>
    <cellStyle name="Currency 5 3 4 4 2 4 2" xfId="34415" xr:uid="{376D48EA-126C-4D81-A07F-A3A0FB04BAB0}"/>
    <cellStyle name="Currency 5 3 4 4 2 4 3" xfId="49299" xr:uid="{A34EC41B-0E36-4848-B755-6E91B4D1D470}"/>
    <cellStyle name="Currency 5 3 4 4 2 5" xfId="13879" xr:uid="{872E1CED-B672-4CD9-BA47-59A21A161C88}"/>
    <cellStyle name="Currency 5 3 4 4 2 6" xfId="27569" xr:uid="{ED38F8C6-98E9-4511-9C0E-F6AA186AF5D7}"/>
    <cellStyle name="Currency 5 3 4 4 2 7" xfId="42453" xr:uid="{EADC7EBF-4989-40CA-8AAB-6529A1106F20}"/>
    <cellStyle name="Currency 5 3 4 4 3" xfId="8744" xr:uid="{0C84519B-0CEE-453B-89DF-DE3DEC3B572F}"/>
    <cellStyle name="Currency 5 3 4 4 3 2" xfId="12166" xr:uid="{37854514-F138-457D-A506-6F914C6F9CEA}"/>
    <cellStyle name="Currency 5 3 4 4 3 2 2" xfId="25856" xr:uid="{37619543-FC74-4F1A-B450-5FA4E20FC132}"/>
    <cellStyle name="Currency 5 3 4 4 3 2 2 2" xfId="39548" xr:uid="{A7D3CCEA-16D6-4FA1-97EC-3CFF2F97F2C4}"/>
    <cellStyle name="Currency 5 3 4 4 3 2 2 3" xfId="54432" xr:uid="{FC503E29-A5FA-4416-9827-E199A991D0C2}"/>
    <cellStyle name="Currency 5 3 4 4 3 2 3" xfId="19012" xr:uid="{DE3F5D18-3B08-46EC-961A-BC6308DE401D}"/>
    <cellStyle name="Currency 5 3 4 4 3 2 4" xfId="32702" xr:uid="{8A4F9B8F-8E78-4EDD-9857-7A2799D31138}"/>
    <cellStyle name="Currency 5 3 4 4 3 2 5" xfId="47586" xr:uid="{C0044F9E-3244-4E8D-8B4C-E5A191CF5995}"/>
    <cellStyle name="Currency 5 3 4 4 3 3" xfId="22434" xr:uid="{E5AF5BDF-14F9-46A4-9ABB-3DBB89C74D0F}"/>
    <cellStyle name="Currency 5 3 4 4 3 3 2" xfId="36126" xr:uid="{5CA1B863-A463-44C0-9948-DC8308C69A4C}"/>
    <cellStyle name="Currency 5 3 4 4 3 3 3" xfId="51010" xr:uid="{F5A70C38-F83B-4781-9C43-A53EE25BA571}"/>
    <cellStyle name="Currency 5 3 4 4 3 4" xfId="15590" xr:uid="{2EBC8671-DC81-4423-B125-955E19B2556E}"/>
    <cellStyle name="Currency 5 3 4 4 3 5" xfId="29280" xr:uid="{879C22AC-CF13-496A-8F87-31BE3AB67106}"/>
    <cellStyle name="Currency 5 3 4 4 3 6" xfId="44164" xr:uid="{59EEC7A4-45B0-498C-8696-905613E152B9}"/>
    <cellStyle name="Currency 5 3 4 4 4" xfId="10454" xr:uid="{849BF395-C6CE-44BB-A05E-F9571918ECBA}"/>
    <cellStyle name="Currency 5 3 4 4 4 2" xfId="24144" xr:uid="{B7FC73E2-7BA9-4478-A4D8-30483569B8C5}"/>
    <cellStyle name="Currency 5 3 4 4 4 2 2" xfId="37836" xr:uid="{3E6DDFEA-64C6-4FFF-A67F-E5448BEF4A5E}"/>
    <cellStyle name="Currency 5 3 4 4 4 2 3" xfId="52720" xr:uid="{E1FB5B95-B548-4521-B070-45A8358C3C71}"/>
    <cellStyle name="Currency 5 3 4 4 4 3" xfId="17300" xr:uid="{6F327A76-C7F4-4245-9B19-DB25B460053D}"/>
    <cellStyle name="Currency 5 3 4 4 4 4" xfId="30990" xr:uid="{0844D710-EED3-4EA5-9B0F-5407BF6C58EC}"/>
    <cellStyle name="Currency 5 3 4 4 4 5" xfId="45874" xr:uid="{331D9DCD-680A-4907-81F0-215AC72981B6}"/>
    <cellStyle name="Currency 5 3 4 4 5" xfId="20722" xr:uid="{AAB9E195-0762-4693-8E12-8520B5459D2F}"/>
    <cellStyle name="Currency 5 3 4 4 5 2" xfId="34414" xr:uid="{31552389-8978-42FE-9101-C662AB60C650}"/>
    <cellStyle name="Currency 5 3 4 4 5 3" xfId="49298" xr:uid="{AA0A414F-49F6-4BA9-A46F-77BA8E324F4A}"/>
    <cellStyle name="Currency 5 3 4 4 6" xfId="13878" xr:uid="{9C770C69-AF32-4907-8F3D-3B45F6ACE3E2}"/>
    <cellStyle name="Currency 5 3 4 4 7" xfId="27568" xr:uid="{2453FB9B-90C7-47E2-A2E5-CAB0E128CEAB}"/>
    <cellStyle name="Currency 5 3 4 4 8" xfId="42452" xr:uid="{A619AABE-1601-4F6E-AFC0-A270886CD1A1}"/>
    <cellStyle name="Currency 5 3 4 5" xfId="7033" xr:uid="{131FE958-DD77-48BE-BC84-D522EE5CDF38}"/>
    <cellStyle name="Currency 5 3 4 5 2" xfId="8746" xr:uid="{D468641C-7887-4710-B341-B575932802AA}"/>
    <cellStyle name="Currency 5 3 4 5 2 2" xfId="12168" xr:uid="{F4F385B2-ED2B-46EC-9A87-4ACCD23B3DB7}"/>
    <cellStyle name="Currency 5 3 4 5 2 2 2" xfId="25858" xr:uid="{E2B7C248-1ACD-432B-8B19-42F4C31602C6}"/>
    <cellStyle name="Currency 5 3 4 5 2 2 2 2" xfId="39550" xr:uid="{A19A5107-F4F8-4FEB-921F-12D16351B679}"/>
    <cellStyle name="Currency 5 3 4 5 2 2 2 3" xfId="54434" xr:uid="{BEA35C81-B05F-481F-A002-B6A034F5EA99}"/>
    <cellStyle name="Currency 5 3 4 5 2 2 3" xfId="19014" xr:uid="{04F6DC70-F4DB-4FC0-817D-C8534A92C709}"/>
    <cellStyle name="Currency 5 3 4 5 2 2 4" xfId="32704" xr:uid="{56845EEB-C852-4FB7-BA38-08A9B93031C0}"/>
    <cellStyle name="Currency 5 3 4 5 2 2 5" xfId="47588" xr:uid="{BFE62F88-1A42-41DA-867D-96495BDBA4E5}"/>
    <cellStyle name="Currency 5 3 4 5 2 3" xfId="22436" xr:uid="{515AC9B2-E6AF-4676-B720-BAE549C4E1FA}"/>
    <cellStyle name="Currency 5 3 4 5 2 3 2" xfId="36128" xr:uid="{6DD220D8-443F-4A85-9F54-48B30D404400}"/>
    <cellStyle name="Currency 5 3 4 5 2 3 3" xfId="51012" xr:uid="{0304BFE4-3959-4922-937D-F01173A427CB}"/>
    <cellStyle name="Currency 5 3 4 5 2 4" xfId="15592" xr:uid="{61B2E354-E82F-41FE-9AD1-139FE84612C1}"/>
    <cellStyle name="Currency 5 3 4 5 2 5" xfId="29282" xr:uid="{2F8F774D-4CF3-44FE-A083-F75F925D86A8}"/>
    <cellStyle name="Currency 5 3 4 5 2 6" xfId="44166" xr:uid="{570E0532-390D-4B77-9C5E-E1BC6DC82700}"/>
    <cellStyle name="Currency 5 3 4 5 3" xfId="10456" xr:uid="{F65B67D3-BE0A-44C2-8ABF-AD419BC241D5}"/>
    <cellStyle name="Currency 5 3 4 5 3 2" xfId="24146" xr:uid="{2B1FD6F0-BDB8-4141-88CD-2888E4FA2382}"/>
    <cellStyle name="Currency 5 3 4 5 3 2 2" xfId="37838" xr:uid="{0B6BCA52-D6C7-43DB-BE6E-2C652FDAE394}"/>
    <cellStyle name="Currency 5 3 4 5 3 2 3" xfId="52722" xr:uid="{5E026210-9646-4395-BCA4-70B0E49B635A}"/>
    <cellStyle name="Currency 5 3 4 5 3 3" xfId="17302" xr:uid="{BDF933A7-2CDA-490B-B73E-8697409F674F}"/>
    <cellStyle name="Currency 5 3 4 5 3 4" xfId="30992" xr:uid="{17E83C6E-822B-4085-B6CD-495EA44563BA}"/>
    <cellStyle name="Currency 5 3 4 5 3 5" xfId="45876" xr:uid="{CA0C57B4-BF08-45A3-A27B-C3099AC9E89E}"/>
    <cellStyle name="Currency 5 3 4 5 4" xfId="20724" xr:uid="{7EE8BEB4-2CE5-4AA4-8224-0C31687CADC2}"/>
    <cellStyle name="Currency 5 3 4 5 4 2" xfId="34416" xr:uid="{1BD75FF2-DDC0-495F-884D-D0A4A0D6B4D4}"/>
    <cellStyle name="Currency 5 3 4 5 4 3" xfId="49300" xr:uid="{88DA4DD8-89D1-4079-A52F-1DD0A5F2B845}"/>
    <cellStyle name="Currency 5 3 4 5 5" xfId="13880" xr:uid="{9550D39E-E2F4-45C0-8381-7EA9E1651C67}"/>
    <cellStyle name="Currency 5 3 4 5 6" xfId="27570" xr:uid="{E07A41AC-5951-4A6B-BD5A-6F4D0DBA60BD}"/>
    <cellStyle name="Currency 5 3 4 5 7" xfId="42454" xr:uid="{E1923BE9-527F-4C3F-B8F8-CC166BEDDE0E}"/>
    <cellStyle name="Currency 5 3 4 6" xfId="7034" xr:uid="{14CA9E50-E4FF-41F2-AC33-71B5BE44A9E8}"/>
    <cellStyle name="Currency 5 3 4 6 2" xfId="8747" xr:uid="{B54288D4-19CB-4862-B162-1F8659F99A41}"/>
    <cellStyle name="Currency 5 3 4 6 2 2" xfId="12169" xr:uid="{A586CBA6-B276-4DAE-9F9A-B678F69B6BC3}"/>
    <cellStyle name="Currency 5 3 4 6 2 2 2" xfId="25859" xr:uid="{4FCA9B9F-418E-4C6E-9765-F7009433A0B5}"/>
    <cellStyle name="Currency 5 3 4 6 2 2 2 2" xfId="39551" xr:uid="{51B0BE09-DE2E-4F60-B614-80FC28BA5616}"/>
    <cellStyle name="Currency 5 3 4 6 2 2 2 3" xfId="54435" xr:uid="{606F9445-9FFF-43CA-B817-214F970DF165}"/>
    <cellStyle name="Currency 5 3 4 6 2 2 3" xfId="19015" xr:uid="{C46D3403-E26C-4AF0-9600-12155DED26B7}"/>
    <cellStyle name="Currency 5 3 4 6 2 2 4" xfId="32705" xr:uid="{2BC6FB20-44B4-405A-9A79-EB7077E0AF4A}"/>
    <cellStyle name="Currency 5 3 4 6 2 2 5" xfId="47589" xr:uid="{F18B3ECD-56AF-4BBE-9698-64809F8316E8}"/>
    <cellStyle name="Currency 5 3 4 6 2 3" xfId="22437" xr:uid="{A8CA99A8-FDA1-4A49-8B18-FD53867C1998}"/>
    <cellStyle name="Currency 5 3 4 6 2 3 2" xfId="36129" xr:uid="{B082609C-52C4-423C-BF12-3EBF8D8C662E}"/>
    <cellStyle name="Currency 5 3 4 6 2 3 3" xfId="51013" xr:uid="{FEDDC765-7B01-446D-B54F-A32FF2FAC5B7}"/>
    <cellStyle name="Currency 5 3 4 6 2 4" xfId="15593" xr:uid="{EAEBFA81-A2B6-4827-BEDD-49858D3D082C}"/>
    <cellStyle name="Currency 5 3 4 6 2 5" xfId="29283" xr:uid="{F80FC232-C314-49BA-8A59-935DF2FDC9AF}"/>
    <cellStyle name="Currency 5 3 4 6 2 6" xfId="44167" xr:uid="{643C87D8-DE5F-4A85-909B-83629B2A468E}"/>
    <cellStyle name="Currency 5 3 4 6 3" xfId="10457" xr:uid="{469BF061-25BB-4BB6-B1B5-B427731C386C}"/>
    <cellStyle name="Currency 5 3 4 6 3 2" xfId="24147" xr:uid="{9CA41462-927A-4F6B-ACCA-0D69AEFB613C}"/>
    <cellStyle name="Currency 5 3 4 6 3 2 2" xfId="37839" xr:uid="{95838F48-711B-4167-B737-7A2ED571EAFD}"/>
    <cellStyle name="Currency 5 3 4 6 3 2 3" xfId="52723" xr:uid="{1D37D70A-CD66-4722-B805-EE13AC1A2369}"/>
    <cellStyle name="Currency 5 3 4 6 3 3" xfId="17303" xr:uid="{5B6CBD8E-0CBE-494E-95E4-72AFDAD70BC7}"/>
    <cellStyle name="Currency 5 3 4 6 3 4" xfId="30993" xr:uid="{61B13C00-BC57-4426-A75D-69FFC7E50D93}"/>
    <cellStyle name="Currency 5 3 4 6 3 5" xfId="45877" xr:uid="{7597D9EB-5417-4A98-A323-70B2FF71D39E}"/>
    <cellStyle name="Currency 5 3 4 6 4" xfId="20725" xr:uid="{42CDC8C3-4162-4CD7-9D1F-9987F0AF4D11}"/>
    <cellStyle name="Currency 5 3 4 6 4 2" xfId="34417" xr:uid="{CF9D4997-E249-4C93-8EA1-F7A8701D4C19}"/>
    <cellStyle name="Currency 5 3 4 6 4 3" xfId="49301" xr:uid="{6C25F67C-0735-475D-8C29-7FD4794E7740}"/>
    <cellStyle name="Currency 5 3 4 6 5" xfId="13881" xr:uid="{592E4BF3-FBD8-4DF1-9895-349DD85ECE75}"/>
    <cellStyle name="Currency 5 3 4 6 6" xfId="27571" xr:uid="{34FA9B7D-76B1-4340-9E04-9B81EEF05906}"/>
    <cellStyle name="Currency 5 3 4 6 7" xfId="42455" xr:uid="{29FE427A-F49F-4708-A4DF-6BCB43D23B1A}"/>
    <cellStyle name="Currency 5 3 4 7" xfId="8733" xr:uid="{D4AD1CBB-53F2-47A8-A395-6F163EA20B0E}"/>
    <cellStyle name="Currency 5 3 4 7 2" xfId="12155" xr:uid="{C5E96584-D3C1-4C49-B4CB-20114EAF734A}"/>
    <cellStyle name="Currency 5 3 4 7 2 2" xfId="25845" xr:uid="{8B037688-ED7D-4EB5-B419-C80606F26603}"/>
    <cellStyle name="Currency 5 3 4 7 2 2 2" xfId="39537" xr:uid="{0C398863-38BD-4FA7-BFA3-210691952655}"/>
    <cellStyle name="Currency 5 3 4 7 2 2 3" xfId="54421" xr:uid="{D8F3D9D1-6795-4199-89E7-B401B07A1A63}"/>
    <cellStyle name="Currency 5 3 4 7 2 3" xfId="19001" xr:uid="{006B7CCE-2A28-49F1-9C37-056694E8FE31}"/>
    <cellStyle name="Currency 5 3 4 7 2 4" xfId="32691" xr:uid="{35BC7EDC-39B8-429D-9BBE-0AA58102C4F3}"/>
    <cellStyle name="Currency 5 3 4 7 2 5" xfId="47575" xr:uid="{6E8D1475-8A98-4470-8B57-D84AC460E613}"/>
    <cellStyle name="Currency 5 3 4 7 3" xfId="22423" xr:uid="{7EB8B186-9281-4F39-8C30-BBE84D98E8D2}"/>
    <cellStyle name="Currency 5 3 4 7 3 2" xfId="36115" xr:uid="{8307FEA5-E377-478E-982F-21C004E44E77}"/>
    <cellStyle name="Currency 5 3 4 7 3 3" xfId="50999" xr:uid="{EA96F4F9-5B54-4F95-943F-3B8B9DB367E8}"/>
    <cellStyle name="Currency 5 3 4 7 4" xfId="15579" xr:uid="{D2769E93-31CD-4629-AF4E-7800FDA0E0AE}"/>
    <cellStyle name="Currency 5 3 4 7 5" xfId="29269" xr:uid="{5F22E1D9-9745-4018-9CD7-F2DA2C93F543}"/>
    <cellStyle name="Currency 5 3 4 7 6" xfId="44153" xr:uid="{084F380B-540F-45E9-A84B-7E9AA39006F6}"/>
    <cellStyle name="Currency 5 3 4 8" xfId="10443" xr:uid="{8FF8CCE3-105C-4D57-8902-E3762A7AEDC2}"/>
    <cellStyle name="Currency 5 3 4 8 2" xfId="24133" xr:uid="{ACA0A396-4DE5-4CDC-867E-1F6DF289E978}"/>
    <cellStyle name="Currency 5 3 4 8 2 2" xfId="37825" xr:uid="{FEA901BE-4E48-4598-95E4-861512D4624C}"/>
    <cellStyle name="Currency 5 3 4 8 2 3" xfId="52709" xr:uid="{BFD7767C-5FAB-41C7-8E9F-501A1A2D4FF7}"/>
    <cellStyle name="Currency 5 3 4 8 3" xfId="17289" xr:uid="{7438443E-E753-42EE-A4FF-6CB96B0E30BE}"/>
    <cellStyle name="Currency 5 3 4 8 4" xfId="30979" xr:uid="{7DACF3A6-731B-4361-9114-680E70E83096}"/>
    <cellStyle name="Currency 5 3 4 8 5" xfId="45863" xr:uid="{7BB4ED75-ADE1-4D1A-94B8-6315E3B83539}"/>
    <cellStyle name="Currency 5 3 4 9" xfId="20711" xr:uid="{7AD82AA4-4F2A-418B-B8DB-58CE11E40C06}"/>
    <cellStyle name="Currency 5 3 4 9 2" xfId="34403" xr:uid="{C14C8925-760A-49B9-AE42-3A54A3E18C38}"/>
    <cellStyle name="Currency 5 3 4 9 3" xfId="49287" xr:uid="{381FB53D-8271-4CA2-9E69-E8440D148662}"/>
    <cellStyle name="Currency 5 3 5" xfId="7035" xr:uid="{99275897-DD33-496D-921C-8FDC88FAE923}"/>
    <cellStyle name="Currency 5 3 5 10" xfId="42456" xr:uid="{88BE8822-1661-4708-AD5E-376E43AE7FBA}"/>
    <cellStyle name="Currency 5 3 5 2" xfId="7036" xr:uid="{1B1C72A9-63B8-4515-B80A-2B29AC210E82}"/>
    <cellStyle name="Currency 5 3 5 2 2" xfId="7037" xr:uid="{65491B84-3845-4A6B-92A0-6569081E6465}"/>
    <cellStyle name="Currency 5 3 5 2 2 2" xfId="8750" xr:uid="{26BF4636-DB45-483F-8E23-BBB68BE85578}"/>
    <cellStyle name="Currency 5 3 5 2 2 2 2" xfId="12172" xr:uid="{4319F1AE-6433-40E0-BBA6-551EEFF26C3E}"/>
    <cellStyle name="Currency 5 3 5 2 2 2 2 2" xfId="25862" xr:uid="{C37CC7FD-89B4-4006-A617-23C8BD4F3FA6}"/>
    <cellStyle name="Currency 5 3 5 2 2 2 2 2 2" xfId="39554" xr:uid="{43041E2C-4DFC-4CE9-9AFB-C49DB3881933}"/>
    <cellStyle name="Currency 5 3 5 2 2 2 2 2 3" xfId="54438" xr:uid="{2051CE13-74B7-4723-A82E-298D2CB88489}"/>
    <cellStyle name="Currency 5 3 5 2 2 2 2 3" xfId="19018" xr:uid="{6CD2932C-245B-4D62-958C-19A1E4619878}"/>
    <cellStyle name="Currency 5 3 5 2 2 2 2 4" xfId="32708" xr:uid="{EFEEA004-3F3B-498A-9766-F02185D52C95}"/>
    <cellStyle name="Currency 5 3 5 2 2 2 2 5" xfId="47592" xr:uid="{7FFFAFF3-73F4-456E-9DFD-ED4D8EF6FFC4}"/>
    <cellStyle name="Currency 5 3 5 2 2 2 3" xfId="22440" xr:uid="{953A2706-19CF-4B25-9798-78916725B666}"/>
    <cellStyle name="Currency 5 3 5 2 2 2 3 2" xfId="36132" xr:uid="{06FDF0EB-3945-4DB5-8C90-C83345CDA815}"/>
    <cellStyle name="Currency 5 3 5 2 2 2 3 3" xfId="51016" xr:uid="{FCB8E882-8372-4E32-8884-7B89ACD6EA80}"/>
    <cellStyle name="Currency 5 3 5 2 2 2 4" xfId="15596" xr:uid="{804BC1C6-B96E-4F7F-92B7-3B5477F552B1}"/>
    <cellStyle name="Currency 5 3 5 2 2 2 5" xfId="29286" xr:uid="{635ED3C5-2F64-4D72-9049-198CB0CB34C2}"/>
    <cellStyle name="Currency 5 3 5 2 2 2 6" xfId="44170" xr:uid="{2A1DE135-51D2-4FC1-8710-8B6A14F97473}"/>
    <cellStyle name="Currency 5 3 5 2 2 3" xfId="10460" xr:uid="{A3B52F07-399F-4AD3-80E3-ADFED86F10C8}"/>
    <cellStyle name="Currency 5 3 5 2 2 3 2" xfId="24150" xr:uid="{90FB5B62-5E19-4088-9A84-C13039451A50}"/>
    <cellStyle name="Currency 5 3 5 2 2 3 2 2" xfId="37842" xr:uid="{3489E975-73DB-4C49-9635-605DA4F0C1E5}"/>
    <cellStyle name="Currency 5 3 5 2 2 3 2 3" xfId="52726" xr:uid="{2654B746-2417-416D-9636-82629C95A792}"/>
    <cellStyle name="Currency 5 3 5 2 2 3 3" xfId="17306" xr:uid="{AE69180A-2891-4C59-ADA5-30BCC8525E25}"/>
    <cellStyle name="Currency 5 3 5 2 2 3 4" xfId="30996" xr:uid="{9CAB053A-767A-4D8B-BEC2-B3E228D6C6F7}"/>
    <cellStyle name="Currency 5 3 5 2 2 3 5" xfId="45880" xr:uid="{11074105-24B1-4093-861C-0DFA5DADB8C4}"/>
    <cellStyle name="Currency 5 3 5 2 2 4" xfId="20728" xr:uid="{45D5575B-E89B-4DE6-99C4-C2482588D539}"/>
    <cellStyle name="Currency 5 3 5 2 2 4 2" xfId="34420" xr:uid="{51403586-CCE3-4E36-BDAF-56AE75FB26D7}"/>
    <cellStyle name="Currency 5 3 5 2 2 4 3" xfId="49304" xr:uid="{B1F68501-5506-45D8-AEE6-97F965D3BD6C}"/>
    <cellStyle name="Currency 5 3 5 2 2 5" xfId="13884" xr:uid="{70542C09-8C85-4B13-AFB5-EF8D9D645EA9}"/>
    <cellStyle name="Currency 5 3 5 2 2 6" xfId="27574" xr:uid="{44CF5D60-62D2-4B57-AE1E-F6B3E1C869EF}"/>
    <cellStyle name="Currency 5 3 5 2 2 7" xfId="42458" xr:uid="{1EA235E2-2FEE-4B04-90D6-418A2EA68AC9}"/>
    <cellStyle name="Currency 5 3 5 2 3" xfId="8749" xr:uid="{DAF437B4-F2BC-43D2-928D-4A940C89DCB7}"/>
    <cellStyle name="Currency 5 3 5 2 3 2" xfId="12171" xr:uid="{D4AA6BB6-246B-4CE8-AF52-BEB2BD9086AC}"/>
    <cellStyle name="Currency 5 3 5 2 3 2 2" xfId="25861" xr:uid="{28F6FCCF-DB2F-4BF6-959C-75BE4CD46B1E}"/>
    <cellStyle name="Currency 5 3 5 2 3 2 2 2" xfId="39553" xr:uid="{58CBCE93-7F4F-463C-BA4C-C017015CD6DF}"/>
    <cellStyle name="Currency 5 3 5 2 3 2 2 3" xfId="54437" xr:uid="{3C825A81-3330-4164-89C9-804FFF482920}"/>
    <cellStyle name="Currency 5 3 5 2 3 2 3" xfId="19017" xr:uid="{17B05DFF-217B-47D4-A092-8D94178EB786}"/>
    <cellStyle name="Currency 5 3 5 2 3 2 4" xfId="32707" xr:uid="{F0D88CFA-7153-49D9-9868-A76E82BAC8F4}"/>
    <cellStyle name="Currency 5 3 5 2 3 2 5" xfId="47591" xr:uid="{81CC9570-5669-48D9-99DE-2B52535EF065}"/>
    <cellStyle name="Currency 5 3 5 2 3 3" xfId="22439" xr:uid="{FFDBBC23-20B2-4B5C-BFE7-68AA11BFAF38}"/>
    <cellStyle name="Currency 5 3 5 2 3 3 2" xfId="36131" xr:uid="{CBB5E59F-AEEC-4123-AE96-8DC2F52F17C7}"/>
    <cellStyle name="Currency 5 3 5 2 3 3 3" xfId="51015" xr:uid="{E68744F3-EF14-4C23-9A64-98A7F57D0C22}"/>
    <cellStyle name="Currency 5 3 5 2 3 4" xfId="15595" xr:uid="{7022FB9A-FC8E-4C0A-8708-E0AC8E9C7CCD}"/>
    <cellStyle name="Currency 5 3 5 2 3 5" xfId="29285" xr:uid="{04F2AB75-AEA4-474E-AD0D-6F96925BE759}"/>
    <cellStyle name="Currency 5 3 5 2 3 6" xfId="44169" xr:uid="{0BFFF8AE-27A5-4B1B-AE7B-36D5E337EDAA}"/>
    <cellStyle name="Currency 5 3 5 2 4" xfId="10459" xr:uid="{61F587FD-12D2-4763-B5C9-38A57AF9B7A3}"/>
    <cellStyle name="Currency 5 3 5 2 4 2" xfId="24149" xr:uid="{CA7B1719-816A-4C25-B43E-C5D54D9FB188}"/>
    <cellStyle name="Currency 5 3 5 2 4 2 2" xfId="37841" xr:uid="{29124069-E0B9-423C-835D-804EAFCC23E3}"/>
    <cellStyle name="Currency 5 3 5 2 4 2 3" xfId="52725" xr:uid="{D90226F1-9B56-4D6F-8660-AD13D28E9211}"/>
    <cellStyle name="Currency 5 3 5 2 4 3" xfId="17305" xr:uid="{8012E267-E168-43E6-967B-B9C95BF39B32}"/>
    <cellStyle name="Currency 5 3 5 2 4 4" xfId="30995" xr:uid="{109A5795-95E5-4469-ABEA-B8E31EDC38E9}"/>
    <cellStyle name="Currency 5 3 5 2 4 5" xfId="45879" xr:uid="{C2CF7277-9C88-480B-86A1-C1C526E8AF81}"/>
    <cellStyle name="Currency 5 3 5 2 5" xfId="20727" xr:uid="{10586879-85E3-42BC-AB13-9D61A53FB746}"/>
    <cellStyle name="Currency 5 3 5 2 5 2" xfId="34419" xr:uid="{6AD57E96-DB03-477A-9D7B-4470E890B0C8}"/>
    <cellStyle name="Currency 5 3 5 2 5 3" xfId="49303" xr:uid="{2A8659FA-E95A-4444-8657-DC065C1795C5}"/>
    <cellStyle name="Currency 5 3 5 2 6" xfId="13883" xr:uid="{48519F1C-8001-4EA2-BBB7-4C6CD519C62E}"/>
    <cellStyle name="Currency 5 3 5 2 7" xfId="27573" xr:uid="{F698671F-4F4A-461D-A20E-8C9AA7FE21EF}"/>
    <cellStyle name="Currency 5 3 5 2 8" xfId="42457" xr:uid="{3F0D6AEF-6851-481B-A113-32ACBB1CF562}"/>
    <cellStyle name="Currency 5 3 5 3" xfId="7038" xr:uid="{3466E139-9830-4EAE-B9EE-201ECE7640D2}"/>
    <cellStyle name="Currency 5 3 5 3 2" xfId="8751" xr:uid="{BFE92DB7-285A-4921-A6D6-FA7369512FCF}"/>
    <cellStyle name="Currency 5 3 5 3 2 2" xfId="12173" xr:uid="{285D64B3-2F63-4A82-9D89-847FDEE9AAC3}"/>
    <cellStyle name="Currency 5 3 5 3 2 2 2" xfId="25863" xr:uid="{D9DF0AC1-BAA6-4262-947A-889711BA50EB}"/>
    <cellStyle name="Currency 5 3 5 3 2 2 2 2" xfId="39555" xr:uid="{975AFCE1-8EEE-401A-9D63-BB2D46DE8AB0}"/>
    <cellStyle name="Currency 5 3 5 3 2 2 2 3" xfId="54439" xr:uid="{67E2922D-B700-4299-8A03-345E214B6409}"/>
    <cellStyle name="Currency 5 3 5 3 2 2 3" xfId="19019" xr:uid="{B606059E-0B24-4AAB-B344-F2C26BC9AFF6}"/>
    <cellStyle name="Currency 5 3 5 3 2 2 4" xfId="32709" xr:uid="{CCE8876B-2F7E-47BE-A562-57DEB92F834C}"/>
    <cellStyle name="Currency 5 3 5 3 2 2 5" xfId="47593" xr:uid="{8C03D923-831B-4CBF-8E8F-FE0A74328E28}"/>
    <cellStyle name="Currency 5 3 5 3 2 3" xfId="22441" xr:uid="{0855E28B-4E78-4015-8B55-BCAA86B68085}"/>
    <cellStyle name="Currency 5 3 5 3 2 3 2" xfId="36133" xr:uid="{A9E12461-6D94-44C6-8529-C8B16649CFC5}"/>
    <cellStyle name="Currency 5 3 5 3 2 3 3" xfId="51017" xr:uid="{97C8357C-E256-4D36-BC1D-9DAA71E33359}"/>
    <cellStyle name="Currency 5 3 5 3 2 4" xfId="15597" xr:uid="{64E3812C-740B-4BFD-B16D-26E4356D0BE9}"/>
    <cellStyle name="Currency 5 3 5 3 2 5" xfId="29287" xr:uid="{E230A481-B0A8-4353-A1F3-02E781B1AF60}"/>
    <cellStyle name="Currency 5 3 5 3 2 6" xfId="44171" xr:uid="{B80882A8-3E4F-44EA-B257-0EC60D7EFDDE}"/>
    <cellStyle name="Currency 5 3 5 3 3" xfId="10461" xr:uid="{A8371849-81C8-40FD-9208-A6948D3CC17E}"/>
    <cellStyle name="Currency 5 3 5 3 3 2" xfId="24151" xr:uid="{579C253D-95E9-4CF8-B961-9E7B8370B172}"/>
    <cellStyle name="Currency 5 3 5 3 3 2 2" xfId="37843" xr:uid="{D7E8424C-6526-4C74-92CC-69A85054E61C}"/>
    <cellStyle name="Currency 5 3 5 3 3 2 3" xfId="52727" xr:uid="{B462F6B9-5473-4FDE-8BC7-71EEA86D072D}"/>
    <cellStyle name="Currency 5 3 5 3 3 3" xfId="17307" xr:uid="{11BE8ED2-01BE-490C-A8AC-F90CE927CC40}"/>
    <cellStyle name="Currency 5 3 5 3 3 4" xfId="30997" xr:uid="{D587D8DA-A066-4073-90F7-CC82C74843E6}"/>
    <cellStyle name="Currency 5 3 5 3 3 5" xfId="45881" xr:uid="{6F0AF755-78A8-4EF5-8C70-DC81DBE93F56}"/>
    <cellStyle name="Currency 5 3 5 3 4" xfId="20729" xr:uid="{38D87608-6EB8-420D-AC25-51E63D977DEF}"/>
    <cellStyle name="Currency 5 3 5 3 4 2" xfId="34421" xr:uid="{4BFD4E97-4D28-4137-AF05-974C3CAE4972}"/>
    <cellStyle name="Currency 5 3 5 3 4 3" xfId="49305" xr:uid="{F44EEB01-0A14-46B4-A2F9-5901D9F55A4B}"/>
    <cellStyle name="Currency 5 3 5 3 5" xfId="13885" xr:uid="{482D5329-8AC0-42AD-8218-6C077258D4E0}"/>
    <cellStyle name="Currency 5 3 5 3 6" xfId="27575" xr:uid="{74EF371C-2DDD-43DE-9802-314DC02DA29C}"/>
    <cellStyle name="Currency 5 3 5 3 7" xfId="42459" xr:uid="{EC5E5716-CE13-4029-A965-DF9318744474}"/>
    <cellStyle name="Currency 5 3 5 4" xfId="7039" xr:uid="{5EC5110B-3F59-4B61-9486-4CFBDD6C4ED8}"/>
    <cellStyle name="Currency 5 3 5 4 2" xfId="8752" xr:uid="{AA0AA536-9A34-4460-8699-FA06AE9859FB}"/>
    <cellStyle name="Currency 5 3 5 4 2 2" xfId="12174" xr:uid="{04A2ADAC-A1A9-46D4-ADA3-F686D4B50CE1}"/>
    <cellStyle name="Currency 5 3 5 4 2 2 2" xfId="25864" xr:uid="{61F45464-1E53-4124-83E7-6A78C067F87C}"/>
    <cellStyle name="Currency 5 3 5 4 2 2 2 2" xfId="39556" xr:uid="{55AE98BE-5BEE-43C8-BEBD-89A2A2494A42}"/>
    <cellStyle name="Currency 5 3 5 4 2 2 2 3" xfId="54440" xr:uid="{2BC9F403-EF83-435E-9930-0DD5B1A3A21D}"/>
    <cellStyle name="Currency 5 3 5 4 2 2 3" xfId="19020" xr:uid="{A0C53B8F-73BA-43BD-B531-83CB5E96713E}"/>
    <cellStyle name="Currency 5 3 5 4 2 2 4" xfId="32710" xr:uid="{61E30CB5-84B8-4095-A6FE-02236E69B654}"/>
    <cellStyle name="Currency 5 3 5 4 2 2 5" xfId="47594" xr:uid="{298AD8FD-B3E2-4375-A793-7E20DEAAEDEA}"/>
    <cellStyle name="Currency 5 3 5 4 2 3" xfId="22442" xr:uid="{523814C8-7A33-4FD5-98C3-6CF0EB32A9BA}"/>
    <cellStyle name="Currency 5 3 5 4 2 3 2" xfId="36134" xr:uid="{26E4AC89-AC8A-43E7-A402-05AC1F145016}"/>
    <cellStyle name="Currency 5 3 5 4 2 3 3" xfId="51018" xr:uid="{3DAEC959-10FC-4AF6-BD51-B6A30D9D5919}"/>
    <cellStyle name="Currency 5 3 5 4 2 4" xfId="15598" xr:uid="{1C59D75C-C850-4F62-BC66-C06137CBA48D}"/>
    <cellStyle name="Currency 5 3 5 4 2 5" xfId="29288" xr:uid="{C1FCF718-7ECA-4E8E-8E6B-95A327E82F98}"/>
    <cellStyle name="Currency 5 3 5 4 2 6" xfId="44172" xr:uid="{53798F11-1BF1-43E0-8FBD-2D7989B1937B}"/>
    <cellStyle name="Currency 5 3 5 4 3" xfId="10462" xr:uid="{0DA3554F-BF82-455B-BD2E-592D45A3A61B}"/>
    <cellStyle name="Currency 5 3 5 4 3 2" xfId="24152" xr:uid="{0933ABCB-5958-47E3-97EB-2143FFC9E784}"/>
    <cellStyle name="Currency 5 3 5 4 3 2 2" xfId="37844" xr:uid="{771DD4FE-7375-4863-8B2C-E312C3899528}"/>
    <cellStyle name="Currency 5 3 5 4 3 2 3" xfId="52728" xr:uid="{90979EB6-EDE4-40F7-A215-7B5F72E98A6A}"/>
    <cellStyle name="Currency 5 3 5 4 3 3" xfId="17308" xr:uid="{917AD9AB-B62C-448F-B583-6926F41A9671}"/>
    <cellStyle name="Currency 5 3 5 4 3 4" xfId="30998" xr:uid="{21D6B1C7-8DF8-45E4-8AE2-DCEC17C008BB}"/>
    <cellStyle name="Currency 5 3 5 4 3 5" xfId="45882" xr:uid="{BE559A95-B8F4-468B-975E-3E0AA118E8F6}"/>
    <cellStyle name="Currency 5 3 5 4 4" xfId="20730" xr:uid="{BEA4F762-20AA-46A8-BBDE-40F035BCDDFE}"/>
    <cellStyle name="Currency 5 3 5 4 4 2" xfId="34422" xr:uid="{B36AFB0B-A8DC-4BDB-AD79-A0A516C27474}"/>
    <cellStyle name="Currency 5 3 5 4 4 3" xfId="49306" xr:uid="{0223C88F-46DF-4944-BF9C-9DDBB9D30BC5}"/>
    <cellStyle name="Currency 5 3 5 4 5" xfId="13886" xr:uid="{C0F8C0E9-236C-4190-A128-4AFD1FBF5F8F}"/>
    <cellStyle name="Currency 5 3 5 4 6" xfId="27576" xr:uid="{22D823BF-4C30-4D29-BEC8-85E4040B18B3}"/>
    <cellStyle name="Currency 5 3 5 4 7" xfId="42460" xr:uid="{8ABB35D0-30CD-4813-A208-15694AAA9918}"/>
    <cellStyle name="Currency 5 3 5 5" xfId="8748" xr:uid="{A614C9E1-7EAA-45DA-82C7-E6A3CCEAEED8}"/>
    <cellStyle name="Currency 5 3 5 5 2" xfId="12170" xr:uid="{2969E9E2-199A-4C45-B5F9-86CF4E494148}"/>
    <cellStyle name="Currency 5 3 5 5 2 2" xfId="25860" xr:uid="{8D2D8B46-62FC-4EF4-8AA5-3F8BE1B679D1}"/>
    <cellStyle name="Currency 5 3 5 5 2 2 2" xfId="39552" xr:uid="{6026133B-A266-4672-BB45-13A023D51D03}"/>
    <cellStyle name="Currency 5 3 5 5 2 2 3" xfId="54436" xr:uid="{B2C475D5-1457-4F66-BEB5-F48225E99953}"/>
    <cellStyle name="Currency 5 3 5 5 2 3" xfId="19016" xr:uid="{E5B33A59-2A33-4155-A058-94B0E4236C6E}"/>
    <cellStyle name="Currency 5 3 5 5 2 4" xfId="32706" xr:uid="{DF2D0F46-FEC4-4577-8A92-4C539CEB71CB}"/>
    <cellStyle name="Currency 5 3 5 5 2 5" xfId="47590" xr:uid="{F72E7CBE-C04C-4987-BDE6-AAA4E6376501}"/>
    <cellStyle name="Currency 5 3 5 5 3" xfId="22438" xr:uid="{6AA73565-96F6-4415-8586-BCA7AB9F98C1}"/>
    <cellStyle name="Currency 5 3 5 5 3 2" xfId="36130" xr:uid="{0B505AF4-FA62-4FE0-A6F8-E47DD23F1188}"/>
    <cellStyle name="Currency 5 3 5 5 3 3" xfId="51014" xr:uid="{3E7E2619-C2E4-42EC-89F0-997E1AD514AE}"/>
    <cellStyle name="Currency 5 3 5 5 4" xfId="15594" xr:uid="{5F81870A-AD15-4AE8-A62B-16F40450991B}"/>
    <cellStyle name="Currency 5 3 5 5 5" xfId="29284" xr:uid="{3F4AACD2-58BB-4933-90BA-A5564FF40A39}"/>
    <cellStyle name="Currency 5 3 5 5 6" xfId="44168" xr:uid="{7E302782-BBA1-405E-85C0-9439FD9AE0BB}"/>
    <cellStyle name="Currency 5 3 5 6" xfId="10458" xr:uid="{C1D397D1-397B-4CB4-96E2-FCC55AB1E344}"/>
    <cellStyle name="Currency 5 3 5 6 2" xfId="24148" xr:uid="{DC9B7006-998F-41E8-9566-CDA4ECBEFAAC}"/>
    <cellStyle name="Currency 5 3 5 6 2 2" xfId="37840" xr:uid="{49C8C48A-FA84-4547-A4A3-AF46493EEC2F}"/>
    <cellStyle name="Currency 5 3 5 6 2 3" xfId="52724" xr:uid="{6CDAD538-5025-47EB-AA7C-CD92C7E51549}"/>
    <cellStyle name="Currency 5 3 5 6 3" xfId="17304" xr:uid="{74CC9004-BDAC-4DAC-9648-3BD6F1D76F8A}"/>
    <cellStyle name="Currency 5 3 5 6 4" xfId="30994" xr:uid="{CCF8AB26-C299-4DF3-9445-9FB7D382C49B}"/>
    <cellStyle name="Currency 5 3 5 6 5" xfId="45878" xr:uid="{A4155D11-54F7-45BE-B96B-7C349A90A7DD}"/>
    <cellStyle name="Currency 5 3 5 7" xfId="20726" xr:uid="{05521920-D209-467F-95F5-8B30831C61BF}"/>
    <cellStyle name="Currency 5 3 5 7 2" xfId="34418" xr:uid="{6BD5F7A3-FAD5-4E26-BD51-84AF813DCD02}"/>
    <cellStyle name="Currency 5 3 5 7 3" xfId="49302" xr:uid="{11CA6381-245F-4FE0-BFC9-0C93F3BB721C}"/>
    <cellStyle name="Currency 5 3 5 8" xfId="13882" xr:uid="{4C808072-FA3B-4A64-B627-FDBCC8AFB92F}"/>
    <cellStyle name="Currency 5 3 5 9" xfId="27572" xr:uid="{188B6271-B23F-4130-AAFE-78793901F3B3}"/>
    <cellStyle name="Currency 5 3 6" xfId="7040" xr:uid="{43120077-0027-4CCD-B0F0-FCDA2D1C0662}"/>
    <cellStyle name="Currency 5 3 6 10" xfId="42461" xr:uid="{D10BDBF1-79E8-48E4-90AB-15A2DD290E8C}"/>
    <cellStyle name="Currency 5 3 6 2" xfId="7041" xr:uid="{EE6B5EFF-CE4E-466A-A1D0-9A3CB260E3F0}"/>
    <cellStyle name="Currency 5 3 6 2 2" xfId="7042" xr:uid="{ADE6DAE4-C29F-46E7-BD39-3429E02660EB}"/>
    <cellStyle name="Currency 5 3 6 2 2 2" xfId="8755" xr:uid="{20C39272-BC87-4E79-AA04-5CDBC8C6CACE}"/>
    <cellStyle name="Currency 5 3 6 2 2 2 2" xfId="12177" xr:uid="{BD456FB0-FE33-4AEC-AFC9-706FB7C20376}"/>
    <cellStyle name="Currency 5 3 6 2 2 2 2 2" xfId="25867" xr:uid="{A7990065-F5E9-4B00-8102-17D45F51D07C}"/>
    <cellStyle name="Currency 5 3 6 2 2 2 2 2 2" xfId="39559" xr:uid="{11481CAE-5D1C-4206-A094-4BB6C04148DF}"/>
    <cellStyle name="Currency 5 3 6 2 2 2 2 2 3" xfId="54443" xr:uid="{4065D9F0-054E-4D2C-91CD-29B1082B31AD}"/>
    <cellStyle name="Currency 5 3 6 2 2 2 2 3" xfId="19023" xr:uid="{2B008DA5-0E2F-4B32-A41D-0FBB6A56583A}"/>
    <cellStyle name="Currency 5 3 6 2 2 2 2 4" xfId="32713" xr:uid="{0F67B8F1-5AE3-4D33-93F7-08DFB8CD51A8}"/>
    <cellStyle name="Currency 5 3 6 2 2 2 2 5" xfId="47597" xr:uid="{BEB1E891-63A8-48C6-BEB6-023446EFE77E}"/>
    <cellStyle name="Currency 5 3 6 2 2 2 3" xfId="22445" xr:uid="{1AA7FC07-5A64-43D8-90B8-1C5DADF1F9A8}"/>
    <cellStyle name="Currency 5 3 6 2 2 2 3 2" xfId="36137" xr:uid="{2E964380-F5F3-46A3-AF85-55B11D32CB6C}"/>
    <cellStyle name="Currency 5 3 6 2 2 2 3 3" xfId="51021" xr:uid="{52AAD99A-785C-4480-A53F-20B800957FF4}"/>
    <cellStyle name="Currency 5 3 6 2 2 2 4" xfId="15601" xr:uid="{AB24227A-F56A-494D-AFA4-D1BF41EFBC6C}"/>
    <cellStyle name="Currency 5 3 6 2 2 2 5" xfId="29291" xr:uid="{18893B89-1CF9-4951-A49A-80692D7E5825}"/>
    <cellStyle name="Currency 5 3 6 2 2 2 6" xfId="44175" xr:uid="{358C75BC-7436-4185-B800-B1610E4D6DC7}"/>
    <cellStyle name="Currency 5 3 6 2 2 3" xfId="10465" xr:uid="{1C823981-E6F8-4313-968A-3D6160C1E5DE}"/>
    <cellStyle name="Currency 5 3 6 2 2 3 2" xfId="24155" xr:uid="{DC108CEB-F45A-4759-9EE4-C639B01EC243}"/>
    <cellStyle name="Currency 5 3 6 2 2 3 2 2" xfId="37847" xr:uid="{2A33505A-920F-4652-B77B-B338AF4D2EB8}"/>
    <cellStyle name="Currency 5 3 6 2 2 3 2 3" xfId="52731" xr:uid="{F3222DDB-46DA-4CA3-A9D7-99977CD35D1B}"/>
    <cellStyle name="Currency 5 3 6 2 2 3 3" xfId="17311" xr:uid="{FCA511D0-0B00-4001-AF20-DF598B745F63}"/>
    <cellStyle name="Currency 5 3 6 2 2 3 4" xfId="31001" xr:uid="{BD6EAD13-FBD8-4A98-AF8E-CB11325E7EC3}"/>
    <cellStyle name="Currency 5 3 6 2 2 3 5" xfId="45885" xr:uid="{24195F0E-51CA-404B-BEA9-3CA31F1D5D04}"/>
    <cellStyle name="Currency 5 3 6 2 2 4" xfId="20733" xr:uid="{4308FEA6-C1EA-447A-B850-43D9EB8BFC32}"/>
    <cellStyle name="Currency 5 3 6 2 2 4 2" xfId="34425" xr:uid="{D945E490-DFBC-466C-88E5-066FB6659B33}"/>
    <cellStyle name="Currency 5 3 6 2 2 4 3" xfId="49309" xr:uid="{F45A2951-43FE-42F4-BC06-6FDA902C64CB}"/>
    <cellStyle name="Currency 5 3 6 2 2 5" xfId="13889" xr:uid="{F442CC77-23D7-4E79-AE2A-CE4E10EB1826}"/>
    <cellStyle name="Currency 5 3 6 2 2 6" xfId="27579" xr:uid="{FC1552B4-49FC-4822-B9CA-6023F4F3B264}"/>
    <cellStyle name="Currency 5 3 6 2 2 7" xfId="42463" xr:uid="{E40DD548-8BF2-406C-AE01-AA40A8F29DE2}"/>
    <cellStyle name="Currency 5 3 6 2 3" xfId="8754" xr:uid="{FEE12327-F0B8-4250-A5D7-0A560F94A035}"/>
    <cellStyle name="Currency 5 3 6 2 3 2" xfId="12176" xr:uid="{D6EE60FC-F686-415D-871A-77D59F4E14BB}"/>
    <cellStyle name="Currency 5 3 6 2 3 2 2" xfId="25866" xr:uid="{2D067437-6832-4388-93B6-8D544B0AD932}"/>
    <cellStyle name="Currency 5 3 6 2 3 2 2 2" xfId="39558" xr:uid="{688069D5-0847-445A-AF00-8AFB8936C12A}"/>
    <cellStyle name="Currency 5 3 6 2 3 2 2 3" xfId="54442" xr:uid="{48BB88F8-AD41-4A54-9271-32104D31520C}"/>
    <cellStyle name="Currency 5 3 6 2 3 2 3" xfId="19022" xr:uid="{CFD7DD6A-DF8B-4680-9C4C-21A3FDFC6D56}"/>
    <cellStyle name="Currency 5 3 6 2 3 2 4" xfId="32712" xr:uid="{B1FE9153-3F33-4DCD-A82F-FBF10ED2A3AE}"/>
    <cellStyle name="Currency 5 3 6 2 3 2 5" xfId="47596" xr:uid="{D8B60F73-2B18-4E1A-A0A0-C21EAE430040}"/>
    <cellStyle name="Currency 5 3 6 2 3 3" xfId="22444" xr:uid="{13A21B3D-E284-417E-B749-56D569576178}"/>
    <cellStyle name="Currency 5 3 6 2 3 3 2" xfId="36136" xr:uid="{A23D8812-9D81-4819-B760-A749469E54C2}"/>
    <cellStyle name="Currency 5 3 6 2 3 3 3" xfId="51020" xr:uid="{046A7CEA-0FA9-497F-99EC-551CB36A822A}"/>
    <cellStyle name="Currency 5 3 6 2 3 4" xfId="15600" xr:uid="{5D296236-CABA-42D5-BD08-C13EDC9B6BC2}"/>
    <cellStyle name="Currency 5 3 6 2 3 5" xfId="29290" xr:uid="{75415096-A4DB-4188-A871-8A1345788D61}"/>
    <cellStyle name="Currency 5 3 6 2 3 6" xfId="44174" xr:uid="{3CE2F393-E133-4E74-9988-2C12763FADBC}"/>
    <cellStyle name="Currency 5 3 6 2 4" xfId="10464" xr:uid="{78948260-1548-4367-8835-8CD6820BD3CC}"/>
    <cellStyle name="Currency 5 3 6 2 4 2" xfId="24154" xr:uid="{79584C3B-E0EB-4BA0-BE26-46EC544DB2AC}"/>
    <cellStyle name="Currency 5 3 6 2 4 2 2" xfId="37846" xr:uid="{CC752A03-C9E6-48E2-9F5F-23F7B93E15AE}"/>
    <cellStyle name="Currency 5 3 6 2 4 2 3" xfId="52730" xr:uid="{F357B42F-6419-4078-830D-CD6B7D809F83}"/>
    <cellStyle name="Currency 5 3 6 2 4 3" xfId="17310" xr:uid="{F5CAD205-137E-481E-A8BF-D08AB10E3B6C}"/>
    <cellStyle name="Currency 5 3 6 2 4 4" xfId="31000" xr:uid="{964AB0D1-3E5D-4518-B11F-F3194B9C8DE4}"/>
    <cellStyle name="Currency 5 3 6 2 4 5" xfId="45884" xr:uid="{E987450D-E492-4027-876E-3CD01E02325D}"/>
    <cellStyle name="Currency 5 3 6 2 5" xfId="20732" xr:uid="{97ABE8A7-7BC5-46D4-A001-605F33E3D645}"/>
    <cellStyle name="Currency 5 3 6 2 5 2" xfId="34424" xr:uid="{32701A6C-D2B5-45E4-9EF2-7C331CA109CB}"/>
    <cellStyle name="Currency 5 3 6 2 5 3" xfId="49308" xr:uid="{7D637A03-18D6-4D04-9D9F-69B0647A15FE}"/>
    <cellStyle name="Currency 5 3 6 2 6" xfId="13888" xr:uid="{C8EB2A72-7593-46E6-802A-15EBD1BEB98E}"/>
    <cellStyle name="Currency 5 3 6 2 7" xfId="27578" xr:uid="{73C58130-3489-48E5-BAA7-B6A9FB876549}"/>
    <cellStyle name="Currency 5 3 6 2 8" xfId="42462" xr:uid="{619AF0DC-6B3B-43E1-8019-A8E4E6BBE2BF}"/>
    <cellStyle name="Currency 5 3 6 3" xfId="7043" xr:uid="{C11AA4BF-F143-4BC4-901E-2B716887A930}"/>
    <cellStyle name="Currency 5 3 6 3 2" xfId="8756" xr:uid="{845920B4-B652-43CD-A3F4-CBF51D09675C}"/>
    <cellStyle name="Currency 5 3 6 3 2 2" xfId="12178" xr:uid="{C796F603-2301-4D83-8E28-CDE83B8B08E1}"/>
    <cellStyle name="Currency 5 3 6 3 2 2 2" xfId="25868" xr:uid="{27BA791D-5959-4994-ADB0-E0E909E39E90}"/>
    <cellStyle name="Currency 5 3 6 3 2 2 2 2" xfId="39560" xr:uid="{2BB08C6C-C421-43C6-A2E3-A3EC380E2218}"/>
    <cellStyle name="Currency 5 3 6 3 2 2 2 3" xfId="54444" xr:uid="{D0065D2B-A96E-47F4-9AA6-6F85F9CFBD5A}"/>
    <cellStyle name="Currency 5 3 6 3 2 2 3" xfId="19024" xr:uid="{002BE609-E390-435A-9C9F-82CB8A9FA453}"/>
    <cellStyle name="Currency 5 3 6 3 2 2 4" xfId="32714" xr:uid="{78B7D5F0-5312-403A-9171-94FEAC26B6E7}"/>
    <cellStyle name="Currency 5 3 6 3 2 2 5" xfId="47598" xr:uid="{2E655405-1C0D-4831-9A19-CA7B906A24E5}"/>
    <cellStyle name="Currency 5 3 6 3 2 3" xfId="22446" xr:uid="{10FD4981-384A-4617-A438-147C53A074CF}"/>
    <cellStyle name="Currency 5 3 6 3 2 3 2" xfId="36138" xr:uid="{5A76A612-1A6D-49C1-A829-9D4226002DF8}"/>
    <cellStyle name="Currency 5 3 6 3 2 3 3" xfId="51022" xr:uid="{DDB9843C-0DC7-4176-AC05-6B49EF334243}"/>
    <cellStyle name="Currency 5 3 6 3 2 4" xfId="15602" xr:uid="{123BCB99-9429-4323-95EA-12FE26D67DB6}"/>
    <cellStyle name="Currency 5 3 6 3 2 5" xfId="29292" xr:uid="{AB798441-F049-46B0-9CFC-7AA1AE2674D7}"/>
    <cellStyle name="Currency 5 3 6 3 2 6" xfId="44176" xr:uid="{8DED194A-84AF-46D3-BA18-7236D33F71EB}"/>
    <cellStyle name="Currency 5 3 6 3 3" xfId="10466" xr:uid="{1CB90DA7-3F95-4ADF-A4DD-F5CA8781A72B}"/>
    <cellStyle name="Currency 5 3 6 3 3 2" xfId="24156" xr:uid="{8C7411FD-8CC6-48FC-BAC3-8FE91E080B2E}"/>
    <cellStyle name="Currency 5 3 6 3 3 2 2" xfId="37848" xr:uid="{753B51B2-0D69-42CF-B4A7-3D0AF5D7D7E2}"/>
    <cellStyle name="Currency 5 3 6 3 3 2 3" xfId="52732" xr:uid="{C1B5FA1A-9B9E-4D66-AB1E-4FF4011388E3}"/>
    <cellStyle name="Currency 5 3 6 3 3 3" xfId="17312" xr:uid="{9AE69A84-67EB-42CD-B675-92F91C318326}"/>
    <cellStyle name="Currency 5 3 6 3 3 4" xfId="31002" xr:uid="{272AD229-333B-4C37-9817-DEF26077E9FE}"/>
    <cellStyle name="Currency 5 3 6 3 3 5" xfId="45886" xr:uid="{033F5E44-77BF-4C7B-B92F-0B7BC999C005}"/>
    <cellStyle name="Currency 5 3 6 3 4" xfId="20734" xr:uid="{CDADF0F8-9053-43B7-8ACE-50B4680D5DA2}"/>
    <cellStyle name="Currency 5 3 6 3 4 2" xfId="34426" xr:uid="{36028D60-1DCC-4A59-BC3F-71623B039009}"/>
    <cellStyle name="Currency 5 3 6 3 4 3" xfId="49310" xr:uid="{C264056E-DF46-46C4-B46B-4213E9CF67F7}"/>
    <cellStyle name="Currency 5 3 6 3 5" xfId="13890" xr:uid="{8ADCD0AB-BEE0-475B-9119-8815FE443A07}"/>
    <cellStyle name="Currency 5 3 6 3 6" xfId="27580" xr:uid="{976B0385-C594-44B0-B3FB-E3913EFD0D10}"/>
    <cellStyle name="Currency 5 3 6 3 7" xfId="42464" xr:uid="{E381100C-1B38-42C9-9989-5A635D83C28F}"/>
    <cellStyle name="Currency 5 3 6 4" xfId="7044" xr:uid="{7899C635-57D7-4BD8-8325-52F8E6899865}"/>
    <cellStyle name="Currency 5 3 6 4 2" xfId="8757" xr:uid="{9246E22B-2D05-4242-ABA3-434F6AC8903F}"/>
    <cellStyle name="Currency 5 3 6 4 2 2" xfId="12179" xr:uid="{CD4CBEF2-4EF5-4F16-9219-AB6FA9281759}"/>
    <cellStyle name="Currency 5 3 6 4 2 2 2" xfId="25869" xr:uid="{A0E23A89-B5B7-4023-9C73-AC2EE00AB586}"/>
    <cellStyle name="Currency 5 3 6 4 2 2 2 2" xfId="39561" xr:uid="{39E98877-885D-4ADF-83CE-740FD78484FE}"/>
    <cellStyle name="Currency 5 3 6 4 2 2 2 3" xfId="54445" xr:uid="{AE15457E-50E1-442A-8C33-CB428FC0355D}"/>
    <cellStyle name="Currency 5 3 6 4 2 2 3" xfId="19025" xr:uid="{C905C244-EF8A-4753-AAA5-07B23F36E8F0}"/>
    <cellStyle name="Currency 5 3 6 4 2 2 4" xfId="32715" xr:uid="{3A1D5460-2F50-4999-8753-81814C2AAD40}"/>
    <cellStyle name="Currency 5 3 6 4 2 2 5" xfId="47599" xr:uid="{07DE49F0-256D-4147-AF8B-28B12DC1DB6B}"/>
    <cellStyle name="Currency 5 3 6 4 2 3" xfId="22447" xr:uid="{BCD0C1F3-4EEB-41AA-81B7-3BA7748FC953}"/>
    <cellStyle name="Currency 5 3 6 4 2 3 2" xfId="36139" xr:uid="{B4A2BD17-F0D5-4E1B-9C35-AC6D3E3100E3}"/>
    <cellStyle name="Currency 5 3 6 4 2 3 3" xfId="51023" xr:uid="{B42DB4C6-CFD3-4041-B0F2-AE904ADA3130}"/>
    <cellStyle name="Currency 5 3 6 4 2 4" xfId="15603" xr:uid="{5D689F44-F196-4A35-B47F-300AEEEBB613}"/>
    <cellStyle name="Currency 5 3 6 4 2 5" xfId="29293" xr:uid="{5827F408-A003-441D-9E1D-823599ED3DCD}"/>
    <cellStyle name="Currency 5 3 6 4 2 6" xfId="44177" xr:uid="{ECD78FE3-8C4A-4823-A4D2-54A4D5DDA18F}"/>
    <cellStyle name="Currency 5 3 6 4 3" xfId="10467" xr:uid="{109F82FC-A450-44DB-A771-9B477FB647BD}"/>
    <cellStyle name="Currency 5 3 6 4 3 2" xfId="24157" xr:uid="{DB0CEC96-7DA3-4511-A2A6-BEE7523EA273}"/>
    <cellStyle name="Currency 5 3 6 4 3 2 2" xfId="37849" xr:uid="{061B44E9-58CF-4F85-8A31-34938149DBFF}"/>
    <cellStyle name="Currency 5 3 6 4 3 2 3" xfId="52733" xr:uid="{07B81684-4611-4958-94B4-EBF5B355851F}"/>
    <cellStyle name="Currency 5 3 6 4 3 3" xfId="17313" xr:uid="{B64655B5-DD34-446A-80E9-A45184A7F39D}"/>
    <cellStyle name="Currency 5 3 6 4 3 4" xfId="31003" xr:uid="{9AE113AB-0BA7-4103-BD1B-15236B762F62}"/>
    <cellStyle name="Currency 5 3 6 4 3 5" xfId="45887" xr:uid="{D5B00A8E-F714-434A-AEFA-381853F12E6B}"/>
    <cellStyle name="Currency 5 3 6 4 4" xfId="20735" xr:uid="{879107E5-CE64-4F31-85C4-6C25BB8DB5C1}"/>
    <cellStyle name="Currency 5 3 6 4 4 2" xfId="34427" xr:uid="{F4EB22C5-D19D-472F-8888-FB85AB3577C2}"/>
    <cellStyle name="Currency 5 3 6 4 4 3" xfId="49311" xr:uid="{64439C3F-0125-48F0-83D1-D542676D4C9F}"/>
    <cellStyle name="Currency 5 3 6 4 5" xfId="13891" xr:uid="{8B0F90AD-2B20-4BCC-BA0B-52C16CCBA23B}"/>
    <cellStyle name="Currency 5 3 6 4 6" xfId="27581" xr:uid="{30E8FFED-8EAC-4AAA-99FB-AF8606A77FFC}"/>
    <cellStyle name="Currency 5 3 6 4 7" xfId="42465" xr:uid="{8482B58E-6B42-4214-AB55-E345E924BE36}"/>
    <cellStyle name="Currency 5 3 6 5" xfId="8753" xr:uid="{7C906CBA-21BF-4AC4-889D-EAB136B3AE66}"/>
    <cellStyle name="Currency 5 3 6 5 2" xfId="12175" xr:uid="{6B78B3CC-2323-4E09-940A-21F8BBDB69E4}"/>
    <cellStyle name="Currency 5 3 6 5 2 2" xfId="25865" xr:uid="{8FDD80D9-D89C-4882-BC49-23C389E0C351}"/>
    <cellStyle name="Currency 5 3 6 5 2 2 2" xfId="39557" xr:uid="{D9CA1B44-24E8-4073-B771-95024C94A0EE}"/>
    <cellStyle name="Currency 5 3 6 5 2 2 3" xfId="54441" xr:uid="{5D5E0F6E-8C95-48B0-B662-E6DC4A187003}"/>
    <cellStyle name="Currency 5 3 6 5 2 3" xfId="19021" xr:uid="{A0FD94BC-D928-4EAF-9AF7-823BE709E1DE}"/>
    <cellStyle name="Currency 5 3 6 5 2 4" xfId="32711" xr:uid="{9C768F22-B17F-4E92-8527-58AE03DE3061}"/>
    <cellStyle name="Currency 5 3 6 5 2 5" xfId="47595" xr:uid="{B5853612-5F89-4338-99AD-1A3CCA1E1D33}"/>
    <cellStyle name="Currency 5 3 6 5 3" xfId="22443" xr:uid="{1347ECF6-8BDC-47FD-A51E-DC6E4DB61822}"/>
    <cellStyle name="Currency 5 3 6 5 3 2" xfId="36135" xr:uid="{0D7FA317-A72D-4780-93BA-DC46B3631DA7}"/>
    <cellStyle name="Currency 5 3 6 5 3 3" xfId="51019" xr:uid="{E1A34C64-05CE-41C9-B8B5-10C4626AE56A}"/>
    <cellStyle name="Currency 5 3 6 5 4" xfId="15599" xr:uid="{0080F6D8-D18D-4EB8-91AA-90571D7E2235}"/>
    <cellStyle name="Currency 5 3 6 5 5" xfId="29289" xr:uid="{A72DEB89-521B-4B2E-B325-71C37B01FD23}"/>
    <cellStyle name="Currency 5 3 6 5 6" xfId="44173" xr:uid="{ABA9DCA3-9044-4FAF-AB09-7357494BE28F}"/>
    <cellStyle name="Currency 5 3 6 6" xfId="10463" xr:uid="{8FF4065F-8F6B-4F54-BDE9-6E6FCE4C1442}"/>
    <cellStyle name="Currency 5 3 6 6 2" xfId="24153" xr:uid="{A1D0E164-FA9C-463E-88A9-B776F934CF72}"/>
    <cellStyle name="Currency 5 3 6 6 2 2" xfId="37845" xr:uid="{CFE7E915-BF05-4721-8D0B-8B870871A86E}"/>
    <cellStyle name="Currency 5 3 6 6 2 3" xfId="52729" xr:uid="{53348A5F-72CD-4BF2-AEE7-5AF4EF5809E8}"/>
    <cellStyle name="Currency 5 3 6 6 3" xfId="17309" xr:uid="{E843E67F-DF0F-4588-855A-113FC53FF5F6}"/>
    <cellStyle name="Currency 5 3 6 6 4" xfId="30999" xr:uid="{3EF8FC78-28EB-45E5-83E8-B1C7BC45C037}"/>
    <cellStyle name="Currency 5 3 6 6 5" xfId="45883" xr:uid="{C93DCECF-1E60-4D03-A618-3C4A575DA6B2}"/>
    <cellStyle name="Currency 5 3 6 7" xfId="20731" xr:uid="{22B1390B-8CDF-4D09-BD7B-96C8BD7C8853}"/>
    <cellStyle name="Currency 5 3 6 7 2" xfId="34423" xr:uid="{A5E317F7-A903-4D74-8E92-3AC338085A2C}"/>
    <cellStyle name="Currency 5 3 6 7 3" xfId="49307" xr:uid="{BB923C9B-ADF8-48E5-BCCD-04625DC43593}"/>
    <cellStyle name="Currency 5 3 6 8" xfId="13887" xr:uid="{36E190E9-B372-46C2-9E0A-B64DEDC90F24}"/>
    <cellStyle name="Currency 5 3 6 9" xfId="27577" xr:uid="{42D54BC2-AE00-42F4-B2CD-B6192FEB166A}"/>
    <cellStyle name="Currency 5 3 7" xfId="7045" xr:uid="{19D0A235-57E0-4517-A11C-7310F8054C9B}"/>
    <cellStyle name="Currency 5 3 7 2" xfId="7046" xr:uid="{9C284875-B5CF-4874-8A8A-6D5A3B35610E}"/>
    <cellStyle name="Currency 5 3 7 2 2" xfId="8759" xr:uid="{764383E5-2EDF-4D6D-9932-EECE7329719B}"/>
    <cellStyle name="Currency 5 3 7 2 2 2" xfId="12181" xr:uid="{108B6D07-0DCE-411D-B9E9-F17A85A0AD66}"/>
    <cellStyle name="Currency 5 3 7 2 2 2 2" xfId="25871" xr:uid="{642B2866-CDE5-4508-AF69-F603829238D9}"/>
    <cellStyle name="Currency 5 3 7 2 2 2 2 2" xfId="39563" xr:uid="{62A0F178-920B-4DF3-9007-A39F0406F107}"/>
    <cellStyle name="Currency 5 3 7 2 2 2 2 3" xfId="54447" xr:uid="{A734CE19-07BF-4F68-910D-3886AD4D299E}"/>
    <cellStyle name="Currency 5 3 7 2 2 2 3" xfId="19027" xr:uid="{C417ED0C-76DD-42B0-A4CA-10A2B5E5F83A}"/>
    <cellStyle name="Currency 5 3 7 2 2 2 4" xfId="32717" xr:uid="{DB557B5D-492A-498A-AE1C-FB0A8D845C75}"/>
    <cellStyle name="Currency 5 3 7 2 2 2 5" xfId="47601" xr:uid="{B62421E5-4916-49D3-B735-1180B51B1EE1}"/>
    <cellStyle name="Currency 5 3 7 2 2 3" xfId="22449" xr:uid="{7A6FE663-D1F2-4223-949A-A4BB3E12AF9F}"/>
    <cellStyle name="Currency 5 3 7 2 2 3 2" xfId="36141" xr:uid="{843264F8-7E1C-4479-9414-6A071A0A3DD0}"/>
    <cellStyle name="Currency 5 3 7 2 2 3 3" xfId="51025" xr:uid="{F5251F05-C092-4B2C-ABA9-1E22F3AC3BB8}"/>
    <cellStyle name="Currency 5 3 7 2 2 4" xfId="15605" xr:uid="{FD77F8DB-FF3D-40FF-943C-0B87EB477B13}"/>
    <cellStyle name="Currency 5 3 7 2 2 5" xfId="29295" xr:uid="{41958C64-20A9-40F8-94F4-CD42BBD8B30C}"/>
    <cellStyle name="Currency 5 3 7 2 2 6" xfId="44179" xr:uid="{7BC3F39F-DF51-4951-87D8-DA04CF769F15}"/>
    <cellStyle name="Currency 5 3 7 2 3" xfId="10469" xr:uid="{D28E9A68-3107-4E3D-8A6C-14B760A34D6C}"/>
    <cellStyle name="Currency 5 3 7 2 3 2" xfId="24159" xr:uid="{CAF5BBBF-48A3-4B77-A51A-1A73D10C104F}"/>
    <cellStyle name="Currency 5 3 7 2 3 2 2" xfId="37851" xr:uid="{8244F111-91FE-41DE-8285-0C1335C88381}"/>
    <cellStyle name="Currency 5 3 7 2 3 2 3" xfId="52735" xr:uid="{EFD8BF6F-D4D1-4DE4-B75D-EC645B2CC6AA}"/>
    <cellStyle name="Currency 5 3 7 2 3 3" xfId="17315" xr:uid="{68EBDD25-4C9C-4AAE-BADF-67FAB50020BA}"/>
    <cellStyle name="Currency 5 3 7 2 3 4" xfId="31005" xr:uid="{705F7FD5-8F7A-45D2-9A10-F96339F2EFB1}"/>
    <cellStyle name="Currency 5 3 7 2 3 5" xfId="45889" xr:uid="{1DEB2E07-B803-4619-BEBA-B242677D5CA2}"/>
    <cellStyle name="Currency 5 3 7 2 4" xfId="20737" xr:uid="{7C5BC538-F157-433B-BA0F-04EEA2D9733C}"/>
    <cellStyle name="Currency 5 3 7 2 4 2" xfId="34429" xr:uid="{145F1014-5DE7-4E6C-B0BF-B7F9678AB6BE}"/>
    <cellStyle name="Currency 5 3 7 2 4 3" xfId="49313" xr:uid="{AA8B7084-908A-4282-B300-A4DCD0C8E5C1}"/>
    <cellStyle name="Currency 5 3 7 2 5" xfId="13893" xr:uid="{BCCA5403-0D3C-4CD6-B275-10C41F16C153}"/>
    <cellStyle name="Currency 5 3 7 2 6" xfId="27583" xr:uid="{FEABD6B7-44F0-4733-BFD6-4ADF2143BA87}"/>
    <cellStyle name="Currency 5 3 7 2 7" xfId="42467" xr:uid="{30A3D3B9-F772-4BF4-86F5-18186214E635}"/>
    <cellStyle name="Currency 5 3 7 3" xfId="8758" xr:uid="{986F397C-009B-4C3A-AD89-8607059C6834}"/>
    <cellStyle name="Currency 5 3 7 3 2" xfId="12180" xr:uid="{98DA6008-79F4-45BA-88F7-5D2E60F459E6}"/>
    <cellStyle name="Currency 5 3 7 3 2 2" xfId="25870" xr:uid="{1DAD7CD0-2959-4765-949B-00A36758B72F}"/>
    <cellStyle name="Currency 5 3 7 3 2 2 2" xfId="39562" xr:uid="{3B463A34-9C45-417D-A523-41EE0BA43B74}"/>
    <cellStyle name="Currency 5 3 7 3 2 2 3" xfId="54446" xr:uid="{B4D59B93-5803-4C0E-AAB1-B2F48B918254}"/>
    <cellStyle name="Currency 5 3 7 3 2 3" xfId="19026" xr:uid="{6B2C9EA3-D005-43F0-8E03-4ED78BA4273B}"/>
    <cellStyle name="Currency 5 3 7 3 2 4" xfId="32716" xr:uid="{353F2F94-4E55-4A5A-9093-8E802ACF3ED3}"/>
    <cellStyle name="Currency 5 3 7 3 2 5" xfId="47600" xr:uid="{BA939FAD-A125-4954-887A-47D7C33D6AB6}"/>
    <cellStyle name="Currency 5 3 7 3 3" xfId="22448" xr:uid="{E7BBD8C8-2929-49F4-8D40-6F22DF3BA26F}"/>
    <cellStyle name="Currency 5 3 7 3 3 2" xfId="36140" xr:uid="{343D5B7F-529A-472D-95EC-0E4AC82CE7AD}"/>
    <cellStyle name="Currency 5 3 7 3 3 3" xfId="51024" xr:uid="{605DAC15-2C73-424F-9FB3-3E3F87A0E06E}"/>
    <cellStyle name="Currency 5 3 7 3 4" xfId="15604" xr:uid="{34CFBF74-A05A-46B8-BA5B-2E7B75CD0FB3}"/>
    <cellStyle name="Currency 5 3 7 3 5" xfId="29294" xr:uid="{62F626CB-021C-473A-9AA9-CA487F6B546D}"/>
    <cellStyle name="Currency 5 3 7 3 6" xfId="44178" xr:uid="{830130F0-EE60-4200-AAF1-60A0ABF226DF}"/>
    <cellStyle name="Currency 5 3 7 4" xfId="10468" xr:uid="{3CB0024C-7D18-483C-8D0C-A736E56D4404}"/>
    <cellStyle name="Currency 5 3 7 4 2" xfId="24158" xr:uid="{C817D34C-2EFA-44A8-ACCA-BE542D6DC1A4}"/>
    <cellStyle name="Currency 5 3 7 4 2 2" xfId="37850" xr:uid="{387C737D-9636-472D-B228-5688F415A63D}"/>
    <cellStyle name="Currency 5 3 7 4 2 3" xfId="52734" xr:uid="{C223F50B-3738-4AC2-935A-DF2191F27CC8}"/>
    <cellStyle name="Currency 5 3 7 4 3" xfId="17314" xr:uid="{F3E7551C-0A79-443A-BB67-29EBC7AA03DB}"/>
    <cellStyle name="Currency 5 3 7 4 4" xfId="31004" xr:uid="{AEF4382C-6B1A-4955-9CC0-6A6EEA832DAE}"/>
    <cellStyle name="Currency 5 3 7 4 5" xfId="45888" xr:uid="{0719421C-C7E4-43AC-B8A8-20C36533C0AF}"/>
    <cellStyle name="Currency 5 3 7 5" xfId="20736" xr:uid="{DFF372A3-D2E6-479B-87BB-74B15DF1FDD3}"/>
    <cellStyle name="Currency 5 3 7 5 2" xfId="34428" xr:uid="{CC28E126-E993-4CDB-BA4F-476FC83A1FD5}"/>
    <cellStyle name="Currency 5 3 7 5 3" xfId="49312" xr:uid="{30216476-E71A-4D13-8701-E4539BA15FBF}"/>
    <cellStyle name="Currency 5 3 7 6" xfId="13892" xr:uid="{0EA75410-A870-4654-94FD-72FF962EF3DA}"/>
    <cellStyle name="Currency 5 3 7 7" xfId="27582" xr:uid="{A49EFAE9-5C38-4BC8-A19C-2A9D8A7ED950}"/>
    <cellStyle name="Currency 5 3 7 8" xfId="42466" xr:uid="{F11CCC0B-9A3C-4683-933D-C1A84CCDD049}"/>
    <cellStyle name="Currency 5 3 8" xfId="7047" xr:uid="{8EB62DCA-0883-4438-9DF7-5E6080638155}"/>
    <cellStyle name="Currency 5 3 8 2" xfId="8760" xr:uid="{B943966A-8584-4A90-A6A8-7A886C6D59F7}"/>
    <cellStyle name="Currency 5 3 8 2 2" xfId="12182" xr:uid="{17540AF2-F001-4C26-85A6-983D9EC246E1}"/>
    <cellStyle name="Currency 5 3 8 2 2 2" xfId="25872" xr:uid="{6329B18E-B3A6-41EF-A717-884327C66B43}"/>
    <cellStyle name="Currency 5 3 8 2 2 2 2" xfId="39564" xr:uid="{797EB020-7166-4B6B-A35A-66F11FCDE13E}"/>
    <cellStyle name="Currency 5 3 8 2 2 2 3" xfId="54448" xr:uid="{DE7E4749-0F1F-47FD-A146-9A91D53EF4AC}"/>
    <cellStyle name="Currency 5 3 8 2 2 3" xfId="19028" xr:uid="{AC367597-61D6-4CCE-B478-23024074EA53}"/>
    <cellStyle name="Currency 5 3 8 2 2 4" xfId="32718" xr:uid="{EDD31154-798E-480E-948B-ABB24E6E0DD0}"/>
    <cellStyle name="Currency 5 3 8 2 2 5" xfId="47602" xr:uid="{ADBD314C-A5C9-408C-BCAF-9E380CA2E2EE}"/>
    <cellStyle name="Currency 5 3 8 2 3" xfId="22450" xr:uid="{E75BB881-530E-456D-9892-E5E4CE434300}"/>
    <cellStyle name="Currency 5 3 8 2 3 2" xfId="36142" xr:uid="{2E79281E-DD19-4764-94EC-485EF1F58DE9}"/>
    <cellStyle name="Currency 5 3 8 2 3 3" xfId="51026" xr:uid="{E8E947B7-5113-4FEE-B575-1F4F68A7DA6C}"/>
    <cellStyle name="Currency 5 3 8 2 4" xfId="15606" xr:uid="{2C734D08-D958-41A3-BE89-151082077DED}"/>
    <cellStyle name="Currency 5 3 8 2 5" xfId="29296" xr:uid="{85B6E163-EACA-4D73-8B6F-A43EAA8EA043}"/>
    <cellStyle name="Currency 5 3 8 2 6" xfId="44180" xr:uid="{EB137AE7-534A-4192-90B3-94DC2D19A72D}"/>
    <cellStyle name="Currency 5 3 8 3" xfId="10470" xr:uid="{29DE75A5-2A8E-4FCD-8D16-E83CA42FEB72}"/>
    <cellStyle name="Currency 5 3 8 3 2" xfId="24160" xr:uid="{65F55AFB-1BD8-4FF2-A5F5-F05007B19530}"/>
    <cellStyle name="Currency 5 3 8 3 2 2" xfId="37852" xr:uid="{62B1DFC9-9E8B-4BA7-B8CC-F5E1EEE3903A}"/>
    <cellStyle name="Currency 5 3 8 3 2 3" xfId="52736" xr:uid="{01C9128C-3FCF-44CD-95C1-480D0CB35025}"/>
    <cellStyle name="Currency 5 3 8 3 3" xfId="17316" xr:uid="{2ED7B82E-358D-41B7-9CA9-6EF2E1C24BBB}"/>
    <cellStyle name="Currency 5 3 8 3 4" xfId="31006" xr:uid="{6851E589-A442-4526-BE0E-16724103D08E}"/>
    <cellStyle name="Currency 5 3 8 3 5" xfId="45890" xr:uid="{F492811B-18B7-40F1-8B9D-DB7118ADAED3}"/>
    <cellStyle name="Currency 5 3 8 4" xfId="20738" xr:uid="{BF1E33B4-C804-40B5-824B-F7F4CD01422B}"/>
    <cellStyle name="Currency 5 3 8 4 2" xfId="34430" xr:uid="{FB217768-0794-49A0-BFCF-6C5AF355CBF0}"/>
    <cellStyle name="Currency 5 3 8 4 3" xfId="49314" xr:uid="{E5F118A9-6027-43EE-84C1-2266B247241E}"/>
    <cellStyle name="Currency 5 3 8 5" xfId="13894" xr:uid="{82B4ED9D-930B-4CC6-8FD5-3CAE365C4F77}"/>
    <cellStyle name="Currency 5 3 8 6" xfId="27584" xr:uid="{77F0FE2F-EC27-4ACE-B609-9431F4BC2EDD}"/>
    <cellStyle name="Currency 5 3 8 7" xfId="42468" xr:uid="{99C1C4B5-B53A-4B30-9EDA-46C0A84568C0}"/>
    <cellStyle name="Currency 5 3 9" xfId="7048" xr:uid="{0E18BD86-721C-4AFA-A63B-1EB03BFD50F2}"/>
    <cellStyle name="Currency 5 3 9 2" xfId="8761" xr:uid="{526D3BCD-F6E6-4E3A-9A0F-749E53A78DBF}"/>
    <cellStyle name="Currency 5 3 9 2 2" xfId="12183" xr:uid="{29F7981B-3A3F-48F9-B909-DA44DF14DF4E}"/>
    <cellStyle name="Currency 5 3 9 2 2 2" xfId="25873" xr:uid="{F4C7972B-8416-4F76-8BD0-3E0BF7879845}"/>
    <cellStyle name="Currency 5 3 9 2 2 2 2" xfId="39565" xr:uid="{095BC881-BA30-41ED-B1FB-385E298A4CB8}"/>
    <cellStyle name="Currency 5 3 9 2 2 2 3" xfId="54449" xr:uid="{549D09F7-9EEB-4D2B-AAE4-C769FBC11B41}"/>
    <cellStyle name="Currency 5 3 9 2 2 3" xfId="19029" xr:uid="{5274B78A-96EB-4C4B-A0E2-A16AF7F3C2F2}"/>
    <cellStyle name="Currency 5 3 9 2 2 4" xfId="32719" xr:uid="{C634262D-FE05-4770-92A3-4C8C67B92E47}"/>
    <cellStyle name="Currency 5 3 9 2 2 5" xfId="47603" xr:uid="{D9EC4420-FB63-4045-B919-706437770CFB}"/>
    <cellStyle name="Currency 5 3 9 2 3" xfId="22451" xr:uid="{9F256B9A-C03E-4F7D-B2A2-82FA19295A81}"/>
    <cellStyle name="Currency 5 3 9 2 3 2" xfId="36143" xr:uid="{615FE044-8C55-419E-B42D-8E01C56ED76B}"/>
    <cellStyle name="Currency 5 3 9 2 3 3" xfId="51027" xr:uid="{DBF0582A-40E9-4528-821A-65A4762C739A}"/>
    <cellStyle name="Currency 5 3 9 2 4" xfId="15607" xr:uid="{E7B2F531-7A87-4DA0-8CA3-AE4E46BDA3F4}"/>
    <cellStyle name="Currency 5 3 9 2 5" xfId="29297" xr:uid="{FA849694-DA21-4D9D-A997-0D5DE8004217}"/>
    <cellStyle name="Currency 5 3 9 2 6" xfId="44181" xr:uid="{AA2CBBB5-6416-4BEB-83AD-202F10C17F13}"/>
    <cellStyle name="Currency 5 3 9 3" xfId="10471" xr:uid="{6769CB9E-9C0D-437A-BAE5-24F358EC5333}"/>
    <cellStyle name="Currency 5 3 9 3 2" xfId="24161" xr:uid="{2B7BA54E-C1DF-4E68-B7D7-5CD8942B308A}"/>
    <cellStyle name="Currency 5 3 9 3 2 2" xfId="37853" xr:uid="{80E3B357-B533-4E83-8B46-7D085825C30E}"/>
    <cellStyle name="Currency 5 3 9 3 2 3" xfId="52737" xr:uid="{42AE9E1B-6B5A-479E-A48F-1E15CC994250}"/>
    <cellStyle name="Currency 5 3 9 3 3" xfId="17317" xr:uid="{AFE25B33-B850-4944-A5D5-EC3992C330B7}"/>
    <cellStyle name="Currency 5 3 9 3 4" xfId="31007" xr:uid="{F48CF86F-8F76-43BE-BEAA-226326907F7B}"/>
    <cellStyle name="Currency 5 3 9 3 5" xfId="45891" xr:uid="{F4EAEDF0-AEF5-4DCB-8770-27524FEA8D4D}"/>
    <cellStyle name="Currency 5 3 9 4" xfId="20739" xr:uid="{2444638C-AA87-4DF6-97A7-1DFD54538EFE}"/>
    <cellStyle name="Currency 5 3 9 4 2" xfId="34431" xr:uid="{0A64D4BF-7D36-465A-8B41-9D871B66FBCC}"/>
    <cellStyle name="Currency 5 3 9 4 3" xfId="49315" xr:uid="{2DAA67AC-34C5-4909-8386-FBF7AD99AB51}"/>
    <cellStyle name="Currency 5 3 9 5" xfId="13895" xr:uid="{9536B648-6D9D-4081-B7F3-D04C64F358BA}"/>
    <cellStyle name="Currency 5 3 9 6" xfId="27585" xr:uid="{AC2D44B5-5E1A-4EE6-B413-9DF961388B49}"/>
    <cellStyle name="Currency 5 3 9 7" xfId="42469" xr:uid="{CF4F06C3-0838-4F8D-B184-44DDBF77FC0E}"/>
    <cellStyle name="Currency 5 4" xfId="4764" xr:uid="{49216526-782D-4813-BC5B-74381E6F2DED}"/>
    <cellStyle name="Currency 5 4 10" xfId="20740" xr:uid="{9CE572E4-1444-4B6C-BDAA-20AAF2AB5628}"/>
    <cellStyle name="Currency 5 4 10 2" xfId="34432" xr:uid="{34D53CAC-087D-4D93-9696-C15F14034730}"/>
    <cellStyle name="Currency 5 4 10 3" xfId="49316" xr:uid="{DE54018A-9B39-4D7C-80E3-0752347DD977}"/>
    <cellStyle name="Currency 5 4 11" xfId="13896" xr:uid="{BBF59FB6-0983-4E69-9BFD-B326752C032A}"/>
    <cellStyle name="Currency 5 4 11 2" xfId="41392" xr:uid="{D6BBF924-695F-4727-906B-3893A8240F33}"/>
    <cellStyle name="Currency 5 4 12" xfId="27586" xr:uid="{E96EF2B3-089D-40D9-B520-3BF84C76948A}"/>
    <cellStyle name="Currency 5 4 13" xfId="42470" xr:uid="{825C9207-A81D-4610-85AA-8EB32DBEC302}"/>
    <cellStyle name="Currency 5 4 14" xfId="7049" xr:uid="{941A25A5-C035-415D-840F-0AF63137B6E6}"/>
    <cellStyle name="Currency 5 4 2" xfId="7050" xr:uid="{0EDDD79B-085D-4E20-9C74-D6BAEDF1E436}"/>
    <cellStyle name="Currency 5 4 2 10" xfId="13897" xr:uid="{850C2392-0305-4F77-B57A-24A54E0D4C9F}"/>
    <cellStyle name="Currency 5 4 2 11" xfId="27587" xr:uid="{5BBD1ED3-2FA2-4F4E-98C2-1157EEE130DA}"/>
    <cellStyle name="Currency 5 4 2 12" xfId="42471" xr:uid="{1E17A284-512F-4DBF-8179-6BA56DD3DB0F}"/>
    <cellStyle name="Currency 5 4 2 2" xfId="7051" xr:uid="{3FF760D5-EB71-4E96-AC77-65A0CDFF47DE}"/>
    <cellStyle name="Currency 5 4 2 2 10" xfId="42472" xr:uid="{ACD4F1B9-BDEC-4EDB-8AFB-72752384C3A1}"/>
    <cellStyle name="Currency 5 4 2 2 2" xfId="7052" xr:uid="{7C788681-CA27-4461-9A32-FFEB765D7BAB}"/>
    <cellStyle name="Currency 5 4 2 2 2 2" xfId="7053" xr:uid="{E6364A94-4C02-4096-B77D-2AB8A2BC3D75}"/>
    <cellStyle name="Currency 5 4 2 2 2 2 2" xfId="8766" xr:uid="{2D60F700-50D0-41B6-B4DE-D7BCBAE3B592}"/>
    <cellStyle name="Currency 5 4 2 2 2 2 2 2" xfId="12188" xr:uid="{1AF70124-5BCF-432C-AE5E-68204A826A03}"/>
    <cellStyle name="Currency 5 4 2 2 2 2 2 2 2" xfId="25878" xr:uid="{52C53DFA-E9AF-4CE8-AC15-2BD890248B0E}"/>
    <cellStyle name="Currency 5 4 2 2 2 2 2 2 2 2" xfId="39570" xr:uid="{80F5384A-F1F4-42BA-AA0A-1522E24B127C}"/>
    <cellStyle name="Currency 5 4 2 2 2 2 2 2 2 3" xfId="54454" xr:uid="{07FC0D10-1F5A-45D8-9984-87C6FA10F150}"/>
    <cellStyle name="Currency 5 4 2 2 2 2 2 2 3" xfId="19034" xr:uid="{2EDC3F70-0872-4067-8222-33D359799845}"/>
    <cellStyle name="Currency 5 4 2 2 2 2 2 2 4" xfId="32724" xr:uid="{5AE954D2-42AB-4DF4-A231-96490A840FC7}"/>
    <cellStyle name="Currency 5 4 2 2 2 2 2 2 5" xfId="47608" xr:uid="{43ADCC4C-A384-4D01-960D-081CFF2BC322}"/>
    <cellStyle name="Currency 5 4 2 2 2 2 2 3" xfId="22456" xr:uid="{8400A1FF-D350-4D61-9798-A97A1843097B}"/>
    <cellStyle name="Currency 5 4 2 2 2 2 2 3 2" xfId="36148" xr:uid="{32457F3A-7CCC-43CA-BAE4-D18629DD4917}"/>
    <cellStyle name="Currency 5 4 2 2 2 2 2 3 3" xfId="51032" xr:uid="{BCDEEA1C-1FA6-4D52-8081-062058327209}"/>
    <cellStyle name="Currency 5 4 2 2 2 2 2 4" xfId="15612" xr:uid="{C5C156CB-270C-4112-AD68-AB6A47998A10}"/>
    <cellStyle name="Currency 5 4 2 2 2 2 2 5" xfId="29302" xr:uid="{E7D64C8C-2DF0-4546-94BA-623727B7E021}"/>
    <cellStyle name="Currency 5 4 2 2 2 2 2 6" xfId="44186" xr:uid="{847D309E-B18F-4D71-B452-7BABA3C57809}"/>
    <cellStyle name="Currency 5 4 2 2 2 2 3" xfId="10476" xr:uid="{45AFBB35-15EB-489D-B2D0-125D2B27E5D2}"/>
    <cellStyle name="Currency 5 4 2 2 2 2 3 2" xfId="24166" xr:uid="{4A06A0F7-9A60-4A84-9F33-678D490A6DD3}"/>
    <cellStyle name="Currency 5 4 2 2 2 2 3 2 2" xfId="37858" xr:uid="{614675B9-EC34-4E2F-8215-600981876CCA}"/>
    <cellStyle name="Currency 5 4 2 2 2 2 3 2 3" xfId="52742" xr:uid="{9820FF84-8F97-4884-A106-657B7DCB8FCB}"/>
    <cellStyle name="Currency 5 4 2 2 2 2 3 3" xfId="17322" xr:uid="{85DAE6D9-CD02-4E08-B3C6-BF2F37718E2E}"/>
    <cellStyle name="Currency 5 4 2 2 2 2 3 4" xfId="31012" xr:uid="{ABE6C560-C0AA-435A-87F1-5D8A8C3C3344}"/>
    <cellStyle name="Currency 5 4 2 2 2 2 3 5" xfId="45896" xr:uid="{514DB9BB-0F5A-406B-8D43-9F3F31DBDBCD}"/>
    <cellStyle name="Currency 5 4 2 2 2 2 4" xfId="20744" xr:uid="{8E85A90E-4F97-4003-8140-2DEC62C722A4}"/>
    <cellStyle name="Currency 5 4 2 2 2 2 4 2" xfId="34436" xr:uid="{A247A710-040D-4E34-8E8D-A626184747D4}"/>
    <cellStyle name="Currency 5 4 2 2 2 2 4 3" xfId="49320" xr:uid="{2755FDDB-4462-4A6A-872B-5D87EAE592B1}"/>
    <cellStyle name="Currency 5 4 2 2 2 2 5" xfId="13900" xr:uid="{523AB826-9755-401A-B808-845CFF148F3E}"/>
    <cellStyle name="Currency 5 4 2 2 2 2 6" xfId="27590" xr:uid="{A834836B-F783-45C0-981C-F87E1AE0FEFB}"/>
    <cellStyle name="Currency 5 4 2 2 2 2 7" xfId="42474" xr:uid="{3009099C-2537-4550-A152-F7C0EAC98B31}"/>
    <cellStyle name="Currency 5 4 2 2 2 3" xfId="8765" xr:uid="{9E0213FB-4612-47DF-B6DF-3971E9D57B11}"/>
    <cellStyle name="Currency 5 4 2 2 2 3 2" xfId="12187" xr:uid="{783AF4D0-74B6-4B67-91CF-DEC612F71304}"/>
    <cellStyle name="Currency 5 4 2 2 2 3 2 2" xfId="25877" xr:uid="{AA1AA684-F68D-4F99-859C-E84469BE1532}"/>
    <cellStyle name="Currency 5 4 2 2 2 3 2 2 2" xfId="39569" xr:uid="{DAD3B8A4-76D1-4FDA-A9F8-C821B82BCCE3}"/>
    <cellStyle name="Currency 5 4 2 2 2 3 2 2 3" xfId="54453" xr:uid="{45166179-8C58-40ED-A664-B6F5C6FD4DD0}"/>
    <cellStyle name="Currency 5 4 2 2 2 3 2 3" xfId="19033" xr:uid="{D61AAABB-4636-43CF-B8C4-066E54C89D36}"/>
    <cellStyle name="Currency 5 4 2 2 2 3 2 4" xfId="32723" xr:uid="{F39CB395-8966-45FF-A436-BC406E272572}"/>
    <cellStyle name="Currency 5 4 2 2 2 3 2 5" xfId="47607" xr:uid="{7F18CBC9-F98E-4F42-9AD2-97C94A0934A1}"/>
    <cellStyle name="Currency 5 4 2 2 2 3 3" xfId="22455" xr:uid="{0777A4C0-806C-42DD-9F23-481A662CDE31}"/>
    <cellStyle name="Currency 5 4 2 2 2 3 3 2" xfId="36147" xr:uid="{21DD1B20-9680-4451-95EA-A1CA385CD92C}"/>
    <cellStyle name="Currency 5 4 2 2 2 3 3 3" xfId="51031" xr:uid="{33378FB9-00D3-410A-A878-7A459E3A7318}"/>
    <cellStyle name="Currency 5 4 2 2 2 3 4" xfId="15611" xr:uid="{51673ADB-3387-433D-9D4A-7474B14E747C}"/>
    <cellStyle name="Currency 5 4 2 2 2 3 5" xfId="29301" xr:uid="{6340F173-C1BA-441F-A257-0F18529088BE}"/>
    <cellStyle name="Currency 5 4 2 2 2 3 6" xfId="44185" xr:uid="{A53C6D58-4681-4476-81E3-19E6A5043C77}"/>
    <cellStyle name="Currency 5 4 2 2 2 4" xfId="10475" xr:uid="{3060FE4F-72B4-4C56-A8BC-F3CEE92B1B44}"/>
    <cellStyle name="Currency 5 4 2 2 2 4 2" xfId="24165" xr:uid="{DD8551F3-F834-4C39-9AE1-D3AE2D82A214}"/>
    <cellStyle name="Currency 5 4 2 2 2 4 2 2" xfId="37857" xr:uid="{4386EDA0-A351-4E49-B2F5-7A75FE72A839}"/>
    <cellStyle name="Currency 5 4 2 2 2 4 2 3" xfId="52741" xr:uid="{0D26606E-E886-4DB2-B313-66CB46BD5D4A}"/>
    <cellStyle name="Currency 5 4 2 2 2 4 3" xfId="17321" xr:uid="{260D1491-2066-4F0B-8A79-2AF12FDE111C}"/>
    <cellStyle name="Currency 5 4 2 2 2 4 4" xfId="31011" xr:uid="{B8399731-8427-486A-9698-FDDD9CDE26F2}"/>
    <cellStyle name="Currency 5 4 2 2 2 4 5" xfId="45895" xr:uid="{90F9B01B-A009-441C-9949-395E94110BCA}"/>
    <cellStyle name="Currency 5 4 2 2 2 5" xfId="20743" xr:uid="{AF1AE027-7A5F-4872-8826-BA3018361A30}"/>
    <cellStyle name="Currency 5 4 2 2 2 5 2" xfId="34435" xr:uid="{99D84BCE-CFEB-4020-BD20-EE4330995A62}"/>
    <cellStyle name="Currency 5 4 2 2 2 5 3" xfId="49319" xr:uid="{4B1AEDEF-6099-463B-8B2F-02F20D47347D}"/>
    <cellStyle name="Currency 5 4 2 2 2 6" xfId="13899" xr:uid="{4FF33FDD-07C5-4670-8E87-21C3E610E700}"/>
    <cellStyle name="Currency 5 4 2 2 2 7" xfId="27589" xr:uid="{0F17C586-847E-4382-A8D4-0D7043FC8105}"/>
    <cellStyle name="Currency 5 4 2 2 2 8" xfId="42473" xr:uid="{15B8F80C-95C6-446B-B79A-3468235E6098}"/>
    <cellStyle name="Currency 5 4 2 2 3" xfId="7054" xr:uid="{1D493092-5BA2-4D04-A4BC-9F7A66D77AC7}"/>
    <cellStyle name="Currency 5 4 2 2 3 2" xfId="8767" xr:uid="{C73282DD-8E16-4273-B7F9-B3AA5D95687C}"/>
    <cellStyle name="Currency 5 4 2 2 3 2 2" xfId="12189" xr:uid="{F921F508-B0A0-46B2-BF69-A6EBC6A1DE1C}"/>
    <cellStyle name="Currency 5 4 2 2 3 2 2 2" xfId="25879" xr:uid="{C09E1070-A12C-4520-9A3C-846A6ADED0B7}"/>
    <cellStyle name="Currency 5 4 2 2 3 2 2 2 2" xfId="39571" xr:uid="{E9B5AD15-D7CB-4BE8-B6FA-17543331D3FD}"/>
    <cellStyle name="Currency 5 4 2 2 3 2 2 2 3" xfId="54455" xr:uid="{755C29D7-63C8-497C-B84A-D8FAAA922E3C}"/>
    <cellStyle name="Currency 5 4 2 2 3 2 2 3" xfId="19035" xr:uid="{CA33A82A-2C95-45C7-B2DB-0E86149606ED}"/>
    <cellStyle name="Currency 5 4 2 2 3 2 2 4" xfId="32725" xr:uid="{CCF2EFD1-2755-48F9-A716-6A7CE38AD339}"/>
    <cellStyle name="Currency 5 4 2 2 3 2 2 5" xfId="47609" xr:uid="{9C9A01FC-F301-4A8F-9275-BD89044F2A0A}"/>
    <cellStyle name="Currency 5 4 2 2 3 2 3" xfId="22457" xr:uid="{34EED4D5-66F4-4999-A749-7273D0FF1445}"/>
    <cellStyle name="Currency 5 4 2 2 3 2 3 2" xfId="36149" xr:uid="{15B44EC0-2D7F-41EF-984D-34753E31870E}"/>
    <cellStyle name="Currency 5 4 2 2 3 2 3 3" xfId="51033" xr:uid="{F916D77A-016D-4DD8-B95D-025325FAF80D}"/>
    <cellStyle name="Currency 5 4 2 2 3 2 4" xfId="15613" xr:uid="{DB80FBFF-95BC-42D1-94A3-4DF646BB868A}"/>
    <cellStyle name="Currency 5 4 2 2 3 2 5" xfId="29303" xr:uid="{4345482E-1EF1-4A60-BE16-6824E97BFC68}"/>
    <cellStyle name="Currency 5 4 2 2 3 2 6" xfId="44187" xr:uid="{A9865185-1A1A-420E-91FC-B00AC3EE6194}"/>
    <cellStyle name="Currency 5 4 2 2 3 3" xfId="10477" xr:uid="{D10AFFD3-080F-40FD-AA61-8A70EBCE27C6}"/>
    <cellStyle name="Currency 5 4 2 2 3 3 2" xfId="24167" xr:uid="{A90A7C75-24A6-4C92-B9D9-10B1B43F3636}"/>
    <cellStyle name="Currency 5 4 2 2 3 3 2 2" xfId="37859" xr:uid="{EDA3BF4F-AA07-46C9-82E2-F3C69158943C}"/>
    <cellStyle name="Currency 5 4 2 2 3 3 2 3" xfId="52743" xr:uid="{1C186A41-DFEC-46A5-8B99-05648ECC82D3}"/>
    <cellStyle name="Currency 5 4 2 2 3 3 3" xfId="17323" xr:uid="{CEDC085C-48D4-41CA-A1B2-52A936329A0E}"/>
    <cellStyle name="Currency 5 4 2 2 3 3 4" xfId="31013" xr:uid="{4AB19176-CD4B-409C-A977-01058AAAA808}"/>
    <cellStyle name="Currency 5 4 2 2 3 3 5" xfId="45897" xr:uid="{BA6A1820-8B0B-4C09-8D35-8F3A289519D0}"/>
    <cellStyle name="Currency 5 4 2 2 3 4" xfId="20745" xr:uid="{52A3051C-E500-4412-A1DD-5748641B174B}"/>
    <cellStyle name="Currency 5 4 2 2 3 4 2" xfId="34437" xr:uid="{78E5CBE1-87F6-407C-A416-B4BB78DA437C}"/>
    <cellStyle name="Currency 5 4 2 2 3 4 3" xfId="49321" xr:uid="{5230A4C5-A8C2-4789-97FB-50C402E6C87F}"/>
    <cellStyle name="Currency 5 4 2 2 3 5" xfId="13901" xr:uid="{BFA286E7-0E86-452A-8616-9D5B68DA7FF6}"/>
    <cellStyle name="Currency 5 4 2 2 3 6" xfId="27591" xr:uid="{45B43B9B-FB53-437E-8409-A2DFED882B76}"/>
    <cellStyle name="Currency 5 4 2 2 3 7" xfId="42475" xr:uid="{B4B85A47-F74D-4064-8733-A90A7E8B493D}"/>
    <cellStyle name="Currency 5 4 2 2 4" xfId="7055" xr:uid="{EF4E71A0-481B-4FBB-BDCF-6A37D8438EB8}"/>
    <cellStyle name="Currency 5 4 2 2 4 2" xfId="8768" xr:uid="{5056399A-D213-4AF2-866B-FE78B0639170}"/>
    <cellStyle name="Currency 5 4 2 2 4 2 2" xfId="12190" xr:uid="{90D42FCA-2F74-4856-A80C-E36862180508}"/>
    <cellStyle name="Currency 5 4 2 2 4 2 2 2" xfId="25880" xr:uid="{0C57EB2C-35BF-4C01-B71A-52503D60B47C}"/>
    <cellStyle name="Currency 5 4 2 2 4 2 2 2 2" xfId="39572" xr:uid="{C6816D2A-25F9-4E17-80B0-249DF27738D3}"/>
    <cellStyle name="Currency 5 4 2 2 4 2 2 2 3" xfId="54456" xr:uid="{5B8BCF51-3D12-46A5-A531-4596B74EB1C6}"/>
    <cellStyle name="Currency 5 4 2 2 4 2 2 3" xfId="19036" xr:uid="{83E5E02D-7B63-479E-BCB0-ABD4AC17041C}"/>
    <cellStyle name="Currency 5 4 2 2 4 2 2 4" xfId="32726" xr:uid="{62B180D9-4599-4FDD-A94D-EF61D593D87B}"/>
    <cellStyle name="Currency 5 4 2 2 4 2 2 5" xfId="47610" xr:uid="{45DC3864-E2FB-4E5F-9F4B-FD7E3AA9D119}"/>
    <cellStyle name="Currency 5 4 2 2 4 2 3" xfId="22458" xr:uid="{2CC19C1D-F149-4148-BF20-0CC84D5673D8}"/>
    <cellStyle name="Currency 5 4 2 2 4 2 3 2" xfId="36150" xr:uid="{37C95554-A211-4087-916E-46DC82890D76}"/>
    <cellStyle name="Currency 5 4 2 2 4 2 3 3" xfId="51034" xr:uid="{A13FE06F-2FFA-433C-B171-9AE5D4D57274}"/>
    <cellStyle name="Currency 5 4 2 2 4 2 4" xfId="15614" xr:uid="{FEECB56A-CA84-4426-992B-DB8C9BCC4A4E}"/>
    <cellStyle name="Currency 5 4 2 2 4 2 5" xfId="29304" xr:uid="{228AE096-F865-4D55-9A1F-C5F29CCABA5E}"/>
    <cellStyle name="Currency 5 4 2 2 4 2 6" xfId="44188" xr:uid="{52E586EF-70C5-4939-B753-8C0452C0CF9C}"/>
    <cellStyle name="Currency 5 4 2 2 4 3" xfId="10478" xr:uid="{199E9133-B64E-4CF9-9FA1-1AE6B07C8CE9}"/>
    <cellStyle name="Currency 5 4 2 2 4 3 2" xfId="24168" xr:uid="{4D77BC87-987F-4C1C-835F-CA2D6392AF2C}"/>
    <cellStyle name="Currency 5 4 2 2 4 3 2 2" xfId="37860" xr:uid="{D244A507-F7E2-4F97-80FC-E17A515DD85A}"/>
    <cellStyle name="Currency 5 4 2 2 4 3 2 3" xfId="52744" xr:uid="{023090E9-336C-4E9C-9DEF-7EBBB85F1227}"/>
    <cellStyle name="Currency 5 4 2 2 4 3 3" xfId="17324" xr:uid="{267EE28A-3896-4E4C-85BD-7B150BB376E7}"/>
    <cellStyle name="Currency 5 4 2 2 4 3 4" xfId="31014" xr:uid="{BF57FCB0-0B6D-4837-BFB9-C25A8DAB53DC}"/>
    <cellStyle name="Currency 5 4 2 2 4 3 5" xfId="45898" xr:uid="{AE7758AF-A33B-41B5-8C2C-E3EB71F58278}"/>
    <cellStyle name="Currency 5 4 2 2 4 4" xfId="20746" xr:uid="{03BB147C-599A-47EC-A0D5-3FB8766EF8EE}"/>
    <cellStyle name="Currency 5 4 2 2 4 4 2" xfId="34438" xr:uid="{E84E6567-7991-42A6-9039-7AC35AF3DB74}"/>
    <cellStyle name="Currency 5 4 2 2 4 4 3" xfId="49322" xr:uid="{07BBCDA3-B084-4FB3-9665-8D5CCD5C731F}"/>
    <cellStyle name="Currency 5 4 2 2 4 5" xfId="13902" xr:uid="{AFD09056-BF89-432F-AB2D-1597462FF255}"/>
    <cellStyle name="Currency 5 4 2 2 4 6" xfId="27592" xr:uid="{B09AE6DB-66F3-45FE-9B86-F06B919341D3}"/>
    <cellStyle name="Currency 5 4 2 2 4 7" xfId="42476" xr:uid="{C88CA7D5-3690-4C31-A97A-ECAD9AA844F1}"/>
    <cellStyle name="Currency 5 4 2 2 5" xfId="8764" xr:uid="{C9E4F509-56E8-4C48-8CF8-6AB285EB250B}"/>
    <cellStyle name="Currency 5 4 2 2 5 2" xfId="12186" xr:uid="{DBBF5E28-61AC-4F58-93E5-63D43C5C102C}"/>
    <cellStyle name="Currency 5 4 2 2 5 2 2" xfId="25876" xr:uid="{D4F4B7EE-D4C9-42B1-9099-BF9D5CC5CCD0}"/>
    <cellStyle name="Currency 5 4 2 2 5 2 2 2" xfId="39568" xr:uid="{4654E0A4-A795-445B-9842-2E73F452EF3B}"/>
    <cellStyle name="Currency 5 4 2 2 5 2 2 3" xfId="54452" xr:uid="{36778939-4746-4FD5-9C43-EAEAA9119453}"/>
    <cellStyle name="Currency 5 4 2 2 5 2 3" xfId="19032" xr:uid="{3FF1645C-4B2A-4B10-B53C-3D21E9452068}"/>
    <cellStyle name="Currency 5 4 2 2 5 2 4" xfId="32722" xr:uid="{06319489-C0C7-42DC-ACED-5AA305A9AC0B}"/>
    <cellStyle name="Currency 5 4 2 2 5 2 5" xfId="47606" xr:uid="{F3D58CFE-255A-43CD-814E-BB69BEC53751}"/>
    <cellStyle name="Currency 5 4 2 2 5 3" xfId="22454" xr:uid="{E6BE52FC-6C6E-4EB5-938F-582E46012828}"/>
    <cellStyle name="Currency 5 4 2 2 5 3 2" xfId="36146" xr:uid="{1E0CEED2-6300-4DA7-85D7-484CA2206ECB}"/>
    <cellStyle name="Currency 5 4 2 2 5 3 3" xfId="51030" xr:uid="{3DA6273F-CFAF-444C-98A4-522D7B248490}"/>
    <cellStyle name="Currency 5 4 2 2 5 4" xfId="15610" xr:uid="{F3DBA01F-CFEC-4428-8EF5-82F87A3116A1}"/>
    <cellStyle name="Currency 5 4 2 2 5 5" xfId="29300" xr:uid="{2A1DC55E-C494-4907-AEE5-B964DD39A267}"/>
    <cellStyle name="Currency 5 4 2 2 5 6" xfId="44184" xr:uid="{90B6414B-2A2C-43B0-AB7B-3DC6D5EB091F}"/>
    <cellStyle name="Currency 5 4 2 2 6" xfId="10474" xr:uid="{22A82988-01AB-4B83-BAB1-770940C28A42}"/>
    <cellStyle name="Currency 5 4 2 2 6 2" xfId="24164" xr:uid="{91D27FA2-9617-4F15-A7AA-3F700D766F19}"/>
    <cellStyle name="Currency 5 4 2 2 6 2 2" xfId="37856" xr:uid="{8904552A-BAC7-4A5F-BCA2-EEEE0782C28F}"/>
    <cellStyle name="Currency 5 4 2 2 6 2 3" xfId="52740" xr:uid="{032A849C-EF1A-4F41-BBA8-54F375D90E48}"/>
    <cellStyle name="Currency 5 4 2 2 6 3" xfId="17320" xr:uid="{C339A166-F382-4210-A781-1D4CFEF058E9}"/>
    <cellStyle name="Currency 5 4 2 2 6 4" xfId="31010" xr:uid="{3A6404BC-5431-4195-9516-A29D64B01CBE}"/>
    <cellStyle name="Currency 5 4 2 2 6 5" xfId="45894" xr:uid="{02B96A7F-7456-4EC1-8DBD-0B3877004928}"/>
    <cellStyle name="Currency 5 4 2 2 7" xfId="20742" xr:uid="{926C7628-6AE7-42CC-91C4-7820A3B0A68A}"/>
    <cellStyle name="Currency 5 4 2 2 7 2" xfId="34434" xr:uid="{05DC9D2B-6979-42B5-9DB6-EBFFD0926DE1}"/>
    <cellStyle name="Currency 5 4 2 2 7 3" xfId="49318" xr:uid="{D50DE443-4DD4-4064-893E-66DA4EB7B943}"/>
    <cellStyle name="Currency 5 4 2 2 8" xfId="13898" xr:uid="{9061CA6B-7F34-4240-A7D3-4C704A6D87CE}"/>
    <cellStyle name="Currency 5 4 2 2 9" xfId="27588" xr:uid="{14BAFB2C-D282-4F7F-A4C3-ED13698BDBDB}"/>
    <cellStyle name="Currency 5 4 2 3" xfId="7056" xr:uid="{BFFA806E-B652-44E4-A876-04179F4033EA}"/>
    <cellStyle name="Currency 5 4 2 3 10" xfId="42477" xr:uid="{D92DEA2A-B601-435A-8D11-ECB2ACE42F1F}"/>
    <cellStyle name="Currency 5 4 2 3 2" xfId="7057" xr:uid="{AA1FFF36-2DF0-4BB8-842B-607ACDDF4B8C}"/>
    <cellStyle name="Currency 5 4 2 3 2 2" xfId="7058" xr:uid="{1761F9C2-D0C8-4F08-864E-650056738DA8}"/>
    <cellStyle name="Currency 5 4 2 3 2 2 2" xfId="8771" xr:uid="{71997CC0-9358-4480-8288-44AE9779132B}"/>
    <cellStyle name="Currency 5 4 2 3 2 2 2 2" xfId="12193" xr:uid="{2D25D28F-C30A-4B55-BD05-19F4A01EE59C}"/>
    <cellStyle name="Currency 5 4 2 3 2 2 2 2 2" xfId="25883" xr:uid="{F44FF7F4-F117-4B85-BA9E-207D5D7F27B0}"/>
    <cellStyle name="Currency 5 4 2 3 2 2 2 2 2 2" xfId="39575" xr:uid="{DCAA0E02-FC1D-4B9D-8E0C-5A2BF2DE1D69}"/>
    <cellStyle name="Currency 5 4 2 3 2 2 2 2 2 3" xfId="54459" xr:uid="{4E7D1529-20C2-4576-847E-FD1B5A3B7A2B}"/>
    <cellStyle name="Currency 5 4 2 3 2 2 2 2 3" xfId="19039" xr:uid="{5DCBF6CA-CAEF-410E-833C-42C8AD4606C5}"/>
    <cellStyle name="Currency 5 4 2 3 2 2 2 2 4" xfId="32729" xr:uid="{9EE57138-D8A2-4A18-BF84-78A9C523ABA3}"/>
    <cellStyle name="Currency 5 4 2 3 2 2 2 2 5" xfId="47613" xr:uid="{CB1718FE-D95C-4E19-B33B-A1A42CA99661}"/>
    <cellStyle name="Currency 5 4 2 3 2 2 2 3" xfId="22461" xr:uid="{1717900D-198E-410F-AE79-8624C99C9048}"/>
    <cellStyle name="Currency 5 4 2 3 2 2 2 3 2" xfId="36153" xr:uid="{A32DCB46-11BB-4162-A224-A2BACAD5B494}"/>
    <cellStyle name="Currency 5 4 2 3 2 2 2 3 3" xfId="51037" xr:uid="{E23CD4BE-2581-4EC6-A7EA-C5D65D8A3639}"/>
    <cellStyle name="Currency 5 4 2 3 2 2 2 4" xfId="15617" xr:uid="{D8E16293-D7F4-4833-92EC-85B50BDD80F6}"/>
    <cellStyle name="Currency 5 4 2 3 2 2 2 5" xfId="29307" xr:uid="{B2E06271-C575-45B1-8F42-DDECFA2401FE}"/>
    <cellStyle name="Currency 5 4 2 3 2 2 2 6" xfId="44191" xr:uid="{BF921FF2-D347-4C88-B624-E3F3959725E5}"/>
    <cellStyle name="Currency 5 4 2 3 2 2 3" xfId="10481" xr:uid="{9FF4D25F-A88F-44A3-BD1F-767ED70F4552}"/>
    <cellStyle name="Currency 5 4 2 3 2 2 3 2" xfId="24171" xr:uid="{C8E9D397-32DC-46A2-9AE2-A76D2BEF5CD4}"/>
    <cellStyle name="Currency 5 4 2 3 2 2 3 2 2" xfId="37863" xr:uid="{8365CFD7-A11B-48EE-89B9-0E3CA7359825}"/>
    <cellStyle name="Currency 5 4 2 3 2 2 3 2 3" xfId="52747" xr:uid="{6D656E65-63D3-4A09-A5D4-9F458C7CCEF2}"/>
    <cellStyle name="Currency 5 4 2 3 2 2 3 3" xfId="17327" xr:uid="{C012F5EC-1C09-4B5E-ADD6-4533F0D7868C}"/>
    <cellStyle name="Currency 5 4 2 3 2 2 3 4" xfId="31017" xr:uid="{198B8189-3039-4C82-AA39-D4F859F59DBC}"/>
    <cellStyle name="Currency 5 4 2 3 2 2 3 5" xfId="45901" xr:uid="{B5D74140-B396-45EE-99F7-16DE8E50A42D}"/>
    <cellStyle name="Currency 5 4 2 3 2 2 4" xfId="20749" xr:uid="{486187CF-1073-47FF-8939-BED66726044E}"/>
    <cellStyle name="Currency 5 4 2 3 2 2 4 2" xfId="34441" xr:uid="{F289C5D3-9A8A-4C02-83B7-EE1C5EE6D11F}"/>
    <cellStyle name="Currency 5 4 2 3 2 2 4 3" xfId="49325" xr:uid="{9EF8DDE9-5F23-4DDD-ADF0-568CF11A1A9D}"/>
    <cellStyle name="Currency 5 4 2 3 2 2 5" xfId="13905" xr:uid="{430D5F0E-1E89-44EF-B68B-16A971D46159}"/>
    <cellStyle name="Currency 5 4 2 3 2 2 6" xfId="27595" xr:uid="{49DF0077-8B0E-4F8E-97D1-74C6B1FDAB74}"/>
    <cellStyle name="Currency 5 4 2 3 2 2 7" xfId="42479" xr:uid="{F5ED814C-61A8-4118-9C0E-3659A4D737D6}"/>
    <cellStyle name="Currency 5 4 2 3 2 3" xfId="8770" xr:uid="{A2914FE6-0E3B-45EF-AEFD-637F1E8D64DD}"/>
    <cellStyle name="Currency 5 4 2 3 2 3 2" xfId="12192" xr:uid="{B8268572-203E-4393-BCB7-FE4286C867D9}"/>
    <cellStyle name="Currency 5 4 2 3 2 3 2 2" xfId="25882" xr:uid="{C4444CEE-F832-43C1-918E-92F1B36D4A17}"/>
    <cellStyle name="Currency 5 4 2 3 2 3 2 2 2" xfId="39574" xr:uid="{E4EF4BD5-4B22-4B99-A1F1-066385E5A787}"/>
    <cellStyle name="Currency 5 4 2 3 2 3 2 2 3" xfId="54458" xr:uid="{9771812D-D7D4-4DB6-B79B-86D55B64BADF}"/>
    <cellStyle name="Currency 5 4 2 3 2 3 2 3" xfId="19038" xr:uid="{E3122027-18A5-44B4-83A4-8B11CC50F6E2}"/>
    <cellStyle name="Currency 5 4 2 3 2 3 2 4" xfId="32728" xr:uid="{86AD8C50-DF68-4095-A6E7-98FE6200918C}"/>
    <cellStyle name="Currency 5 4 2 3 2 3 2 5" xfId="47612" xr:uid="{FABA012F-4C89-42AE-8FA6-0D7895CB4BA3}"/>
    <cellStyle name="Currency 5 4 2 3 2 3 3" xfId="22460" xr:uid="{CF2691BE-D46D-476C-8C6D-A63E490412EC}"/>
    <cellStyle name="Currency 5 4 2 3 2 3 3 2" xfId="36152" xr:uid="{0EE5A33F-F671-4C40-A2CC-0AC80C3BF725}"/>
    <cellStyle name="Currency 5 4 2 3 2 3 3 3" xfId="51036" xr:uid="{7B623BDB-781F-4A07-9F05-0B2CCCBE230D}"/>
    <cellStyle name="Currency 5 4 2 3 2 3 4" xfId="15616" xr:uid="{D9EE0AC6-C41D-45C2-BD79-2214A9CE9D61}"/>
    <cellStyle name="Currency 5 4 2 3 2 3 5" xfId="29306" xr:uid="{C78488D5-90FF-4C8D-870A-7F913219744D}"/>
    <cellStyle name="Currency 5 4 2 3 2 3 6" xfId="44190" xr:uid="{1BF60970-8D67-408B-BC2A-96BA8D141E6F}"/>
    <cellStyle name="Currency 5 4 2 3 2 4" xfId="10480" xr:uid="{4903ECDA-5122-4F09-BF08-3D87EA2DFDCC}"/>
    <cellStyle name="Currency 5 4 2 3 2 4 2" xfId="24170" xr:uid="{D2AB978D-1E54-4B6C-B6FF-F72176564A29}"/>
    <cellStyle name="Currency 5 4 2 3 2 4 2 2" xfId="37862" xr:uid="{D539394A-0154-4A6F-ABA0-C2FB6A960987}"/>
    <cellStyle name="Currency 5 4 2 3 2 4 2 3" xfId="52746" xr:uid="{9F021F0E-8BCE-4361-978D-EE0CFAB66233}"/>
    <cellStyle name="Currency 5 4 2 3 2 4 3" xfId="17326" xr:uid="{6C113318-0096-4078-A915-26BE0FDA6AD8}"/>
    <cellStyle name="Currency 5 4 2 3 2 4 4" xfId="31016" xr:uid="{FD378CA3-4746-4D08-9683-2766EFCD0C7A}"/>
    <cellStyle name="Currency 5 4 2 3 2 4 5" xfId="45900" xr:uid="{8774A6A4-496C-49A3-B91E-9328CAA43877}"/>
    <cellStyle name="Currency 5 4 2 3 2 5" xfId="20748" xr:uid="{2F75CA42-500C-4EC7-B6FA-EDE194FA3CE0}"/>
    <cellStyle name="Currency 5 4 2 3 2 5 2" xfId="34440" xr:uid="{A0278BCD-9BDD-4F2C-BA1D-18040A10C382}"/>
    <cellStyle name="Currency 5 4 2 3 2 5 3" xfId="49324" xr:uid="{7115EDCE-E001-4DA1-9C43-A17D00C3795A}"/>
    <cellStyle name="Currency 5 4 2 3 2 6" xfId="13904" xr:uid="{B2B800E3-E2E4-490B-B664-AA457493B646}"/>
    <cellStyle name="Currency 5 4 2 3 2 7" xfId="27594" xr:uid="{5E68FEDE-BCDC-4711-96BD-B4D81C1936B1}"/>
    <cellStyle name="Currency 5 4 2 3 2 8" xfId="42478" xr:uid="{5121F6FB-7F13-49CE-A76E-6DFBD9E1D370}"/>
    <cellStyle name="Currency 5 4 2 3 3" xfId="7059" xr:uid="{21D52CC0-BAA9-4982-AD68-3D155B3E31C8}"/>
    <cellStyle name="Currency 5 4 2 3 3 2" xfId="8772" xr:uid="{2E0D47C0-5303-4F6B-8B7E-05D55D6673F1}"/>
    <cellStyle name="Currency 5 4 2 3 3 2 2" xfId="12194" xr:uid="{B9DAA4BE-6376-49CD-9771-1E2E5D4657D0}"/>
    <cellStyle name="Currency 5 4 2 3 3 2 2 2" xfId="25884" xr:uid="{751E437E-19CD-4193-A159-78E9CDC94E25}"/>
    <cellStyle name="Currency 5 4 2 3 3 2 2 2 2" xfId="39576" xr:uid="{843A98F3-3C12-4AB4-8BBE-AF3DD8581EE7}"/>
    <cellStyle name="Currency 5 4 2 3 3 2 2 2 3" xfId="54460" xr:uid="{C28208E9-8B13-403D-8891-E585EB560F09}"/>
    <cellStyle name="Currency 5 4 2 3 3 2 2 3" xfId="19040" xr:uid="{802F02C6-DDCA-4268-A8E0-1D2CE0CD8811}"/>
    <cellStyle name="Currency 5 4 2 3 3 2 2 4" xfId="32730" xr:uid="{4828CB3A-F22E-48C0-B338-A55F4105712E}"/>
    <cellStyle name="Currency 5 4 2 3 3 2 2 5" xfId="47614" xr:uid="{D855D975-5A38-4FCD-819C-2280D18C1CB5}"/>
    <cellStyle name="Currency 5 4 2 3 3 2 3" xfId="22462" xr:uid="{78030A15-2396-413F-AD84-4705D4117697}"/>
    <cellStyle name="Currency 5 4 2 3 3 2 3 2" xfId="36154" xr:uid="{DE45D3AC-65E1-4A46-8919-36F355D5FAF6}"/>
    <cellStyle name="Currency 5 4 2 3 3 2 3 3" xfId="51038" xr:uid="{71887EB2-4666-4173-A81D-CF71329D224D}"/>
    <cellStyle name="Currency 5 4 2 3 3 2 4" xfId="15618" xr:uid="{87CD459A-F92D-4445-BD40-72E4DE17FFD9}"/>
    <cellStyle name="Currency 5 4 2 3 3 2 5" xfId="29308" xr:uid="{ACA5B157-5873-43C6-8DFE-F11BA83F057D}"/>
    <cellStyle name="Currency 5 4 2 3 3 2 6" xfId="44192" xr:uid="{665DBBC4-B6C9-42CF-B925-E5CC72B6B467}"/>
    <cellStyle name="Currency 5 4 2 3 3 3" xfId="10482" xr:uid="{50A74D26-4EBC-4E7C-98F7-679663B121AD}"/>
    <cellStyle name="Currency 5 4 2 3 3 3 2" xfId="24172" xr:uid="{6A91DFE2-CE02-414F-8300-A2E842BC9B58}"/>
    <cellStyle name="Currency 5 4 2 3 3 3 2 2" xfId="37864" xr:uid="{B732079C-E32E-42C7-B746-786DFE283533}"/>
    <cellStyle name="Currency 5 4 2 3 3 3 2 3" xfId="52748" xr:uid="{FD692758-52E1-4579-8697-20DA683D16C6}"/>
    <cellStyle name="Currency 5 4 2 3 3 3 3" xfId="17328" xr:uid="{BDF9F548-BC75-402D-9C50-DFBB0F9D8F2B}"/>
    <cellStyle name="Currency 5 4 2 3 3 3 4" xfId="31018" xr:uid="{7B329365-5067-44BC-A1DF-25079B076A90}"/>
    <cellStyle name="Currency 5 4 2 3 3 3 5" xfId="45902" xr:uid="{5B10FA0A-756F-47DE-A34F-9CF679635288}"/>
    <cellStyle name="Currency 5 4 2 3 3 4" xfId="20750" xr:uid="{CF5BD8FD-47BE-48A2-A583-CEB72834E3E3}"/>
    <cellStyle name="Currency 5 4 2 3 3 4 2" xfId="34442" xr:uid="{2F06A05D-661A-44D2-8C52-5DAEA6D45AD3}"/>
    <cellStyle name="Currency 5 4 2 3 3 4 3" xfId="49326" xr:uid="{9F919FE5-A0C2-490E-BFAD-7CD3BDB8FD12}"/>
    <cellStyle name="Currency 5 4 2 3 3 5" xfId="13906" xr:uid="{12DDA588-6D7C-49F6-A11F-00E1882317DD}"/>
    <cellStyle name="Currency 5 4 2 3 3 6" xfId="27596" xr:uid="{D2FEB719-B362-4C02-AD9E-9E521DC394C0}"/>
    <cellStyle name="Currency 5 4 2 3 3 7" xfId="42480" xr:uid="{4FCE09FC-21A2-418C-888C-90E5F0E1253F}"/>
    <cellStyle name="Currency 5 4 2 3 4" xfId="7060" xr:uid="{59DB9D34-B074-4077-BF9A-956EB10E0C13}"/>
    <cellStyle name="Currency 5 4 2 3 4 2" xfId="8773" xr:uid="{6999F9CA-7684-4301-9F49-6F85EF61BBF8}"/>
    <cellStyle name="Currency 5 4 2 3 4 2 2" xfId="12195" xr:uid="{D528C97B-9AFA-4970-9559-BBCDCD43A225}"/>
    <cellStyle name="Currency 5 4 2 3 4 2 2 2" xfId="25885" xr:uid="{0037ADC8-6F00-4152-9141-263A8E92B6FF}"/>
    <cellStyle name="Currency 5 4 2 3 4 2 2 2 2" xfId="39577" xr:uid="{B813FDE8-848F-4027-A77C-8161D7C13AC8}"/>
    <cellStyle name="Currency 5 4 2 3 4 2 2 2 3" xfId="54461" xr:uid="{61DAE881-FF11-490B-ACFF-9EFE1939F456}"/>
    <cellStyle name="Currency 5 4 2 3 4 2 2 3" xfId="19041" xr:uid="{2A82781D-6748-4795-8BA4-937E401051B8}"/>
    <cellStyle name="Currency 5 4 2 3 4 2 2 4" xfId="32731" xr:uid="{ECCEE650-30E9-4B0A-A7FB-399799D650B5}"/>
    <cellStyle name="Currency 5 4 2 3 4 2 2 5" xfId="47615" xr:uid="{6C6E3FCE-CFD8-4718-AB9A-11F77EAD4D39}"/>
    <cellStyle name="Currency 5 4 2 3 4 2 3" xfId="22463" xr:uid="{94E74694-9C3B-4913-80B2-B5DFB1A05721}"/>
    <cellStyle name="Currency 5 4 2 3 4 2 3 2" xfId="36155" xr:uid="{68B133AB-41FE-42F0-8D5B-1A85E788A636}"/>
    <cellStyle name="Currency 5 4 2 3 4 2 3 3" xfId="51039" xr:uid="{730911FD-203C-4C3E-BABB-7AAD45143C60}"/>
    <cellStyle name="Currency 5 4 2 3 4 2 4" xfId="15619" xr:uid="{3139EFFE-281D-4B1D-9655-3595A04218E8}"/>
    <cellStyle name="Currency 5 4 2 3 4 2 5" xfId="29309" xr:uid="{8F43FA6F-B679-429E-BEB6-7878764E608C}"/>
    <cellStyle name="Currency 5 4 2 3 4 2 6" xfId="44193" xr:uid="{634E6552-FD93-473B-A56E-23D6ED79B538}"/>
    <cellStyle name="Currency 5 4 2 3 4 3" xfId="10483" xr:uid="{E879B715-A234-4D8F-B6DE-DE6FF8AE7A02}"/>
    <cellStyle name="Currency 5 4 2 3 4 3 2" xfId="24173" xr:uid="{A3F86D40-278D-4A2D-9BC7-C894E2A349EF}"/>
    <cellStyle name="Currency 5 4 2 3 4 3 2 2" xfId="37865" xr:uid="{31DBE41A-0EA4-4550-8C02-3D89B5F29EF1}"/>
    <cellStyle name="Currency 5 4 2 3 4 3 2 3" xfId="52749" xr:uid="{4E0E6F18-822E-48E7-B551-6FE7E80AEA58}"/>
    <cellStyle name="Currency 5 4 2 3 4 3 3" xfId="17329" xr:uid="{14CFA837-23EF-42F7-87C4-3D062960F981}"/>
    <cellStyle name="Currency 5 4 2 3 4 3 4" xfId="31019" xr:uid="{5E2F90D5-206A-4BB7-8A59-5B85BED2BBA3}"/>
    <cellStyle name="Currency 5 4 2 3 4 3 5" xfId="45903" xr:uid="{F1D0A56A-7857-4479-BC23-A0B74320B73C}"/>
    <cellStyle name="Currency 5 4 2 3 4 4" xfId="20751" xr:uid="{27037BD8-F533-44A7-8C10-C7762824D448}"/>
    <cellStyle name="Currency 5 4 2 3 4 4 2" xfId="34443" xr:uid="{F399A629-B59E-4399-94CD-6BA206A77CA2}"/>
    <cellStyle name="Currency 5 4 2 3 4 4 3" xfId="49327" xr:uid="{3F64442F-55C3-4787-947E-B614DBF455D0}"/>
    <cellStyle name="Currency 5 4 2 3 4 5" xfId="13907" xr:uid="{F12985D1-5A09-4018-8887-2B163B52A661}"/>
    <cellStyle name="Currency 5 4 2 3 4 6" xfId="27597" xr:uid="{D339C211-BBDF-4B61-8934-0D023599DCD8}"/>
    <cellStyle name="Currency 5 4 2 3 4 7" xfId="42481" xr:uid="{1AF224B9-CB26-4DF9-B995-D97AA7146D0F}"/>
    <cellStyle name="Currency 5 4 2 3 5" xfId="8769" xr:uid="{18DAE01F-20F1-47FD-A4B9-9B1EB993FB71}"/>
    <cellStyle name="Currency 5 4 2 3 5 2" xfId="12191" xr:uid="{17BEDEB1-34A8-403E-BF68-204A3F9CBAAF}"/>
    <cellStyle name="Currency 5 4 2 3 5 2 2" xfId="25881" xr:uid="{50C31379-FBD8-45B8-87C5-F90BCFCD90EC}"/>
    <cellStyle name="Currency 5 4 2 3 5 2 2 2" xfId="39573" xr:uid="{4E92942B-B706-4665-A5E9-79B749B8794A}"/>
    <cellStyle name="Currency 5 4 2 3 5 2 2 3" xfId="54457" xr:uid="{AD9C4A2B-40F5-4D53-B77E-B9DAC4356986}"/>
    <cellStyle name="Currency 5 4 2 3 5 2 3" xfId="19037" xr:uid="{67E82395-5C17-45B2-BA03-51F576BC414D}"/>
    <cellStyle name="Currency 5 4 2 3 5 2 4" xfId="32727" xr:uid="{34EAB22F-4404-47D1-8AAA-43A38EE3CAF3}"/>
    <cellStyle name="Currency 5 4 2 3 5 2 5" xfId="47611" xr:uid="{A4515E36-80E2-437A-8B2D-990E80F1B96D}"/>
    <cellStyle name="Currency 5 4 2 3 5 3" xfId="22459" xr:uid="{62BE6F22-4411-414A-9C9D-236889E18AEC}"/>
    <cellStyle name="Currency 5 4 2 3 5 3 2" xfId="36151" xr:uid="{2DDBC4D4-B0AC-479D-B908-B975F0778349}"/>
    <cellStyle name="Currency 5 4 2 3 5 3 3" xfId="51035" xr:uid="{E2008ED4-D836-4BFA-9CE7-BF6C07C9D565}"/>
    <cellStyle name="Currency 5 4 2 3 5 4" xfId="15615" xr:uid="{33DD11FB-6E15-49CD-A934-BED4094E7DC8}"/>
    <cellStyle name="Currency 5 4 2 3 5 5" xfId="29305" xr:uid="{F0E95482-2AA3-4B58-99E1-79CAB84C2BF8}"/>
    <cellStyle name="Currency 5 4 2 3 5 6" xfId="44189" xr:uid="{5EF159B9-BD2C-476E-9A1D-CA96FE9510C6}"/>
    <cellStyle name="Currency 5 4 2 3 6" xfId="10479" xr:uid="{95C08243-3EA5-4CCC-A51B-87160B1A5BE4}"/>
    <cellStyle name="Currency 5 4 2 3 6 2" xfId="24169" xr:uid="{1ABF1EE5-9F7C-4DEB-9488-7217E301468F}"/>
    <cellStyle name="Currency 5 4 2 3 6 2 2" xfId="37861" xr:uid="{BB497C86-CA8E-4212-9C6B-AE3CEC4DD73A}"/>
    <cellStyle name="Currency 5 4 2 3 6 2 3" xfId="52745" xr:uid="{9C15ED44-44BE-49F2-B58A-40D8277F2B7E}"/>
    <cellStyle name="Currency 5 4 2 3 6 3" xfId="17325" xr:uid="{C7D3B9CD-BFFD-4061-830E-30ABD3FE8AA7}"/>
    <cellStyle name="Currency 5 4 2 3 6 4" xfId="31015" xr:uid="{55CC9132-3370-4CEA-B11D-8BDC9FEBC4FB}"/>
    <cellStyle name="Currency 5 4 2 3 6 5" xfId="45899" xr:uid="{D5AD6BBC-5CE0-44BF-9803-2D14C75F95BA}"/>
    <cellStyle name="Currency 5 4 2 3 7" xfId="20747" xr:uid="{AB9237F3-E030-4B4B-A37E-B1359640D5F9}"/>
    <cellStyle name="Currency 5 4 2 3 7 2" xfId="34439" xr:uid="{F244A202-ACED-492E-A523-2F5196060CE1}"/>
    <cellStyle name="Currency 5 4 2 3 7 3" xfId="49323" xr:uid="{7BC2CFBE-FC92-4295-8247-FB2A62CAF8F3}"/>
    <cellStyle name="Currency 5 4 2 3 8" xfId="13903" xr:uid="{16A9541D-C8F6-47F7-AF88-7FFBB62D6793}"/>
    <cellStyle name="Currency 5 4 2 3 9" xfId="27593" xr:uid="{DD9713C8-D3D9-47FB-B304-DAC43408D9C2}"/>
    <cellStyle name="Currency 5 4 2 4" xfId="7061" xr:uid="{9A910C92-9037-4211-A0A5-C03E8016B35E}"/>
    <cellStyle name="Currency 5 4 2 4 2" xfId="7062" xr:uid="{2E2E2CD1-1826-4872-962A-D8F589C36754}"/>
    <cellStyle name="Currency 5 4 2 4 2 2" xfId="8775" xr:uid="{7D25937C-1031-4324-B3DD-4112B1BD487C}"/>
    <cellStyle name="Currency 5 4 2 4 2 2 2" xfId="12197" xr:uid="{B44EC065-DE00-4160-9A4C-68C05971554E}"/>
    <cellStyle name="Currency 5 4 2 4 2 2 2 2" xfId="25887" xr:uid="{76C76CC0-A663-4843-BAD3-C58561FB08BD}"/>
    <cellStyle name="Currency 5 4 2 4 2 2 2 2 2" xfId="39579" xr:uid="{CE2BC203-5264-4D5C-A439-BC7077B7B5B2}"/>
    <cellStyle name="Currency 5 4 2 4 2 2 2 2 3" xfId="54463" xr:uid="{1DEF26BB-87F5-434D-8056-9ADDD9C54BB7}"/>
    <cellStyle name="Currency 5 4 2 4 2 2 2 3" xfId="19043" xr:uid="{BC385FC6-FB84-4D75-A701-22483070D9DE}"/>
    <cellStyle name="Currency 5 4 2 4 2 2 2 4" xfId="32733" xr:uid="{A74C18FC-F5EC-454F-A66B-EA189174D5F5}"/>
    <cellStyle name="Currency 5 4 2 4 2 2 2 5" xfId="47617" xr:uid="{25898CAA-75D3-42DF-9CFB-9AD2F012CB66}"/>
    <cellStyle name="Currency 5 4 2 4 2 2 3" xfId="22465" xr:uid="{DAD59A8C-A1D9-4024-87B7-8FDFD89946D6}"/>
    <cellStyle name="Currency 5 4 2 4 2 2 3 2" xfId="36157" xr:uid="{B3C24C59-6A76-4B08-8D4D-A407C521EE43}"/>
    <cellStyle name="Currency 5 4 2 4 2 2 3 3" xfId="51041" xr:uid="{508C9050-B4D1-492F-A66B-E5DE036551CC}"/>
    <cellStyle name="Currency 5 4 2 4 2 2 4" xfId="15621" xr:uid="{D955D611-C5AA-464D-B7DF-DC1F51DDDA36}"/>
    <cellStyle name="Currency 5 4 2 4 2 2 5" xfId="29311" xr:uid="{E6AD6AFB-2808-4D9C-B08D-FC94E22C3D84}"/>
    <cellStyle name="Currency 5 4 2 4 2 2 6" xfId="44195" xr:uid="{C46DBA8E-840D-49B5-99AC-69F7988840BB}"/>
    <cellStyle name="Currency 5 4 2 4 2 3" xfId="10485" xr:uid="{927A713D-5985-40CC-A7B2-4769922E67C4}"/>
    <cellStyle name="Currency 5 4 2 4 2 3 2" xfId="24175" xr:uid="{80B59606-4277-4FAC-9E57-9F8CD6122814}"/>
    <cellStyle name="Currency 5 4 2 4 2 3 2 2" xfId="37867" xr:uid="{288F0931-405D-4079-A6BB-616A279E76A7}"/>
    <cellStyle name="Currency 5 4 2 4 2 3 2 3" xfId="52751" xr:uid="{F9B1DD62-25C1-4562-9192-427D6F3F3773}"/>
    <cellStyle name="Currency 5 4 2 4 2 3 3" xfId="17331" xr:uid="{46ABB04D-F65E-4D87-BAC4-8A49BB346E73}"/>
    <cellStyle name="Currency 5 4 2 4 2 3 4" xfId="31021" xr:uid="{6CFAA05F-F9D7-4D30-8977-D8A3967F7B74}"/>
    <cellStyle name="Currency 5 4 2 4 2 3 5" xfId="45905" xr:uid="{96E2EF60-4E86-4747-9AED-D5F20C5794E8}"/>
    <cellStyle name="Currency 5 4 2 4 2 4" xfId="20753" xr:uid="{CADA0A5E-FF56-4760-9E53-574CCD875E59}"/>
    <cellStyle name="Currency 5 4 2 4 2 4 2" xfId="34445" xr:uid="{F60355A9-ECC9-4675-A503-A90A19715748}"/>
    <cellStyle name="Currency 5 4 2 4 2 4 3" xfId="49329" xr:uid="{2491DA3B-4196-43B8-83FF-C3850757A917}"/>
    <cellStyle name="Currency 5 4 2 4 2 5" xfId="13909" xr:uid="{393BD826-E71F-4318-9F8F-27510AA4CC11}"/>
    <cellStyle name="Currency 5 4 2 4 2 6" xfId="27599" xr:uid="{23BF86E5-8A67-41B1-B40F-04362811AD85}"/>
    <cellStyle name="Currency 5 4 2 4 2 7" xfId="42483" xr:uid="{123C4A1D-DEA8-4088-BEE8-51ABAAA23097}"/>
    <cellStyle name="Currency 5 4 2 4 3" xfId="8774" xr:uid="{29AF67E3-B14B-40DE-8869-474144DB8089}"/>
    <cellStyle name="Currency 5 4 2 4 3 2" xfId="12196" xr:uid="{34A4D434-6466-4439-B47C-BADE7DB25F16}"/>
    <cellStyle name="Currency 5 4 2 4 3 2 2" xfId="25886" xr:uid="{78B52CAF-9DB0-4717-81AB-28BC6B9DDF6E}"/>
    <cellStyle name="Currency 5 4 2 4 3 2 2 2" xfId="39578" xr:uid="{CD4B2F97-AAA6-45D0-AE9B-B4A7F1FE954B}"/>
    <cellStyle name="Currency 5 4 2 4 3 2 2 3" xfId="54462" xr:uid="{A9E32E7E-803E-403E-B323-8A1D7571966A}"/>
    <cellStyle name="Currency 5 4 2 4 3 2 3" xfId="19042" xr:uid="{9CA14BFD-D7F9-4891-8C1A-B524BE0C7477}"/>
    <cellStyle name="Currency 5 4 2 4 3 2 4" xfId="32732" xr:uid="{E66A04C1-CE30-46C2-9F01-48C713EE4CC7}"/>
    <cellStyle name="Currency 5 4 2 4 3 2 5" xfId="47616" xr:uid="{65B10212-592A-4F7C-AC1A-A5BCE85CFB2C}"/>
    <cellStyle name="Currency 5 4 2 4 3 3" xfId="22464" xr:uid="{6EC3E8BD-BCB0-424F-BA0F-C2376A4F43C4}"/>
    <cellStyle name="Currency 5 4 2 4 3 3 2" xfId="36156" xr:uid="{A1EA4D76-583B-4FD3-A5EF-E41282C0D93A}"/>
    <cellStyle name="Currency 5 4 2 4 3 3 3" xfId="51040" xr:uid="{5D83857B-0AFE-4E73-9386-917C9A0CD97D}"/>
    <cellStyle name="Currency 5 4 2 4 3 4" xfId="15620" xr:uid="{5EE57B48-FCEB-4054-9061-B707F76D9580}"/>
    <cellStyle name="Currency 5 4 2 4 3 5" xfId="29310" xr:uid="{5B9E80B8-999B-4665-A739-0B0A91C0FC05}"/>
    <cellStyle name="Currency 5 4 2 4 3 6" xfId="44194" xr:uid="{2FD12002-B679-4D51-BDD4-D46BAD722A10}"/>
    <cellStyle name="Currency 5 4 2 4 4" xfId="10484" xr:uid="{B97E81B0-849A-45C4-9AC4-1197DC2EC91A}"/>
    <cellStyle name="Currency 5 4 2 4 4 2" xfId="24174" xr:uid="{2E2626F4-CA06-473F-8468-2627F4F16128}"/>
    <cellStyle name="Currency 5 4 2 4 4 2 2" xfId="37866" xr:uid="{A1E0A412-5437-4D2C-8AA2-64C9E37A5712}"/>
    <cellStyle name="Currency 5 4 2 4 4 2 3" xfId="52750" xr:uid="{F9FCBE16-87CA-40D3-9773-9A082BDDF9ED}"/>
    <cellStyle name="Currency 5 4 2 4 4 3" xfId="17330" xr:uid="{214650DA-7273-45BE-BB8C-119EB5E5C974}"/>
    <cellStyle name="Currency 5 4 2 4 4 4" xfId="31020" xr:uid="{F4683E86-6B29-4927-8288-787FC9C20604}"/>
    <cellStyle name="Currency 5 4 2 4 4 5" xfId="45904" xr:uid="{8C4E3E21-F294-4844-9A7C-9738CC709077}"/>
    <cellStyle name="Currency 5 4 2 4 5" xfId="20752" xr:uid="{4C72227F-539B-4C14-9495-BD75526C8D23}"/>
    <cellStyle name="Currency 5 4 2 4 5 2" xfId="34444" xr:uid="{2F959E9F-D36E-47B4-98C7-B770E33A7AD2}"/>
    <cellStyle name="Currency 5 4 2 4 5 3" xfId="49328" xr:uid="{3597CDEE-3C69-44F4-BBFD-5F4D01CE548D}"/>
    <cellStyle name="Currency 5 4 2 4 6" xfId="13908" xr:uid="{C3B96F21-3763-4B98-9F78-B3C081FC208C}"/>
    <cellStyle name="Currency 5 4 2 4 7" xfId="27598" xr:uid="{57A3A1E0-ED6B-4F73-AFC2-B83A9BA1D952}"/>
    <cellStyle name="Currency 5 4 2 4 8" xfId="42482" xr:uid="{E0777370-9568-41D0-8FE6-D9A2EACD5148}"/>
    <cellStyle name="Currency 5 4 2 5" xfId="7063" xr:uid="{B9956D06-E1A7-4C2C-AEDD-2AEF51CCECDF}"/>
    <cellStyle name="Currency 5 4 2 5 2" xfId="8776" xr:uid="{F11CCE70-F2DD-4798-AFAF-B04647BD1544}"/>
    <cellStyle name="Currency 5 4 2 5 2 2" xfId="12198" xr:uid="{CDABBD6E-8324-491F-94FA-902EE3C977E8}"/>
    <cellStyle name="Currency 5 4 2 5 2 2 2" xfId="25888" xr:uid="{D5137F1B-DDC5-4E3A-ACBA-B18995E377E6}"/>
    <cellStyle name="Currency 5 4 2 5 2 2 2 2" xfId="39580" xr:uid="{1E4D17FA-851E-4BA8-B3F0-90CA2A0B26EC}"/>
    <cellStyle name="Currency 5 4 2 5 2 2 2 3" xfId="54464" xr:uid="{BD4224CA-D747-4136-B216-75AEB60F4EEC}"/>
    <cellStyle name="Currency 5 4 2 5 2 2 3" xfId="19044" xr:uid="{F5C3A3CE-B0E7-41AB-8136-BB3F66BD466A}"/>
    <cellStyle name="Currency 5 4 2 5 2 2 4" xfId="32734" xr:uid="{A7E0DBF5-6C6E-4C76-9019-9BF183354CE8}"/>
    <cellStyle name="Currency 5 4 2 5 2 2 5" xfId="47618" xr:uid="{76EDEDE4-517A-41F2-9D8F-B9443EBDC7E5}"/>
    <cellStyle name="Currency 5 4 2 5 2 3" xfId="22466" xr:uid="{6C6641CC-600C-44F6-B0EB-6609EC520232}"/>
    <cellStyle name="Currency 5 4 2 5 2 3 2" xfId="36158" xr:uid="{56E3BE26-C4F2-49A5-AC3F-B2BD997BFE15}"/>
    <cellStyle name="Currency 5 4 2 5 2 3 3" xfId="51042" xr:uid="{A8A82F1B-5CF4-4286-8FA1-FD04D8360456}"/>
    <cellStyle name="Currency 5 4 2 5 2 4" xfId="15622" xr:uid="{14F8A02E-7B50-4114-8D66-EE24E5377E03}"/>
    <cellStyle name="Currency 5 4 2 5 2 5" xfId="29312" xr:uid="{1E0714CF-F5C7-4BC4-974C-EA2665968093}"/>
    <cellStyle name="Currency 5 4 2 5 2 6" xfId="44196" xr:uid="{7CE3F2C3-5F93-4EC8-957B-3CFCC49E4BC0}"/>
    <cellStyle name="Currency 5 4 2 5 3" xfId="10486" xr:uid="{2B9D519A-FC4A-4CC2-9D00-8D5587280029}"/>
    <cellStyle name="Currency 5 4 2 5 3 2" xfId="24176" xr:uid="{D811CE3D-7DF9-46CA-91CD-2C942D627CD5}"/>
    <cellStyle name="Currency 5 4 2 5 3 2 2" xfId="37868" xr:uid="{67EC135D-891F-4400-BE5D-7C686EC1B5DF}"/>
    <cellStyle name="Currency 5 4 2 5 3 2 3" xfId="52752" xr:uid="{522DF4B3-65B2-4DCA-99DE-E05B33992324}"/>
    <cellStyle name="Currency 5 4 2 5 3 3" xfId="17332" xr:uid="{831C7957-30DC-4165-B6F9-A2EE03FCAB08}"/>
    <cellStyle name="Currency 5 4 2 5 3 4" xfId="31022" xr:uid="{5AD1101F-552C-45F8-AEE2-1CD6B80CACCD}"/>
    <cellStyle name="Currency 5 4 2 5 3 5" xfId="45906" xr:uid="{96520DBA-B340-4BB9-9B52-C9B179941AF6}"/>
    <cellStyle name="Currency 5 4 2 5 4" xfId="20754" xr:uid="{7B98E5FA-01DF-450E-BC56-C64CBF368E89}"/>
    <cellStyle name="Currency 5 4 2 5 4 2" xfId="34446" xr:uid="{489212F6-678A-4CB4-9369-2CC1AEB86720}"/>
    <cellStyle name="Currency 5 4 2 5 4 3" xfId="49330" xr:uid="{9F19C45F-AAA5-445B-8417-52E849A6EA3F}"/>
    <cellStyle name="Currency 5 4 2 5 5" xfId="13910" xr:uid="{FF2787B0-389A-4DB2-8541-007C789127CA}"/>
    <cellStyle name="Currency 5 4 2 5 6" xfId="27600" xr:uid="{60AF534D-8BC7-4463-B08A-5CF38C5CAF21}"/>
    <cellStyle name="Currency 5 4 2 5 7" xfId="42484" xr:uid="{90A79F55-2D09-4959-A979-5C19DDCC21E4}"/>
    <cellStyle name="Currency 5 4 2 6" xfId="7064" xr:uid="{295E32A6-B73D-46CE-BB6F-3AC4017F6728}"/>
    <cellStyle name="Currency 5 4 2 6 2" xfId="8777" xr:uid="{0CFF1868-D076-4100-9E98-CFCB0623C504}"/>
    <cellStyle name="Currency 5 4 2 6 2 2" xfId="12199" xr:uid="{ACE8682F-B7C2-499B-ADA5-23F9E906FC90}"/>
    <cellStyle name="Currency 5 4 2 6 2 2 2" xfId="25889" xr:uid="{85E2DB33-9854-4914-9B9F-689D057DFDAA}"/>
    <cellStyle name="Currency 5 4 2 6 2 2 2 2" xfId="39581" xr:uid="{48919008-C893-45B7-85C7-61EB9B9A3374}"/>
    <cellStyle name="Currency 5 4 2 6 2 2 2 3" xfId="54465" xr:uid="{4AF13B59-C989-471A-BF4E-AAA680A80575}"/>
    <cellStyle name="Currency 5 4 2 6 2 2 3" xfId="19045" xr:uid="{2495E884-290D-49EC-965A-1380C1859DFF}"/>
    <cellStyle name="Currency 5 4 2 6 2 2 4" xfId="32735" xr:uid="{22A8C063-01B5-437B-A052-E5EAA3D5D3C5}"/>
    <cellStyle name="Currency 5 4 2 6 2 2 5" xfId="47619" xr:uid="{FD376FBF-E153-4A2A-9C9A-E3B797F202C8}"/>
    <cellStyle name="Currency 5 4 2 6 2 3" xfId="22467" xr:uid="{94404852-2846-4F82-9A18-51C0E2226CE6}"/>
    <cellStyle name="Currency 5 4 2 6 2 3 2" xfId="36159" xr:uid="{070B34BB-2D9E-4E32-B567-6B70F06C17C3}"/>
    <cellStyle name="Currency 5 4 2 6 2 3 3" xfId="51043" xr:uid="{5B164EB5-795D-4546-B591-1443F62A6243}"/>
    <cellStyle name="Currency 5 4 2 6 2 4" xfId="15623" xr:uid="{67ED5A5E-0D5C-481E-BA13-B314ECF9D1B4}"/>
    <cellStyle name="Currency 5 4 2 6 2 5" xfId="29313" xr:uid="{54C08B63-DB67-4FE5-AA2E-F2B96476E8FB}"/>
    <cellStyle name="Currency 5 4 2 6 2 6" xfId="44197" xr:uid="{68DD75E7-2FC5-4122-93A1-8DAE45C65429}"/>
    <cellStyle name="Currency 5 4 2 6 3" xfId="10487" xr:uid="{824DC737-2303-436C-9F4C-546B47580965}"/>
    <cellStyle name="Currency 5 4 2 6 3 2" xfId="24177" xr:uid="{3F8BEC4B-84FA-406C-B999-443DFDCED971}"/>
    <cellStyle name="Currency 5 4 2 6 3 2 2" xfId="37869" xr:uid="{B4B37E11-3C02-464B-8F5A-6C2A1601C66F}"/>
    <cellStyle name="Currency 5 4 2 6 3 2 3" xfId="52753" xr:uid="{EDDE82B7-7D20-4ACD-9A52-4DF287933741}"/>
    <cellStyle name="Currency 5 4 2 6 3 3" xfId="17333" xr:uid="{CBC0ACBA-9573-4E39-80E6-7B33B86D1A8B}"/>
    <cellStyle name="Currency 5 4 2 6 3 4" xfId="31023" xr:uid="{F8C68E5C-8B21-45BD-8E91-DCD1744A072B}"/>
    <cellStyle name="Currency 5 4 2 6 3 5" xfId="45907" xr:uid="{F4577CCD-C341-45F8-AA98-F0A1CBC66101}"/>
    <cellStyle name="Currency 5 4 2 6 4" xfId="20755" xr:uid="{C3795183-B5B4-4521-B48A-AD57BAE78337}"/>
    <cellStyle name="Currency 5 4 2 6 4 2" xfId="34447" xr:uid="{03F70F47-673A-4674-A663-D9D10DF5C682}"/>
    <cellStyle name="Currency 5 4 2 6 4 3" xfId="49331" xr:uid="{70681CE2-C342-4356-B8A7-7B1F3587F614}"/>
    <cellStyle name="Currency 5 4 2 6 5" xfId="13911" xr:uid="{A20C04DB-49B2-4C65-B449-2FFB7E696474}"/>
    <cellStyle name="Currency 5 4 2 6 6" xfId="27601" xr:uid="{AC57AB39-4C9F-4B63-97E7-324510D05A6A}"/>
    <cellStyle name="Currency 5 4 2 6 7" xfId="42485" xr:uid="{828A7BCF-049C-4EA6-97CD-3113E1B70EA8}"/>
    <cellStyle name="Currency 5 4 2 7" xfId="8763" xr:uid="{5A196872-F502-4A9A-835A-956319EA60A2}"/>
    <cellStyle name="Currency 5 4 2 7 2" xfId="12185" xr:uid="{C10D5B28-7E86-4E35-9686-3F79ED8C692A}"/>
    <cellStyle name="Currency 5 4 2 7 2 2" xfId="25875" xr:uid="{92859F8F-E658-4D06-8056-6427576CDB70}"/>
    <cellStyle name="Currency 5 4 2 7 2 2 2" xfId="39567" xr:uid="{4DD803BB-FD19-41D3-9F2F-FBBA062144A4}"/>
    <cellStyle name="Currency 5 4 2 7 2 2 3" xfId="54451" xr:uid="{5C2B5AF3-3133-42ED-9DB6-FB0EE73D3AD8}"/>
    <cellStyle name="Currency 5 4 2 7 2 3" xfId="19031" xr:uid="{3114E76D-9951-4069-B946-94FA967B2F89}"/>
    <cellStyle name="Currency 5 4 2 7 2 4" xfId="32721" xr:uid="{C53F79B6-17E4-4126-8020-128D59C0E189}"/>
    <cellStyle name="Currency 5 4 2 7 2 5" xfId="47605" xr:uid="{5F3B6FE2-D4CF-4D17-AA1F-6FC17E338BF5}"/>
    <cellStyle name="Currency 5 4 2 7 3" xfId="22453" xr:uid="{49E1EB99-F4D6-4F42-9928-8CEFD4D85128}"/>
    <cellStyle name="Currency 5 4 2 7 3 2" xfId="36145" xr:uid="{0EE5A447-CEB9-4C21-B8B6-8182144D5E1E}"/>
    <cellStyle name="Currency 5 4 2 7 3 3" xfId="51029" xr:uid="{6BECD79B-8E9D-412E-8BDD-E979FB641A84}"/>
    <cellStyle name="Currency 5 4 2 7 4" xfId="15609" xr:uid="{834F75A6-AD7B-48C2-A681-06F39001B850}"/>
    <cellStyle name="Currency 5 4 2 7 5" xfId="29299" xr:uid="{B3C9F633-E4B8-4768-BF40-E94FA86E4029}"/>
    <cellStyle name="Currency 5 4 2 7 6" xfId="44183" xr:uid="{75EF244C-D3AD-4369-B9C1-1B99D256EE9F}"/>
    <cellStyle name="Currency 5 4 2 8" xfId="10473" xr:uid="{5E92EF96-FD0C-471F-8041-196E2788A2A7}"/>
    <cellStyle name="Currency 5 4 2 8 2" xfId="24163" xr:uid="{AD1EFAF9-6BC6-4B99-B3E0-71FD4968B6D6}"/>
    <cellStyle name="Currency 5 4 2 8 2 2" xfId="37855" xr:uid="{D9C6A3FC-8EC5-422F-A571-0E1504533381}"/>
    <cellStyle name="Currency 5 4 2 8 2 3" xfId="52739" xr:uid="{22FD3AEB-43E3-4C54-B9A1-4DE89FCEA588}"/>
    <cellStyle name="Currency 5 4 2 8 3" xfId="17319" xr:uid="{0AF05EE5-18FF-4965-B74D-8D0643648C68}"/>
    <cellStyle name="Currency 5 4 2 8 4" xfId="31009" xr:uid="{36BA7984-5896-4215-8D48-6EC9CD8BE898}"/>
    <cellStyle name="Currency 5 4 2 8 5" xfId="45893" xr:uid="{1274719C-16AB-438A-9231-ABC6D2AA7CEA}"/>
    <cellStyle name="Currency 5 4 2 9" xfId="20741" xr:uid="{3D313E70-BA0C-4470-9F9F-0F8A0EE87F2F}"/>
    <cellStyle name="Currency 5 4 2 9 2" xfId="34433" xr:uid="{2AF6F5E8-3ADB-4C32-B80B-91ABDF1B4BE5}"/>
    <cellStyle name="Currency 5 4 2 9 3" xfId="49317" xr:uid="{685828F3-FADE-4B86-941E-C8ADBA50EF9D}"/>
    <cellStyle name="Currency 5 4 3" xfId="7065" xr:uid="{FA8BC5E4-9718-470E-8E1B-D5D82D087058}"/>
    <cellStyle name="Currency 5 4 3 10" xfId="42486" xr:uid="{D9C0DCBA-7B38-42E9-8F92-65D5DEF09BA0}"/>
    <cellStyle name="Currency 5 4 3 2" xfId="7066" xr:uid="{380ADA5A-106C-42F2-8EE4-CD86255C180B}"/>
    <cellStyle name="Currency 5 4 3 2 2" xfId="7067" xr:uid="{2A932A00-F507-44B1-BE60-9366FE79CE86}"/>
    <cellStyle name="Currency 5 4 3 2 2 2" xfId="8780" xr:uid="{DF0BD9C5-C761-4ECA-A69C-C22B13DE76FA}"/>
    <cellStyle name="Currency 5 4 3 2 2 2 2" xfId="12202" xr:uid="{E3077D74-C10E-45EB-87F0-F629BF7ECD9B}"/>
    <cellStyle name="Currency 5 4 3 2 2 2 2 2" xfId="25892" xr:uid="{7CAC06E5-B4E0-4EEE-82BB-62E9C78B226D}"/>
    <cellStyle name="Currency 5 4 3 2 2 2 2 2 2" xfId="39584" xr:uid="{0B09D26F-4F87-4028-B861-964C76533D56}"/>
    <cellStyle name="Currency 5 4 3 2 2 2 2 2 3" xfId="54468" xr:uid="{47321443-5BB0-467E-9C88-AEC2934CCF6F}"/>
    <cellStyle name="Currency 5 4 3 2 2 2 2 3" xfId="19048" xr:uid="{B97273AA-920E-4747-AD63-1B17C226C191}"/>
    <cellStyle name="Currency 5 4 3 2 2 2 2 4" xfId="32738" xr:uid="{9D9504F2-822F-49C2-B117-4A2A2DFB6201}"/>
    <cellStyle name="Currency 5 4 3 2 2 2 2 5" xfId="47622" xr:uid="{FAEA48E7-90CE-46CD-B852-2932E4D957B3}"/>
    <cellStyle name="Currency 5 4 3 2 2 2 3" xfId="22470" xr:uid="{C3BCC390-CE9C-4B57-B673-C651B839271C}"/>
    <cellStyle name="Currency 5 4 3 2 2 2 3 2" xfId="36162" xr:uid="{1B7A0A76-69E8-458A-8E5E-6A9E26F753C2}"/>
    <cellStyle name="Currency 5 4 3 2 2 2 3 3" xfId="51046" xr:uid="{1146316D-1359-4D47-AE51-D6AAF29E6BEF}"/>
    <cellStyle name="Currency 5 4 3 2 2 2 4" xfId="15626" xr:uid="{2EF1EAA8-9630-40E9-B79D-DA8494F697AD}"/>
    <cellStyle name="Currency 5 4 3 2 2 2 5" xfId="29316" xr:uid="{BD624E80-8817-425B-913E-B32BF62EE369}"/>
    <cellStyle name="Currency 5 4 3 2 2 2 6" xfId="44200" xr:uid="{7E272F63-C830-4295-87F3-34585A32838F}"/>
    <cellStyle name="Currency 5 4 3 2 2 3" xfId="10490" xr:uid="{76D8CEE9-3E95-4657-86C3-AA1153E537AA}"/>
    <cellStyle name="Currency 5 4 3 2 2 3 2" xfId="24180" xr:uid="{89BBAF42-0703-48E7-B41E-378AE8A4D376}"/>
    <cellStyle name="Currency 5 4 3 2 2 3 2 2" xfId="37872" xr:uid="{9C74618D-4A4F-4A4D-B0C8-E54115E6F5FF}"/>
    <cellStyle name="Currency 5 4 3 2 2 3 2 3" xfId="52756" xr:uid="{9E6C6088-1365-4361-AD94-515BD58EAFB2}"/>
    <cellStyle name="Currency 5 4 3 2 2 3 3" xfId="17336" xr:uid="{799AEFF5-182A-48FF-96B0-DE88FC971FB1}"/>
    <cellStyle name="Currency 5 4 3 2 2 3 4" xfId="31026" xr:uid="{63D14C63-BF4C-461C-A631-409B1FE29EC9}"/>
    <cellStyle name="Currency 5 4 3 2 2 3 5" xfId="45910" xr:uid="{E936C26F-3C0D-40EB-A06D-65B2BE5CD770}"/>
    <cellStyle name="Currency 5 4 3 2 2 4" xfId="20758" xr:uid="{F98D64C7-2CAC-44FD-8964-5A75CCFAD98B}"/>
    <cellStyle name="Currency 5 4 3 2 2 4 2" xfId="34450" xr:uid="{426AEF76-1CC4-4B10-91C9-970EA9F149B3}"/>
    <cellStyle name="Currency 5 4 3 2 2 4 3" xfId="49334" xr:uid="{368446B0-488D-41DC-9091-CBF75915FB49}"/>
    <cellStyle name="Currency 5 4 3 2 2 5" xfId="13914" xr:uid="{668211CC-53C1-42B2-87C8-E28785154E89}"/>
    <cellStyle name="Currency 5 4 3 2 2 6" xfId="27604" xr:uid="{91068613-DFB4-478B-AAB7-6383AE62D3A0}"/>
    <cellStyle name="Currency 5 4 3 2 2 7" xfId="42488" xr:uid="{DB02FF0B-C200-49F3-9D3A-2C6AABF3871A}"/>
    <cellStyle name="Currency 5 4 3 2 3" xfId="8779" xr:uid="{60137196-64AE-491B-819F-AB71419B77D8}"/>
    <cellStyle name="Currency 5 4 3 2 3 2" xfId="12201" xr:uid="{129F8156-19B3-42EB-AFCA-9D8CF8091B40}"/>
    <cellStyle name="Currency 5 4 3 2 3 2 2" xfId="25891" xr:uid="{BF2500B2-0EF6-46F2-9574-4F02EE10A179}"/>
    <cellStyle name="Currency 5 4 3 2 3 2 2 2" xfId="39583" xr:uid="{F8EA2E4C-BEBF-486D-A852-D3801F89B60B}"/>
    <cellStyle name="Currency 5 4 3 2 3 2 2 3" xfId="54467" xr:uid="{E9520F61-F419-4B38-A9D8-EF2CF26AB09B}"/>
    <cellStyle name="Currency 5 4 3 2 3 2 3" xfId="19047" xr:uid="{E9ED9A1C-1642-46FA-A6AA-1D8859833EF8}"/>
    <cellStyle name="Currency 5 4 3 2 3 2 4" xfId="32737" xr:uid="{E6AFCD45-1DCA-4879-9D26-DAC017B3E700}"/>
    <cellStyle name="Currency 5 4 3 2 3 2 5" xfId="47621" xr:uid="{171875E5-1534-4C41-82F0-8203AFEDB57C}"/>
    <cellStyle name="Currency 5 4 3 2 3 3" xfId="22469" xr:uid="{43A0E6BB-55F2-4A2D-AE28-5C21C9C952B4}"/>
    <cellStyle name="Currency 5 4 3 2 3 3 2" xfId="36161" xr:uid="{44EBA5E3-FC1E-4DBB-AC14-E23CB7401F58}"/>
    <cellStyle name="Currency 5 4 3 2 3 3 3" xfId="51045" xr:uid="{7BE4A6DA-E808-4150-B857-FE6693F8B062}"/>
    <cellStyle name="Currency 5 4 3 2 3 4" xfId="15625" xr:uid="{FEDAA954-E299-460B-934A-166E68E070A8}"/>
    <cellStyle name="Currency 5 4 3 2 3 5" xfId="29315" xr:uid="{CE39B966-AE55-4739-90AB-D4F58F532AC1}"/>
    <cellStyle name="Currency 5 4 3 2 3 6" xfId="44199" xr:uid="{01C87569-F972-4CA3-B100-29E7DA24D8B7}"/>
    <cellStyle name="Currency 5 4 3 2 4" xfId="10489" xr:uid="{36951AC4-8FC5-428F-8ADE-584715D01522}"/>
    <cellStyle name="Currency 5 4 3 2 4 2" xfId="24179" xr:uid="{8ACE212C-BF16-4A45-9BB2-A62A4553386E}"/>
    <cellStyle name="Currency 5 4 3 2 4 2 2" xfId="37871" xr:uid="{0AB9CB6D-2BC3-47C6-8196-E1A753845F1B}"/>
    <cellStyle name="Currency 5 4 3 2 4 2 3" xfId="52755" xr:uid="{9855FA67-CBE6-4519-ABE6-23D28036A696}"/>
    <cellStyle name="Currency 5 4 3 2 4 3" xfId="17335" xr:uid="{8320F754-F5CE-41E5-AE0C-1BBCA90ADFAB}"/>
    <cellStyle name="Currency 5 4 3 2 4 4" xfId="31025" xr:uid="{4EA4901C-425F-4949-A9E1-A63246AF4AD2}"/>
    <cellStyle name="Currency 5 4 3 2 4 5" xfId="45909" xr:uid="{99AC6712-73C1-43AB-AFCF-E19DF4BF1BFC}"/>
    <cellStyle name="Currency 5 4 3 2 5" xfId="20757" xr:uid="{096F2A82-B378-4907-A68D-34234A44AE3C}"/>
    <cellStyle name="Currency 5 4 3 2 5 2" xfId="34449" xr:uid="{46BAB019-1C72-4186-A7EB-0C128953B7A9}"/>
    <cellStyle name="Currency 5 4 3 2 5 3" xfId="49333" xr:uid="{5FDE70F0-9CCE-4BA6-8363-5AB7366FF950}"/>
    <cellStyle name="Currency 5 4 3 2 6" xfId="13913" xr:uid="{1EBBAB49-B65B-4517-B51E-98C67BC6A23E}"/>
    <cellStyle name="Currency 5 4 3 2 7" xfId="27603" xr:uid="{24F91249-9F23-4696-A152-17D5B2CC3BAB}"/>
    <cellStyle name="Currency 5 4 3 2 8" xfId="42487" xr:uid="{2ABC6362-B666-4BFE-B92B-FAF66D5472D6}"/>
    <cellStyle name="Currency 5 4 3 3" xfId="7068" xr:uid="{E653A204-7D2C-4AD8-8DFB-EBDCFC1BAC65}"/>
    <cellStyle name="Currency 5 4 3 3 2" xfId="8781" xr:uid="{BF183CB3-500A-4F88-8C04-343EB0C271F8}"/>
    <cellStyle name="Currency 5 4 3 3 2 2" xfId="12203" xr:uid="{8FF8C119-5468-4687-9B75-BBF8228FB9FC}"/>
    <cellStyle name="Currency 5 4 3 3 2 2 2" xfId="25893" xr:uid="{CC6DB06D-548F-4EA0-9663-12C74C874A26}"/>
    <cellStyle name="Currency 5 4 3 3 2 2 2 2" xfId="39585" xr:uid="{475713D5-8AC4-48C3-A91B-233DA97E6F4C}"/>
    <cellStyle name="Currency 5 4 3 3 2 2 2 3" xfId="54469" xr:uid="{D626BE1E-3168-4DFB-8B8C-8A34A422733F}"/>
    <cellStyle name="Currency 5 4 3 3 2 2 3" xfId="19049" xr:uid="{B0FDCCC6-AF85-4E48-A6CB-CA3D79559B89}"/>
    <cellStyle name="Currency 5 4 3 3 2 2 4" xfId="32739" xr:uid="{81AD58EB-84BF-4B34-8E3F-24C3F3070792}"/>
    <cellStyle name="Currency 5 4 3 3 2 2 5" xfId="47623" xr:uid="{88904B21-0F49-445A-B7C4-B5049AA64EF2}"/>
    <cellStyle name="Currency 5 4 3 3 2 3" xfId="22471" xr:uid="{71633B2F-E094-41AC-88B3-A0039A101137}"/>
    <cellStyle name="Currency 5 4 3 3 2 3 2" xfId="36163" xr:uid="{6B33DE27-170A-4BCA-B548-BE509A4DAE37}"/>
    <cellStyle name="Currency 5 4 3 3 2 3 3" xfId="51047" xr:uid="{DB8CD196-359A-4108-9FA2-7FEDA77C04C1}"/>
    <cellStyle name="Currency 5 4 3 3 2 4" xfId="15627" xr:uid="{778DD48E-444E-4E52-856E-B1FBD7684B62}"/>
    <cellStyle name="Currency 5 4 3 3 2 5" xfId="29317" xr:uid="{55943BD7-05E2-4C54-A26B-FC836FE698D1}"/>
    <cellStyle name="Currency 5 4 3 3 2 6" xfId="44201" xr:uid="{128B7634-33C0-482B-ADAC-E5A98A9CC53B}"/>
    <cellStyle name="Currency 5 4 3 3 3" xfId="10491" xr:uid="{5C4ED227-FFD8-4F22-9F8F-1B9697CFFCF9}"/>
    <cellStyle name="Currency 5 4 3 3 3 2" xfId="24181" xr:uid="{DFC86E27-05EC-4C5C-B710-D531F82ECB26}"/>
    <cellStyle name="Currency 5 4 3 3 3 2 2" xfId="37873" xr:uid="{FBD6E489-15BB-4407-99C8-7B0A47C8C1F0}"/>
    <cellStyle name="Currency 5 4 3 3 3 2 3" xfId="52757" xr:uid="{1827738C-FBF0-49AA-992A-95E1BA9BA26B}"/>
    <cellStyle name="Currency 5 4 3 3 3 3" xfId="17337" xr:uid="{FE9976EA-C4B1-43B9-B466-1FCD11C556FA}"/>
    <cellStyle name="Currency 5 4 3 3 3 4" xfId="31027" xr:uid="{2F5D4E3E-F037-458B-A88F-1B395DE5CBBA}"/>
    <cellStyle name="Currency 5 4 3 3 3 5" xfId="45911" xr:uid="{8F5E4FAF-8EC0-40FD-AD80-86EEA8F07784}"/>
    <cellStyle name="Currency 5 4 3 3 4" xfId="20759" xr:uid="{5E21AB5B-EA11-4151-8311-5FADCF309FF7}"/>
    <cellStyle name="Currency 5 4 3 3 4 2" xfId="34451" xr:uid="{C2CD369A-EADC-4AC8-94E2-73F6068D1EE1}"/>
    <cellStyle name="Currency 5 4 3 3 4 3" xfId="49335" xr:uid="{C70B75A9-A686-49A7-BBD8-9391AEC29EE1}"/>
    <cellStyle name="Currency 5 4 3 3 5" xfId="13915" xr:uid="{4C5D336C-895E-4EF4-8088-DDA161946535}"/>
    <cellStyle name="Currency 5 4 3 3 6" xfId="27605" xr:uid="{757D1165-C54F-43FD-A00B-5BF33A1A3F28}"/>
    <cellStyle name="Currency 5 4 3 3 7" xfId="42489" xr:uid="{21F82FE6-87AD-412D-A08B-2DE5CA034BAD}"/>
    <cellStyle name="Currency 5 4 3 4" xfId="7069" xr:uid="{2A946B6B-8F79-45C9-A9F3-CD2661FC3F73}"/>
    <cellStyle name="Currency 5 4 3 4 2" xfId="8782" xr:uid="{801A4508-5E0E-4FB1-9F90-61E081FB2606}"/>
    <cellStyle name="Currency 5 4 3 4 2 2" xfId="12204" xr:uid="{A651BD43-2D0F-4BAC-ACD8-97CC9D424E49}"/>
    <cellStyle name="Currency 5 4 3 4 2 2 2" xfId="25894" xr:uid="{ED1D7E5D-83B8-4E2E-8676-88A5A997EA67}"/>
    <cellStyle name="Currency 5 4 3 4 2 2 2 2" xfId="39586" xr:uid="{70E71744-D699-4069-B10F-EBE2522198DE}"/>
    <cellStyle name="Currency 5 4 3 4 2 2 2 3" xfId="54470" xr:uid="{0147D710-0C63-473E-9308-42B2690BBBBA}"/>
    <cellStyle name="Currency 5 4 3 4 2 2 3" xfId="19050" xr:uid="{55F4DDFD-AC80-478C-AD90-657C582AD7CB}"/>
    <cellStyle name="Currency 5 4 3 4 2 2 4" xfId="32740" xr:uid="{7AA8E953-E008-43F1-B897-1F53E1D24C9A}"/>
    <cellStyle name="Currency 5 4 3 4 2 2 5" xfId="47624" xr:uid="{3462E5E0-E9AC-4026-822B-84DAB98FCB73}"/>
    <cellStyle name="Currency 5 4 3 4 2 3" xfId="22472" xr:uid="{70E89B53-19EB-408A-9B10-462BE5E07070}"/>
    <cellStyle name="Currency 5 4 3 4 2 3 2" xfId="36164" xr:uid="{0C04F642-4711-4886-8FC0-81698E1C6ED5}"/>
    <cellStyle name="Currency 5 4 3 4 2 3 3" xfId="51048" xr:uid="{F734C270-AD71-4284-A32F-398499EFDA17}"/>
    <cellStyle name="Currency 5 4 3 4 2 4" xfId="15628" xr:uid="{E9BF7C97-24BC-41CC-9644-C1DF951F21F7}"/>
    <cellStyle name="Currency 5 4 3 4 2 5" xfId="29318" xr:uid="{8CEE2889-3F95-4482-92A2-0D533D2F4C70}"/>
    <cellStyle name="Currency 5 4 3 4 2 6" xfId="44202" xr:uid="{BBF881B5-1323-4E05-A391-7D9A53CFA2AA}"/>
    <cellStyle name="Currency 5 4 3 4 3" xfId="10492" xr:uid="{CE6BF25E-9D0F-49D5-8067-6BA537B4C170}"/>
    <cellStyle name="Currency 5 4 3 4 3 2" xfId="24182" xr:uid="{53BB68D4-5FC9-4169-AB16-A7C7E045CC18}"/>
    <cellStyle name="Currency 5 4 3 4 3 2 2" xfId="37874" xr:uid="{D3AB35D3-1B60-443E-A0CC-536C1DA76B77}"/>
    <cellStyle name="Currency 5 4 3 4 3 2 3" xfId="52758" xr:uid="{5E1DD936-5B79-4011-A6B6-A3E652BF16BF}"/>
    <cellStyle name="Currency 5 4 3 4 3 3" xfId="17338" xr:uid="{C484591C-DF6F-4D8D-9E65-B1A4403850AD}"/>
    <cellStyle name="Currency 5 4 3 4 3 4" xfId="31028" xr:uid="{64535D8E-B36A-4695-83D7-A6518A8FFA69}"/>
    <cellStyle name="Currency 5 4 3 4 3 5" xfId="45912" xr:uid="{D440A52F-973E-4D84-9040-1DF6B768C0A1}"/>
    <cellStyle name="Currency 5 4 3 4 4" xfId="20760" xr:uid="{CDCDAB57-689B-4273-ADA0-911BC950B3BC}"/>
    <cellStyle name="Currency 5 4 3 4 4 2" xfId="34452" xr:uid="{29285228-E3F2-47F0-8050-1C879D7BE699}"/>
    <cellStyle name="Currency 5 4 3 4 4 3" xfId="49336" xr:uid="{D992D5F1-4D19-4D9D-84CE-62C30BA63AF7}"/>
    <cellStyle name="Currency 5 4 3 4 5" xfId="13916" xr:uid="{416ABB64-BC60-4933-A2F5-719DDB98B802}"/>
    <cellStyle name="Currency 5 4 3 4 6" xfId="27606" xr:uid="{CA029413-74E4-465A-883C-0A00C670FFBA}"/>
    <cellStyle name="Currency 5 4 3 4 7" xfId="42490" xr:uid="{1E476ED7-C854-4B88-9FA2-716E63350779}"/>
    <cellStyle name="Currency 5 4 3 5" xfId="8778" xr:uid="{59C66559-3551-4321-A261-6B235056FF0E}"/>
    <cellStyle name="Currency 5 4 3 5 2" xfId="12200" xr:uid="{649604A9-8528-4B8E-B2A9-A9828D1AC77F}"/>
    <cellStyle name="Currency 5 4 3 5 2 2" xfId="25890" xr:uid="{967A77C5-556E-467F-A8AD-464A4AE06324}"/>
    <cellStyle name="Currency 5 4 3 5 2 2 2" xfId="39582" xr:uid="{112E5D22-3A70-4BB3-9CA4-480864880908}"/>
    <cellStyle name="Currency 5 4 3 5 2 2 3" xfId="54466" xr:uid="{D2EC6318-AFE2-4A94-A300-082C0D08685F}"/>
    <cellStyle name="Currency 5 4 3 5 2 3" xfId="19046" xr:uid="{508C314B-3A70-47BA-A3F2-CEA4B99237AC}"/>
    <cellStyle name="Currency 5 4 3 5 2 4" xfId="32736" xr:uid="{A950215C-3B0F-4A78-A952-7D8DFD1DFA03}"/>
    <cellStyle name="Currency 5 4 3 5 2 5" xfId="47620" xr:uid="{83EC1080-0076-4E9A-9B10-C3185D2AFB71}"/>
    <cellStyle name="Currency 5 4 3 5 3" xfId="22468" xr:uid="{00393583-6EDD-4E6E-8F0D-5ED0EB010B65}"/>
    <cellStyle name="Currency 5 4 3 5 3 2" xfId="36160" xr:uid="{8A326B36-47C7-4288-9194-BEA2225FFB8B}"/>
    <cellStyle name="Currency 5 4 3 5 3 3" xfId="51044" xr:uid="{0212E230-F513-402D-A39F-56AFCED66607}"/>
    <cellStyle name="Currency 5 4 3 5 4" xfId="15624" xr:uid="{14163E1D-4E09-4E7A-8E36-4EBC126E477C}"/>
    <cellStyle name="Currency 5 4 3 5 5" xfId="29314" xr:uid="{6DBE4D71-1498-4397-BEDB-FACA39E1A6A4}"/>
    <cellStyle name="Currency 5 4 3 5 6" xfId="44198" xr:uid="{2DEA79C4-DB19-47A0-BA16-A5FC3F87F50F}"/>
    <cellStyle name="Currency 5 4 3 6" xfId="10488" xr:uid="{313116DB-A5A1-4474-AE99-F19EAEA9DA7B}"/>
    <cellStyle name="Currency 5 4 3 6 2" xfId="24178" xr:uid="{E2F6D080-5C97-4581-9723-2E7ACEC5AC4C}"/>
    <cellStyle name="Currency 5 4 3 6 2 2" xfId="37870" xr:uid="{FD4A40E1-EBDD-42DB-967D-96C1851E4149}"/>
    <cellStyle name="Currency 5 4 3 6 2 3" xfId="52754" xr:uid="{1B85013C-BE0B-4897-8702-1DFEB96C610D}"/>
    <cellStyle name="Currency 5 4 3 6 3" xfId="17334" xr:uid="{6FA1D432-171C-40EF-A47B-34B382C80BC8}"/>
    <cellStyle name="Currency 5 4 3 6 4" xfId="31024" xr:uid="{B6B835A8-A395-490A-A66D-09BAE7706A20}"/>
    <cellStyle name="Currency 5 4 3 6 5" xfId="45908" xr:uid="{FB8B39F7-EB92-4860-843A-E13D0F63770A}"/>
    <cellStyle name="Currency 5 4 3 7" xfId="20756" xr:uid="{B160A35A-2E74-49AD-B119-A68893E86768}"/>
    <cellStyle name="Currency 5 4 3 7 2" xfId="34448" xr:uid="{3E261A24-3596-4C81-8D65-7ED64771D378}"/>
    <cellStyle name="Currency 5 4 3 7 3" xfId="49332" xr:uid="{5AB59D81-7FEC-4B2F-9345-5160F8DC3AB8}"/>
    <cellStyle name="Currency 5 4 3 8" xfId="13912" xr:uid="{C57AEC4B-2C97-4A15-9DD1-D0E72E95E1C2}"/>
    <cellStyle name="Currency 5 4 3 9" xfId="27602" xr:uid="{A97A6D14-2B0E-43DE-A967-89A91C4A4497}"/>
    <cellStyle name="Currency 5 4 4" xfId="7070" xr:uid="{F1001C5B-D36C-4B0A-9AEE-8AFFB8E2288C}"/>
    <cellStyle name="Currency 5 4 4 10" xfId="42491" xr:uid="{2608A2DC-47FF-405C-8711-375D66E1B5BB}"/>
    <cellStyle name="Currency 5 4 4 2" xfId="7071" xr:uid="{512BC187-80BA-4780-B52F-090359BDFDC1}"/>
    <cellStyle name="Currency 5 4 4 2 2" xfId="7072" xr:uid="{F185215C-B8FB-4D7C-A4E2-B0EFEEB3B673}"/>
    <cellStyle name="Currency 5 4 4 2 2 2" xfId="8785" xr:uid="{8FEA6ACB-8A5B-47F1-88BF-D6E1558E461F}"/>
    <cellStyle name="Currency 5 4 4 2 2 2 2" xfId="12207" xr:uid="{8F5101B0-B14E-4C02-86A1-8DFDD78264FE}"/>
    <cellStyle name="Currency 5 4 4 2 2 2 2 2" xfId="25897" xr:uid="{F9D15E05-93DF-4DEE-AD2F-97D47C292AE9}"/>
    <cellStyle name="Currency 5 4 4 2 2 2 2 2 2" xfId="39589" xr:uid="{9133F34B-9DF0-4195-AF9C-455A2432273D}"/>
    <cellStyle name="Currency 5 4 4 2 2 2 2 2 3" xfId="54473" xr:uid="{C3C8757C-C261-4D16-BF67-F7298F58B866}"/>
    <cellStyle name="Currency 5 4 4 2 2 2 2 3" xfId="19053" xr:uid="{71DCF827-8423-45F5-B5A9-6BD76D445968}"/>
    <cellStyle name="Currency 5 4 4 2 2 2 2 4" xfId="32743" xr:uid="{6B516B20-A764-4231-9423-EF4AEE299BA2}"/>
    <cellStyle name="Currency 5 4 4 2 2 2 2 5" xfId="47627" xr:uid="{108CD7EA-DA49-4398-966D-2C98A1927E7F}"/>
    <cellStyle name="Currency 5 4 4 2 2 2 3" xfId="22475" xr:uid="{FCA95713-8823-4262-8BCF-2292921920C7}"/>
    <cellStyle name="Currency 5 4 4 2 2 2 3 2" xfId="36167" xr:uid="{E58DDE4A-F571-4FAB-ABA5-28E144974E26}"/>
    <cellStyle name="Currency 5 4 4 2 2 2 3 3" xfId="51051" xr:uid="{6C9C6D2D-FBD5-438B-8826-A6EEDA05AE23}"/>
    <cellStyle name="Currency 5 4 4 2 2 2 4" xfId="15631" xr:uid="{4E763C75-A58B-4E0E-BF8E-65DC5E665B21}"/>
    <cellStyle name="Currency 5 4 4 2 2 2 5" xfId="29321" xr:uid="{4EB04B6A-E74C-458C-91F9-E9E82C11B9AF}"/>
    <cellStyle name="Currency 5 4 4 2 2 2 6" xfId="44205" xr:uid="{C11CC051-A297-4D23-BA54-EE7BCCAFA3CA}"/>
    <cellStyle name="Currency 5 4 4 2 2 3" xfId="10495" xr:uid="{E83B4113-415C-47B7-B7B2-24C915A11D0C}"/>
    <cellStyle name="Currency 5 4 4 2 2 3 2" xfId="24185" xr:uid="{0E658BF8-FA29-450F-9C47-6BB0389F72A8}"/>
    <cellStyle name="Currency 5 4 4 2 2 3 2 2" xfId="37877" xr:uid="{2594A6B4-9D98-4EC8-9A0E-21D65916B987}"/>
    <cellStyle name="Currency 5 4 4 2 2 3 2 3" xfId="52761" xr:uid="{393BB76D-1D7B-408A-85ED-1861256B3999}"/>
    <cellStyle name="Currency 5 4 4 2 2 3 3" xfId="17341" xr:uid="{F8F2AE81-1D81-4C9E-A11F-270A6941ABD6}"/>
    <cellStyle name="Currency 5 4 4 2 2 3 4" xfId="31031" xr:uid="{CBF63D74-89D6-4DF1-BFE3-04C67D7C49DE}"/>
    <cellStyle name="Currency 5 4 4 2 2 3 5" xfId="45915" xr:uid="{0F80C6E3-5A6F-429C-A72A-66FF7DB1EDC8}"/>
    <cellStyle name="Currency 5 4 4 2 2 4" xfId="20763" xr:uid="{6FD11D63-7603-4487-9812-2213CB84B5AE}"/>
    <cellStyle name="Currency 5 4 4 2 2 4 2" xfId="34455" xr:uid="{C7976AF8-C8C9-460B-B082-413D3531C78A}"/>
    <cellStyle name="Currency 5 4 4 2 2 4 3" xfId="49339" xr:uid="{6CB26B88-A22E-4B8B-BA2E-8BFE7FC56764}"/>
    <cellStyle name="Currency 5 4 4 2 2 5" xfId="13919" xr:uid="{D6C746BD-EC29-40AA-9DBB-3CE5237B5677}"/>
    <cellStyle name="Currency 5 4 4 2 2 6" xfId="27609" xr:uid="{4D0D2928-8311-49A0-9708-5086F390E0CC}"/>
    <cellStyle name="Currency 5 4 4 2 2 7" xfId="42493" xr:uid="{77DEFEFA-6C86-440E-A02D-633FBE88CDF6}"/>
    <cellStyle name="Currency 5 4 4 2 3" xfId="8784" xr:uid="{43C5A59D-E9C5-4F74-B2A8-C4462B4FAD6D}"/>
    <cellStyle name="Currency 5 4 4 2 3 2" xfId="12206" xr:uid="{AD6FB7AD-5AA7-49E8-B0AF-0A2FC02FA838}"/>
    <cellStyle name="Currency 5 4 4 2 3 2 2" xfId="25896" xr:uid="{5FA65A99-6F2D-47FD-BA53-17F92EF9FCEF}"/>
    <cellStyle name="Currency 5 4 4 2 3 2 2 2" xfId="39588" xr:uid="{40AED060-7F40-4604-9610-99E25D2CCA06}"/>
    <cellStyle name="Currency 5 4 4 2 3 2 2 3" xfId="54472" xr:uid="{714D53FC-32BD-494A-B5CA-A413CC3F05E6}"/>
    <cellStyle name="Currency 5 4 4 2 3 2 3" xfId="19052" xr:uid="{A7005C5C-2D21-47EC-B7AC-C40792DD3A00}"/>
    <cellStyle name="Currency 5 4 4 2 3 2 4" xfId="32742" xr:uid="{8E9EA365-D067-462A-8BCC-E6F10BB7686E}"/>
    <cellStyle name="Currency 5 4 4 2 3 2 5" xfId="47626" xr:uid="{D9E9B193-25A2-4D27-9FF1-D59D17003B46}"/>
    <cellStyle name="Currency 5 4 4 2 3 3" xfId="22474" xr:uid="{08CA751C-6345-4B8C-B5C1-7CD68FAC4243}"/>
    <cellStyle name="Currency 5 4 4 2 3 3 2" xfId="36166" xr:uid="{61E13ED2-E314-496D-BFC1-D0150F37DB0F}"/>
    <cellStyle name="Currency 5 4 4 2 3 3 3" xfId="51050" xr:uid="{E440FB8F-F87D-433B-B298-0E8B4F912F1C}"/>
    <cellStyle name="Currency 5 4 4 2 3 4" xfId="15630" xr:uid="{C7CA90CD-601B-475A-B826-545FF9CBF5B9}"/>
    <cellStyle name="Currency 5 4 4 2 3 5" xfId="29320" xr:uid="{26965C3B-1876-4A51-881B-DE08648BDDCF}"/>
    <cellStyle name="Currency 5 4 4 2 3 6" xfId="44204" xr:uid="{C95D78B6-FF0B-45E0-A1F1-31B6835BF61B}"/>
    <cellStyle name="Currency 5 4 4 2 4" xfId="10494" xr:uid="{3E458A95-1F7A-4C39-8992-1E8F7DA85268}"/>
    <cellStyle name="Currency 5 4 4 2 4 2" xfId="24184" xr:uid="{137AFEE1-9F25-444F-BE38-19AD32C62039}"/>
    <cellStyle name="Currency 5 4 4 2 4 2 2" xfId="37876" xr:uid="{414E63BE-BFB4-48CA-85FD-CAB9A421B8CD}"/>
    <cellStyle name="Currency 5 4 4 2 4 2 3" xfId="52760" xr:uid="{7831A204-F760-4CF6-8DD4-0CD7B560402E}"/>
    <cellStyle name="Currency 5 4 4 2 4 3" xfId="17340" xr:uid="{4F2FC898-8598-4C2F-9DC7-72AD52946FCF}"/>
    <cellStyle name="Currency 5 4 4 2 4 4" xfId="31030" xr:uid="{B3CBB6F6-F713-4DA7-8F85-C29432C7C0B5}"/>
    <cellStyle name="Currency 5 4 4 2 4 5" xfId="45914" xr:uid="{5F3B8790-213D-4E60-9632-B76025BA427F}"/>
    <cellStyle name="Currency 5 4 4 2 5" xfId="20762" xr:uid="{FD0BA091-475F-40E2-B138-ADE6C4712FEC}"/>
    <cellStyle name="Currency 5 4 4 2 5 2" xfId="34454" xr:uid="{74F6EEA6-9562-4ADE-AA9B-8B052BD0041C}"/>
    <cellStyle name="Currency 5 4 4 2 5 3" xfId="49338" xr:uid="{5851FC59-CCF2-4481-91B6-80217DE68C4A}"/>
    <cellStyle name="Currency 5 4 4 2 6" xfId="13918" xr:uid="{77D447C2-11C6-4C72-8560-B91B59103455}"/>
    <cellStyle name="Currency 5 4 4 2 7" xfId="27608" xr:uid="{E9389BC1-C465-4EDE-9243-D79173790098}"/>
    <cellStyle name="Currency 5 4 4 2 8" xfId="42492" xr:uid="{2CC7D1A3-F1DF-478E-A457-39D7ED386D49}"/>
    <cellStyle name="Currency 5 4 4 3" xfId="7073" xr:uid="{11707680-1561-4613-864B-8628B196F15C}"/>
    <cellStyle name="Currency 5 4 4 3 2" xfId="8786" xr:uid="{9E8B4EE9-D420-4171-844B-1129438C8F94}"/>
    <cellStyle name="Currency 5 4 4 3 2 2" xfId="12208" xr:uid="{DC0AE2CD-3194-4181-84CB-864DEAEBE9F8}"/>
    <cellStyle name="Currency 5 4 4 3 2 2 2" xfId="25898" xr:uid="{64B72C7C-D0F6-4820-9793-E4500D9ED0E4}"/>
    <cellStyle name="Currency 5 4 4 3 2 2 2 2" xfId="39590" xr:uid="{24B40A41-F798-485A-8232-D82EE24E42F8}"/>
    <cellStyle name="Currency 5 4 4 3 2 2 2 3" xfId="54474" xr:uid="{F53EFA9B-D3B6-42D4-86FF-8337A1AE5466}"/>
    <cellStyle name="Currency 5 4 4 3 2 2 3" xfId="19054" xr:uid="{5D1A1066-DD41-4611-8F09-48F5C1180220}"/>
    <cellStyle name="Currency 5 4 4 3 2 2 4" xfId="32744" xr:uid="{475625F5-02E9-458F-BF17-84DC80347F44}"/>
    <cellStyle name="Currency 5 4 4 3 2 2 5" xfId="47628" xr:uid="{8A99B0C9-5B4C-4552-9420-56F9376069AF}"/>
    <cellStyle name="Currency 5 4 4 3 2 3" xfId="22476" xr:uid="{6DF65586-EBD3-40C6-9949-689BC1B9125D}"/>
    <cellStyle name="Currency 5 4 4 3 2 3 2" xfId="36168" xr:uid="{1430B584-DE1E-43E5-A2F7-BC64D6463C13}"/>
    <cellStyle name="Currency 5 4 4 3 2 3 3" xfId="51052" xr:uid="{CD75E8AB-6AE6-4C36-BCAE-924255D2C66A}"/>
    <cellStyle name="Currency 5 4 4 3 2 4" xfId="15632" xr:uid="{499C0408-86EC-4211-85DB-B3A0F287455F}"/>
    <cellStyle name="Currency 5 4 4 3 2 5" xfId="29322" xr:uid="{656618A2-CEBF-4A59-BC1D-D52FBC6121C2}"/>
    <cellStyle name="Currency 5 4 4 3 2 6" xfId="44206" xr:uid="{8D412533-CAEF-43C3-A930-2A5FD1CF8E27}"/>
    <cellStyle name="Currency 5 4 4 3 3" xfId="10496" xr:uid="{13149811-3FDB-425D-90D6-6EAEB2ADA849}"/>
    <cellStyle name="Currency 5 4 4 3 3 2" xfId="24186" xr:uid="{4AB1E163-E93E-4120-A407-23EBE5EABFEB}"/>
    <cellStyle name="Currency 5 4 4 3 3 2 2" xfId="37878" xr:uid="{B28F3E0D-C7A3-4DCE-A973-6B3A52B9FBD0}"/>
    <cellStyle name="Currency 5 4 4 3 3 2 3" xfId="52762" xr:uid="{F9DDFD30-179B-49AA-A48B-97B19555C89B}"/>
    <cellStyle name="Currency 5 4 4 3 3 3" xfId="17342" xr:uid="{B53E108C-D05F-487A-80F4-F1709FFA91FF}"/>
    <cellStyle name="Currency 5 4 4 3 3 4" xfId="31032" xr:uid="{1D825830-FB20-485A-B4C9-F1656C9BDB15}"/>
    <cellStyle name="Currency 5 4 4 3 3 5" xfId="45916" xr:uid="{E139CC40-E602-453F-BE09-532C64EB1DE3}"/>
    <cellStyle name="Currency 5 4 4 3 4" xfId="20764" xr:uid="{678594A9-6299-438E-9E9D-BD022DF38EE0}"/>
    <cellStyle name="Currency 5 4 4 3 4 2" xfId="34456" xr:uid="{91182C39-E283-4769-B1C8-08B18C222B79}"/>
    <cellStyle name="Currency 5 4 4 3 4 3" xfId="49340" xr:uid="{06F90890-3B8D-47DD-8F42-A16F20CC5495}"/>
    <cellStyle name="Currency 5 4 4 3 5" xfId="13920" xr:uid="{A896DFCC-3287-452F-A3E3-19DCAE9C1717}"/>
    <cellStyle name="Currency 5 4 4 3 6" xfId="27610" xr:uid="{9510BBEF-173A-49BC-96CE-AB69A8ED2C91}"/>
    <cellStyle name="Currency 5 4 4 3 7" xfId="42494" xr:uid="{5118ED24-E5CC-4476-B523-693646A7022B}"/>
    <cellStyle name="Currency 5 4 4 4" xfId="7074" xr:uid="{8D4A956D-78AD-4571-9C6F-E7CFC92EAA7F}"/>
    <cellStyle name="Currency 5 4 4 4 2" xfId="8787" xr:uid="{D050EF32-3479-4CAF-AE89-C1E96B97E85A}"/>
    <cellStyle name="Currency 5 4 4 4 2 2" xfId="12209" xr:uid="{F9B62D28-91CC-4360-A70D-D976ACC0AADE}"/>
    <cellStyle name="Currency 5 4 4 4 2 2 2" xfId="25899" xr:uid="{345555EB-37BF-41CC-B1C6-690D4266801C}"/>
    <cellStyle name="Currency 5 4 4 4 2 2 2 2" xfId="39591" xr:uid="{17C410F2-BE03-4519-8074-E2A85B2DB37C}"/>
    <cellStyle name="Currency 5 4 4 4 2 2 2 3" xfId="54475" xr:uid="{B02430F7-7A42-47D5-9453-FD12BC22CAF9}"/>
    <cellStyle name="Currency 5 4 4 4 2 2 3" xfId="19055" xr:uid="{3307F237-4F2E-4B30-96AE-4BE42B1835DC}"/>
    <cellStyle name="Currency 5 4 4 4 2 2 4" xfId="32745" xr:uid="{11CD2037-EDD5-4FC5-8414-22C9C6D0E365}"/>
    <cellStyle name="Currency 5 4 4 4 2 2 5" xfId="47629" xr:uid="{CFC7CEB0-9C48-4523-A78E-1E6B28E567BF}"/>
    <cellStyle name="Currency 5 4 4 4 2 3" xfId="22477" xr:uid="{28531FF2-47BE-452D-9A90-43A3699FB40E}"/>
    <cellStyle name="Currency 5 4 4 4 2 3 2" xfId="36169" xr:uid="{6C606D97-561F-4214-949A-81FE3A0B460D}"/>
    <cellStyle name="Currency 5 4 4 4 2 3 3" xfId="51053" xr:uid="{559B9171-968A-4548-8979-D0D40BC5FF7C}"/>
    <cellStyle name="Currency 5 4 4 4 2 4" xfId="15633" xr:uid="{1F2EC80F-1ADE-445B-ABE9-462CB7A151F4}"/>
    <cellStyle name="Currency 5 4 4 4 2 5" xfId="29323" xr:uid="{12957492-DCA4-4A40-A8B7-60B2954F3957}"/>
    <cellStyle name="Currency 5 4 4 4 2 6" xfId="44207" xr:uid="{81C3A886-8DFB-4381-A13B-734F3A3166AD}"/>
    <cellStyle name="Currency 5 4 4 4 3" xfId="10497" xr:uid="{98DA029D-21AB-4DB8-BED3-01D3F77A59FE}"/>
    <cellStyle name="Currency 5 4 4 4 3 2" xfId="24187" xr:uid="{C738092E-948F-443B-AB13-03BC48EEF346}"/>
    <cellStyle name="Currency 5 4 4 4 3 2 2" xfId="37879" xr:uid="{6A53EC0F-10F2-4AC4-8E1B-9F88BED0CB08}"/>
    <cellStyle name="Currency 5 4 4 4 3 2 3" xfId="52763" xr:uid="{A8DB11D0-8C08-4CA6-A324-AF7EBD57FB2C}"/>
    <cellStyle name="Currency 5 4 4 4 3 3" xfId="17343" xr:uid="{5C77D936-F5E2-4CC2-BD10-F4ACC67AC630}"/>
    <cellStyle name="Currency 5 4 4 4 3 4" xfId="31033" xr:uid="{6140C466-FFF8-4F3E-B0B9-0E83EABD5F34}"/>
    <cellStyle name="Currency 5 4 4 4 3 5" xfId="45917" xr:uid="{BF112233-2FEE-46DE-B2A2-39FA2221DFE2}"/>
    <cellStyle name="Currency 5 4 4 4 4" xfId="20765" xr:uid="{BE2B6680-372F-4721-9848-A99D9A522A6B}"/>
    <cellStyle name="Currency 5 4 4 4 4 2" xfId="34457" xr:uid="{1CB484AF-E16C-4E23-8076-D538DAC27F51}"/>
    <cellStyle name="Currency 5 4 4 4 4 3" xfId="49341" xr:uid="{A11127F9-785E-4841-BE7E-5E0A65AA5EC8}"/>
    <cellStyle name="Currency 5 4 4 4 5" xfId="13921" xr:uid="{A68CCF9E-CA49-4544-ADBB-628354F31143}"/>
    <cellStyle name="Currency 5 4 4 4 6" xfId="27611" xr:uid="{67CDF8E9-98C9-42B9-AAD6-3C0514CC8AF9}"/>
    <cellStyle name="Currency 5 4 4 4 7" xfId="42495" xr:uid="{D588C70A-CB12-4486-982C-C19735578FCC}"/>
    <cellStyle name="Currency 5 4 4 5" xfId="8783" xr:uid="{5E0C6A01-F73C-40A9-839E-5666737C5619}"/>
    <cellStyle name="Currency 5 4 4 5 2" xfId="12205" xr:uid="{6059379D-37F0-4C9C-AA28-CFA6F0DF06CD}"/>
    <cellStyle name="Currency 5 4 4 5 2 2" xfId="25895" xr:uid="{21830F03-AC2C-4984-AEA9-E9153AA2D2C3}"/>
    <cellStyle name="Currency 5 4 4 5 2 2 2" xfId="39587" xr:uid="{3D99AC78-353B-4317-9861-061FBBA037FF}"/>
    <cellStyle name="Currency 5 4 4 5 2 2 3" xfId="54471" xr:uid="{502D3D2E-07F2-42C4-8201-A43937465A66}"/>
    <cellStyle name="Currency 5 4 4 5 2 3" xfId="19051" xr:uid="{02E0CCC4-7028-4865-B85E-C46B34775D26}"/>
    <cellStyle name="Currency 5 4 4 5 2 4" xfId="32741" xr:uid="{C8A1E2D6-8F97-4DD7-B7DD-8A320004D5FC}"/>
    <cellStyle name="Currency 5 4 4 5 2 5" xfId="47625" xr:uid="{2475DF0B-4804-4FAE-9268-2AF18832610C}"/>
    <cellStyle name="Currency 5 4 4 5 3" xfId="22473" xr:uid="{48EB5284-E397-40E8-AF3F-BE198F9681ED}"/>
    <cellStyle name="Currency 5 4 4 5 3 2" xfId="36165" xr:uid="{7406439E-EFA8-47FF-A229-DF845E53C476}"/>
    <cellStyle name="Currency 5 4 4 5 3 3" xfId="51049" xr:uid="{D3BD794C-0607-4D6C-95A9-FE6752A3CF2C}"/>
    <cellStyle name="Currency 5 4 4 5 4" xfId="15629" xr:uid="{74F58130-73B7-4187-833C-661CA48DEF2A}"/>
    <cellStyle name="Currency 5 4 4 5 5" xfId="29319" xr:uid="{A55EEC9E-8EA8-4FB6-8F04-B154956681BB}"/>
    <cellStyle name="Currency 5 4 4 5 6" xfId="44203" xr:uid="{F71A8B47-95D7-4D61-A60A-601ECCA1944F}"/>
    <cellStyle name="Currency 5 4 4 6" xfId="10493" xr:uid="{72BCDEE4-39D0-4D01-A4A3-304513AADFF5}"/>
    <cellStyle name="Currency 5 4 4 6 2" xfId="24183" xr:uid="{C72D00F5-E389-4A03-AABB-1B463E99B3B9}"/>
    <cellStyle name="Currency 5 4 4 6 2 2" xfId="37875" xr:uid="{40952EC5-7B36-4DDF-9735-5D34A50B2B6F}"/>
    <cellStyle name="Currency 5 4 4 6 2 3" xfId="52759" xr:uid="{F079661C-32E6-4375-8092-118304105C5A}"/>
    <cellStyle name="Currency 5 4 4 6 3" xfId="17339" xr:uid="{DA3A3D30-A8FC-4D62-AA90-298A4EBC41C1}"/>
    <cellStyle name="Currency 5 4 4 6 4" xfId="31029" xr:uid="{74015271-2DFF-477D-A80F-DAD1B12EDF66}"/>
    <cellStyle name="Currency 5 4 4 6 5" xfId="45913" xr:uid="{852E320C-BE10-4023-B88F-E423E3C9A1E9}"/>
    <cellStyle name="Currency 5 4 4 7" xfId="20761" xr:uid="{CCA5F231-149D-4CB3-8B1B-3C4C918C1E85}"/>
    <cellStyle name="Currency 5 4 4 7 2" xfId="34453" xr:uid="{ADFF1099-2B52-4DF7-92FA-6EF156EB2E65}"/>
    <cellStyle name="Currency 5 4 4 7 3" xfId="49337" xr:uid="{7859F9F5-B807-4441-B811-0B966EAA5B18}"/>
    <cellStyle name="Currency 5 4 4 8" xfId="13917" xr:uid="{A5084DFF-CF4D-450E-9AD1-1D0993D0BAC4}"/>
    <cellStyle name="Currency 5 4 4 9" xfId="27607" xr:uid="{B76CC28B-A681-4C60-845E-DB26A1802364}"/>
    <cellStyle name="Currency 5 4 5" xfId="7075" xr:uid="{CDAE282F-442B-4112-AB0E-4C0E9DF6B814}"/>
    <cellStyle name="Currency 5 4 5 2" xfId="7076" xr:uid="{23C7AB2F-E42A-484E-9097-600709EC0576}"/>
    <cellStyle name="Currency 5 4 5 2 2" xfId="8789" xr:uid="{473651CE-3119-4DDB-85A2-3D284DF9430E}"/>
    <cellStyle name="Currency 5 4 5 2 2 2" xfId="12211" xr:uid="{B5EAEB17-FB87-4288-842E-616387CECD95}"/>
    <cellStyle name="Currency 5 4 5 2 2 2 2" xfId="25901" xr:uid="{27A16172-0BB3-4850-B49B-1362071568FD}"/>
    <cellStyle name="Currency 5 4 5 2 2 2 2 2" xfId="39593" xr:uid="{513BBF49-C5C1-4E79-8ECC-9A0FB63FEA7B}"/>
    <cellStyle name="Currency 5 4 5 2 2 2 2 3" xfId="54477" xr:uid="{39D403BE-62D8-4BDF-85C6-7EEAEB12E32C}"/>
    <cellStyle name="Currency 5 4 5 2 2 2 3" xfId="19057" xr:uid="{F471E39A-D0F5-47B1-ADB7-AE51D87111D4}"/>
    <cellStyle name="Currency 5 4 5 2 2 2 4" xfId="32747" xr:uid="{7F35C6D6-3E28-476A-9F78-FF235528161E}"/>
    <cellStyle name="Currency 5 4 5 2 2 2 5" xfId="47631" xr:uid="{16A78382-37EC-426F-AFAF-E9D84BDCFE7D}"/>
    <cellStyle name="Currency 5 4 5 2 2 3" xfId="22479" xr:uid="{32A9151C-935F-4F95-AA76-55222E4078B1}"/>
    <cellStyle name="Currency 5 4 5 2 2 3 2" xfId="36171" xr:uid="{3800729E-D2E1-413B-97B1-4445F1FB95D8}"/>
    <cellStyle name="Currency 5 4 5 2 2 3 3" xfId="51055" xr:uid="{1B096C75-27C9-432C-A259-D394E102637A}"/>
    <cellStyle name="Currency 5 4 5 2 2 4" xfId="15635" xr:uid="{9765182E-11E4-4256-8204-8C3AE73BD8BC}"/>
    <cellStyle name="Currency 5 4 5 2 2 5" xfId="29325" xr:uid="{33760C3E-5DB9-46D0-BC8B-D66276F1D291}"/>
    <cellStyle name="Currency 5 4 5 2 2 6" xfId="44209" xr:uid="{245344B4-6003-4AFE-B14E-58EA9506BD87}"/>
    <cellStyle name="Currency 5 4 5 2 3" xfId="10499" xr:uid="{166687CA-032F-440A-B4DA-26E99AF7B7C6}"/>
    <cellStyle name="Currency 5 4 5 2 3 2" xfId="24189" xr:uid="{9CDAFA66-7A47-413E-A33C-BF2433BDB8BC}"/>
    <cellStyle name="Currency 5 4 5 2 3 2 2" xfId="37881" xr:uid="{96780AF2-29D6-49EE-ADF6-B4FEADC87CB7}"/>
    <cellStyle name="Currency 5 4 5 2 3 2 3" xfId="52765" xr:uid="{215822C8-8CA1-4DD6-89E4-6DE09C05EC52}"/>
    <cellStyle name="Currency 5 4 5 2 3 3" xfId="17345" xr:uid="{FF66C826-59B9-4D14-9A0F-24F5D45A7F6C}"/>
    <cellStyle name="Currency 5 4 5 2 3 4" xfId="31035" xr:uid="{A0BA43B6-D0C1-4EBF-A449-0397E479A262}"/>
    <cellStyle name="Currency 5 4 5 2 3 5" xfId="45919" xr:uid="{B1A980A4-688B-45C4-BAAF-81AE75EFC0FA}"/>
    <cellStyle name="Currency 5 4 5 2 4" xfId="20767" xr:uid="{747A9008-9727-4551-A50F-9DD1C6A8720C}"/>
    <cellStyle name="Currency 5 4 5 2 4 2" xfId="34459" xr:uid="{3BF86404-F320-4AF6-A6E4-CAB47BF9B81B}"/>
    <cellStyle name="Currency 5 4 5 2 4 3" xfId="49343" xr:uid="{0BA53216-2E54-4C05-8EB1-5D84C0FFB2D1}"/>
    <cellStyle name="Currency 5 4 5 2 5" xfId="13923" xr:uid="{45B945A3-6545-4421-B060-F35E5011867B}"/>
    <cellStyle name="Currency 5 4 5 2 6" xfId="27613" xr:uid="{1CFA2CF6-61EE-44C1-B328-BB546A65C4A8}"/>
    <cellStyle name="Currency 5 4 5 2 7" xfId="42497" xr:uid="{84CF364D-4B07-4BAE-852E-0A69F3DBF899}"/>
    <cellStyle name="Currency 5 4 5 3" xfId="8788" xr:uid="{FC45F2D2-D9C9-4396-8D75-C386CDC83AF9}"/>
    <cellStyle name="Currency 5 4 5 3 2" xfId="12210" xr:uid="{9482949E-D900-4E68-AAE5-207A12E34B69}"/>
    <cellStyle name="Currency 5 4 5 3 2 2" xfId="25900" xr:uid="{F4ED460D-B54E-46C7-841F-E0C0B9430733}"/>
    <cellStyle name="Currency 5 4 5 3 2 2 2" xfId="39592" xr:uid="{325B256D-CE40-4E17-91FF-D2727300EA6C}"/>
    <cellStyle name="Currency 5 4 5 3 2 2 3" xfId="54476" xr:uid="{3BCEA533-E47F-4D6E-B792-164F81BDDA16}"/>
    <cellStyle name="Currency 5 4 5 3 2 3" xfId="19056" xr:uid="{D283F148-B7D5-471A-BFC5-3076702443C4}"/>
    <cellStyle name="Currency 5 4 5 3 2 4" xfId="32746" xr:uid="{3F3864C2-9444-499B-92CE-9D70410216E0}"/>
    <cellStyle name="Currency 5 4 5 3 2 5" xfId="47630" xr:uid="{FCB2CA43-9D51-4D23-8A42-FBAD6C94F564}"/>
    <cellStyle name="Currency 5 4 5 3 3" xfId="22478" xr:uid="{1BA79966-76FE-49B9-84DD-AEB3709A94FE}"/>
    <cellStyle name="Currency 5 4 5 3 3 2" xfId="36170" xr:uid="{005A36E4-85A1-48CB-9CE4-CE6DB4B148E5}"/>
    <cellStyle name="Currency 5 4 5 3 3 3" xfId="51054" xr:uid="{AED8512C-7C0A-416D-BD33-07C2D604F98F}"/>
    <cellStyle name="Currency 5 4 5 3 4" xfId="15634" xr:uid="{D48ABB8C-F7F1-4F1E-87D9-8A9E8C4B7841}"/>
    <cellStyle name="Currency 5 4 5 3 5" xfId="29324" xr:uid="{00073A2E-9809-44D8-8286-E24E901C2E54}"/>
    <cellStyle name="Currency 5 4 5 3 6" xfId="44208" xr:uid="{F2C0A985-9386-43D0-AFF8-B3F677DDA5D8}"/>
    <cellStyle name="Currency 5 4 5 4" xfId="10498" xr:uid="{D2C0DA5E-22CC-49D3-BEAB-F035DC3C365F}"/>
    <cellStyle name="Currency 5 4 5 4 2" xfId="24188" xr:uid="{9622F86A-6E0D-44B4-961C-E53797F1790B}"/>
    <cellStyle name="Currency 5 4 5 4 2 2" xfId="37880" xr:uid="{DDAEA82F-8857-407E-BF53-ECB70CA23FA3}"/>
    <cellStyle name="Currency 5 4 5 4 2 3" xfId="52764" xr:uid="{3C835108-0C94-4D67-8E1A-4744A47F7F14}"/>
    <cellStyle name="Currency 5 4 5 4 3" xfId="17344" xr:uid="{211475A0-26E2-4C8A-9BD1-269E3AC3FAC5}"/>
    <cellStyle name="Currency 5 4 5 4 4" xfId="31034" xr:uid="{B7CD8517-224F-4755-B2C8-881947791741}"/>
    <cellStyle name="Currency 5 4 5 4 5" xfId="45918" xr:uid="{61776408-C77C-4982-8074-56F27DCE18BF}"/>
    <cellStyle name="Currency 5 4 5 5" xfId="20766" xr:uid="{7A03C718-8630-4198-AAE5-ED2EFBF30B43}"/>
    <cellStyle name="Currency 5 4 5 5 2" xfId="34458" xr:uid="{12E5F726-0A76-4FB3-BD65-5C76958A4F89}"/>
    <cellStyle name="Currency 5 4 5 5 3" xfId="49342" xr:uid="{C0B8F9AF-D172-48E8-8089-3130018F7D5B}"/>
    <cellStyle name="Currency 5 4 5 6" xfId="13922" xr:uid="{1345CBE6-D044-48E3-9BA0-62CBE3AECC62}"/>
    <cellStyle name="Currency 5 4 5 7" xfId="27612" xr:uid="{D30479C2-A1EC-42C7-86C4-9B18ECAE727F}"/>
    <cellStyle name="Currency 5 4 5 8" xfId="42496" xr:uid="{7D40D115-3C49-4B63-A34F-E26EFA01A102}"/>
    <cellStyle name="Currency 5 4 6" xfId="7077" xr:uid="{86F95BFE-4994-4404-91C4-51C4275F3258}"/>
    <cellStyle name="Currency 5 4 6 2" xfId="8790" xr:uid="{A06F4DC7-5E9D-4F8E-9113-E8D96004E687}"/>
    <cellStyle name="Currency 5 4 6 2 2" xfId="12212" xr:uid="{81C92433-DCA1-4F21-B15C-B585C45007CD}"/>
    <cellStyle name="Currency 5 4 6 2 2 2" xfId="25902" xr:uid="{92AEA476-03F6-46BE-A7E4-224587D5C75F}"/>
    <cellStyle name="Currency 5 4 6 2 2 2 2" xfId="39594" xr:uid="{D7318E4C-B428-4025-9CA4-49234094BE44}"/>
    <cellStyle name="Currency 5 4 6 2 2 2 3" xfId="54478" xr:uid="{3C19AEF6-7ACD-45F6-A663-F70A63664F4B}"/>
    <cellStyle name="Currency 5 4 6 2 2 3" xfId="19058" xr:uid="{151C976C-9845-4958-B693-C7C52E5F2092}"/>
    <cellStyle name="Currency 5 4 6 2 2 4" xfId="32748" xr:uid="{9612CBE6-D255-4A9D-A25B-CC5F31BFD487}"/>
    <cellStyle name="Currency 5 4 6 2 2 5" xfId="47632" xr:uid="{44954E2E-8382-4BF0-A0EE-42EDC1263F5B}"/>
    <cellStyle name="Currency 5 4 6 2 3" xfId="22480" xr:uid="{3BFDFF33-71CF-49F6-8B3D-48B2E795BB15}"/>
    <cellStyle name="Currency 5 4 6 2 3 2" xfId="36172" xr:uid="{81A981EA-9DBE-4868-BA78-7D01CC6A4E8D}"/>
    <cellStyle name="Currency 5 4 6 2 3 3" xfId="51056" xr:uid="{FA151880-E10A-4EAE-B1C9-5AE1F2FD6C63}"/>
    <cellStyle name="Currency 5 4 6 2 4" xfId="15636" xr:uid="{D897CF78-A711-48B2-8050-BAB2AE3E5ED9}"/>
    <cellStyle name="Currency 5 4 6 2 5" xfId="29326" xr:uid="{52A54691-4AEA-43D9-8DDB-F5F95C42306E}"/>
    <cellStyle name="Currency 5 4 6 2 6" xfId="44210" xr:uid="{A77BE901-76F1-452F-832A-D2B1B9631AE2}"/>
    <cellStyle name="Currency 5 4 6 3" xfId="10500" xr:uid="{CE38D1F9-FD71-481F-B727-2F42FF072B5C}"/>
    <cellStyle name="Currency 5 4 6 3 2" xfId="24190" xr:uid="{27883ABB-251A-4BB0-B2A8-07120BFDB1D2}"/>
    <cellStyle name="Currency 5 4 6 3 2 2" xfId="37882" xr:uid="{C90B5671-CD67-4EDF-87F1-8F8071158CF2}"/>
    <cellStyle name="Currency 5 4 6 3 2 3" xfId="52766" xr:uid="{AD244715-3C92-4617-8C52-3EFC81DDDC6B}"/>
    <cellStyle name="Currency 5 4 6 3 3" xfId="17346" xr:uid="{55B29C28-5501-43F6-AAE0-C9167D7141B1}"/>
    <cellStyle name="Currency 5 4 6 3 4" xfId="31036" xr:uid="{923C2A1D-20A9-45C3-9074-472917881E68}"/>
    <cellStyle name="Currency 5 4 6 3 5" xfId="45920" xr:uid="{7C14150A-B3A4-4185-8BB0-765CF9D7616F}"/>
    <cellStyle name="Currency 5 4 6 4" xfId="20768" xr:uid="{7DA2893B-9603-4581-A8B7-DDB9EC2217A4}"/>
    <cellStyle name="Currency 5 4 6 4 2" xfId="34460" xr:uid="{BBE080D6-ADD7-4E6B-B351-A053F43F855C}"/>
    <cellStyle name="Currency 5 4 6 4 3" xfId="49344" xr:uid="{D650CF28-6FB2-401A-B5B5-4ADC2E8C5262}"/>
    <cellStyle name="Currency 5 4 6 5" xfId="13924" xr:uid="{66731C83-1E7E-4686-BD27-F21ABA95251D}"/>
    <cellStyle name="Currency 5 4 6 6" xfId="27614" xr:uid="{79950AE0-2F0D-45A5-9B3D-B1E60B2B8D20}"/>
    <cellStyle name="Currency 5 4 6 7" xfId="42498" xr:uid="{9B403C7A-62FD-4FB9-BE8F-6C1396C07A03}"/>
    <cellStyle name="Currency 5 4 7" xfId="7078" xr:uid="{487659D8-ABA3-4D3F-9693-59075C77B47C}"/>
    <cellStyle name="Currency 5 4 7 2" xfId="8791" xr:uid="{DCB0D499-30DF-40C1-8DEE-4EA0517E25FA}"/>
    <cellStyle name="Currency 5 4 7 2 2" xfId="12213" xr:uid="{5A69E6D9-E505-4E8F-AF4D-AA80D47ABC15}"/>
    <cellStyle name="Currency 5 4 7 2 2 2" xfId="25903" xr:uid="{CBA306AF-6F03-44F8-A2CB-7D7AD59F7284}"/>
    <cellStyle name="Currency 5 4 7 2 2 2 2" xfId="39595" xr:uid="{C33A5925-FAC8-4147-925E-8BD80F690314}"/>
    <cellStyle name="Currency 5 4 7 2 2 2 3" xfId="54479" xr:uid="{0EA2B7AF-DC06-4E7F-8E1C-849B5353AB90}"/>
    <cellStyle name="Currency 5 4 7 2 2 3" xfId="19059" xr:uid="{CD1B5EE3-050B-43D2-9287-CE4668D9CF82}"/>
    <cellStyle name="Currency 5 4 7 2 2 4" xfId="32749" xr:uid="{1FBE46D7-6C66-49B6-BE6E-78450C6ADF9B}"/>
    <cellStyle name="Currency 5 4 7 2 2 5" xfId="47633" xr:uid="{2A3D46CA-E4B5-4493-B3F5-97400FA42F2E}"/>
    <cellStyle name="Currency 5 4 7 2 3" xfId="22481" xr:uid="{0193017D-4A0A-4DAB-9918-F025F65C3CE3}"/>
    <cellStyle name="Currency 5 4 7 2 3 2" xfId="36173" xr:uid="{CB714223-C8AF-43F1-B951-52B98642B2B0}"/>
    <cellStyle name="Currency 5 4 7 2 3 3" xfId="51057" xr:uid="{E0642CBB-4A5C-4BDB-BC95-6075E93A8D90}"/>
    <cellStyle name="Currency 5 4 7 2 4" xfId="15637" xr:uid="{7743E635-6552-4B3C-88C0-73A782C9483C}"/>
    <cellStyle name="Currency 5 4 7 2 5" xfId="29327" xr:uid="{E9B5A826-AE70-497B-A1C7-FB9CC20E7FF3}"/>
    <cellStyle name="Currency 5 4 7 2 6" xfId="44211" xr:uid="{E04C7908-F10E-4872-8BE2-BE8F9B26935E}"/>
    <cellStyle name="Currency 5 4 7 3" xfId="10501" xr:uid="{59961D36-27B6-40E6-B951-726E351AD1B3}"/>
    <cellStyle name="Currency 5 4 7 3 2" xfId="24191" xr:uid="{BC2BB2E6-6895-4BC4-B536-168AE69CEABF}"/>
    <cellStyle name="Currency 5 4 7 3 2 2" xfId="37883" xr:uid="{948FCB81-45F5-40A1-AEDD-CD8EC2F431A0}"/>
    <cellStyle name="Currency 5 4 7 3 2 3" xfId="52767" xr:uid="{BF72271A-3FC5-411C-95A4-AB0A1BF4D682}"/>
    <cellStyle name="Currency 5 4 7 3 3" xfId="17347" xr:uid="{7B222AA5-716B-4076-A3B1-4BCEA53DE2D4}"/>
    <cellStyle name="Currency 5 4 7 3 4" xfId="31037" xr:uid="{F13F9E22-3CD3-423D-8AB9-AE548EF90E80}"/>
    <cellStyle name="Currency 5 4 7 3 5" xfId="45921" xr:uid="{CDE69328-37A8-44AD-AD85-47B29911B1E6}"/>
    <cellStyle name="Currency 5 4 7 4" xfId="20769" xr:uid="{CA63AE42-5489-4EF9-A60D-8746460D932F}"/>
    <cellStyle name="Currency 5 4 7 4 2" xfId="34461" xr:uid="{B8564C1A-5634-4F82-B5BE-8325986BF8E9}"/>
    <cellStyle name="Currency 5 4 7 4 3" xfId="49345" xr:uid="{32A7018B-81DE-495F-9438-46F901B6887A}"/>
    <cellStyle name="Currency 5 4 7 5" xfId="13925" xr:uid="{821C8A52-6A79-4614-8589-18F08E0C0CBB}"/>
    <cellStyle name="Currency 5 4 7 6" xfId="27615" xr:uid="{406386CF-1F3E-4BB6-AF8E-5E9E234099CA}"/>
    <cellStyle name="Currency 5 4 7 7" xfId="42499" xr:uid="{B73E5D22-FB40-45E3-8536-AEF3ADC1F446}"/>
    <cellStyle name="Currency 5 4 8" xfId="8762" xr:uid="{7DD81D57-77CA-4288-BD57-1BB985AE0E49}"/>
    <cellStyle name="Currency 5 4 8 2" xfId="12184" xr:uid="{B5D02ABA-4E3F-4D35-8B7F-3C1F06D5ABCF}"/>
    <cellStyle name="Currency 5 4 8 2 2" xfId="25874" xr:uid="{D005EEAF-506A-42FC-9FDB-68B350B8D7CB}"/>
    <cellStyle name="Currency 5 4 8 2 2 2" xfId="39566" xr:uid="{30106698-1BC1-4C8E-853F-7ED7B5FE7613}"/>
    <cellStyle name="Currency 5 4 8 2 2 3" xfId="54450" xr:uid="{3CAE2B75-E4D2-4F17-91DC-964EFB48ABDD}"/>
    <cellStyle name="Currency 5 4 8 2 3" xfId="19030" xr:uid="{12B1926B-B526-4A31-8FA1-CA827D9E5B5F}"/>
    <cellStyle name="Currency 5 4 8 2 4" xfId="32720" xr:uid="{D1D89B2E-D4D4-4A81-A71B-9D14AB577ED4}"/>
    <cellStyle name="Currency 5 4 8 2 5" xfId="47604" xr:uid="{08BCBD1C-0B4E-466E-B29F-1CF6C81FABBF}"/>
    <cellStyle name="Currency 5 4 8 3" xfId="22452" xr:uid="{642BC820-090F-47F2-BFB6-CDE54EC2EC45}"/>
    <cellStyle name="Currency 5 4 8 3 2" xfId="36144" xr:uid="{AB37A23E-1FCA-49AB-AA3D-4E4A323C081A}"/>
    <cellStyle name="Currency 5 4 8 3 3" xfId="51028" xr:uid="{11A669E8-9665-442E-BCF1-C5D725FCD503}"/>
    <cellStyle name="Currency 5 4 8 4" xfId="15608" xr:uid="{5F2D3F99-4E3C-4A54-B6AE-AB0A5B34C053}"/>
    <cellStyle name="Currency 5 4 8 5" xfId="29298" xr:uid="{673132AC-9940-44B6-B5A6-0BC32DE57F9B}"/>
    <cellStyle name="Currency 5 4 8 6" xfId="44182" xr:uid="{84344048-3969-4FE5-BAAF-9E284E008C6C}"/>
    <cellStyle name="Currency 5 4 9" xfId="10472" xr:uid="{72F5BEC9-5C45-44D8-8865-EF9FFFF4B9E0}"/>
    <cellStyle name="Currency 5 4 9 2" xfId="24162" xr:uid="{2C7357B9-0AEB-4B17-8ABE-AF2A8E963C13}"/>
    <cellStyle name="Currency 5 4 9 2 2" xfId="37854" xr:uid="{B5E3AC4E-E32C-4666-827E-E1AD90F33115}"/>
    <cellStyle name="Currency 5 4 9 2 3" xfId="52738" xr:uid="{09766358-D09A-4663-AF55-D2EEE6C22326}"/>
    <cellStyle name="Currency 5 4 9 3" xfId="17318" xr:uid="{17912757-A0DA-4768-8CF8-E0EE233E56F6}"/>
    <cellStyle name="Currency 5 4 9 4" xfId="31008" xr:uid="{B4048DB4-AFCD-4017-A8AD-3369F75900AB}"/>
    <cellStyle name="Currency 5 4 9 5" xfId="45892" xr:uid="{4DF2D3E8-86C1-4A39-A35B-1A5859A77405}"/>
    <cellStyle name="Currency 5 5" xfId="7079" xr:uid="{3C853732-3EFB-40CB-AE1F-FCDC46DB80F8}"/>
    <cellStyle name="Currency 5 5 10" xfId="13926" xr:uid="{F0C0B14C-AFCF-4D1F-A4B7-D13E9315323D}"/>
    <cellStyle name="Currency 5 5 11" xfId="27616" xr:uid="{1645F8B8-2362-46A1-BBC9-61FB6B7B0C2C}"/>
    <cellStyle name="Currency 5 5 12" xfId="42500" xr:uid="{B8CD7A49-18A7-453C-9C5B-4D2EDED9061D}"/>
    <cellStyle name="Currency 5 5 2" xfId="7080" xr:uid="{1BE149F9-6366-4391-A66B-EF225A6045E2}"/>
    <cellStyle name="Currency 5 5 2 10" xfId="42501" xr:uid="{569FBB2C-DEE9-4BFD-A439-FAD2FE920B4E}"/>
    <cellStyle name="Currency 5 5 2 2" xfId="7081" xr:uid="{02D3C468-7A8A-4DF8-875C-049AD2DE877F}"/>
    <cellStyle name="Currency 5 5 2 2 2" xfId="7082" xr:uid="{99673ED0-081D-4EF3-9E26-364355923C53}"/>
    <cellStyle name="Currency 5 5 2 2 2 2" xfId="8795" xr:uid="{139561C3-7C3D-4E63-8B37-62459716B266}"/>
    <cellStyle name="Currency 5 5 2 2 2 2 2" xfId="12217" xr:uid="{6CEB66F3-4767-481F-97CF-2E720AC2568B}"/>
    <cellStyle name="Currency 5 5 2 2 2 2 2 2" xfId="25907" xr:uid="{6C4197D9-D471-4A28-A256-916C71B17C53}"/>
    <cellStyle name="Currency 5 5 2 2 2 2 2 2 2" xfId="39599" xr:uid="{87A7441A-7546-42E0-8598-BB62B3AAAC10}"/>
    <cellStyle name="Currency 5 5 2 2 2 2 2 2 3" xfId="54483" xr:uid="{B3F1B407-1F68-468B-96DB-C6A0441A737D}"/>
    <cellStyle name="Currency 5 5 2 2 2 2 2 3" xfId="19063" xr:uid="{3AF63652-4A76-48B6-9B5C-454DB347CAFD}"/>
    <cellStyle name="Currency 5 5 2 2 2 2 2 4" xfId="32753" xr:uid="{E7B10BD2-1B8F-43A5-9584-2E0025673FC0}"/>
    <cellStyle name="Currency 5 5 2 2 2 2 2 5" xfId="47637" xr:uid="{21EAB62D-3183-4086-BA3E-7670C47F0016}"/>
    <cellStyle name="Currency 5 5 2 2 2 2 3" xfId="22485" xr:uid="{20EF2AC9-2DB1-4F5F-A81A-7406F49D8DCA}"/>
    <cellStyle name="Currency 5 5 2 2 2 2 3 2" xfId="36177" xr:uid="{CBF9CD58-D11F-4DCB-AE03-91D331917F6F}"/>
    <cellStyle name="Currency 5 5 2 2 2 2 3 3" xfId="51061" xr:uid="{B0855E68-ED3C-4AB8-9477-0266989962E0}"/>
    <cellStyle name="Currency 5 5 2 2 2 2 4" xfId="15641" xr:uid="{213CE0AD-50EC-463D-98B3-41FE0F05DA2F}"/>
    <cellStyle name="Currency 5 5 2 2 2 2 5" xfId="29331" xr:uid="{1F9EC996-23E8-43D7-8E46-0718BA1D5D51}"/>
    <cellStyle name="Currency 5 5 2 2 2 2 6" xfId="44215" xr:uid="{5D5DAB4D-B17A-48C2-A028-0131352BB2D6}"/>
    <cellStyle name="Currency 5 5 2 2 2 3" xfId="10505" xr:uid="{125D2215-9556-4E6B-901E-DE6C40F14C40}"/>
    <cellStyle name="Currency 5 5 2 2 2 3 2" xfId="24195" xr:uid="{27AA7220-9B4F-4CD7-95C5-900610537292}"/>
    <cellStyle name="Currency 5 5 2 2 2 3 2 2" xfId="37887" xr:uid="{A64F3AF2-1F64-457E-ABA6-EBCAC10B8BC1}"/>
    <cellStyle name="Currency 5 5 2 2 2 3 2 3" xfId="52771" xr:uid="{258B6B6F-1DDF-4C41-BC1A-61C5151883BB}"/>
    <cellStyle name="Currency 5 5 2 2 2 3 3" xfId="17351" xr:uid="{60D938CD-F167-4588-AE50-4B1960DF02DC}"/>
    <cellStyle name="Currency 5 5 2 2 2 3 4" xfId="31041" xr:uid="{CDF2D33C-1571-4B02-B153-5506321CBBDF}"/>
    <cellStyle name="Currency 5 5 2 2 2 3 5" xfId="45925" xr:uid="{C842FF8A-CEB0-4848-9666-1576AF095E32}"/>
    <cellStyle name="Currency 5 5 2 2 2 4" xfId="20773" xr:uid="{4C7B29B4-4A50-4CFC-9FCA-89C4D738DAF4}"/>
    <cellStyle name="Currency 5 5 2 2 2 4 2" xfId="34465" xr:uid="{605EE876-F044-4736-BE90-AD68D399CB90}"/>
    <cellStyle name="Currency 5 5 2 2 2 4 3" xfId="49349" xr:uid="{1110FB86-9913-48E6-9BE6-4AC900817692}"/>
    <cellStyle name="Currency 5 5 2 2 2 5" xfId="13929" xr:uid="{A177574D-4CD0-4325-A884-E1776B670D2C}"/>
    <cellStyle name="Currency 5 5 2 2 2 6" xfId="27619" xr:uid="{6C52E8C0-EF66-49BB-B801-299A6A1623C8}"/>
    <cellStyle name="Currency 5 5 2 2 2 7" xfId="42503" xr:uid="{2929DDFA-55A8-4C06-A8BD-27CABE9C837E}"/>
    <cellStyle name="Currency 5 5 2 2 3" xfId="8794" xr:uid="{BE67EF6D-3AAE-497E-BE38-E92BE7D11980}"/>
    <cellStyle name="Currency 5 5 2 2 3 2" xfId="12216" xr:uid="{61046BF5-A348-4074-8B41-97FF937C61E3}"/>
    <cellStyle name="Currency 5 5 2 2 3 2 2" xfId="25906" xr:uid="{5B5AF34F-BE26-4475-BF8D-B0FBBE4BDD05}"/>
    <cellStyle name="Currency 5 5 2 2 3 2 2 2" xfId="39598" xr:uid="{3CEC7BDA-B425-418D-AC8F-C76664B22474}"/>
    <cellStyle name="Currency 5 5 2 2 3 2 2 3" xfId="54482" xr:uid="{643E1CED-480C-4CC3-A79D-A4A89920ED0D}"/>
    <cellStyle name="Currency 5 5 2 2 3 2 3" xfId="19062" xr:uid="{F993B3B6-2BE1-4106-9212-5790B562C8F7}"/>
    <cellStyle name="Currency 5 5 2 2 3 2 4" xfId="32752" xr:uid="{AF99EEC3-1771-4047-9B41-525581322CBF}"/>
    <cellStyle name="Currency 5 5 2 2 3 2 5" xfId="47636" xr:uid="{BE45C4FF-E2F5-4FB0-8EE1-EF79510727DA}"/>
    <cellStyle name="Currency 5 5 2 2 3 3" xfId="22484" xr:uid="{2BB4EFDF-F78F-49A1-8FB2-BC11C6E1718F}"/>
    <cellStyle name="Currency 5 5 2 2 3 3 2" xfId="36176" xr:uid="{6B47E2A8-833F-4048-880B-AAD77FC9784C}"/>
    <cellStyle name="Currency 5 5 2 2 3 3 3" xfId="51060" xr:uid="{AE3611B3-DAD0-4FB4-B65C-CE4C37F126B9}"/>
    <cellStyle name="Currency 5 5 2 2 3 4" xfId="15640" xr:uid="{B5139D88-AC65-4FB9-95C3-6E47E04D293C}"/>
    <cellStyle name="Currency 5 5 2 2 3 5" xfId="29330" xr:uid="{B8C5144E-4FB2-43D9-A136-1C2553DEB164}"/>
    <cellStyle name="Currency 5 5 2 2 3 6" xfId="44214" xr:uid="{37F00E96-FD66-45AF-9442-FE3636B1C384}"/>
    <cellStyle name="Currency 5 5 2 2 4" xfId="10504" xr:uid="{90ACED27-EA96-4BBA-A2E1-CE5963C1DB8B}"/>
    <cellStyle name="Currency 5 5 2 2 4 2" xfId="24194" xr:uid="{E2ED20E5-FD6F-4382-9D15-171B2A41330D}"/>
    <cellStyle name="Currency 5 5 2 2 4 2 2" xfId="37886" xr:uid="{81A604AA-4F1B-4DC7-815D-7C7878B4BB6F}"/>
    <cellStyle name="Currency 5 5 2 2 4 2 3" xfId="52770" xr:uid="{9B57FD90-AE70-4C87-85B8-2E7F9896F7FD}"/>
    <cellStyle name="Currency 5 5 2 2 4 3" xfId="17350" xr:uid="{F8A42A53-D365-4133-B435-5992968FE105}"/>
    <cellStyle name="Currency 5 5 2 2 4 4" xfId="31040" xr:uid="{6331453A-EC22-4218-A0C4-16262C09801F}"/>
    <cellStyle name="Currency 5 5 2 2 4 5" xfId="45924" xr:uid="{0BD2ACDB-97EE-4E87-9BAD-2E606EDB2CEF}"/>
    <cellStyle name="Currency 5 5 2 2 5" xfId="20772" xr:uid="{74A23597-8BC3-48D0-B135-68A73E22DC70}"/>
    <cellStyle name="Currency 5 5 2 2 5 2" xfId="34464" xr:uid="{95921CC2-EA84-42BA-B983-9B6FE2E9B4A9}"/>
    <cellStyle name="Currency 5 5 2 2 5 3" xfId="49348" xr:uid="{FD063517-C13D-4B41-A0A9-3D29A802C378}"/>
    <cellStyle name="Currency 5 5 2 2 6" xfId="13928" xr:uid="{CB3D2462-75DB-48CA-A5FE-1AD59E76C47D}"/>
    <cellStyle name="Currency 5 5 2 2 7" xfId="27618" xr:uid="{C1B8BAA9-6C03-4A58-B69D-36A34C9A6BD5}"/>
    <cellStyle name="Currency 5 5 2 2 8" xfId="42502" xr:uid="{F16218D5-5058-4477-874A-29AA09DC5F65}"/>
    <cellStyle name="Currency 5 5 2 3" xfId="7083" xr:uid="{FADAEE00-5649-406A-AD02-04B6797F7BCD}"/>
    <cellStyle name="Currency 5 5 2 3 2" xfId="8796" xr:uid="{536C1751-53F3-4972-8553-E3420E1FC55F}"/>
    <cellStyle name="Currency 5 5 2 3 2 2" xfId="12218" xr:uid="{3497CB09-8265-4771-93C4-1A134BF7D86E}"/>
    <cellStyle name="Currency 5 5 2 3 2 2 2" xfId="25908" xr:uid="{A2A21006-56DF-440D-A2EA-4B562F3F8402}"/>
    <cellStyle name="Currency 5 5 2 3 2 2 2 2" xfId="39600" xr:uid="{DCBAD5AB-50FA-4258-A8C9-F44F80CCF727}"/>
    <cellStyle name="Currency 5 5 2 3 2 2 2 3" xfId="54484" xr:uid="{5B3E1BBC-5164-440F-9B06-F89E7BEC6BE3}"/>
    <cellStyle name="Currency 5 5 2 3 2 2 3" xfId="19064" xr:uid="{6E411425-FCD6-4204-9346-4AC09C0A5E0E}"/>
    <cellStyle name="Currency 5 5 2 3 2 2 4" xfId="32754" xr:uid="{19BD4676-063F-4FF9-A546-3D8B69496A1D}"/>
    <cellStyle name="Currency 5 5 2 3 2 2 5" xfId="47638" xr:uid="{435A086B-1A9A-41D7-B1A0-FCD290253D5E}"/>
    <cellStyle name="Currency 5 5 2 3 2 3" xfId="22486" xr:uid="{33FF9582-5AAD-49C4-867F-D459696682CE}"/>
    <cellStyle name="Currency 5 5 2 3 2 3 2" xfId="36178" xr:uid="{09B147C0-FC99-441D-A481-788B7DF170FD}"/>
    <cellStyle name="Currency 5 5 2 3 2 3 3" xfId="51062" xr:uid="{2C16F620-81B5-42DC-9F0E-15505671CFCE}"/>
    <cellStyle name="Currency 5 5 2 3 2 4" xfId="15642" xr:uid="{28047431-1066-44AB-8878-9DAEC38C2C50}"/>
    <cellStyle name="Currency 5 5 2 3 2 5" xfId="29332" xr:uid="{9BDECBBB-B78B-4B6A-B56D-AE69D0DD4B5F}"/>
    <cellStyle name="Currency 5 5 2 3 2 6" xfId="44216" xr:uid="{3E986F56-F779-4FE2-8EBA-7C11C650D350}"/>
    <cellStyle name="Currency 5 5 2 3 3" xfId="10506" xr:uid="{07845D0F-DDC3-4241-9207-5DE00AD29905}"/>
    <cellStyle name="Currency 5 5 2 3 3 2" xfId="24196" xr:uid="{38E8FA1D-4B45-4340-8B46-51E9BB91BEAB}"/>
    <cellStyle name="Currency 5 5 2 3 3 2 2" xfId="37888" xr:uid="{58310424-A28E-403B-8D08-DAC0439FFFDD}"/>
    <cellStyle name="Currency 5 5 2 3 3 2 3" xfId="52772" xr:uid="{742DBEFB-5519-4243-B34E-B862A73C8D9F}"/>
    <cellStyle name="Currency 5 5 2 3 3 3" xfId="17352" xr:uid="{A757E935-F5B1-48DC-BC42-5C7B21517E9D}"/>
    <cellStyle name="Currency 5 5 2 3 3 4" xfId="31042" xr:uid="{6308A7EE-2258-4DA5-8F80-3B5A4D466B55}"/>
    <cellStyle name="Currency 5 5 2 3 3 5" xfId="45926" xr:uid="{F95575E4-B4F0-4263-8EEF-DB2962F5612F}"/>
    <cellStyle name="Currency 5 5 2 3 4" xfId="20774" xr:uid="{E6C9084F-CE80-4CE1-845E-B3FC01A4958C}"/>
    <cellStyle name="Currency 5 5 2 3 4 2" xfId="34466" xr:uid="{ACEB4310-394C-4ED0-9A3F-D4A92699B2E3}"/>
    <cellStyle name="Currency 5 5 2 3 4 3" xfId="49350" xr:uid="{E9A3B845-7610-48C0-A37F-C82D49E88BB4}"/>
    <cellStyle name="Currency 5 5 2 3 5" xfId="13930" xr:uid="{8E570814-B78C-46B0-B16A-4F66137EB234}"/>
    <cellStyle name="Currency 5 5 2 3 6" xfId="27620" xr:uid="{04A64BB8-69E9-432F-A44A-DFF589FA72D6}"/>
    <cellStyle name="Currency 5 5 2 3 7" xfId="42504" xr:uid="{7D2A10A0-5FE4-4897-AA27-9292A8EEA560}"/>
    <cellStyle name="Currency 5 5 2 4" xfId="7084" xr:uid="{8A9A6330-CDF5-4AB9-AF7D-0CECF8FF38AD}"/>
    <cellStyle name="Currency 5 5 2 4 2" xfId="8797" xr:uid="{F5942506-3186-4514-A006-50897F9F8648}"/>
    <cellStyle name="Currency 5 5 2 4 2 2" xfId="12219" xr:uid="{B387CA1D-1E88-47CF-831A-E284E3EE636A}"/>
    <cellStyle name="Currency 5 5 2 4 2 2 2" xfId="25909" xr:uid="{523FC9DE-44F1-4834-9F21-BA9221EA72B0}"/>
    <cellStyle name="Currency 5 5 2 4 2 2 2 2" xfId="39601" xr:uid="{F284F5ED-5E6B-4116-B0DA-5B9752CAB42C}"/>
    <cellStyle name="Currency 5 5 2 4 2 2 2 3" xfId="54485" xr:uid="{708CA34D-7A7E-41EF-AE1C-AE4D8DCC9EDE}"/>
    <cellStyle name="Currency 5 5 2 4 2 2 3" xfId="19065" xr:uid="{F3987475-DB2D-402F-9BDD-AFFA2D74A4A5}"/>
    <cellStyle name="Currency 5 5 2 4 2 2 4" xfId="32755" xr:uid="{7A6FF93E-5842-4B0E-A24F-C0BB511989B8}"/>
    <cellStyle name="Currency 5 5 2 4 2 2 5" xfId="47639" xr:uid="{6A045B3F-2E8A-47A6-8813-CE1C8C58E9EA}"/>
    <cellStyle name="Currency 5 5 2 4 2 3" xfId="22487" xr:uid="{0891C3B4-C946-444A-ACC0-31D653CA2CCD}"/>
    <cellStyle name="Currency 5 5 2 4 2 3 2" xfId="36179" xr:uid="{4325A2B6-487E-4A2F-9D7A-B1E52FD03549}"/>
    <cellStyle name="Currency 5 5 2 4 2 3 3" xfId="51063" xr:uid="{E02B8214-64A1-4F97-B939-1D1905D086E5}"/>
    <cellStyle name="Currency 5 5 2 4 2 4" xfId="15643" xr:uid="{AE48B6EB-66EF-45AF-89C7-7254E2C9BD0C}"/>
    <cellStyle name="Currency 5 5 2 4 2 5" xfId="29333" xr:uid="{ABF3C215-6111-4DC6-B978-FAD93EAA9EF0}"/>
    <cellStyle name="Currency 5 5 2 4 2 6" xfId="44217" xr:uid="{17C74679-2612-480C-9F5E-B802D3546A79}"/>
    <cellStyle name="Currency 5 5 2 4 3" xfId="10507" xr:uid="{DF96440A-DB3B-46CD-A685-C37B4938619B}"/>
    <cellStyle name="Currency 5 5 2 4 3 2" xfId="24197" xr:uid="{3D2BEFB5-92D2-45E4-9510-8A2D34BA8675}"/>
    <cellStyle name="Currency 5 5 2 4 3 2 2" xfId="37889" xr:uid="{F680A4F4-4B11-4BC6-90B5-FDE7916DC8F5}"/>
    <cellStyle name="Currency 5 5 2 4 3 2 3" xfId="52773" xr:uid="{AD6F8604-5D9E-417E-95CE-D7AD89BBD34D}"/>
    <cellStyle name="Currency 5 5 2 4 3 3" xfId="17353" xr:uid="{6489B676-CF9C-4136-8EF5-C783B9C71FBB}"/>
    <cellStyle name="Currency 5 5 2 4 3 4" xfId="31043" xr:uid="{CD600136-74FA-4A98-A813-35344AEC1C4A}"/>
    <cellStyle name="Currency 5 5 2 4 3 5" xfId="45927" xr:uid="{BABD6F7C-2592-4B9A-8832-F858106A2CDC}"/>
    <cellStyle name="Currency 5 5 2 4 4" xfId="20775" xr:uid="{1ADCCEB1-2E6D-4CCA-826D-602242076A0B}"/>
    <cellStyle name="Currency 5 5 2 4 4 2" xfId="34467" xr:uid="{EE1D54F6-DEDA-4867-B5B5-E40640CCA7AF}"/>
    <cellStyle name="Currency 5 5 2 4 4 3" xfId="49351" xr:uid="{4F6189C9-5195-4278-93E5-A25B425A573D}"/>
    <cellStyle name="Currency 5 5 2 4 5" xfId="13931" xr:uid="{DF9CBDBF-F693-4501-8C85-7BFA409F0BC0}"/>
    <cellStyle name="Currency 5 5 2 4 6" xfId="27621" xr:uid="{118BB172-F6FA-4483-AB40-1A745A75A4E6}"/>
    <cellStyle name="Currency 5 5 2 4 7" xfId="42505" xr:uid="{1AA0713C-EE3B-4E2B-94F5-AA7A51CD33BE}"/>
    <cellStyle name="Currency 5 5 2 5" xfId="8793" xr:uid="{F878A489-C794-481F-BAA1-8B5FED75131F}"/>
    <cellStyle name="Currency 5 5 2 5 2" xfId="12215" xr:uid="{0FD4BF1E-2B77-4778-A0B8-35D6B002D1F5}"/>
    <cellStyle name="Currency 5 5 2 5 2 2" xfId="25905" xr:uid="{30F8B0E5-ED1C-4F6C-97F5-99E8FAFE0910}"/>
    <cellStyle name="Currency 5 5 2 5 2 2 2" xfId="39597" xr:uid="{7AEC3440-E299-4183-BD94-C76DC088DE90}"/>
    <cellStyle name="Currency 5 5 2 5 2 2 3" xfId="54481" xr:uid="{792FEBEE-5ACB-4968-9C14-2CAC348C5F28}"/>
    <cellStyle name="Currency 5 5 2 5 2 3" xfId="19061" xr:uid="{AC4B1A0A-D9BB-4C06-87B0-D37B849A227F}"/>
    <cellStyle name="Currency 5 5 2 5 2 4" xfId="32751" xr:uid="{998F1149-643A-44EA-A5BD-F62B586A7CDE}"/>
    <cellStyle name="Currency 5 5 2 5 2 5" xfId="47635" xr:uid="{28728AC1-A3B3-40FE-AF72-262347985D35}"/>
    <cellStyle name="Currency 5 5 2 5 3" xfId="22483" xr:uid="{0A92435F-471E-430D-8696-A66922E412FF}"/>
    <cellStyle name="Currency 5 5 2 5 3 2" xfId="36175" xr:uid="{9C926CCE-B511-4D67-8999-3A0D2E795239}"/>
    <cellStyle name="Currency 5 5 2 5 3 3" xfId="51059" xr:uid="{509BD89D-765F-4337-9ED3-8CD713C26C0B}"/>
    <cellStyle name="Currency 5 5 2 5 4" xfId="15639" xr:uid="{6359DD62-FD1E-44F9-8679-01ACB84F8264}"/>
    <cellStyle name="Currency 5 5 2 5 5" xfId="29329" xr:uid="{1A95585D-5ABE-47D0-A840-95D40F8AF854}"/>
    <cellStyle name="Currency 5 5 2 5 6" xfId="44213" xr:uid="{B84FB977-707A-4950-B903-C1EBBF35EE8E}"/>
    <cellStyle name="Currency 5 5 2 6" xfId="10503" xr:uid="{EA41C410-FF5B-433E-8684-FB4C6499E58B}"/>
    <cellStyle name="Currency 5 5 2 6 2" xfId="24193" xr:uid="{3E11BD8F-3078-44A0-8E04-3F68803119F6}"/>
    <cellStyle name="Currency 5 5 2 6 2 2" xfId="37885" xr:uid="{1F461E92-A2D6-41E9-998A-F4CAB44B1D00}"/>
    <cellStyle name="Currency 5 5 2 6 2 3" xfId="52769" xr:uid="{C2E577B0-020F-403F-AD8D-FA0FBB812F60}"/>
    <cellStyle name="Currency 5 5 2 6 3" xfId="17349" xr:uid="{E4EB2F1B-EC1F-415E-A761-F34E650E354C}"/>
    <cellStyle name="Currency 5 5 2 6 4" xfId="31039" xr:uid="{24F03F3F-2BA5-4224-81A7-AC10FC4077BA}"/>
    <cellStyle name="Currency 5 5 2 6 5" xfId="45923" xr:uid="{4BC49411-B117-4F90-8C0E-8287DB8A1BA9}"/>
    <cellStyle name="Currency 5 5 2 7" xfId="20771" xr:uid="{EA411CEF-3948-4768-A04A-2A705E105A37}"/>
    <cellStyle name="Currency 5 5 2 7 2" xfId="34463" xr:uid="{BB54943D-7AD2-4BAC-81F8-BC0090AE37A0}"/>
    <cellStyle name="Currency 5 5 2 7 3" xfId="49347" xr:uid="{C49B1350-9766-44FC-8E5B-F28DAB3DDD9F}"/>
    <cellStyle name="Currency 5 5 2 8" xfId="13927" xr:uid="{1684D2B5-363E-4457-9335-6D42FCC8CBE1}"/>
    <cellStyle name="Currency 5 5 2 9" xfId="27617" xr:uid="{EF04ADE3-C636-4FBC-BF51-F6EE8D81E84F}"/>
    <cellStyle name="Currency 5 5 3" xfId="7085" xr:uid="{2EA72C13-F62E-406E-BD98-EF3434B205A2}"/>
    <cellStyle name="Currency 5 5 3 10" xfId="42506" xr:uid="{08067079-4967-4CA8-9CDF-F6EEBED8623B}"/>
    <cellStyle name="Currency 5 5 3 2" xfId="7086" xr:uid="{E796BF42-E7D4-4A08-9969-DBCBD936BAFA}"/>
    <cellStyle name="Currency 5 5 3 2 2" xfId="7087" xr:uid="{5C2E4C7C-6590-41ED-8176-54DD809F65E1}"/>
    <cellStyle name="Currency 5 5 3 2 2 2" xfId="8800" xr:uid="{CF16173E-1FFD-422A-A6E8-37E76F84F989}"/>
    <cellStyle name="Currency 5 5 3 2 2 2 2" xfId="12222" xr:uid="{840A1CC0-2CF7-4FE7-8E17-14C47F0EBF6C}"/>
    <cellStyle name="Currency 5 5 3 2 2 2 2 2" xfId="25912" xr:uid="{39D9D39B-6B46-4B2B-B9B1-14924E749D76}"/>
    <cellStyle name="Currency 5 5 3 2 2 2 2 2 2" xfId="39604" xr:uid="{436941A0-4492-4357-8CA7-3F723588298F}"/>
    <cellStyle name="Currency 5 5 3 2 2 2 2 2 3" xfId="54488" xr:uid="{AF49DA71-32D2-40F3-968D-BAAD65973E76}"/>
    <cellStyle name="Currency 5 5 3 2 2 2 2 3" xfId="19068" xr:uid="{3B74A10A-EFDB-418B-B375-58BC607892B0}"/>
    <cellStyle name="Currency 5 5 3 2 2 2 2 4" xfId="32758" xr:uid="{6218B4D0-337D-4E4D-95B8-FFCA9D07D183}"/>
    <cellStyle name="Currency 5 5 3 2 2 2 2 5" xfId="47642" xr:uid="{0E74018F-9280-4873-96AA-DD9DB78F9FB8}"/>
    <cellStyle name="Currency 5 5 3 2 2 2 3" xfId="22490" xr:uid="{1EC74C8D-99FC-4B0D-8177-610CDF901EA4}"/>
    <cellStyle name="Currency 5 5 3 2 2 2 3 2" xfId="36182" xr:uid="{5A3CA45B-76A6-4DF5-9A18-06B26D3088B4}"/>
    <cellStyle name="Currency 5 5 3 2 2 2 3 3" xfId="51066" xr:uid="{98F079B9-DD2A-4E1E-9D47-CAFFD76780D7}"/>
    <cellStyle name="Currency 5 5 3 2 2 2 4" xfId="15646" xr:uid="{0DE5E6F9-5E2F-49B4-84E1-2EC48B2CA9DB}"/>
    <cellStyle name="Currency 5 5 3 2 2 2 5" xfId="29336" xr:uid="{32443638-9905-4AC2-B298-5AAAD5B90019}"/>
    <cellStyle name="Currency 5 5 3 2 2 2 6" xfId="44220" xr:uid="{6FF74DEF-8495-441F-87F3-8757BEE0605E}"/>
    <cellStyle name="Currency 5 5 3 2 2 3" xfId="10510" xr:uid="{E2124985-393B-4B8B-A492-A5CD0D479410}"/>
    <cellStyle name="Currency 5 5 3 2 2 3 2" xfId="24200" xr:uid="{D2550E7E-5780-45E7-BD67-C7F0FCC7A631}"/>
    <cellStyle name="Currency 5 5 3 2 2 3 2 2" xfId="37892" xr:uid="{18C4B1EA-1B90-4E4C-976D-11B7B894AE5A}"/>
    <cellStyle name="Currency 5 5 3 2 2 3 2 3" xfId="52776" xr:uid="{720FA19C-096D-4D0A-899A-418B13D81BF0}"/>
    <cellStyle name="Currency 5 5 3 2 2 3 3" xfId="17356" xr:uid="{DB425541-2565-4E10-A9C1-2060C787FDC7}"/>
    <cellStyle name="Currency 5 5 3 2 2 3 4" xfId="31046" xr:uid="{9B394110-4193-4916-8B4C-520CC41C8DAD}"/>
    <cellStyle name="Currency 5 5 3 2 2 3 5" xfId="45930" xr:uid="{1B802478-2CBC-4FB9-8DBC-25E78135803F}"/>
    <cellStyle name="Currency 5 5 3 2 2 4" xfId="20778" xr:uid="{BA894B9A-0CBA-4C54-8439-DB0425D717E3}"/>
    <cellStyle name="Currency 5 5 3 2 2 4 2" xfId="34470" xr:uid="{B3FD2BA8-D969-481D-8A04-F9696D668E49}"/>
    <cellStyle name="Currency 5 5 3 2 2 4 3" xfId="49354" xr:uid="{60ECA6F9-ADC0-4331-8FB6-B69F248894DC}"/>
    <cellStyle name="Currency 5 5 3 2 2 5" xfId="13934" xr:uid="{55106A9E-166F-4CB7-A105-A8B9187C0D51}"/>
    <cellStyle name="Currency 5 5 3 2 2 6" xfId="27624" xr:uid="{F0D94B57-F04D-4EBC-A2B1-3D5FF5408E4F}"/>
    <cellStyle name="Currency 5 5 3 2 2 7" xfId="42508" xr:uid="{2BBE928F-8A56-4E36-A2DF-E1A29171BC43}"/>
    <cellStyle name="Currency 5 5 3 2 3" xfId="8799" xr:uid="{6594EDB3-D3A9-4C18-987C-DE43A3574E02}"/>
    <cellStyle name="Currency 5 5 3 2 3 2" xfId="12221" xr:uid="{B9DCF0CA-28AC-4CF9-8137-4C7AE61EAAF3}"/>
    <cellStyle name="Currency 5 5 3 2 3 2 2" xfId="25911" xr:uid="{CA038342-B2D0-4F35-966A-34778F8EB172}"/>
    <cellStyle name="Currency 5 5 3 2 3 2 2 2" xfId="39603" xr:uid="{300DB218-7EC8-45BC-BE74-11D1FFA7BF5B}"/>
    <cellStyle name="Currency 5 5 3 2 3 2 2 3" xfId="54487" xr:uid="{239CBAC9-315E-4885-AA67-C26B312C2287}"/>
    <cellStyle name="Currency 5 5 3 2 3 2 3" xfId="19067" xr:uid="{919ADCFD-FD78-4C47-BE0F-218AC258A461}"/>
    <cellStyle name="Currency 5 5 3 2 3 2 4" xfId="32757" xr:uid="{88CBC3F4-AD4A-44D5-8690-A3A417BC9A4C}"/>
    <cellStyle name="Currency 5 5 3 2 3 2 5" xfId="47641" xr:uid="{EAAA1CE1-82C2-40F0-A510-05649CCB0D3E}"/>
    <cellStyle name="Currency 5 5 3 2 3 3" xfId="22489" xr:uid="{7068C2A4-2F1B-400A-B679-1543DA7F673E}"/>
    <cellStyle name="Currency 5 5 3 2 3 3 2" xfId="36181" xr:uid="{1EAA0E9E-DC7E-4D5F-9439-0E2EDBCC6A14}"/>
    <cellStyle name="Currency 5 5 3 2 3 3 3" xfId="51065" xr:uid="{AA23A124-ED30-4327-ABC7-3F0B49EA5BAB}"/>
    <cellStyle name="Currency 5 5 3 2 3 4" xfId="15645" xr:uid="{B1F5CF5A-7E31-4AD2-ABBB-74F1D22EA620}"/>
    <cellStyle name="Currency 5 5 3 2 3 5" xfId="29335" xr:uid="{92A6CCC1-DAED-4045-AD11-1187FE2FC857}"/>
    <cellStyle name="Currency 5 5 3 2 3 6" xfId="44219" xr:uid="{C4A0C91C-5CF6-422B-9670-166D4552B022}"/>
    <cellStyle name="Currency 5 5 3 2 4" xfId="10509" xr:uid="{BEABF62E-176D-454D-A87A-30B2345151F2}"/>
    <cellStyle name="Currency 5 5 3 2 4 2" xfId="24199" xr:uid="{05478A4C-16B0-4BF8-BDA7-1BF04B6FEDFA}"/>
    <cellStyle name="Currency 5 5 3 2 4 2 2" xfId="37891" xr:uid="{12FD34C2-FBD4-4382-80C1-F4EE32EADA68}"/>
    <cellStyle name="Currency 5 5 3 2 4 2 3" xfId="52775" xr:uid="{358B91D3-48B5-45A4-942D-11E4E744995E}"/>
    <cellStyle name="Currency 5 5 3 2 4 3" xfId="17355" xr:uid="{C698963B-2B28-467C-99BA-1A0B4A1C0B04}"/>
    <cellStyle name="Currency 5 5 3 2 4 4" xfId="31045" xr:uid="{0FA45E67-61AF-4C77-A9BB-25060108443E}"/>
    <cellStyle name="Currency 5 5 3 2 4 5" xfId="45929" xr:uid="{802E4150-CA2D-4898-B866-B114217CF4BF}"/>
    <cellStyle name="Currency 5 5 3 2 5" xfId="20777" xr:uid="{4A241361-3E75-48F4-9130-B6EA3298F1A5}"/>
    <cellStyle name="Currency 5 5 3 2 5 2" xfId="34469" xr:uid="{B55E7B92-19E7-450B-B090-A4B5B3FC9192}"/>
    <cellStyle name="Currency 5 5 3 2 5 3" xfId="49353" xr:uid="{1261FED7-EEBC-4D29-85DB-F2EA04301B82}"/>
    <cellStyle name="Currency 5 5 3 2 6" xfId="13933" xr:uid="{C3429C65-AEF3-41A6-88C5-B75AD612FB0F}"/>
    <cellStyle name="Currency 5 5 3 2 7" xfId="27623" xr:uid="{01F7D967-FE28-4C6F-9DB5-36D10CD38630}"/>
    <cellStyle name="Currency 5 5 3 2 8" xfId="42507" xr:uid="{BD577B40-46D5-4067-B5A7-77621B4D7C68}"/>
    <cellStyle name="Currency 5 5 3 3" xfId="7088" xr:uid="{35933D76-8168-483E-8F2D-B34474661759}"/>
    <cellStyle name="Currency 5 5 3 3 2" xfId="8801" xr:uid="{B1B049F3-08BD-4579-8F58-612EA306748C}"/>
    <cellStyle name="Currency 5 5 3 3 2 2" xfId="12223" xr:uid="{F8088C54-4E1B-47B4-ADB9-C543462B54C9}"/>
    <cellStyle name="Currency 5 5 3 3 2 2 2" xfId="25913" xr:uid="{D5E690A9-9ED9-424E-8A2F-2F1C8AA884FC}"/>
    <cellStyle name="Currency 5 5 3 3 2 2 2 2" xfId="39605" xr:uid="{0A28CF55-CF84-4698-BD31-0827DE6A0F1E}"/>
    <cellStyle name="Currency 5 5 3 3 2 2 2 3" xfId="54489" xr:uid="{D85A90DD-0BB0-4C7A-84BE-C6CAFCA68350}"/>
    <cellStyle name="Currency 5 5 3 3 2 2 3" xfId="19069" xr:uid="{FACE6F08-1DB9-4EA4-8382-247DBB957DF5}"/>
    <cellStyle name="Currency 5 5 3 3 2 2 4" xfId="32759" xr:uid="{FE695D95-C1F6-45BA-BDBB-8D8B75E4BD4F}"/>
    <cellStyle name="Currency 5 5 3 3 2 2 5" xfId="47643" xr:uid="{79077BCD-1A3B-4C7A-9C49-EC90DAFA3059}"/>
    <cellStyle name="Currency 5 5 3 3 2 3" xfId="22491" xr:uid="{D24D71BE-828B-45A8-A569-03CE84F7B6D5}"/>
    <cellStyle name="Currency 5 5 3 3 2 3 2" xfId="36183" xr:uid="{643AF9F4-F6DC-4643-B72C-9B05EDE816EB}"/>
    <cellStyle name="Currency 5 5 3 3 2 3 3" xfId="51067" xr:uid="{9BC55108-6DAB-4341-8519-FEFC58F2E92B}"/>
    <cellStyle name="Currency 5 5 3 3 2 4" xfId="15647" xr:uid="{080C51D6-F5AC-44FB-B914-54FBD77CF665}"/>
    <cellStyle name="Currency 5 5 3 3 2 5" xfId="29337" xr:uid="{C1AA88F7-772A-427C-A57D-544EEAF39376}"/>
    <cellStyle name="Currency 5 5 3 3 2 6" xfId="44221" xr:uid="{86622DD3-E745-464D-8DD5-04D08CEE8DA3}"/>
    <cellStyle name="Currency 5 5 3 3 3" xfId="10511" xr:uid="{5D23F9F2-5011-4474-8823-14B1882BB1AC}"/>
    <cellStyle name="Currency 5 5 3 3 3 2" xfId="24201" xr:uid="{AA61AAC8-C195-4E39-9D30-FA03F2B4FA02}"/>
    <cellStyle name="Currency 5 5 3 3 3 2 2" xfId="37893" xr:uid="{E1B11E30-8B70-48AF-B33F-04A3550209A4}"/>
    <cellStyle name="Currency 5 5 3 3 3 2 3" xfId="52777" xr:uid="{A1975379-36F4-49A6-96F4-AF84ABD93EE9}"/>
    <cellStyle name="Currency 5 5 3 3 3 3" xfId="17357" xr:uid="{F28162D0-8011-4A73-86A5-38CD7EACA383}"/>
    <cellStyle name="Currency 5 5 3 3 3 4" xfId="31047" xr:uid="{F6FD64B3-682A-4799-A087-205C54051354}"/>
    <cellStyle name="Currency 5 5 3 3 3 5" xfId="45931" xr:uid="{9DC6F1D8-1D5F-4FBF-BEC3-AE060B356661}"/>
    <cellStyle name="Currency 5 5 3 3 4" xfId="20779" xr:uid="{07518AD8-45D6-4669-A033-7C26626A4166}"/>
    <cellStyle name="Currency 5 5 3 3 4 2" xfId="34471" xr:uid="{7A4C8ECB-E773-4FCC-B729-2D85C296C093}"/>
    <cellStyle name="Currency 5 5 3 3 4 3" xfId="49355" xr:uid="{025A7F2F-7A1D-4E24-B296-5066059DBCD5}"/>
    <cellStyle name="Currency 5 5 3 3 5" xfId="13935" xr:uid="{AF1E5CDD-F3F4-4537-A9EB-40490CB45C4D}"/>
    <cellStyle name="Currency 5 5 3 3 6" xfId="27625" xr:uid="{66CD0FD0-ECE7-4ACF-A95A-F3AE1229676F}"/>
    <cellStyle name="Currency 5 5 3 3 7" xfId="42509" xr:uid="{3571BE96-F9CE-4FC4-A094-CD9239FD0D89}"/>
    <cellStyle name="Currency 5 5 3 4" xfId="7089" xr:uid="{3717205D-00BA-463D-9096-F1F978805844}"/>
    <cellStyle name="Currency 5 5 3 4 2" xfId="8802" xr:uid="{23A28E34-1C40-4AAE-AD14-29713843F294}"/>
    <cellStyle name="Currency 5 5 3 4 2 2" xfId="12224" xr:uid="{2C791090-9392-43A2-A467-1FF872358BC7}"/>
    <cellStyle name="Currency 5 5 3 4 2 2 2" xfId="25914" xr:uid="{52972724-6423-41C8-B1BC-D4C25FB648F9}"/>
    <cellStyle name="Currency 5 5 3 4 2 2 2 2" xfId="39606" xr:uid="{D43CD50F-628B-402F-9BB5-A84A16CE2928}"/>
    <cellStyle name="Currency 5 5 3 4 2 2 2 3" xfId="54490" xr:uid="{8954D5AC-5701-4CC1-A14E-16900F38D92B}"/>
    <cellStyle name="Currency 5 5 3 4 2 2 3" xfId="19070" xr:uid="{C69E414E-3152-4D49-BE7E-240AA2C90E56}"/>
    <cellStyle name="Currency 5 5 3 4 2 2 4" xfId="32760" xr:uid="{21C91B87-FD48-42B7-80C2-CE7BF5E0E44D}"/>
    <cellStyle name="Currency 5 5 3 4 2 2 5" xfId="47644" xr:uid="{5D87AC3D-A9D4-4AA9-9B87-AC624C0637AB}"/>
    <cellStyle name="Currency 5 5 3 4 2 3" xfId="22492" xr:uid="{1513634A-C101-46F7-A3A1-34F0174B7EF8}"/>
    <cellStyle name="Currency 5 5 3 4 2 3 2" xfId="36184" xr:uid="{10D607A6-213B-4CAB-9DF8-05B3A4CFE575}"/>
    <cellStyle name="Currency 5 5 3 4 2 3 3" xfId="51068" xr:uid="{789394A5-B0A3-48E4-BB2B-AF94DB233E29}"/>
    <cellStyle name="Currency 5 5 3 4 2 4" xfId="15648" xr:uid="{627E2E65-F250-4A4F-A1DA-35BE393162D1}"/>
    <cellStyle name="Currency 5 5 3 4 2 5" xfId="29338" xr:uid="{CA2C26EA-45B2-4072-8C46-8DCE8E5F193E}"/>
    <cellStyle name="Currency 5 5 3 4 2 6" xfId="44222" xr:uid="{8BF21813-7C06-44FF-807C-F432E49AF5B3}"/>
    <cellStyle name="Currency 5 5 3 4 3" xfId="10512" xr:uid="{48B2BA24-855A-44F0-8C63-397FF56F2612}"/>
    <cellStyle name="Currency 5 5 3 4 3 2" xfId="24202" xr:uid="{B3877A3C-C322-4559-9050-36621F81BE0D}"/>
    <cellStyle name="Currency 5 5 3 4 3 2 2" xfId="37894" xr:uid="{F9943B61-3A5F-4F94-9346-C561879B35D0}"/>
    <cellStyle name="Currency 5 5 3 4 3 2 3" xfId="52778" xr:uid="{916E907D-CF39-42B7-AE69-4CCA0FACF7B2}"/>
    <cellStyle name="Currency 5 5 3 4 3 3" xfId="17358" xr:uid="{5CA5ADD4-8746-4BC5-A4EB-56AD9E4456FE}"/>
    <cellStyle name="Currency 5 5 3 4 3 4" xfId="31048" xr:uid="{46E07960-33DA-443D-BBE3-38EF8ED076C3}"/>
    <cellStyle name="Currency 5 5 3 4 3 5" xfId="45932" xr:uid="{873C8137-7E91-4D01-A277-92E852C4CA05}"/>
    <cellStyle name="Currency 5 5 3 4 4" xfId="20780" xr:uid="{AADA46B2-57B0-4E6A-8630-58B81168DE29}"/>
    <cellStyle name="Currency 5 5 3 4 4 2" xfId="34472" xr:uid="{174B346B-15B5-41DC-9EDD-62D51FFDF11B}"/>
    <cellStyle name="Currency 5 5 3 4 4 3" xfId="49356" xr:uid="{3794C520-9939-47E7-82F2-002AE6403D16}"/>
    <cellStyle name="Currency 5 5 3 4 5" xfId="13936" xr:uid="{D312CD7F-04AF-4C22-BD7A-805989A8FFB7}"/>
    <cellStyle name="Currency 5 5 3 4 6" xfId="27626" xr:uid="{86072C33-AA58-4FE8-B0DB-363AD98407EF}"/>
    <cellStyle name="Currency 5 5 3 4 7" xfId="42510" xr:uid="{CB405C07-B0AB-4F38-9CE2-AB03D5F46FCF}"/>
    <cellStyle name="Currency 5 5 3 5" xfId="8798" xr:uid="{05B78C69-2B17-4D96-8C81-12849A22734B}"/>
    <cellStyle name="Currency 5 5 3 5 2" xfId="12220" xr:uid="{EBB51E8E-ED45-4CB8-A8EF-9209E1077D11}"/>
    <cellStyle name="Currency 5 5 3 5 2 2" xfId="25910" xr:uid="{E7D38DCC-1BFF-466A-8854-B994A2E0D50C}"/>
    <cellStyle name="Currency 5 5 3 5 2 2 2" xfId="39602" xr:uid="{DC18579A-6F99-4E5F-ABCF-65A928F68E8D}"/>
    <cellStyle name="Currency 5 5 3 5 2 2 3" xfId="54486" xr:uid="{B02F8D35-4D8E-4F89-A47A-4158092EB343}"/>
    <cellStyle name="Currency 5 5 3 5 2 3" xfId="19066" xr:uid="{BB6C07CE-234A-455E-B2DC-F14A324BBB86}"/>
    <cellStyle name="Currency 5 5 3 5 2 4" xfId="32756" xr:uid="{87D53F54-97EC-4F97-96C8-77FC1D0E3F31}"/>
    <cellStyle name="Currency 5 5 3 5 2 5" xfId="47640" xr:uid="{0650F0CA-96DB-41FA-8E35-D0F86CD0C277}"/>
    <cellStyle name="Currency 5 5 3 5 3" xfId="22488" xr:uid="{686E2474-0060-4540-A692-81BAE817E102}"/>
    <cellStyle name="Currency 5 5 3 5 3 2" xfId="36180" xr:uid="{F267BB12-5465-41DE-981A-4BEB79328682}"/>
    <cellStyle name="Currency 5 5 3 5 3 3" xfId="51064" xr:uid="{CF968DA9-AAB6-495A-AF54-C3F741AFA8CC}"/>
    <cellStyle name="Currency 5 5 3 5 4" xfId="15644" xr:uid="{53A44F16-B59C-4A1A-A39D-AE66065E45AA}"/>
    <cellStyle name="Currency 5 5 3 5 5" xfId="29334" xr:uid="{FF9E94F8-F59B-4195-B373-4BE0332E53D7}"/>
    <cellStyle name="Currency 5 5 3 5 6" xfId="44218" xr:uid="{E81D5E4B-00A1-4BD6-B85E-126BD8858BEB}"/>
    <cellStyle name="Currency 5 5 3 6" xfId="10508" xr:uid="{55DB2F8B-7B30-4017-8E28-8F6CB8D643B9}"/>
    <cellStyle name="Currency 5 5 3 6 2" xfId="24198" xr:uid="{067F1986-BF0D-44A4-BC01-515C3782EF9E}"/>
    <cellStyle name="Currency 5 5 3 6 2 2" xfId="37890" xr:uid="{132B9797-1386-4F2A-9CA0-4D4A6035D5C9}"/>
    <cellStyle name="Currency 5 5 3 6 2 3" xfId="52774" xr:uid="{BC878A46-2558-464D-A773-8B4C5788449E}"/>
    <cellStyle name="Currency 5 5 3 6 3" xfId="17354" xr:uid="{CCC98AF9-FB49-45B7-A707-D091C9AE78F6}"/>
    <cellStyle name="Currency 5 5 3 6 4" xfId="31044" xr:uid="{FB5F90BC-1481-4EB2-B66D-027BA3D32FCE}"/>
    <cellStyle name="Currency 5 5 3 6 5" xfId="45928" xr:uid="{A7D756CA-EF56-419B-92DD-80FA5005A52B}"/>
    <cellStyle name="Currency 5 5 3 7" xfId="20776" xr:uid="{10FAC0D1-EE07-4278-9EA0-17BD3D6C09A9}"/>
    <cellStyle name="Currency 5 5 3 7 2" xfId="34468" xr:uid="{5CCF73E1-B81B-435B-9194-BF9801ADA7AC}"/>
    <cellStyle name="Currency 5 5 3 7 3" xfId="49352" xr:uid="{606CA7F9-3F32-4DE0-A940-AF331CDB8706}"/>
    <cellStyle name="Currency 5 5 3 8" xfId="13932" xr:uid="{E1B0B754-9ED0-4483-86B9-8CE250028263}"/>
    <cellStyle name="Currency 5 5 3 9" xfId="27622" xr:uid="{9DC5DDA7-BDC0-46D1-BB1A-0B0A11EFD3AD}"/>
    <cellStyle name="Currency 5 5 4" xfId="7090" xr:uid="{38F72C1A-36DC-46AD-AB4C-AC9C3A09CB44}"/>
    <cellStyle name="Currency 5 5 4 2" xfId="7091" xr:uid="{A0878BC3-E88E-4BE6-BC9A-97526BC40179}"/>
    <cellStyle name="Currency 5 5 4 2 2" xfId="8804" xr:uid="{E938CCDE-C8B6-498D-9645-D18357369CC6}"/>
    <cellStyle name="Currency 5 5 4 2 2 2" xfId="12226" xr:uid="{70382324-F433-4A8B-BFE7-E8AE9AD9A8F1}"/>
    <cellStyle name="Currency 5 5 4 2 2 2 2" xfId="25916" xr:uid="{9131238F-341C-4100-A69B-729019B318EE}"/>
    <cellStyle name="Currency 5 5 4 2 2 2 2 2" xfId="39608" xr:uid="{1C2D86CF-F5D1-4653-95C6-DBEB529C852C}"/>
    <cellStyle name="Currency 5 5 4 2 2 2 2 3" xfId="54492" xr:uid="{FDC0A6C5-5893-42BE-90CD-4FAE79BA8FE8}"/>
    <cellStyle name="Currency 5 5 4 2 2 2 3" xfId="19072" xr:uid="{8A06D6E5-E6D1-43CE-9FE2-2233C4858DC4}"/>
    <cellStyle name="Currency 5 5 4 2 2 2 4" xfId="32762" xr:uid="{61C29A0B-6622-4F64-B839-C1382658B7DF}"/>
    <cellStyle name="Currency 5 5 4 2 2 2 5" xfId="47646" xr:uid="{97035922-27CA-441D-B51E-6B50EBADC41C}"/>
    <cellStyle name="Currency 5 5 4 2 2 3" xfId="22494" xr:uid="{C2EC6F15-CF7C-4EFB-AB5F-1611792FD6CD}"/>
    <cellStyle name="Currency 5 5 4 2 2 3 2" xfId="36186" xr:uid="{42F16FDE-57CE-4401-ADFC-1E9C2F9FBCD5}"/>
    <cellStyle name="Currency 5 5 4 2 2 3 3" xfId="51070" xr:uid="{60DFD7DB-AAF5-4707-90D4-E353EADF725D}"/>
    <cellStyle name="Currency 5 5 4 2 2 4" xfId="15650" xr:uid="{7BA6E924-427E-4BCF-AB7A-858BF6BD7E86}"/>
    <cellStyle name="Currency 5 5 4 2 2 5" xfId="29340" xr:uid="{3BB19061-D6FC-4D14-BE5A-A65BDA70FF7C}"/>
    <cellStyle name="Currency 5 5 4 2 2 6" xfId="44224" xr:uid="{595FB1BA-4272-48BD-9155-52A45BA8A4A2}"/>
    <cellStyle name="Currency 5 5 4 2 3" xfId="10514" xr:uid="{262A6307-03CF-40BF-A926-59775D974284}"/>
    <cellStyle name="Currency 5 5 4 2 3 2" xfId="24204" xr:uid="{798A4172-5E84-4F4D-81B1-098E6DB75ACC}"/>
    <cellStyle name="Currency 5 5 4 2 3 2 2" xfId="37896" xr:uid="{EB143A6E-7C44-4D13-997F-C8B65628CFD6}"/>
    <cellStyle name="Currency 5 5 4 2 3 2 3" xfId="52780" xr:uid="{09B6DE97-1E35-41D1-9266-20F9A6467D68}"/>
    <cellStyle name="Currency 5 5 4 2 3 3" xfId="17360" xr:uid="{82CEB4C6-F009-4AA4-B73F-6BAB64250E25}"/>
    <cellStyle name="Currency 5 5 4 2 3 4" xfId="31050" xr:uid="{C0147724-119A-4BC9-9F49-BA902E8CB6B0}"/>
    <cellStyle name="Currency 5 5 4 2 3 5" xfId="45934" xr:uid="{40BC961C-EC8C-4516-9A2D-C89EC54325B3}"/>
    <cellStyle name="Currency 5 5 4 2 4" xfId="20782" xr:uid="{1374E0E4-F88B-4093-BE6B-3750C39DB809}"/>
    <cellStyle name="Currency 5 5 4 2 4 2" xfId="34474" xr:uid="{5126E01D-7D9F-45B0-8871-E66E192F360D}"/>
    <cellStyle name="Currency 5 5 4 2 4 3" xfId="49358" xr:uid="{1888949B-A545-486A-9C4A-F238DC66AEE0}"/>
    <cellStyle name="Currency 5 5 4 2 5" xfId="13938" xr:uid="{1DE5C52E-8434-4A4A-8EF3-444975289058}"/>
    <cellStyle name="Currency 5 5 4 2 6" xfId="27628" xr:uid="{F567B2CB-9289-4818-A944-3BA832EA5DC6}"/>
    <cellStyle name="Currency 5 5 4 2 7" xfId="42512" xr:uid="{D26F1DF3-3BA6-468E-BDA3-C37CD7176621}"/>
    <cellStyle name="Currency 5 5 4 3" xfId="8803" xr:uid="{3338973D-5ABC-403B-92B3-AB1C63E658FA}"/>
    <cellStyle name="Currency 5 5 4 3 2" xfId="12225" xr:uid="{E2835657-334E-4DAD-B42D-F0058DB26503}"/>
    <cellStyle name="Currency 5 5 4 3 2 2" xfId="25915" xr:uid="{719E2BF6-2F81-449D-BF59-152941BB7A6F}"/>
    <cellStyle name="Currency 5 5 4 3 2 2 2" xfId="39607" xr:uid="{331287E7-BC66-4C12-8ED4-A3BF72630649}"/>
    <cellStyle name="Currency 5 5 4 3 2 2 3" xfId="54491" xr:uid="{746B0AD9-6020-4334-9ACA-13CD3496BB2E}"/>
    <cellStyle name="Currency 5 5 4 3 2 3" xfId="19071" xr:uid="{A4885BA1-CF5A-4820-AB93-256462A9BF3F}"/>
    <cellStyle name="Currency 5 5 4 3 2 4" xfId="32761" xr:uid="{927FA997-7FF6-42B9-B9DC-D5D280B04EE4}"/>
    <cellStyle name="Currency 5 5 4 3 2 5" xfId="47645" xr:uid="{5A82BB42-707F-496D-8151-BD1869461947}"/>
    <cellStyle name="Currency 5 5 4 3 3" xfId="22493" xr:uid="{7D0E6F76-B6C9-477F-B3D5-FA69AC57456E}"/>
    <cellStyle name="Currency 5 5 4 3 3 2" xfId="36185" xr:uid="{C4B810ED-CEB9-4B53-A467-7A8BDBE943DD}"/>
    <cellStyle name="Currency 5 5 4 3 3 3" xfId="51069" xr:uid="{C9FF78DD-45AD-4E19-89CB-4DB6CB48F130}"/>
    <cellStyle name="Currency 5 5 4 3 4" xfId="15649" xr:uid="{D2B3388F-7703-41BB-A68A-2640E756D2BF}"/>
    <cellStyle name="Currency 5 5 4 3 5" xfId="29339" xr:uid="{B56C9331-A77B-477E-BA45-3F6BD38C3CC2}"/>
    <cellStyle name="Currency 5 5 4 3 6" xfId="44223" xr:uid="{9BE3B466-E0E5-4101-AFB4-A883BBBFD0EE}"/>
    <cellStyle name="Currency 5 5 4 4" xfId="10513" xr:uid="{9F7C8526-D2C3-4590-B4DD-750147C5C83B}"/>
    <cellStyle name="Currency 5 5 4 4 2" xfId="24203" xr:uid="{EA33AF5C-866A-4453-A2FF-E7EADF332071}"/>
    <cellStyle name="Currency 5 5 4 4 2 2" xfId="37895" xr:uid="{B6173FF0-9E8D-41DA-A701-8AE0461526D9}"/>
    <cellStyle name="Currency 5 5 4 4 2 3" xfId="52779" xr:uid="{E888B152-858C-4273-92B1-5BC25E7478A9}"/>
    <cellStyle name="Currency 5 5 4 4 3" xfId="17359" xr:uid="{5FE31132-7FB4-440B-9B92-D7A794F8DCE0}"/>
    <cellStyle name="Currency 5 5 4 4 4" xfId="31049" xr:uid="{8679CEEC-18B3-4BDF-8441-11D94C0ADCF1}"/>
    <cellStyle name="Currency 5 5 4 4 5" xfId="45933" xr:uid="{74D718E7-6E1C-446F-8828-D49B03A5D1A5}"/>
    <cellStyle name="Currency 5 5 4 5" xfId="20781" xr:uid="{41E22CB3-D818-4047-8819-E30B317E6F39}"/>
    <cellStyle name="Currency 5 5 4 5 2" xfId="34473" xr:uid="{71918298-6CD3-4D85-91FE-4A25372A0BE3}"/>
    <cellStyle name="Currency 5 5 4 5 3" xfId="49357" xr:uid="{06EE955D-3F03-4AC1-B98C-738272E8C065}"/>
    <cellStyle name="Currency 5 5 4 6" xfId="13937" xr:uid="{6BAFB6A1-3902-40E5-AD97-AAD12708A44B}"/>
    <cellStyle name="Currency 5 5 4 7" xfId="27627" xr:uid="{AC2710E0-D924-4196-996A-446B2779C244}"/>
    <cellStyle name="Currency 5 5 4 8" xfId="42511" xr:uid="{4CC33453-A62D-4E6C-8CE9-80B067211311}"/>
    <cellStyle name="Currency 5 5 5" xfId="7092" xr:uid="{96792F2B-2886-47A9-A9C9-045187BFFB3C}"/>
    <cellStyle name="Currency 5 5 5 2" xfId="8805" xr:uid="{C8419FC2-0848-4F0E-A286-9B3CC7259DBD}"/>
    <cellStyle name="Currency 5 5 5 2 2" xfId="12227" xr:uid="{2C9A0C4F-1D36-4D11-8D40-AFB1ADED915F}"/>
    <cellStyle name="Currency 5 5 5 2 2 2" xfId="25917" xr:uid="{BEB68E31-4B80-42AC-BD40-8E39EB252607}"/>
    <cellStyle name="Currency 5 5 5 2 2 2 2" xfId="39609" xr:uid="{42DA4B26-7334-4BC3-B47F-58DCFDC1983F}"/>
    <cellStyle name="Currency 5 5 5 2 2 2 3" xfId="54493" xr:uid="{074CA952-5C1A-45C6-B825-EF6C83038A4B}"/>
    <cellStyle name="Currency 5 5 5 2 2 3" xfId="19073" xr:uid="{17063274-DD4C-47EE-9BB8-E884E9C68FD0}"/>
    <cellStyle name="Currency 5 5 5 2 2 4" xfId="32763" xr:uid="{C8B73D75-B14B-4F1C-B91E-3459783105A2}"/>
    <cellStyle name="Currency 5 5 5 2 2 5" xfId="47647" xr:uid="{36A228D6-FDD9-44E9-9812-CBF0FCB5C9C8}"/>
    <cellStyle name="Currency 5 5 5 2 3" xfId="22495" xr:uid="{95FD3C18-7583-4C13-89BF-8141AC50FBFD}"/>
    <cellStyle name="Currency 5 5 5 2 3 2" xfId="36187" xr:uid="{CFD89E55-7BC2-404A-B9B7-72B0D90FE908}"/>
    <cellStyle name="Currency 5 5 5 2 3 3" xfId="51071" xr:uid="{D64D219E-8CFD-45B3-8D50-440232861C1E}"/>
    <cellStyle name="Currency 5 5 5 2 4" xfId="15651" xr:uid="{4D93F89A-9F07-42A2-AC32-737D0E92785B}"/>
    <cellStyle name="Currency 5 5 5 2 5" xfId="29341" xr:uid="{3224A3B2-7D26-4CB8-BECB-7CB4D4E65419}"/>
    <cellStyle name="Currency 5 5 5 2 6" xfId="44225" xr:uid="{68C62DC4-D419-4950-AAA5-1BD69B8D0990}"/>
    <cellStyle name="Currency 5 5 5 3" xfId="10515" xr:uid="{D2DB5132-CCCD-4170-9DA5-C1C424BA1DC1}"/>
    <cellStyle name="Currency 5 5 5 3 2" xfId="24205" xr:uid="{0866869F-1365-4074-9B7A-D6663410B9C1}"/>
    <cellStyle name="Currency 5 5 5 3 2 2" xfId="37897" xr:uid="{7F1BB3BF-4AF9-4D5E-9983-59FCCA16D044}"/>
    <cellStyle name="Currency 5 5 5 3 2 3" xfId="52781" xr:uid="{51B093EE-D83F-4100-BA0F-E545C4562A55}"/>
    <cellStyle name="Currency 5 5 5 3 3" xfId="17361" xr:uid="{16ADC345-0410-441F-BD57-99C02A7C6FB9}"/>
    <cellStyle name="Currency 5 5 5 3 4" xfId="31051" xr:uid="{F7DD0DF3-701E-400F-B6CF-DF9832902979}"/>
    <cellStyle name="Currency 5 5 5 3 5" xfId="45935" xr:uid="{CF2DF88D-D210-4979-AF28-0D50C6651054}"/>
    <cellStyle name="Currency 5 5 5 4" xfId="20783" xr:uid="{40E37CEF-6F04-49A3-8046-C3A27F7B1396}"/>
    <cellStyle name="Currency 5 5 5 4 2" xfId="34475" xr:uid="{84BEC9BD-F936-4624-AE49-8783B71F924C}"/>
    <cellStyle name="Currency 5 5 5 4 3" xfId="49359" xr:uid="{08898B91-30C5-4BA4-AF30-6BF050EBACE4}"/>
    <cellStyle name="Currency 5 5 5 5" xfId="13939" xr:uid="{83BAF129-36A1-42BA-A8B0-EC085E5C98FB}"/>
    <cellStyle name="Currency 5 5 5 6" xfId="27629" xr:uid="{CD7BD32D-7E2E-402E-8E5A-9C42652029F2}"/>
    <cellStyle name="Currency 5 5 5 7" xfId="42513" xr:uid="{337F9EB1-DB36-423B-AFFD-A17F683D2AAF}"/>
    <cellStyle name="Currency 5 5 6" xfId="7093" xr:uid="{D90B4FEA-199A-4C4A-80DB-77C26CADB0AC}"/>
    <cellStyle name="Currency 5 5 6 2" xfId="8806" xr:uid="{ABE2BFF1-8DEE-42F4-AFFD-0D283910B543}"/>
    <cellStyle name="Currency 5 5 6 2 2" xfId="12228" xr:uid="{A438641E-A341-4CD6-B5BB-B83AAB5E6F2C}"/>
    <cellStyle name="Currency 5 5 6 2 2 2" xfId="25918" xr:uid="{F8D04561-6EFB-417C-98AF-388CF99C4DBE}"/>
    <cellStyle name="Currency 5 5 6 2 2 2 2" xfId="39610" xr:uid="{A056E569-2D99-4843-9AE8-AAB92DC230E0}"/>
    <cellStyle name="Currency 5 5 6 2 2 2 3" xfId="54494" xr:uid="{49F93C1A-C91A-44E7-B9B1-A8F17A448785}"/>
    <cellStyle name="Currency 5 5 6 2 2 3" xfId="19074" xr:uid="{208124B8-F570-46FB-BE54-D861BB183648}"/>
    <cellStyle name="Currency 5 5 6 2 2 4" xfId="32764" xr:uid="{42B145B5-7A08-40E9-8C53-63CAF76C00D7}"/>
    <cellStyle name="Currency 5 5 6 2 2 5" xfId="47648" xr:uid="{29E240BB-ECBF-49A8-9D77-26BE30B8F034}"/>
    <cellStyle name="Currency 5 5 6 2 3" xfId="22496" xr:uid="{0789BF22-B0F0-4FEF-AE1D-304B28633C7A}"/>
    <cellStyle name="Currency 5 5 6 2 3 2" xfId="36188" xr:uid="{57E8D290-A3DB-4B8B-A121-973BA44E98C9}"/>
    <cellStyle name="Currency 5 5 6 2 3 3" xfId="51072" xr:uid="{30FBCE01-8ECF-4DBC-9503-ADF6D45C0EC4}"/>
    <cellStyle name="Currency 5 5 6 2 4" xfId="15652" xr:uid="{34D12565-9A0F-465E-87A3-A47DB368CA2A}"/>
    <cellStyle name="Currency 5 5 6 2 5" xfId="29342" xr:uid="{47FADF74-FA4F-4B89-88D2-5FC03EEC8F55}"/>
    <cellStyle name="Currency 5 5 6 2 6" xfId="44226" xr:uid="{00970C3B-5781-480D-8A1F-22B85832D3F2}"/>
    <cellStyle name="Currency 5 5 6 3" xfId="10516" xr:uid="{ECE63D6A-401D-4C54-9AB5-4D4C44E33B55}"/>
    <cellStyle name="Currency 5 5 6 3 2" xfId="24206" xr:uid="{FE4395E6-FA38-4E47-8ED1-1DD0050B3EF0}"/>
    <cellStyle name="Currency 5 5 6 3 2 2" xfId="37898" xr:uid="{95FB57C4-666A-4420-95A8-AF8A112D1356}"/>
    <cellStyle name="Currency 5 5 6 3 2 3" xfId="52782" xr:uid="{FE5F8E76-682F-4581-8A51-E6C95A4CCF87}"/>
    <cellStyle name="Currency 5 5 6 3 3" xfId="17362" xr:uid="{64B82D7E-BCF2-4132-B257-F937696AA856}"/>
    <cellStyle name="Currency 5 5 6 3 4" xfId="31052" xr:uid="{8499B0F1-D229-427C-8F3A-71D95A67C14C}"/>
    <cellStyle name="Currency 5 5 6 3 5" xfId="45936" xr:uid="{8A65B153-780C-4C6E-B1FB-8E27859FC2D2}"/>
    <cellStyle name="Currency 5 5 6 4" xfId="20784" xr:uid="{E38CC983-175B-4B3C-9A05-8843399777A0}"/>
    <cellStyle name="Currency 5 5 6 4 2" xfId="34476" xr:uid="{BCD612D0-7868-481C-9411-298804064509}"/>
    <cellStyle name="Currency 5 5 6 4 3" xfId="49360" xr:uid="{01839900-6B79-4F18-9C2F-02D8E49E788A}"/>
    <cellStyle name="Currency 5 5 6 5" xfId="13940" xr:uid="{8EB20519-8E0D-41E9-8DD0-23F1E6BB1ADB}"/>
    <cellStyle name="Currency 5 5 6 6" xfId="27630" xr:uid="{79D9CF65-1A8C-409B-A851-4F2600B19F47}"/>
    <cellStyle name="Currency 5 5 6 7" xfId="42514" xr:uid="{CFE57772-C82A-452F-89AD-108CB2AF6DB8}"/>
    <cellStyle name="Currency 5 5 7" xfId="8792" xr:uid="{D53FCAE5-5318-49FC-B180-DF2A994F05F9}"/>
    <cellStyle name="Currency 5 5 7 2" xfId="12214" xr:uid="{8F409CFA-5C04-4BCC-9018-4FA146661A07}"/>
    <cellStyle name="Currency 5 5 7 2 2" xfId="25904" xr:uid="{157CC385-562B-4F87-A53E-A2321820A505}"/>
    <cellStyle name="Currency 5 5 7 2 2 2" xfId="39596" xr:uid="{703DE3C0-D4A1-46FD-8042-F8AFE7AD2126}"/>
    <cellStyle name="Currency 5 5 7 2 2 3" xfId="54480" xr:uid="{0BC34465-1DD9-4AFF-A5E4-B6122E17A47C}"/>
    <cellStyle name="Currency 5 5 7 2 3" xfId="19060" xr:uid="{36BD99C0-3643-4ED8-896F-00C5E0CF0F52}"/>
    <cellStyle name="Currency 5 5 7 2 4" xfId="32750" xr:uid="{C09468E4-E00A-4358-99A8-0409DBC67C97}"/>
    <cellStyle name="Currency 5 5 7 2 5" xfId="47634" xr:uid="{6DF298BE-2F0E-4759-BF9C-2DB4809E195A}"/>
    <cellStyle name="Currency 5 5 7 3" xfId="22482" xr:uid="{AE2A6678-E2E8-401D-B0B8-76AC500F6DCD}"/>
    <cellStyle name="Currency 5 5 7 3 2" xfId="36174" xr:uid="{707CEA11-3353-4453-BCE3-FC11C1321418}"/>
    <cellStyle name="Currency 5 5 7 3 3" xfId="51058" xr:uid="{02732D1A-4016-4F6E-811F-F98AD62C55EC}"/>
    <cellStyle name="Currency 5 5 7 4" xfId="15638" xr:uid="{25D39CEB-BD27-49E3-A08B-ECA740C31F43}"/>
    <cellStyle name="Currency 5 5 7 5" xfId="29328" xr:uid="{4F8B68F3-6C07-4297-93CA-2164E47F4E6E}"/>
    <cellStyle name="Currency 5 5 7 6" xfId="44212" xr:uid="{65B335BF-BF54-43ED-BF1B-D48141C04BD9}"/>
    <cellStyle name="Currency 5 5 8" xfId="10502" xr:uid="{3A986A52-5B22-4EA5-8DFD-A08DCAB2F978}"/>
    <cellStyle name="Currency 5 5 8 2" xfId="24192" xr:uid="{777DFE72-5141-4161-ADA7-3033DA63D2D3}"/>
    <cellStyle name="Currency 5 5 8 2 2" xfId="37884" xr:uid="{8CADD28F-0D72-4B85-910A-0F351E2DC7B0}"/>
    <cellStyle name="Currency 5 5 8 2 3" xfId="52768" xr:uid="{6ABBEBFF-C2AD-4A24-824A-2DB395FC953E}"/>
    <cellStyle name="Currency 5 5 8 3" xfId="17348" xr:uid="{8D138F08-61C4-4AF8-AABA-0F828A229459}"/>
    <cellStyle name="Currency 5 5 8 4" xfId="31038" xr:uid="{AB49F8DB-B930-470E-A054-4E648C13DD43}"/>
    <cellStyle name="Currency 5 5 8 5" xfId="45922" xr:uid="{2323B084-3F06-4B57-87CC-EC4939E6304E}"/>
    <cellStyle name="Currency 5 5 9" xfId="20770" xr:uid="{556C65A2-3F80-4AE0-AF2F-5014B257CFB5}"/>
    <cellStyle name="Currency 5 5 9 2" xfId="34462" xr:uid="{C485B320-A5DF-4493-93C4-2EA9D00B8607}"/>
    <cellStyle name="Currency 5 5 9 3" xfId="49346" xr:uid="{002DE925-F56B-4716-89C7-3050DDA07398}"/>
    <cellStyle name="Currency 5 6" xfId="7094" xr:uid="{069E2E53-243D-45B7-A206-7378F2882C99}"/>
    <cellStyle name="Currency 5 6 10" xfId="13941" xr:uid="{949ABAC0-A212-456E-BDA2-CE8B773553CE}"/>
    <cellStyle name="Currency 5 6 11" xfId="27631" xr:uid="{B815ED1B-0BF4-4D58-8D15-E90A0934ED3D}"/>
    <cellStyle name="Currency 5 6 12" xfId="42515" xr:uid="{2738B5DE-3CCD-4FD7-B7F3-E6517B16D6A9}"/>
    <cellStyle name="Currency 5 6 2" xfId="7095" xr:uid="{1EC17EE4-0A2F-4E75-AA0F-645416B604C3}"/>
    <cellStyle name="Currency 5 6 2 10" xfId="42516" xr:uid="{C3147A1C-A75E-4561-B65C-1CDF503BE47B}"/>
    <cellStyle name="Currency 5 6 2 2" xfId="7096" xr:uid="{A403D4C0-D5CA-4611-8ABC-AC403A670CB0}"/>
    <cellStyle name="Currency 5 6 2 2 2" xfId="7097" xr:uid="{3288F40A-9E53-47B8-AE5B-8B17A8553F21}"/>
    <cellStyle name="Currency 5 6 2 2 2 2" xfId="8810" xr:uid="{8396C531-C4CC-4665-9C27-43EA994693C5}"/>
    <cellStyle name="Currency 5 6 2 2 2 2 2" xfId="12232" xr:uid="{61CB8D0A-5BA8-41F4-A085-7C3A4AAD449F}"/>
    <cellStyle name="Currency 5 6 2 2 2 2 2 2" xfId="25922" xr:uid="{FF5D5364-3041-43C4-BDC9-355CA248DCDF}"/>
    <cellStyle name="Currency 5 6 2 2 2 2 2 2 2" xfId="39614" xr:uid="{06D4E434-DAC0-4631-8163-4BD6617765F6}"/>
    <cellStyle name="Currency 5 6 2 2 2 2 2 2 3" xfId="54498" xr:uid="{38C6D27E-4D45-4B6A-8FC8-715ED66FBBD9}"/>
    <cellStyle name="Currency 5 6 2 2 2 2 2 3" xfId="19078" xr:uid="{3B4BE8DA-95DE-4123-A106-6CDCEB4ABF94}"/>
    <cellStyle name="Currency 5 6 2 2 2 2 2 4" xfId="32768" xr:uid="{ED7DD901-CB1B-4068-A936-4EA6BE2210F4}"/>
    <cellStyle name="Currency 5 6 2 2 2 2 2 5" xfId="47652" xr:uid="{C30A5C09-6667-424C-B5F7-20FEF25E5431}"/>
    <cellStyle name="Currency 5 6 2 2 2 2 3" xfId="22500" xr:uid="{73214931-8CD3-46BF-AEDB-6842B98F05EE}"/>
    <cellStyle name="Currency 5 6 2 2 2 2 3 2" xfId="36192" xr:uid="{D8F771BE-07C8-40B7-88CE-859A66187925}"/>
    <cellStyle name="Currency 5 6 2 2 2 2 3 3" xfId="51076" xr:uid="{575640E0-6985-4A08-A64A-557E21DAED32}"/>
    <cellStyle name="Currency 5 6 2 2 2 2 4" xfId="15656" xr:uid="{9D85B129-5AE7-4F44-AF6E-669A4FB68322}"/>
    <cellStyle name="Currency 5 6 2 2 2 2 5" xfId="29346" xr:uid="{69EE0975-5334-4A06-A679-82FF1586AE48}"/>
    <cellStyle name="Currency 5 6 2 2 2 2 6" xfId="44230" xr:uid="{B25EA5C3-8DC4-4BF1-93AD-AE23022A5917}"/>
    <cellStyle name="Currency 5 6 2 2 2 3" xfId="10520" xr:uid="{31646678-2C1A-423B-8D14-FDF0069FAE55}"/>
    <cellStyle name="Currency 5 6 2 2 2 3 2" xfId="24210" xr:uid="{B7622377-DA14-4809-9DDF-AFA6FDC050C8}"/>
    <cellStyle name="Currency 5 6 2 2 2 3 2 2" xfId="37902" xr:uid="{AFA0ED4C-0869-4E26-804A-1CDAB6453E89}"/>
    <cellStyle name="Currency 5 6 2 2 2 3 2 3" xfId="52786" xr:uid="{3B3C277A-7C6E-4507-B405-0CA81BF38E46}"/>
    <cellStyle name="Currency 5 6 2 2 2 3 3" xfId="17366" xr:uid="{972C2794-0638-4FDF-A246-B346E85619F7}"/>
    <cellStyle name="Currency 5 6 2 2 2 3 4" xfId="31056" xr:uid="{8FFFE43B-BB76-4416-8039-2C824001327A}"/>
    <cellStyle name="Currency 5 6 2 2 2 3 5" xfId="45940" xr:uid="{FE16827B-3DAA-48AC-8CC6-2BAD0843CC24}"/>
    <cellStyle name="Currency 5 6 2 2 2 4" xfId="20788" xr:uid="{49747E7F-2C85-4AF5-ACBE-76CA9268B33E}"/>
    <cellStyle name="Currency 5 6 2 2 2 4 2" xfId="34480" xr:uid="{EA6676C6-45DF-4533-86C3-3924BA20B093}"/>
    <cellStyle name="Currency 5 6 2 2 2 4 3" xfId="49364" xr:uid="{105732A2-577E-40CA-B540-4DE85F743737}"/>
    <cellStyle name="Currency 5 6 2 2 2 5" xfId="13944" xr:uid="{50C0D930-5792-4ACB-9EDF-A20098ED6A88}"/>
    <cellStyle name="Currency 5 6 2 2 2 6" xfId="27634" xr:uid="{1AEAB0FB-6ADB-425B-A4E8-9A76E2626548}"/>
    <cellStyle name="Currency 5 6 2 2 2 7" xfId="42518" xr:uid="{EBF672BD-46C9-48E4-8690-CE7AB089FC20}"/>
    <cellStyle name="Currency 5 6 2 2 3" xfId="8809" xr:uid="{333311EA-9F88-4C91-8281-98D7D9144DB1}"/>
    <cellStyle name="Currency 5 6 2 2 3 2" xfId="12231" xr:uid="{C0F8BD54-0549-4B8C-9FBD-8B5F90240425}"/>
    <cellStyle name="Currency 5 6 2 2 3 2 2" xfId="25921" xr:uid="{46E377CD-4CCE-4134-B85C-7D9BCA0353D1}"/>
    <cellStyle name="Currency 5 6 2 2 3 2 2 2" xfId="39613" xr:uid="{0C963B86-61F8-4906-A127-F6536F17B4CE}"/>
    <cellStyle name="Currency 5 6 2 2 3 2 2 3" xfId="54497" xr:uid="{EDDBFE1C-ADA6-4661-B560-316FC1268C80}"/>
    <cellStyle name="Currency 5 6 2 2 3 2 3" xfId="19077" xr:uid="{3A7CEB83-2F14-4FA9-9D3E-149F509DDF85}"/>
    <cellStyle name="Currency 5 6 2 2 3 2 4" xfId="32767" xr:uid="{C592C80C-CD4C-44EA-93EF-EBAEB3DD8DFD}"/>
    <cellStyle name="Currency 5 6 2 2 3 2 5" xfId="47651" xr:uid="{11DC64F3-7CBB-476A-9085-B6B19430A385}"/>
    <cellStyle name="Currency 5 6 2 2 3 3" xfId="22499" xr:uid="{E4DD48EF-1E8E-4D4C-B49C-B489C1AD6624}"/>
    <cellStyle name="Currency 5 6 2 2 3 3 2" xfId="36191" xr:uid="{A5A40A67-B7C1-4E83-B3BE-ED35C4B20CA7}"/>
    <cellStyle name="Currency 5 6 2 2 3 3 3" xfId="51075" xr:uid="{4B2B9189-A732-4BFE-88BA-ACA7CDF4AD6A}"/>
    <cellStyle name="Currency 5 6 2 2 3 4" xfId="15655" xr:uid="{E813F768-A969-4B50-BD40-8A479DE74CA9}"/>
    <cellStyle name="Currency 5 6 2 2 3 5" xfId="29345" xr:uid="{B2DDD95B-37CF-42C7-A8E5-F3706B944AC3}"/>
    <cellStyle name="Currency 5 6 2 2 3 6" xfId="44229" xr:uid="{DD481477-A079-47B1-B17A-C7F74716A4A6}"/>
    <cellStyle name="Currency 5 6 2 2 4" xfId="10519" xr:uid="{14FFCBAC-5CA5-44E6-B67F-98FC14AFD167}"/>
    <cellStyle name="Currency 5 6 2 2 4 2" xfId="24209" xr:uid="{815AE40F-6E06-4BFA-823C-A38EE4C17B33}"/>
    <cellStyle name="Currency 5 6 2 2 4 2 2" xfId="37901" xr:uid="{1BE481D8-1F7A-49FB-802D-28DD6FE225DE}"/>
    <cellStyle name="Currency 5 6 2 2 4 2 3" xfId="52785" xr:uid="{58538273-05E5-482F-A72F-EF217F3BC0CE}"/>
    <cellStyle name="Currency 5 6 2 2 4 3" xfId="17365" xr:uid="{D9955930-1CF8-4CC9-8851-456B14DAE120}"/>
    <cellStyle name="Currency 5 6 2 2 4 4" xfId="31055" xr:uid="{0574DF0A-8523-43D3-8460-C29A3D005710}"/>
    <cellStyle name="Currency 5 6 2 2 4 5" xfId="45939" xr:uid="{E8C0ED35-995B-4684-AAC8-A9390319BECE}"/>
    <cellStyle name="Currency 5 6 2 2 5" xfId="20787" xr:uid="{7BB36426-6D2D-4890-BC36-075E134C5687}"/>
    <cellStyle name="Currency 5 6 2 2 5 2" xfId="34479" xr:uid="{2562961E-8884-4BE9-B6C0-1AD4B9243C93}"/>
    <cellStyle name="Currency 5 6 2 2 5 3" xfId="49363" xr:uid="{8A4AFBDD-4843-4C85-820B-74AC99412194}"/>
    <cellStyle name="Currency 5 6 2 2 6" xfId="13943" xr:uid="{05DEC0A7-BFF8-4738-941C-193E712CCF6B}"/>
    <cellStyle name="Currency 5 6 2 2 7" xfId="27633" xr:uid="{634593E9-7C04-4ECE-A852-9EC77EC4C338}"/>
    <cellStyle name="Currency 5 6 2 2 8" xfId="42517" xr:uid="{A44A1CF1-B8B9-4BBC-B08C-ED8C38C6961D}"/>
    <cellStyle name="Currency 5 6 2 3" xfId="7098" xr:uid="{A7D47FFA-C9DF-46F7-86CD-7997915B7DEF}"/>
    <cellStyle name="Currency 5 6 2 3 2" xfId="8811" xr:uid="{53ECEF19-DD24-401F-8288-3E4C1E11A3BF}"/>
    <cellStyle name="Currency 5 6 2 3 2 2" xfId="12233" xr:uid="{33D2D96B-C1F0-4DC0-B1C7-8D5CA63B9357}"/>
    <cellStyle name="Currency 5 6 2 3 2 2 2" xfId="25923" xr:uid="{C3AE86A3-BE09-47EF-A0B1-FC0B85F07B7A}"/>
    <cellStyle name="Currency 5 6 2 3 2 2 2 2" xfId="39615" xr:uid="{F420BA0E-4ED2-4D45-B27C-87BB6AEC5888}"/>
    <cellStyle name="Currency 5 6 2 3 2 2 2 3" xfId="54499" xr:uid="{D267914A-8C94-47ED-8731-D693832DA7BC}"/>
    <cellStyle name="Currency 5 6 2 3 2 2 3" xfId="19079" xr:uid="{E639D56D-76D5-42C1-A89C-4A219FB49E30}"/>
    <cellStyle name="Currency 5 6 2 3 2 2 4" xfId="32769" xr:uid="{32EB7C6F-D499-4FA4-8472-9433EBEADC02}"/>
    <cellStyle name="Currency 5 6 2 3 2 2 5" xfId="47653" xr:uid="{2DC93B4D-7F6D-42C7-8762-EA531C1856A3}"/>
    <cellStyle name="Currency 5 6 2 3 2 3" xfId="22501" xr:uid="{3FA8EC2A-60B4-4BCC-9628-712DE9A41550}"/>
    <cellStyle name="Currency 5 6 2 3 2 3 2" xfId="36193" xr:uid="{B7288006-D1A1-4445-988B-D5FCB6C32134}"/>
    <cellStyle name="Currency 5 6 2 3 2 3 3" xfId="51077" xr:uid="{3E708202-5F93-46B7-A090-328A9E58541A}"/>
    <cellStyle name="Currency 5 6 2 3 2 4" xfId="15657" xr:uid="{921ECBBE-6C09-4D03-B6C2-B4D325732A65}"/>
    <cellStyle name="Currency 5 6 2 3 2 5" xfId="29347" xr:uid="{61463E11-966B-4D8B-B93F-FF756F8033F3}"/>
    <cellStyle name="Currency 5 6 2 3 2 6" xfId="44231" xr:uid="{1D34D361-ED27-4E4E-9517-06BE1FF17FDA}"/>
    <cellStyle name="Currency 5 6 2 3 3" xfId="10521" xr:uid="{F9C05B5D-5ED6-4369-BB22-01E857BB38DF}"/>
    <cellStyle name="Currency 5 6 2 3 3 2" xfId="24211" xr:uid="{935A1F5D-46AA-4AA5-9B04-0A591A4B5D1F}"/>
    <cellStyle name="Currency 5 6 2 3 3 2 2" xfId="37903" xr:uid="{F4B7A62F-8B0A-4CF8-9F6E-5F38D10A8E3A}"/>
    <cellStyle name="Currency 5 6 2 3 3 2 3" xfId="52787" xr:uid="{25175A7F-CFBC-45FC-AD96-EF1E6E91100F}"/>
    <cellStyle name="Currency 5 6 2 3 3 3" xfId="17367" xr:uid="{7ED21E96-8466-423E-A367-05109879862C}"/>
    <cellStyle name="Currency 5 6 2 3 3 4" xfId="31057" xr:uid="{5EC2B447-30F8-478C-A412-E581ED72FE26}"/>
    <cellStyle name="Currency 5 6 2 3 3 5" xfId="45941" xr:uid="{510F6D97-CC18-4E71-9877-FAAE497D9D9D}"/>
    <cellStyle name="Currency 5 6 2 3 4" xfId="20789" xr:uid="{DE3F2E84-8CDA-4169-A69E-DFD6FC755869}"/>
    <cellStyle name="Currency 5 6 2 3 4 2" xfId="34481" xr:uid="{BE9E62E8-E9F9-49F7-9524-8C801F153B3F}"/>
    <cellStyle name="Currency 5 6 2 3 4 3" xfId="49365" xr:uid="{26EBA766-446A-4F1E-9034-EC5468DCE1BB}"/>
    <cellStyle name="Currency 5 6 2 3 5" xfId="13945" xr:uid="{25F8519E-1D40-4EB8-9190-98DA4F275612}"/>
    <cellStyle name="Currency 5 6 2 3 6" xfId="27635" xr:uid="{6CAD1D3D-1109-4C8E-B5D9-D4EA68EB8641}"/>
    <cellStyle name="Currency 5 6 2 3 7" xfId="42519" xr:uid="{48950F68-ED96-4B80-B8F8-70D94B0163B8}"/>
    <cellStyle name="Currency 5 6 2 4" xfId="7099" xr:uid="{4F91CD0B-F8C0-47E1-905D-6350427E10B0}"/>
    <cellStyle name="Currency 5 6 2 4 2" xfId="8812" xr:uid="{5849D917-D219-4BBC-9CAB-9B499BAB3B8C}"/>
    <cellStyle name="Currency 5 6 2 4 2 2" xfId="12234" xr:uid="{E53EE4BD-CC00-41A7-A827-A7647EF6650F}"/>
    <cellStyle name="Currency 5 6 2 4 2 2 2" xfId="25924" xr:uid="{D47E549B-51A8-4CB5-B13A-A6356596FC57}"/>
    <cellStyle name="Currency 5 6 2 4 2 2 2 2" xfId="39616" xr:uid="{E42E65A6-81E8-4283-B671-09E8085171EA}"/>
    <cellStyle name="Currency 5 6 2 4 2 2 2 3" xfId="54500" xr:uid="{A2267EE4-E811-486F-8B45-61880351DD40}"/>
    <cellStyle name="Currency 5 6 2 4 2 2 3" xfId="19080" xr:uid="{017A2820-8B82-4A02-A8EC-543582FBA3C8}"/>
    <cellStyle name="Currency 5 6 2 4 2 2 4" xfId="32770" xr:uid="{FB1F5C69-6E9A-4F60-B780-4F78911B289A}"/>
    <cellStyle name="Currency 5 6 2 4 2 2 5" xfId="47654" xr:uid="{6E45C3B9-B544-402D-A661-9CAEF956111C}"/>
    <cellStyle name="Currency 5 6 2 4 2 3" xfId="22502" xr:uid="{B0049681-2FBE-4D3F-93B0-2C14C34E9D14}"/>
    <cellStyle name="Currency 5 6 2 4 2 3 2" xfId="36194" xr:uid="{33CE3AF6-C79E-462F-AB8F-BC8DF1E8D699}"/>
    <cellStyle name="Currency 5 6 2 4 2 3 3" xfId="51078" xr:uid="{F5F31154-AB67-4AFA-985A-CF3EB6C30A01}"/>
    <cellStyle name="Currency 5 6 2 4 2 4" xfId="15658" xr:uid="{EC8C2957-918E-4592-94A8-3B0BB49C4C99}"/>
    <cellStyle name="Currency 5 6 2 4 2 5" xfId="29348" xr:uid="{2177DCCC-80E8-4344-8562-FAB0EA25F83D}"/>
    <cellStyle name="Currency 5 6 2 4 2 6" xfId="44232" xr:uid="{3B22220C-25C9-4F5C-AA57-855F2277999A}"/>
    <cellStyle name="Currency 5 6 2 4 3" xfId="10522" xr:uid="{83DBA837-4C4D-4272-92CB-D4B23DA74C16}"/>
    <cellStyle name="Currency 5 6 2 4 3 2" xfId="24212" xr:uid="{62125DD6-BF7E-41F1-BACE-EE74C665147A}"/>
    <cellStyle name="Currency 5 6 2 4 3 2 2" xfId="37904" xr:uid="{A435C78A-6EBD-430A-A42D-A892A39D3E20}"/>
    <cellStyle name="Currency 5 6 2 4 3 2 3" xfId="52788" xr:uid="{5EE43A6E-7492-4212-9688-EF564A263482}"/>
    <cellStyle name="Currency 5 6 2 4 3 3" xfId="17368" xr:uid="{563CC2E6-571A-48C2-8E83-14FB0FBFE4CC}"/>
    <cellStyle name="Currency 5 6 2 4 3 4" xfId="31058" xr:uid="{DD50E569-3323-4E45-8C0A-B51DE2821D36}"/>
    <cellStyle name="Currency 5 6 2 4 3 5" xfId="45942" xr:uid="{6D6103F7-0EAE-4BB0-B7E1-40A6153AAF98}"/>
    <cellStyle name="Currency 5 6 2 4 4" xfId="20790" xr:uid="{B0D247E1-FED0-405F-A1CB-3EDC419B1C76}"/>
    <cellStyle name="Currency 5 6 2 4 4 2" xfId="34482" xr:uid="{45809BF0-AFD3-445B-A057-FEBEDF17A4EC}"/>
    <cellStyle name="Currency 5 6 2 4 4 3" xfId="49366" xr:uid="{A2B84137-D7BE-4211-A44C-7C143D772B82}"/>
    <cellStyle name="Currency 5 6 2 4 5" xfId="13946" xr:uid="{B722E0F7-98CF-479A-A97A-2278EA446373}"/>
    <cellStyle name="Currency 5 6 2 4 6" xfId="27636" xr:uid="{2A6A7276-680C-4568-9B91-0FC75340139F}"/>
    <cellStyle name="Currency 5 6 2 4 7" xfId="42520" xr:uid="{F3CA6881-86C1-4300-8A92-74EB3D575F01}"/>
    <cellStyle name="Currency 5 6 2 5" xfId="8808" xr:uid="{33E98494-76AD-4BEA-870F-E8F9310C095C}"/>
    <cellStyle name="Currency 5 6 2 5 2" xfId="12230" xr:uid="{7ABC173A-82FF-4171-A853-38F221AB0D6C}"/>
    <cellStyle name="Currency 5 6 2 5 2 2" xfId="25920" xr:uid="{BD8F6DD6-0298-4E08-8E8B-651D99318126}"/>
    <cellStyle name="Currency 5 6 2 5 2 2 2" xfId="39612" xr:uid="{FDB8F7CB-227D-4643-933A-3E12F819E171}"/>
    <cellStyle name="Currency 5 6 2 5 2 2 3" xfId="54496" xr:uid="{53DF231F-F8DC-4111-9651-B5D1487C6062}"/>
    <cellStyle name="Currency 5 6 2 5 2 3" xfId="19076" xr:uid="{2E47BA4A-9F49-4936-9E4A-E82D49EDA35D}"/>
    <cellStyle name="Currency 5 6 2 5 2 4" xfId="32766" xr:uid="{37195EC0-7978-414D-9D90-515FCBC3036C}"/>
    <cellStyle name="Currency 5 6 2 5 2 5" xfId="47650" xr:uid="{905ADA67-8543-4873-8AF7-BF91F5AA227D}"/>
    <cellStyle name="Currency 5 6 2 5 3" xfId="22498" xr:uid="{B085EAB3-D83B-4786-AE35-3CB940886921}"/>
    <cellStyle name="Currency 5 6 2 5 3 2" xfId="36190" xr:uid="{A92BC3E2-5397-4B99-AF99-48CF001E045A}"/>
    <cellStyle name="Currency 5 6 2 5 3 3" xfId="51074" xr:uid="{0CE63321-FFE3-4D65-964F-08512CFF26C5}"/>
    <cellStyle name="Currency 5 6 2 5 4" xfId="15654" xr:uid="{2234A20C-4A6F-4846-A713-583D7F0FAF6D}"/>
    <cellStyle name="Currency 5 6 2 5 5" xfId="29344" xr:uid="{57FEFE42-0F72-4D73-8CB7-C3298EFA94D3}"/>
    <cellStyle name="Currency 5 6 2 5 6" xfId="44228" xr:uid="{A14BD5EC-D7B6-4174-9A38-5854D164900A}"/>
    <cellStyle name="Currency 5 6 2 6" xfId="10518" xr:uid="{8A48CC4F-53D7-4636-9D7C-8D5FFAD4C75E}"/>
    <cellStyle name="Currency 5 6 2 6 2" xfId="24208" xr:uid="{65C868D3-6BC8-4C50-96BC-D80274999A19}"/>
    <cellStyle name="Currency 5 6 2 6 2 2" xfId="37900" xr:uid="{05FF3CBA-2437-42D4-8B0A-AA806F74F73E}"/>
    <cellStyle name="Currency 5 6 2 6 2 3" xfId="52784" xr:uid="{B2DE4C50-A8C7-46E7-ABE5-41FCFC10A275}"/>
    <cellStyle name="Currency 5 6 2 6 3" xfId="17364" xr:uid="{6755565F-20E7-4760-8A80-E3CC47B707C7}"/>
    <cellStyle name="Currency 5 6 2 6 4" xfId="31054" xr:uid="{58FE7AF4-09CB-4252-918E-D45577A9A6A0}"/>
    <cellStyle name="Currency 5 6 2 6 5" xfId="45938" xr:uid="{CAEB45AD-1254-4E1A-A312-B7D6A90F5986}"/>
    <cellStyle name="Currency 5 6 2 7" xfId="20786" xr:uid="{A7AE8973-D1B0-4138-929B-6E3E1B49C2ED}"/>
    <cellStyle name="Currency 5 6 2 7 2" xfId="34478" xr:uid="{28AAE388-A2D7-49E6-A2F6-D478E60AC9EC}"/>
    <cellStyle name="Currency 5 6 2 7 3" xfId="49362" xr:uid="{25D039C7-F0A8-4717-A103-E555CE869761}"/>
    <cellStyle name="Currency 5 6 2 8" xfId="13942" xr:uid="{76B478C0-76A8-4869-81BA-32644EADF0EB}"/>
    <cellStyle name="Currency 5 6 2 9" xfId="27632" xr:uid="{062D0363-E068-476A-A25C-94262EB1AED8}"/>
    <cellStyle name="Currency 5 6 3" xfId="7100" xr:uid="{BDACBCF0-490A-494E-BEDB-748CB57CCC6A}"/>
    <cellStyle name="Currency 5 6 3 10" xfId="42521" xr:uid="{0E4D39EB-B867-4CF7-A698-2EB7B31602A0}"/>
    <cellStyle name="Currency 5 6 3 2" xfId="7101" xr:uid="{DE2DD392-2B54-40AD-BCD6-71BF57695998}"/>
    <cellStyle name="Currency 5 6 3 2 2" xfId="7102" xr:uid="{B1860442-5225-4C3C-8DC5-5F05B217E5B1}"/>
    <cellStyle name="Currency 5 6 3 2 2 2" xfId="8815" xr:uid="{C024CE19-42DA-4CBF-B139-41A988815960}"/>
    <cellStyle name="Currency 5 6 3 2 2 2 2" xfId="12237" xr:uid="{AC839910-8042-4B1B-A0C7-ABB8C4404317}"/>
    <cellStyle name="Currency 5 6 3 2 2 2 2 2" xfId="25927" xr:uid="{F87152CF-E358-46C8-B142-212C97BEFFC8}"/>
    <cellStyle name="Currency 5 6 3 2 2 2 2 2 2" xfId="39619" xr:uid="{65A26FF4-D0E7-457A-90B2-C5A4D59E6DCC}"/>
    <cellStyle name="Currency 5 6 3 2 2 2 2 2 3" xfId="54503" xr:uid="{0F064DDE-0045-4DC6-801E-EB4629A502EF}"/>
    <cellStyle name="Currency 5 6 3 2 2 2 2 3" xfId="19083" xr:uid="{ACC5AF3C-909B-4066-A9DD-0DBF4DBA4B21}"/>
    <cellStyle name="Currency 5 6 3 2 2 2 2 4" xfId="32773" xr:uid="{5D93F429-2245-4483-B9BE-16F9CCD8A3A0}"/>
    <cellStyle name="Currency 5 6 3 2 2 2 2 5" xfId="47657" xr:uid="{E1FD1EBA-DACE-4E45-9CBC-92B7C38F4EB9}"/>
    <cellStyle name="Currency 5 6 3 2 2 2 3" xfId="22505" xr:uid="{667D2D5D-2139-4E15-902F-DE986EBE9765}"/>
    <cellStyle name="Currency 5 6 3 2 2 2 3 2" xfId="36197" xr:uid="{3318A54E-593C-4DC1-AA29-03D75E169F90}"/>
    <cellStyle name="Currency 5 6 3 2 2 2 3 3" xfId="51081" xr:uid="{C779ABF6-B6F4-4A9C-BAD5-6209568A23BE}"/>
    <cellStyle name="Currency 5 6 3 2 2 2 4" xfId="15661" xr:uid="{0CA1106D-E4AB-4855-9ACC-0C2BD4DE2239}"/>
    <cellStyle name="Currency 5 6 3 2 2 2 5" xfId="29351" xr:uid="{2DA39161-2FD5-4D66-A7AF-F848BD9549FE}"/>
    <cellStyle name="Currency 5 6 3 2 2 2 6" xfId="44235" xr:uid="{C3CB7F96-67F8-4685-BF0A-198DCC371129}"/>
    <cellStyle name="Currency 5 6 3 2 2 3" xfId="10525" xr:uid="{BC46DBB8-B821-41B7-9690-1B8D74436282}"/>
    <cellStyle name="Currency 5 6 3 2 2 3 2" xfId="24215" xr:uid="{0114C7AB-72D4-43D9-9E4E-312FA86A704A}"/>
    <cellStyle name="Currency 5 6 3 2 2 3 2 2" xfId="37907" xr:uid="{7C787F14-946B-4807-8916-30CD87002268}"/>
    <cellStyle name="Currency 5 6 3 2 2 3 2 3" xfId="52791" xr:uid="{1BF95B0E-3B0C-42B7-87ED-55F089111DEF}"/>
    <cellStyle name="Currency 5 6 3 2 2 3 3" xfId="17371" xr:uid="{35428F6D-DB43-4C18-B60A-E6EA9CF7E829}"/>
    <cellStyle name="Currency 5 6 3 2 2 3 4" xfId="31061" xr:uid="{D7F8350D-D28B-48CA-BB01-62373D116CD1}"/>
    <cellStyle name="Currency 5 6 3 2 2 3 5" xfId="45945" xr:uid="{E8446783-CF89-4C0E-840F-4DFFDB63147A}"/>
    <cellStyle name="Currency 5 6 3 2 2 4" xfId="20793" xr:uid="{10EC0A3F-7391-415F-A331-8CFDCE290B88}"/>
    <cellStyle name="Currency 5 6 3 2 2 4 2" xfId="34485" xr:uid="{522ECD6D-6739-4E14-99DC-99D93CDB56C4}"/>
    <cellStyle name="Currency 5 6 3 2 2 4 3" xfId="49369" xr:uid="{E300B802-0655-4129-A862-61C452AFA52D}"/>
    <cellStyle name="Currency 5 6 3 2 2 5" xfId="13949" xr:uid="{DCD95792-DC6F-46F6-92FC-8CFE44C24256}"/>
    <cellStyle name="Currency 5 6 3 2 2 6" xfId="27639" xr:uid="{11363017-C4D0-4728-83F3-F2EB95728525}"/>
    <cellStyle name="Currency 5 6 3 2 2 7" xfId="42523" xr:uid="{215DC734-48D2-4F85-AF90-F7053DD8A61E}"/>
    <cellStyle name="Currency 5 6 3 2 3" xfId="8814" xr:uid="{2FBF270F-DCA5-4D0F-8515-A5CCFE0BDCB5}"/>
    <cellStyle name="Currency 5 6 3 2 3 2" xfId="12236" xr:uid="{AD7EB5FD-51A8-4B9A-B648-63F641EA3DCC}"/>
    <cellStyle name="Currency 5 6 3 2 3 2 2" xfId="25926" xr:uid="{C71A00AC-3991-42B1-BB3B-311E01D2B07A}"/>
    <cellStyle name="Currency 5 6 3 2 3 2 2 2" xfId="39618" xr:uid="{0C756F81-B2C2-40AA-B95F-FD5DBD1588D1}"/>
    <cellStyle name="Currency 5 6 3 2 3 2 2 3" xfId="54502" xr:uid="{1B9D454C-461B-4369-A060-C63CDEACE703}"/>
    <cellStyle name="Currency 5 6 3 2 3 2 3" xfId="19082" xr:uid="{029BE893-02A0-4BF5-93A3-99D9C74A8AF8}"/>
    <cellStyle name="Currency 5 6 3 2 3 2 4" xfId="32772" xr:uid="{7626761A-9845-4446-9915-4ADB58B00E89}"/>
    <cellStyle name="Currency 5 6 3 2 3 2 5" xfId="47656" xr:uid="{25120967-E35C-4A91-A688-6AAFC79FB1C1}"/>
    <cellStyle name="Currency 5 6 3 2 3 3" xfId="22504" xr:uid="{6F169E5E-4A24-4863-8E83-7A237D1F6F26}"/>
    <cellStyle name="Currency 5 6 3 2 3 3 2" xfId="36196" xr:uid="{B3124196-8F8E-43B1-801C-F534ECCD9CCD}"/>
    <cellStyle name="Currency 5 6 3 2 3 3 3" xfId="51080" xr:uid="{DF7200D3-EA6E-4D01-B12A-C90C422BECCD}"/>
    <cellStyle name="Currency 5 6 3 2 3 4" xfId="15660" xr:uid="{5346D6F7-0DD8-4613-BF7C-A517D15B92D7}"/>
    <cellStyle name="Currency 5 6 3 2 3 5" xfId="29350" xr:uid="{AD621AD7-559A-4D3C-965A-807071CCA196}"/>
    <cellStyle name="Currency 5 6 3 2 3 6" xfId="44234" xr:uid="{6193CA29-4F8B-48DD-A436-2CBDAE6C3EA0}"/>
    <cellStyle name="Currency 5 6 3 2 4" xfId="10524" xr:uid="{5DD97E49-9342-4461-92B3-B05AC48A7FE9}"/>
    <cellStyle name="Currency 5 6 3 2 4 2" xfId="24214" xr:uid="{FF289EBE-353F-4CD6-9409-5425A3827677}"/>
    <cellStyle name="Currency 5 6 3 2 4 2 2" xfId="37906" xr:uid="{FB94F0AF-1351-4BDE-B772-0C99D3A73C54}"/>
    <cellStyle name="Currency 5 6 3 2 4 2 3" xfId="52790" xr:uid="{A1776A04-1A61-4E3A-A3C7-43A7188ED8F1}"/>
    <cellStyle name="Currency 5 6 3 2 4 3" xfId="17370" xr:uid="{5A0276B9-DDAA-4B40-8892-D1D9DCE8742B}"/>
    <cellStyle name="Currency 5 6 3 2 4 4" xfId="31060" xr:uid="{E0378114-4E20-43D1-9092-091D7AF6C7E7}"/>
    <cellStyle name="Currency 5 6 3 2 4 5" xfId="45944" xr:uid="{82EB6DA3-84FB-4848-9BE7-A7DFEB1986E7}"/>
    <cellStyle name="Currency 5 6 3 2 5" xfId="20792" xr:uid="{58926E5D-22B0-45B6-B305-8E185CB813EC}"/>
    <cellStyle name="Currency 5 6 3 2 5 2" xfId="34484" xr:uid="{677A0F4F-C28F-4EFF-BD9C-502638FAB550}"/>
    <cellStyle name="Currency 5 6 3 2 5 3" xfId="49368" xr:uid="{3E6B1642-D6F8-4261-B85A-D6919A70FC1D}"/>
    <cellStyle name="Currency 5 6 3 2 6" xfId="13948" xr:uid="{EFA87809-185F-497A-B9C1-4BE02C20ACE2}"/>
    <cellStyle name="Currency 5 6 3 2 7" xfId="27638" xr:uid="{13CE65D7-3F91-48A3-9FC3-4B75B4075A06}"/>
    <cellStyle name="Currency 5 6 3 2 8" xfId="42522" xr:uid="{6E943CFC-9124-4AE1-BD6E-7DE982E02DCD}"/>
    <cellStyle name="Currency 5 6 3 3" xfId="7103" xr:uid="{50AB972B-5C4E-4736-85F5-BFBCAE45BA9F}"/>
    <cellStyle name="Currency 5 6 3 3 2" xfId="8816" xr:uid="{F40DA9C7-E2D8-4B67-B158-0FCA7A10C71B}"/>
    <cellStyle name="Currency 5 6 3 3 2 2" xfId="12238" xr:uid="{2CCA63AB-9D22-45EE-9407-6FE77367718D}"/>
    <cellStyle name="Currency 5 6 3 3 2 2 2" xfId="25928" xr:uid="{E352907E-FB55-4B51-8931-CD3DE590CAFA}"/>
    <cellStyle name="Currency 5 6 3 3 2 2 2 2" xfId="39620" xr:uid="{C50FF38D-DBA7-490F-9CD5-928B312523D8}"/>
    <cellStyle name="Currency 5 6 3 3 2 2 2 3" xfId="54504" xr:uid="{307834C2-EB54-4367-9E3D-AEC97122926C}"/>
    <cellStyle name="Currency 5 6 3 3 2 2 3" xfId="19084" xr:uid="{48E8468B-28F0-4D88-91F5-CE1A4E583BA9}"/>
    <cellStyle name="Currency 5 6 3 3 2 2 4" xfId="32774" xr:uid="{1EE59881-CCC0-45BA-B230-5DDC690642AB}"/>
    <cellStyle name="Currency 5 6 3 3 2 2 5" xfId="47658" xr:uid="{545C2A58-8755-4BEC-808C-9496187A6916}"/>
    <cellStyle name="Currency 5 6 3 3 2 3" xfId="22506" xr:uid="{9C2A556B-28C3-4F97-A3E6-AA74221B97B3}"/>
    <cellStyle name="Currency 5 6 3 3 2 3 2" xfId="36198" xr:uid="{5273B4AE-5F28-41D4-AC78-84A5D2D3C598}"/>
    <cellStyle name="Currency 5 6 3 3 2 3 3" xfId="51082" xr:uid="{2D99348E-9824-4926-82C3-92927FDFA34C}"/>
    <cellStyle name="Currency 5 6 3 3 2 4" xfId="15662" xr:uid="{E88F17DE-A7D1-49D0-8028-4FB2AD47947E}"/>
    <cellStyle name="Currency 5 6 3 3 2 5" xfId="29352" xr:uid="{722B87DD-DA5F-40CD-BCAB-888020D17C38}"/>
    <cellStyle name="Currency 5 6 3 3 2 6" xfId="44236" xr:uid="{3BF3FE3C-626A-4593-88FA-B2B1D9B12F34}"/>
    <cellStyle name="Currency 5 6 3 3 3" xfId="10526" xr:uid="{1121742E-4E9B-432F-A07A-FC3563EA56C6}"/>
    <cellStyle name="Currency 5 6 3 3 3 2" xfId="24216" xr:uid="{B91B3467-05BE-4D1C-82E4-5B5325D1469B}"/>
    <cellStyle name="Currency 5 6 3 3 3 2 2" xfId="37908" xr:uid="{7D35DB99-40E5-472B-9A03-B6AFF6CBBF14}"/>
    <cellStyle name="Currency 5 6 3 3 3 2 3" xfId="52792" xr:uid="{5F677429-55DD-4B78-BC3B-28256CCDEFD9}"/>
    <cellStyle name="Currency 5 6 3 3 3 3" xfId="17372" xr:uid="{EFC547A3-F91B-47E2-A20C-FA5498484A4B}"/>
    <cellStyle name="Currency 5 6 3 3 3 4" xfId="31062" xr:uid="{0BCAC60C-AED5-4DAF-8463-EE0E6B8D9E97}"/>
    <cellStyle name="Currency 5 6 3 3 3 5" xfId="45946" xr:uid="{96F8C712-BF81-43DE-9D57-C798895A93BE}"/>
    <cellStyle name="Currency 5 6 3 3 4" xfId="20794" xr:uid="{D11C5D65-52CB-48D7-A230-DFE8D15656BB}"/>
    <cellStyle name="Currency 5 6 3 3 4 2" xfId="34486" xr:uid="{CCD2748C-8427-4CD5-A38B-85BF98774035}"/>
    <cellStyle name="Currency 5 6 3 3 4 3" xfId="49370" xr:uid="{46FE4689-5754-4D1D-A1BA-6F060EA11090}"/>
    <cellStyle name="Currency 5 6 3 3 5" xfId="13950" xr:uid="{C622930E-5168-4D4B-8965-EB8BD4927A79}"/>
    <cellStyle name="Currency 5 6 3 3 6" xfId="27640" xr:uid="{7EDA0861-040D-4F5D-A52E-8C0B3A9FA840}"/>
    <cellStyle name="Currency 5 6 3 3 7" xfId="42524" xr:uid="{FDA60FF9-3030-41AF-BF33-A6C11110E431}"/>
    <cellStyle name="Currency 5 6 3 4" xfId="7104" xr:uid="{BF8C0CE6-50F7-4EDE-B165-01BBD5673EF8}"/>
    <cellStyle name="Currency 5 6 3 4 2" xfId="8817" xr:uid="{8C5A1D6B-187B-4722-BD05-EB810129D51A}"/>
    <cellStyle name="Currency 5 6 3 4 2 2" xfId="12239" xr:uid="{5AABBA69-8BF6-4A4C-93DB-CC4D63C2614E}"/>
    <cellStyle name="Currency 5 6 3 4 2 2 2" xfId="25929" xr:uid="{580F9D5B-6FEE-48C1-90EA-C3B012B503F5}"/>
    <cellStyle name="Currency 5 6 3 4 2 2 2 2" xfId="39621" xr:uid="{0B1D7BA4-5C00-4599-BC4D-935ED9D331B1}"/>
    <cellStyle name="Currency 5 6 3 4 2 2 2 3" xfId="54505" xr:uid="{194B6A47-C83E-4291-BD66-7248BBB8B02E}"/>
    <cellStyle name="Currency 5 6 3 4 2 2 3" xfId="19085" xr:uid="{C1381D73-8A52-47B5-A540-5858F9C467D6}"/>
    <cellStyle name="Currency 5 6 3 4 2 2 4" xfId="32775" xr:uid="{3B9CEBA5-69A7-4795-A84C-0C72230B832E}"/>
    <cellStyle name="Currency 5 6 3 4 2 2 5" xfId="47659" xr:uid="{905194BA-73C5-470B-ADB4-05E0008555C1}"/>
    <cellStyle name="Currency 5 6 3 4 2 3" xfId="22507" xr:uid="{0C69EB92-740E-494A-8841-22DB2622D3E9}"/>
    <cellStyle name="Currency 5 6 3 4 2 3 2" xfId="36199" xr:uid="{C323D615-B8D7-4EE7-8622-47439D21B0D3}"/>
    <cellStyle name="Currency 5 6 3 4 2 3 3" xfId="51083" xr:uid="{289FFCC6-B39F-482F-B216-297710AE735C}"/>
    <cellStyle name="Currency 5 6 3 4 2 4" xfId="15663" xr:uid="{D3B89B9C-E6A6-488B-954F-04D848566BB0}"/>
    <cellStyle name="Currency 5 6 3 4 2 5" xfId="29353" xr:uid="{08FE87C0-03DE-48D0-8130-FB750FFE5F94}"/>
    <cellStyle name="Currency 5 6 3 4 2 6" xfId="44237" xr:uid="{B3D19A0B-0123-43E9-85F1-BE8F21164BC4}"/>
    <cellStyle name="Currency 5 6 3 4 3" xfId="10527" xr:uid="{EB24AAA7-AEA8-4867-8C1A-23E83C5661C2}"/>
    <cellStyle name="Currency 5 6 3 4 3 2" xfId="24217" xr:uid="{27816231-AA3F-471A-B40C-2356CE202C95}"/>
    <cellStyle name="Currency 5 6 3 4 3 2 2" xfId="37909" xr:uid="{97FE29AE-2BE4-4BCC-9033-CFDAECDA56D2}"/>
    <cellStyle name="Currency 5 6 3 4 3 2 3" xfId="52793" xr:uid="{87A163CC-97A1-4FE2-8AFF-0C76B8CF9CFD}"/>
    <cellStyle name="Currency 5 6 3 4 3 3" xfId="17373" xr:uid="{B16BC89F-30E3-4C47-AA36-066ED9145097}"/>
    <cellStyle name="Currency 5 6 3 4 3 4" xfId="31063" xr:uid="{633D8947-1D9E-444D-A2EB-9E32AD815C0C}"/>
    <cellStyle name="Currency 5 6 3 4 3 5" xfId="45947" xr:uid="{E7E402E9-B653-406F-AD03-8A5B40B3B219}"/>
    <cellStyle name="Currency 5 6 3 4 4" xfId="20795" xr:uid="{0A9B3264-598F-4C87-97B5-BB9C86B8F647}"/>
    <cellStyle name="Currency 5 6 3 4 4 2" xfId="34487" xr:uid="{5E92FB7D-AC1A-4D87-BBC9-4FC3B49A093A}"/>
    <cellStyle name="Currency 5 6 3 4 4 3" xfId="49371" xr:uid="{6122DF15-D8B9-47EB-90DC-A4021868D41B}"/>
    <cellStyle name="Currency 5 6 3 4 5" xfId="13951" xr:uid="{833194D3-E007-4753-A8E4-3AB06EFE4BAB}"/>
    <cellStyle name="Currency 5 6 3 4 6" xfId="27641" xr:uid="{8F68B078-996B-4725-95E9-F2EC172C9D68}"/>
    <cellStyle name="Currency 5 6 3 4 7" xfId="42525" xr:uid="{DF9A5A34-68D3-4986-BD0D-BA7A9A8CA11E}"/>
    <cellStyle name="Currency 5 6 3 5" xfId="8813" xr:uid="{A9ECE1A4-ED16-40EE-8770-4183D0A3C9C3}"/>
    <cellStyle name="Currency 5 6 3 5 2" xfId="12235" xr:uid="{7AB4B6F0-67CF-48F7-B775-CD70AC95F4D7}"/>
    <cellStyle name="Currency 5 6 3 5 2 2" xfId="25925" xr:uid="{662FD50D-6CBA-4BE6-AA8A-DF14E2B5ED80}"/>
    <cellStyle name="Currency 5 6 3 5 2 2 2" xfId="39617" xr:uid="{9AF9FB50-DC1D-4343-89C9-DAC9D46AC8AB}"/>
    <cellStyle name="Currency 5 6 3 5 2 2 3" xfId="54501" xr:uid="{8216C072-E992-4A30-A66B-125B2E6ACB58}"/>
    <cellStyle name="Currency 5 6 3 5 2 3" xfId="19081" xr:uid="{6C816912-E971-454B-A8D0-C5B79B99175D}"/>
    <cellStyle name="Currency 5 6 3 5 2 4" xfId="32771" xr:uid="{8F48CDA0-4410-4C14-9B2E-24A40124E67B}"/>
    <cellStyle name="Currency 5 6 3 5 2 5" xfId="47655" xr:uid="{F99A7962-D25B-4696-9882-4A623B7F4192}"/>
    <cellStyle name="Currency 5 6 3 5 3" xfId="22503" xr:uid="{543066BC-4749-4528-82C5-2658DE01CB63}"/>
    <cellStyle name="Currency 5 6 3 5 3 2" xfId="36195" xr:uid="{D8295F81-B990-495D-A0A4-31506DFA9525}"/>
    <cellStyle name="Currency 5 6 3 5 3 3" xfId="51079" xr:uid="{BD03D4A7-5C38-476D-B62E-87256A45CF03}"/>
    <cellStyle name="Currency 5 6 3 5 4" xfId="15659" xr:uid="{58A863A2-0A31-419B-9A34-6A0975EB8ED3}"/>
    <cellStyle name="Currency 5 6 3 5 5" xfId="29349" xr:uid="{20ADD8D6-E67A-4202-A062-DF3CC0538EC8}"/>
    <cellStyle name="Currency 5 6 3 5 6" xfId="44233" xr:uid="{460C0E10-ECC7-4F61-BC3D-C4CECE7518A4}"/>
    <cellStyle name="Currency 5 6 3 6" xfId="10523" xr:uid="{24F13247-51DB-4235-BDB9-379A5364EB47}"/>
    <cellStyle name="Currency 5 6 3 6 2" xfId="24213" xr:uid="{DC2AAE00-0AFD-4255-A1FC-910DC141E415}"/>
    <cellStyle name="Currency 5 6 3 6 2 2" xfId="37905" xr:uid="{2EF3AD85-4C32-4858-837F-71B3318B90C3}"/>
    <cellStyle name="Currency 5 6 3 6 2 3" xfId="52789" xr:uid="{6A86DA86-D7D2-4FC4-99E1-0B3D18955028}"/>
    <cellStyle name="Currency 5 6 3 6 3" xfId="17369" xr:uid="{E8536D84-74AA-44AD-8B86-3203BAEE11B5}"/>
    <cellStyle name="Currency 5 6 3 6 4" xfId="31059" xr:uid="{D612AB04-64CB-4506-9B60-D51C157A7CE3}"/>
    <cellStyle name="Currency 5 6 3 6 5" xfId="45943" xr:uid="{6E387D6E-CF3C-4A16-8486-F58A2C2F82F9}"/>
    <cellStyle name="Currency 5 6 3 7" xfId="20791" xr:uid="{A0EF3885-80DB-4F3F-AA10-BAAD561016FD}"/>
    <cellStyle name="Currency 5 6 3 7 2" xfId="34483" xr:uid="{5E50D4E5-FFE9-4392-BC28-8468570ED600}"/>
    <cellStyle name="Currency 5 6 3 7 3" xfId="49367" xr:uid="{35750C85-A349-4D94-BC0A-7A0B0221D37C}"/>
    <cellStyle name="Currency 5 6 3 8" xfId="13947" xr:uid="{13BBD5A7-AE4D-45EB-AEA0-B93C89DF0148}"/>
    <cellStyle name="Currency 5 6 3 9" xfId="27637" xr:uid="{103C6FE6-144B-489A-9170-6D14C4A4A382}"/>
    <cellStyle name="Currency 5 6 4" xfId="7105" xr:uid="{C787E23B-6E06-47AD-9251-6747CB6658CC}"/>
    <cellStyle name="Currency 5 6 4 2" xfId="7106" xr:uid="{894EC26E-851F-4F22-9325-E3C80CD80687}"/>
    <cellStyle name="Currency 5 6 4 2 2" xfId="8819" xr:uid="{C5DCAF8F-7803-47BA-9A6F-AF8BCF559068}"/>
    <cellStyle name="Currency 5 6 4 2 2 2" xfId="12241" xr:uid="{841D338B-17A4-4ADB-8604-27A3E6035AD1}"/>
    <cellStyle name="Currency 5 6 4 2 2 2 2" xfId="25931" xr:uid="{6BBBB0C7-9E1E-4AB2-924C-D8C2DC199887}"/>
    <cellStyle name="Currency 5 6 4 2 2 2 2 2" xfId="39623" xr:uid="{D0D0402B-BA4D-4F0D-9E43-8DB802FF99FB}"/>
    <cellStyle name="Currency 5 6 4 2 2 2 2 3" xfId="54507" xr:uid="{58A40D0C-66E4-44E3-84F3-6F12F5311C80}"/>
    <cellStyle name="Currency 5 6 4 2 2 2 3" xfId="19087" xr:uid="{E014CB09-05EC-4EBC-9F19-A37B2FEEDAFF}"/>
    <cellStyle name="Currency 5 6 4 2 2 2 4" xfId="32777" xr:uid="{D7C135D6-2E47-4AAA-A6E9-E75D661711D5}"/>
    <cellStyle name="Currency 5 6 4 2 2 2 5" xfId="47661" xr:uid="{A0FDBB21-6EF0-4879-A3E2-9E89BD0F8782}"/>
    <cellStyle name="Currency 5 6 4 2 2 3" xfId="22509" xr:uid="{A4D40279-F6F6-4E14-ACBA-5CAA3A2B5E36}"/>
    <cellStyle name="Currency 5 6 4 2 2 3 2" xfId="36201" xr:uid="{62FAF636-1F5E-4AD8-BDB7-75191AE17359}"/>
    <cellStyle name="Currency 5 6 4 2 2 3 3" xfId="51085" xr:uid="{4696C783-63B8-4E62-910F-F11948A4B2D1}"/>
    <cellStyle name="Currency 5 6 4 2 2 4" xfId="15665" xr:uid="{CBDD4B0E-85A7-4D1B-8DE9-A92495CD07BA}"/>
    <cellStyle name="Currency 5 6 4 2 2 5" xfId="29355" xr:uid="{4E1D532B-F45D-49AA-AB51-B157E36E2D04}"/>
    <cellStyle name="Currency 5 6 4 2 2 6" xfId="44239" xr:uid="{7C1DF518-EF9C-44F6-8E38-0A2BE101508E}"/>
    <cellStyle name="Currency 5 6 4 2 3" xfId="10529" xr:uid="{E8E448F6-62CC-4600-9F32-112B7E479010}"/>
    <cellStyle name="Currency 5 6 4 2 3 2" xfId="24219" xr:uid="{58F828BD-F9C8-4C22-8CFD-A3C7949F86B1}"/>
    <cellStyle name="Currency 5 6 4 2 3 2 2" xfId="37911" xr:uid="{81F4023C-AEB1-45DD-BD10-3A28D5A7ACEA}"/>
    <cellStyle name="Currency 5 6 4 2 3 2 3" xfId="52795" xr:uid="{E1BB73B9-9881-4B1F-A7AE-2C2C07A94A52}"/>
    <cellStyle name="Currency 5 6 4 2 3 3" xfId="17375" xr:uid="{24292D8D-4ACD-4D84-848F-15ECF02ED061}"/>
    <cellStyle name="Currency 5 6 4 2 3 4" xfId="31065" xr:uid="{381A1277-37E7-427D-BFA8-BDF67CB97519}"/>
    <cellStyle name="Currency 5 6 4 2 3 5" xfId="45949" xr:uid="{F20D986A-4C65-4B84-A5BD-8CAE4E55F6DB}"/>
    <cellStyle name="Currency 5 6 4 2 4" xfId="20797" xr:uid="{76CD878D-F193-4087-8DF8-C9197171A5B1}"/>
    <cellStyle name="Currency 5 6 4 2 4 2" xfId="34489" xr:uid="{D8575AB2-2942-4C2F-850F-C5B39165A045}"/>
    <cellStyle name="Currency 5 6 4 2 4 3" xfId="49373" xr:uid="{C3232861-D7A1-402E-8A06-7577EA8D5D30}"/>
    <cellStyle name="Currency 5 6 4 2 5" xfId="13953" xr:uid="{D7151E6C-C276-434D-8BCF-2D6262EEBA5E}"/>
    <cellStyle name="Currency 5 6 4 2 6" xfId="27643" xr:uid="{86D325A1-FEB3-4FFA-A1A7-88E71FAB2B54}"/>
    <cellStyle name="Currency 5 6 4 2 7" xfId="42527" xr:uid="{E6873440-ACBB-4AAB-9D07-11CFD657C061}"/>
    <cellStyle name="Currency 5 6 4 3" xfId="8818" xr:uid="{D52A8343-D80A-459A-98AC-944CC8B1505F}"/>
    <cellStyle name="Currency 5 6 4 3 2" xfId="12240" xr:uid="{990B6C39-25BF-487B-BB0B-5D63C09B8099}"/>
    <cellStyle name="Currency 5 6 4 3 2 2" xfId="25930" xr:uid="{A4E4DF82-B422-489B-89B3-67F4EE21088A}"/>
    <cellStyle name="Currency 5 6 4 3 2 2 2" xfId="39622" xr:uid="{6BE18F3C-C234-4A74-BB1B-6337FFEE9752}"/>
    <cellStyle name="Currency 5 6 4 3 2 2 3" xfId="54506" xr:uid="{BF551EAB-B9FA-44CB-8EF6-48B80D7B740E}"/>
    <cellStyle name="Currency 5 6 4 3 2 3" xfId="19086" xr:uid="{93264EC5-AC93-4742-8846-13274B101C02}"/>
    <cellStyle name="Currency 5 6 4 3 2 4" xfId="32776" xr:uid="{DE7C80C7-8717-4E48-98BA-934E88B1E6E2}"/>
    <cellStyle name="Currency 5 6 4 3 2 5" xfId="47660" xr:uid="{1C465F5E-4E84-4E36-A801-6235F07C187B}"/>
    <cellStyle name="Currency 5 6 4 3 3" xfId="22508" xr:uid="{CB625586-5105-4AF4-AE16-58C0C0741F7C}"/>
    <cellStyle name="Currency 5 6 4 3 3 2" xfId="36200" xr:uid="{E70435CD-D17B-4087-B557-5B72253F36F1}"/>
    <cellStyle name="Currency 5 6 4 3 3 3" xfId="51084" xr:uid="{75D1B218-680C-4A1D-87F0-03B615AC4335}"/>
    <cellStyle name="Currency 5 6 4 3 4" xfId="15664" xr:uid="{CC4A9095-B08F-459A-90F3-58C229AAE60C}"/>
    <cellStyle name="Currency 5 6 4 3 5" xfId="29354" xr:uid="{2C5DF885-E8F8-4E34-BB52-00598703841C}"/>
    <cellStyle name="Currency 5 6 4 3 6" xfId="44238" xr:uid="{97EFDBC8-8E5B-429E-A552-279575C92A24}"/>
    <cellStyle name="Currency 5 6 4 4" xfId="10528" xr:uid="{F7D454E2-7884-45DE-99E2-1DACF84D9408}"/>
    <cellStyle name="Currency 5 6 4 4 2" xfId="24218" xr:uid="{2E2FD31E-61CA-4319-A51A-EF6FCBC39CFC}"/>
    <cellStyle name="Currency 5 6 4 4 2 2" xfId="37910" xr:uid="{F5603BD5-C765-427F-948B-85CCAAD40D89}"/>
    <cellStyle name="Currency 5 6 4 4 2 3" xfId="52794" xr:uid="{BB08D270-3EBF-4A19-A222-F893F5B940F3}"/>
    <cellStyle name="Currency 5 6 4 4 3" xfId="17374" xr:uid="{74FF6BB0-C8F6-465D-9915-A1609FC7621C}"/>
    <cellStyle name="Currency 5 6 4 4 4" xfId="31064" xr:uid="{A5B4FABD-43EC-4FBA-A623-6F1486EB4D14}"/>
    <cellStyle name="Currency 5 6 4 4 5" xfId="45948" xr:uid="{9502720C-F3AC-4F29-9119-5443621BC32D}"/>
    <cellStyle name="Currency 5 6 4 5" xfId="20796" xr:uid="{F5E77558-518D-4DB2-9283-E61BBE52E8A0}"/>
    <cellStyle name="Currency 5 6 4 5 2" xfId="34488" xr:uid="{A881B5D0-9CB3-4759-8252-DE44E1B264A6}"/>
    <cellStyle name="Currency 5 6 4 5 3" xfId="49372" xr:uid="{EB546333-B291-4BB1-9E7D-BE9D76A155C3}"/>
    <cellStyle name="Currency 5 6 4 6" xfId="13952" xr:uid="{71B8F9BC-07F2-43C0-A115-0DA4B498DA84}"/>
    <cellStyle name="Currency 5 6 4 7" xfId="27642" xr:uid="{45EEA785-60D1-4270-BA30-B5EE7FCD1931}"/>
    <cellStyle name="Currency 5 6 4 8" xfId="42526" xr:uid="{C9D2A7C6-7C2E-4389-A3A2-A6D2E4F63923}"/>
    <cellStyle name="Currency 5 6 5" xfId="7107" xr:uid="{2C2F4708-353A-4AB3-87E8-E7A97E7DA60F}"/>
    <cellStyle name="Currency 5 6 5 2" xfId="8820" xr:uid="{93A4851F-8F4D-4977-9BA2-22658C69614C}"/>
    <cellStyle name="Currency 5 6 5 2 2" xfId="12242" xr:uid="{F0DF5C16-8D9A-489E-B60A-BBC9C77B00F5}"/>
    <cellStyle name="Currency 5 6 5 2 2 2" xfId="25932" xr:uid="{D309AB3F-E19F-449F-BAB0-05F159F820FD}"/>
    <cellStyle name="Currency 5 6 5 2 2 2 2" xfId="39624" xr:uid="{0BF89FC0-819C-4ED6-8997-9D9F01BDBC20}"/>
    <cellStyle name="Currency 5 6 5 2 2 2 3" xfId="54508" xr:uid="{9A89580E-76C2-4DDF-9865-9CE21DE280A8}"/>
    <cellStyle name="Currency 5 6 5 2 2 3" xfId="19088" xr:uid="{47B06CD9-750D-41A4-AD77-CC045932981A}"/>
    <cellStyle name="Currency 5 6 5 2 2 4" xfId="32778" xr:uid="{C73EE2FF-DA80-4CA6-BF63-4766E5B142C7}"/>
    <cellStyle name="Currency 5 6 5 2 2 5" xfId="47662" xr:uid="{9C2776BA-9B0D-47E2-9254-4E8F3B84D300}"/>
    <cellStyle name="Currency 5 6 5 2 3" xfId="22510" xr:uid="{113188D2-CA42-471C-80DB-A34AFE1853DB}"/>
    <cellStyle name="Currency 5 6 5 2 3 2" xfId="36202" xr:uid="{1C9551C6-BC58-4323-8442-FDB93C0955DE}"/>
    <cellStyle name="Currency 5 6 5 2 3 3" xfId="51086" xr:uid="{4FEF3490-A5D6-4D7E-AAA1-E76772D5ADCC}"/>
    <cellStyle name="Currency 5 6 5 2 4" xfId="15666" xr:uid="{8DEF31FD-9306-420A-8B46-610BAB082CE7}"/>
    <cellStyle name="Currency 5 6 5 2 5" xfId="29356" xr:uid="{5AA91210-8230-44E2-B344-865DA56ACDA8}"/>
    <cellStyle name="Currency 5 6 5 2 6" xfId="44240" xr:uid="{BAA0945F-82D8-494D-83B6-9FC449B660DF}"/>
    <cellStyle name="Currency 5 6 5 3" xfId="10530" xr:uid="{1DCBCEA1-C949-4493-96AC-B944EA400F3A}"/>
    <cellStyle name="Currency 5 6 5 3 2" xfId="24220" xr:uid="{DEF26E52-03D6-4816-A09E-A133FA96D823}"/>
    <cellStyle name="Currency 5 6 5 3 2 2" xfId="37912" xr:uid="{0CF3E0CB-91FC-4FFE-A67D-8289B7D0736D}"/>
    <cellStyle name="Currency 5 6 5 3 2 3" xfId="52796" xr:uid="{ABDAC0BC-332D-4E3F-BD40-73405D168B68}"/>
    <cellStyle name="Currency 5 6 5 3 3" xfId="17376" xr:uid="{77CF7EC7-79F3-4D92-813D-66BE3240653D}"/>
    <cellStyle name="Currency 5 6 5 3 4" xfId="31066" xr:uid="{043C03F7-7322-47CF-9D90-153904CC3518}"/>
    <cellStyle name="Currency 5 6 5 3 5" xfId="45950" xr:uid="{98C0746E-A41C-4CD2-9801-0B1BE19536DE}"/>
    <cellStyle name="Currency 5 6 5 4" xfId="20798" xr:uid="{67E7CDD1-174C-4A3A-8235-420A3EB56ADE}"/>
    <cellStyle name="Currency 5 6 5 4 2" xfId="34490" xr:uid="{6A27DF03-3F1B-4461-8651-35D09454CA65}"/>
    <cellStyle name="Currency 5 6 5 4 3" xfId="49374" xr:uid="{98562975-40B7-41FF-A2CC-9532E6856297}"/>
    <cellStyle name="Currency 5 6 5 5" xfId="13954" xr:uid="{D202999F-B8E4-4DF3-8238-74C6C730AC51}"/>
    <cellStyle name="Currency 5 6 5 6" xfId="27644" xr:uid="{3721F2E0-35AD-4816-A59F-CA83BDF093FE}"/>
    <cellStyle name="Currency 5 6 5 7" xfId="42528" xr:uid="{7F0040A2-FF9B-437F-B85C-D8F4BA7E3289}"/>
    <cellStyle name="Currency 5 6 6" xfId="7108" xr:uid="{1DEFDAF8-01B2-476E-9B12-E3D27AA53A89}"/>
    <cellStyle name="Currency 5 6 6 2" xfId="8821" xr:uid="{6A788082-7DDB-4298-910E-3A79989EF74D}"/>
    <cellStyle name="Currency 5 6 6 2 2" xfId="12243" xr:uid="{D16C1AD7-D25F-4459-BC0F-2BB177AA92AC}"/>
    <cellStyle name="Currency 5 6 6 2 2 2" xfId="25933" xr:uid="{C53251C0-EA78-46ED-952F-C7CB9CFA61A2}"/>
    <cellStyle name="Currency 5 6 6 2 2 2 2" xfId="39625" xr:uid="{165A59FF-5697-4BAA-B66A-011B6D5ECB4C}"/>
    <cellStyle name="Currency 5 6 6 2 2 2 3" xfId="54509" xr:uid="{93918054-E8FF-45AE-BFAA-661597E752CE}"/>
    <cellStyle name="Currency 5 6 6 2 2 3" xfId="19089" xr:uid="{331DE52A-472E-4B6C-9362-BE3EE608224C}"/>
    <cellStyle name="Currency 5 6 6 2 2 4" xfId="32779" xr:uid="{ECB24B45-F52E-4A92-B52C-4EDFD965267E}"/>
    <cellStyle name="Currency 5 6 6 2 2 5" xfId="47663" xr:uid="{9415EED6-85B1-496D-84B4-F2F38E6F237A}"/>
    <cellStyle name="Currency 5 6 6 2 3" xfId="22511" xr:uid="{9B563680-A927-4378-98B2-EC2F94830611}"/>
    <cellStyle name="Currency 5 6 6 2 3 2" xfId="36203" xr:uid="{2CDE17B6-CE5E-4770-B071-7E7D234EC240}"/>
    <cellStyle name="Currency 5 6 6 2 3 3" xfId="51087" xr:uid="{C183EBE7-C095-4C93-BE2C-5C60E0F0A696}"/>
    <cellStyle name="Currency 5 6 6 2 4" xfId="15667" xr:uid="{7A937619-94CD-4A13-9F48-F4962DB704DC}"/>
    <cellStyle name="Currency 5 6 6 2 5" xfId="29357" xr:uid="{6B2B9B76-5B24-499D-8077-8D9772B0940B}"/>
    <cellStyle name="Currency 5 6 6 2 6" xfId="44241" xr:uid="{23785235-9245-4BB3-B9F0-92C7EE5CF411}"/>
    <cellStyle name="Currency 5 6 6 3" xfId="10531" xr:uid="{CA6FC605-1B54-4FC9-954F-3AC7684B38F2}"/>
    <cellStyle name="Currency 5 6 6 3 2" xfId="24221" xr:uid="{BD9A6449-07A7-45B8-98BD-6707054F18F5}"/>
    <cellStyle name="Currency 5 6 6 3 2 2" xfId="37913" xr:uid="{C2AE7076-42E6-4F11-B8A1-B9DABE90BFD5}"/>
    <cellStyle name="Currency 5 6 6 3 2 3" xfId="52797" xr:uid="{D55C9635-72B9-40FF-A28C-483B24CF049F}"/>
    <cellStyle name="Currency 5 6 6 3 3" xfId="17377" xr:uid="{3016C3DD-140F-468F-A880-306A4CC26B75}"/>
    <cellStyle name="Currency 5 6 6 3 4" xfId="31067" xr:uid="{BA6E988D-D754-4433-8608-76EDFB4A9BF9}"/>
    <cellStyle name="Currency 5 6 6 3 5" xfId="45951" xr:uid="{DFD68804-EE17-4609-B83D-6F7FD8ADA084}"/>
    <cellStyle name="Currency 5 6 6 4" xfId="20799" xr:uid="{5A17C4F2-53B1-4623-B223-46AC95833AAD}"/>
    <cellStyle name="Currency 5 6 6 4 2" xfId="34491" xr:uid="{6CA6CE37-1495-4E8E-A827-0048CF8F8D59}"/>
    <cellStyle name="Currency 5 6 6 4 3" xfId="49375" xr:uid="{BAC8C277-0961-4C3A-9419-C39CFCF52E1E}"/>
    <cellStyle name="Currency 5 6 6 5" xfId="13955" xr:uid="{CB84F96A-0EBC-41D1-BF85-0234FEA0C505}"/>
    <cellStyle name="Currency 5 6 6 6" xfId="27645" xr:uid="{F57DB091-574E-4954-98F5-2A9F7E4E939A}"/>
    <cellStyle name="Currency 5 6 6 7" xfId="42529" xr:uid="{57E9B60C-29DB-4BD9-ADE1-F863EED7D974}"/>
    <cellStyle name="Currency 5 6 7" xfId="8807" xr:uid="{F4B6E505-41D3-4292-A162-5FF58C392CE7}"/>
    <cellStyle name="Currency 5 6 7 2" xfId="12229" xr:uid="{B080210E-58EF-4E1C-81D4-8B871D512BAC}"/>
    <cellStyle name="Currency 5 6 7 2 2" xfId="25919" xr:uid="{EDCEA20E-D3BD-4172-88A2-E8A4F1964352}"/>
    <cellStyle name="Currency 5 6 7 2 2 2" xfId="39611" xr:uid="{95A0E1F0-95AD-4C5E-A510-124E7CFDDBE1}"/>
    <cellStyle name="Currency 5 6 7 2 2 3" xfId="54495" xr:uid="{ACD68816-118E-4361-9711-34D4D0EB77D0}"/>
    <cellStyle name="Currency 5 6 7 2 3" xfId="19075" xr:uid="{07334C35-046D-4262-BB8C-E966918FA82C}"/>
    <cellStyle name="Currency 5 6 7 2 4" xfId="32765" xr:uid="{883B36CF-478A-4DFA-ADC4-FF2E148422C4}"/>
    <cellStyle name="Currency 5 6 7 2 5" xfId="47649" xr:uid="{5A46FA83-3426-43BD-856C-C2748837A63E}"/>
    <cellStyle name="Currency 5 6 7 3" xfId="22497" xr:uid="{99994BE2-B397-4AD0-9D44-179B98FAB669}"/>
    <cellStyle name="Currency 5 6 7 3 2" xfId="36189" xr:uid="{CB1B4225-1D8D-4970-BA8D-EA0E9BBCC4E1}"/>
    <cellStyle name="Currency 5 6 7 3 3" xfId="51073" xr:uid="{B6D60D42-3903-4549-BD12-FF2A9E96BCD4}"/>
    <cellStyle name="Currency 5 6 7 4" xfId="15653" xr:uid="{04CD9A8F-4F81-4B0A-BE18-489FA5D84D52}"/>
    <cellStyle name="Currency 5 6 7 5" xfId="29343" xr:uid="{28B12A72-E318-44AF-B283-F1A8BC9DC93E}"/>
    <cellStyle name="Currency 5 6 7 6" xfId="44227" xr:uid="{DA7EA271-2A41-4881-ABB1-154CA078841D}"/>
    <cellStyle name="Currency 5 6 8" xfId="10517" xr:uid="{B04BA7F1-31E6-4B7A-B28E-3879902C973E}"/>
    <cellStyle name="Currency 5 6 8 2" xfId="24207" xr:uid="{4340153C-E923-4FC8-ADE8-075F118A63F3}"/>
    <cellStyle name="Currency 5 6 8 2 2" xfId="37899" xr:uid="{F1CED57E-606B-4E53-A8DD-ACEDEC991E23}"/>
    <cellStyle name="Currency 5 6 8 2 3" xfId="52783" xr:uid="{1DDD6688-32C6-41E3-9CFC-29DA5CC51642}"/>
    <cellStyle name="Currency 5 6 8 3" xfId="17363" xr:uid="{C2C95BB4-540A-4FAD-AEED-58E62F7E0C2C}"/>
    <cellStyle name="Currency 5 6 8 4" xfId="31053" xr:uid="{CE5E77D9-C7DF-4FF6-A147-F8CA7971E8BC}"/>
    <cellStyle name="Currency 5 6 8 5" xfId="45937" xr:uid="{0DBFF6BF-573A-4515-9A94-75AE31DDCDCA}"/>
    <cellStyle name="Currency 5 6 9" xfId="20785" xr:uid="{9282B457-B551-4DF6-BEA1-70DCE557B346}"/>
    <cellStyle name="Currency 5 6 9 2" xfId="34477" xr:uid="{12F8CE10-E5F8-42B7-9B95-17C002E70823}"/>
    <cellStyle name="Currency 5 6 9 3" xfId="49361" xr:uid="{1BE4EF7A-687E-47A2-BD74-1A2277B7ECB6}"/>
    <cellStyle name="Currency 5 7" xfId="7109" xr:uid="{37D6D578-9763-4D84-B7F0-9E242AF00368}"/>
    <cellStyle name="Currency 5 7 10" xfId="42530" xr:uid="{22C22216-7CC4-45F0-9B88-9D2FA01F5647}"/>
    <cellStyle name="Currency 5 7 2" xfId="7110" xr:uid="{BB6A25DF-ABFC-4DF6-961E-E54AD1095D9C}"/>
    <cellStyle name="Currency 5 7 2 2" xfId="7111" xr:uid="{1356FDC6-C0D3-4D9C-B674-A2938BFD65F6}"/>
    <cellStyle name="Currency 5 7 2 2 2" xfId="8824" xr:uid="{34A95903-035D-418E-86A7-7B8A11B7D198}"/>
    <cellStyle name="Currency 5 7 2 2 2 2" xfId="12246" xr:uid="{B26E9150-484B-456E-A7BE-FF77C4C547E8}"/>
    <cellStyle name="Currency 5 7 2 2 2 2 2" xfId="25936" xr:uid="{0A92E538-BD39-483D-A100-0D88C762E286}"/>
    <cellStyle name="Currency 5 7 2 2 2 2 2 2" xfId="39628" xr:uid="{80CF5594-9812-4956-8114-BFEE45AA2F77}"/>
    <cellStyle name="Currency 5 7 2 2 2 2 2 3" xfId="54512" xr:uid="{73C20339-4012-4963-B020-B182483E256E}"/>
    <cellStyle name="Currency 5 7 2 2 2 2 3" xfId="19092" xr:uid="{F08FBC56-D5FC-401A-A2E5-F0526450BE7D}"/>
    <cellStyle name="Currency 5 7 2 2 2 2 4" xfId="32782" xr:uid="{C65A9187-535D-4B2C-828A-35ED2F6FFB01}"/>
    <cellStyle name="Currency 5 7 2 2 2 2 5" xfId="47666" xr:uid="{8F5CB276-6BA6-4E85-842D-60A455CC51E9}"/>
    <cellStyle name="Currency 5 7 2 2 2 3" xfId="22514" xr:uid="{BAB4C750-0EAC-4DFB-B5BF-C6A01FAB8992}"/>
    <cellStyle name="Currency 5 7 2 2 2 3 2" xfId="36206" xr:uid="{08C7A05B-83D5-43CC-9FB5-9FAD35748D2C}"/>
    <cellStyle name="Currency 5 7 2 2 2 3 3" xfId="51090" xr:uid="{F3B4D58B-0633-4B2B-A213-8388915A8F41}"/>
    <cellStyle name="Currency 5 7 2 2 2 4" xfId="15670" xr:uid="{17162C37-5316-4EC4-B1F5-87C8EC7AE7A0}"/>
    <cellStyle name="Currency 5 7 2 2 2 5" xfId="29360" xr:uid="{57FF0256-3865-44BA-813C-B3F9C9733841}"/>
    <cellStyle name="Currency 5 7 2 2 2 6" xfId="44244" xr:uid="{2DEF258F-60AD-4182-99D4-FFEC2A30D235}"/>
    <cellStyle name="Currency 5 7 2 2 3" xfId="10534" xr:uid="{DB94A7DF-52F1-47F0-B27E-CFD7F0886BE3}"/>
    <cellStyle name="Currency 5 7 2 2 3 2" xfId="24224" xr:uid="{9209D510-D9F1-4359-9066-1EB0BA00AC7E}"/>
    <cellStyle name="Currency 5 7 2 2 3 2 2" xfId="37916" xr:uid="{9BC47129-5BAF-4132-80C0-10A8A36A9743}"/>
    <cellStyle name="Currency 5 7 2 2 3 2 3" xfId="52800" xr:uid="{C52351B4-EBEB-420B-BBF9-44E08166AE02}"/>
    <cellStyle name="Currency 5 7 2 2 3 3" xfId="17380" xr:uid="{E4ADC880-1A5B-4562-81BD-989300418AC1}"/>
    <cellStyle name="Currency 5 7 2 2 3 4" xfId="31070" xr:uid="{7F7C2633-1651-4166-8AF8-32B589C14F94}"/>
    <cellStyle name="Currency 5 7 2 2 3 5" xfId="45954" xr:uid="{2FA34421-B388-40C6-BBCE-E470E80E56FB}"/>
    <cellStyle name="Currency 5 7 2 2 4" xfId="20802" xr:uid="{F80012FA-0A3B-45D4-92AD-B183E4F460F6}"/>
    <cellStyle name="Currency 5 7 2 2 4 2" xfId="34494" xr:uid="{4DDB925B-E41C-4D8D-915F-611C82CA7778}"/>
    <cellStyle name="Currency 5 7 2 2 4 3" xfId="49378" xr:uid="{7D2DA068-21AD-4CEC-9455-6C55222424F1}"/>
    <cellStyle name="Currency 5 7 2 2 5" xfId="13958" xr:uid="{8B5B247B-3BFE-44D4-9A98-C91F5FE997F3}"/>
    <cellStyle name="Currency 5 7 2 2 6" xfId="27648" xr:uid="{D454AA19-9DBB-4C3D-9C7E-E63A5192F0E1}"/>
    <cellStyle name="Currency 5 7 2 2 7" xfId="42532" xr:uid="{F9A01004-7005-4802-BE44-C211C8E58E00}"/>
    <cellStyle name="Currency 5 7 2 3" xfId="8823" xr:uid="{20878C79-F87C-472D-83C9-EB4D1C0BC820}"/>
    <cellStyle name="Currency 5 7 2 3 2" xfId="12245" xr:uid="{C688DBBE-EC8A-48DE-BFE0-85C1C169EBE6}"/>
    <cellStyle name="Currency 5 7 2 3 2 2" xfId="25935" xr:uid="{E84BE35F-15D4-444C-832E-A6B647101605}"/>
    <cellStyle name="Currency 5 7 2 3 2 2 2" xfId="39627" xr:uid="{116AC0DC-725B-4CF1-A248-B2FD81AE0BAB}"/>
    <cellStyle name="Currency 5 7 2 3 2 2 3" xfId="54511" xr:uid="{2DDA0F99-A0CB-4021-B609-62556D872742}"/>
    <cellStyle name="Currency 5 7 2 3 2 3" xfId="19091" xr:uid="{B3264BB9-6629-40AE-ACEB-323C1E3C1E5E}"/>
    <cellStyle name="Currency 5 7 2 3 2 4" xfId="32781" xr:uid="{449422DA-C523-4050-8679-9C20C77A75E6}"/>
    <cellStyle name="Currency 5 7 2 3 2 5" xfId="47665" xr:uid="{FFCD4B38-647F-40FF-8BB4-E0F213AFFEC2}"/>
    <cellStyle name="Currency 5 7 2 3 3" xfId="22513" xr:uid="{DE0ED516-9E9D-42FE-A0DA-55F8CC05E376}"/>
    <cellStyle name="Currency 5 7 2 3 3 2" xfId="36205" xr:uid="{72F93F64-8499-4348-B933-EC5003C971CD}"/>
    <cellStyle name="Currency 5 7 2 3 3 3" xfId="51089" xr:uid="{2AF62F4F-A6DF-4264-8CE0-4EEA10D9F539}"/>
    <cellStyle name="Currency 5 7 2 3 4" xfId="15669" xr:uid="{62991A73-6677-4A56-8BBC-2CCA37A9677F}"/>
    <cellStyle name="Currency 5 7 2 3 5" xfId="29359" xr:uid="{F1FDF84C-7E63-4A35-B8F5-6327E073AFA4}"/>
    <cellStyle name="Currency 5 7 2 3 6" xfId="44243" xr:uid="{DDF87891-5FAA-47B7-B7E1-66E99831FC91}"/>
    <cellStyle name="Currency 5 7 2 4" xfId="10533" xr:uid="{B2822D98-A7A4-44BC-B249-90E4F934B84D}"/>
    <cellStyle name="Currency 5 7 2 4 2" xfId="24223" xr:uid="{9FA49F3B-C13A-4DFB-81E6-34E3E68C4860}"/>
    <cellStyle name="Currency 5 7 2 4 2 2" xfId="37915" xr:uid="{4893B2FE-BD26-4FED-BD19-C92D42FDD007}"/>
    <cellStyle name="Currency 5 7 2 4 2 3" xfId="52799" xr:uid="{2BA16795-FF74-4D4F-9284-0A84DCE02C2D}"/>
    <cellStyle name="Currency 5 7 2 4 3" xfId="17379" xr:uid="{7F24D0DC-A972-4FD5-BFEF-303F5A6741D0}"/>
    <cellStyle name="Currency 5 7 2 4 4" xfId="31069" xr:uid="{BE65548D-A021-4399-B887-810A9EA1176E}"/>
    <cellStyle name="Currency 5 7 2 4 5" xfId="45953" xr:uid="{886B0791-C978-46ED-9FF1-53B1D747522A}"/>
    <cellStyle name="Currency 5 7 2 5" xfId="20801" xr:uid="{1F519A2B-6B81-4E3B-B74C-14D076455F8E}"/>
    <cellStyle name="Currency 5 7 2 5 2" xfId="34493" xr:uid="{823417D3-F48B-4689-901B-B64A27936688}"/>
    <cellStyle name="Currency 5 7 2 5 3" xfId="49377" xr:uid="{45E5D5AF-D035-4393-B0F7-AA0072F32D3D}"/>
    <cellStyle name="Currency 5 7 2 6" xfId="13957" xr:uid="{D0003C7C-4308-48DA-A6DB-7F41814920CF}"/>
    <cellStyle name="Currency 5 7 2 7" xfId="27647" xr:uid="{E468E9A7-D057-4DB3-9E7A-533ED6D420EE}"/>
    <cellStyle name="Currency 5 7 2 8" xfId="42531" xr:uid="{DF25577F-03D3-4839-895B-C2ED55EDB735}"/>
    <cellStyle name="Currency 5 7 3" xfId="7112" xr:uid="{0D3C1703-B53B-47AA-BCE8-F0A8CDE8DF7F}"/>
    <cellStyle name="Currency 5 7 3 2" xfId="8825" xr:uid="{A2E576DA-3423-4C19-AA56-2FE96DEA1F9A}"/>
    <cellStyle name="Currency 5 7 3 2 2" xfId="12247" xr:uid="{A966C327-75B6-4561-B367-EE19D51F4DDF}"/>
    <cellStyle name="Currency 5 7 3 2 2 2" xfId="25937" xr:uid="{79898083-8CC1-47A8-9977-8562E51002DC}"/>
    <cellStyle name="Currency 5 7 3 2 2 2 2" xfId="39629" xr:uid="{8D5A2DCF-A40D-4D62-8B15-42A7F204D122}"/>
    <cellStyle name="Currency 5 7 3 2 2 2 3" xfId="54513" xr:uid="{B7B89A53-9450-482F-8709-0FD4FC155FD6}"/>
    <cellStyle name="Currency 5 7 3 2 2 3" xfId="19093" xr:uid="{8BF19AEC-D4F8-41EA-B6BE-60133908D25C}"/>
    <cellStyle name="Currency 5 7 3 2 2 4" xfId="32783" xr:uid="{2C9EDC67-C2E1-4B5D-B5AF-2993902A5C5E}"/>
    <cellStyle name="Currency 5 7 3 2 2 5" xfId="47667" xr:uid="{8F627F0A-6E5A-415D-AA46-F0CAFBFE77DD}"/>
    <cellStyle name="Currency 5 7 3 2 3" xfId="22515" xr:uid="{6B49DE49-8B4C-4CAB-BCD9-03BF677541D3}"/>
    <cellStyle name="Currency 5 7 3 2 3 2" xfId="36207" xr:uid="{2AB5BB25-1F10-4D62-9944-14DB47DE388C}"/>
    <cellStyle name="Currency 5 7 3 2 3 3" xfId="51091" xr:uid="{A6D1FA8B-4523-47B0-8F16-AC8607D48B0D}"/>
    <cellStyle name="Currency 5 7 3 2 4" xfId="15671" xr:uid="{B72EBE42-1258-4BE6-A7AE-2C36BEE3B51A}"/>
    <cellStyle name="Currency 5 7 3 2 5" xfId="29361" xr:uid="{A4E4036A-E4FF-4F60-A3DA-33798EF137B9}"/>
    <cellStyle name="Currency 5 7 3 2 6" xfId="44245" xr:uid="{674FCB73-F9E6-4B41-A697-1383CD996489}"/>
    <cellStyle name="Currency 5 7 3 3" xfId="10535" xr:uid="{A9499BED-00C8-4BC5-A2F3-345F591E073D}"/>
    <cellStyle name="Currency 5 7 3 3 2" xfId="24225" xr:uid="{7C3D798D-CEA1-40E6-97DF-D4F6D813BEE4}"/>
    <cellStyle name="Currency 5 7 3 3 2 2" xfId="37917" xr:uid="{863C08BA-C7F3-42E3-8468-456B304FEE12}"/>
    <cellStyle name="Currency 5 7 3 3 2 3" xfId="52801" xr:uid="{DDE09B5D-45D1-4686-A69C-97CC7E58EB7E}"/>
    <cellStyle name="Currency 5 7 3 3 3" xfId="17381" xr:uid="{2B6E23DB-C049-4171-8068-E9CE5D7DD4A9}"/>
    <cellStyle name="Currency 5 7 3 3 4" xfId="31071" xr:uid="{B5FFA800-8FD0-453C-8C53-D3DBB75FC493}"/>
    <cellStyle name="Currency 5 7 3 3 5" xfId="45955" xr:uid="{672C8AD8-985E-4910-BA7E-9CC768ADDD67}"/>
    <cellStyle name="Currency 5 7 3 4" xfId="20803" xr:uid="{2085721E-EB12-4B8E-8671-E7055AF77650}"/>
    <cellStyle name="Currency 5 7 3 4 2" xfId="34495" xr:uid="{F13809E0-CC69-40CA-94C2-9A98E6046A17}"/>
    <cellStyle name="Currency 5 7 3 4 3" xfId="49379" xr:uid="{CB039092-773D-408B-BE25-08A19B5ABF8D}"/>
    <cellStyle name="Currency 5 7 3 5" xfId="13959" xr:uid="{1ADED9DC-0C66-45D8-A69B-CAF56E0A4348}"/>
    <cellStyle name="Currency 5 7 3 6" xfId="27649" xr:uid="{02409C77-2D8C-49DE-B9F6-A38D744B5701}"/>
    <cellStyle name="Currency 5 7 3 7" xfId="42533" xr:uid="{F9F93F88-2738-43E3-BC25-A8EFC87416E5}"/>
    <cellStyle name="Currency 5 7 4" xfId="7113" xr:uid="{97795F8C-492F-4F16-BD9B-B75DC0FC2309}"/>
    <cellStyle name="Currency 5 7 4 2" xfId="8826" xr:uid="{FBA9CA2C-44F9-4F38-8407-B6543DAE719D}"/>
    <cellStyle name="Currency 5 7 4 2 2" xfId="12248" xr:uid="{3B35D9FB-710F-4938-9B95-D8443CE02224}"/>
    <cellStyle name="Currency 5 7 4 2 2 2" xfId="25938" xr:uid="{68ED72A6-DC95-4174-9153-65C6458C7F84}"/>
    <cellStyle name="Currency 5 7 4 2 2 2 2" xfId="39630" xr:uid="{4650C803-6490-4E4E-854C-9C4B2C2C1652}"/>
    <cellStyle name="Currency 5 7 4 2 2 2 3" xfId="54514" xr:uid="{71D4D5E2-AC9A-4DAE-857B-ADC6ABB019C3}"/>
    <cellStyle name="Currency 5 7 4 2 2 3" xfId="19094" xr:uid="{E9166C44-29A2-412B-B1DA-566A00717680}"/>
    <cellStyle name="Currency 5 7 4 2 2 4" xfId="32784" xr:uid="{48F51FC1-1741-4B29-AC18-199F4AD061EC}"/>
    <cellStyle name="Currency 5 7 4 2 2 5" xfId="47668" xr:uid="{E9B474CB-6DCB-46DB-90C2-E61C8537AAB1}"/>
    <cellStyle name="Currency 5 7 4 2 3" xfId="22516" xr:uid="{CA0B8853-758B-4577-AE8D-38AAEFBB62CF}"/>
    <cellStyle name="Currency 5 7 4 2 3 2" xfId="36208" xr:uid="{D63BB8FD-8D57-4342-8707-DBBF4289F996}"/>
    <cellStyle name="Currency 5 7 4 2 3 3" xfId="51092" xr:uid="{9764F149-7111-4C2A-8AB6-2CD8E6A4B25F}"/>
    <cellStyle name="Currency 5 7 4 2 4" xfId="15672" xr:uid="{F574A8A5-196F-428C-AA8D-419824C22192}"/>
    <cellStyle name="Currency 5 7 4 2 5" xfId="29362" xr:uid="{E6B2F10B-3453-4679-8DB8-DE7AE0912CA3}"/>
    <cellStyle name="Currency 5 7 4 2 6" xfId="44246" xr:uid="{8E5E2F0E-FFE7-412D-97BD-C637EB7F7979}"/>
    <cellStyle name="Currency 5 7 4 3" xfId="10536" xr:uid="{45E66C1A-7464-4023-8B6E-4BF816A7EA13}"/>
    <cellStyle name="Currency 5 7 4 3 2" xfId="24226" xr:uid="{5A25BA45-C900-47C0-8040-F0D9B0E9A857}"/>
    <cellStyle name="Currency 5 7 4 3 2 2" xfId="37918" xr:uid="{1E643E2F-44D2-4481-BC70-9230252CB3C2}"/>
    <cellStyle name="Currency 5 7 4 3 2 3" xfId="52802" xr:uid="{1CB3DC65-651E-4709-BAD0-9D97A46DE1D6}"/>
    <cellStyle name="Currency 5 7 4 3 3" xfId="17382" xr:uid="{9CFA9054-9116-46F3-A6B6-E940AFDBDC13}"/>
    <cellStyle name="Currency 5 7 4 3 4" xfId="31072" xr:uid="{370CD652-24A9-4B06-983E-E79C757686FD}"/>
    <cellStyle name="Currency 5 7 4 3 5" xfId="45956" xr:uid="{995FF936-F270-484F-AE27-F3372956BF7A}"/>
    <cellStyle name="Currency 5 7 4 4" xfId="20804" xr:uid="{C23918F6-6528-407F-8B26-38166EEAC498}"/>
    <cellStyle name="Currency 5 7 4 4 2" xfId="34496" xr:uid="{077D5D6E-5886-4EC7-BF4E-A80008E83D52}"/>
    <cellStyle name="Currency 5 7 4 4 3" xfId="49380" xr:uid="{2B1D0E58-4124-4B06-8E62-C582C614B687}"/>
    <cellStyle name="Currency 5 7 4 5" xfId="13960" xr:uid="{BC195D81-16CD-4ED2-90B4-5C81C845F402}"/>
    <cellStyle name="Currency 5 7 4 6" xfId="27650" xr:uid="{694F25AB-D172-4F57-9308-023111474F46}"/>
    <cellStyle name="Currency 5 7 4 7" xfId="42534" xr:uid="{32D541CC-9681-4D44-8A2D-914C43ECA099}"/>
    <cellStyle name="Currency 5 7 5" xfId="8822" xr:uid="{C134EA03-FF70-4453-B64C-63AF5A0B25B0}"/>
    <cellStyle name="Currency 5 7 5 2" xfId="12244" xr:uid="{485F6CEB-7B8C-497B-BBE9-BB39FA2D8BFD}"/>
    <cellStyle name="Currency 5 7 5 2 2" xfId="25934" xr:uid="{D354F795-333B-4835-BF89-7C99A7DFED02}"/>
    <cellStyle name="Currency 5 7 5 2 2 2" xfId="39626" xr:uid="{0FD2C2EE-14D9-442E-A86C-D0369B11F87C}"/>
    <cellStyle name="Currency 5 7 5 2 2 3" xfId="54510" xr:uid="{0C82EE19-E296-4A16-BC45-21234A7E263F}"/>
    <cellStyle name="Currency 5 7 5 2 3" xfId="19090" xr:uid="{B00B0F37-195C-4D23-8954-474B2A31A0A4}"/>
    <cellStyle name="Currency 5 7 5 2 4" xfId="32780" xr:uid="{CD3C7C20-4CD5-4729-87E5-337C3ED1B944}"/>
    <cellStyle name="Currency 5 7 5 2 5" xfId="47664" xr:uid="{CD96323C-4C9C-4AFA-A9FF-820879715FCF}"/>
    <cellStyle name="Currency 5 7 5 3" xfId="22512" xr:uid="{45CAED85-3449-486B-BB9F-AF94305B99CA}"/>
    <cellStyle name="Currency 5 7 5 3 2" xfId="36204" xr:uid="{88F01A4B-231A-417A-8B54-2369CA71C676}"/>
    <cellStyle name="Currency 5 7 5 3 3" xfId="51088" xr:uid="{05363E17-C8FC-4783-9C15-7FD4E7B095DB}"/>
    <cellStyle name="Currency 5 7 5 4" xfId="15668" xr:uid="{4193C78B-26C3-4B6E-8590-67B18F47DBB1}"/>
    <cellStyle name="Currency 5 7 5 5" xfId="29358" xr:uid="{2DA02827-CA70-412B-8A67-38D67AB04186}"/>
    <cellStyle name="Currency 5 7 5 6" xfId="44242" xr:uid="{5D4A2B21-1EC5-4672-A05B-693D5CC6BDCD}"/>
    <cellStyle name="Currency 5 7 6" xfId="10532" xr:uid="{98F275B1-86AD-42EB-A532-21A6D13CA2F5}"/>
    <cellStyle name="Currency 5 7 6 2" xfId="24222" xr:uid="{926F1A11-32E9-4912-8067-76E834EA9B6C}"/>
    <cellStyle name="Currency 5 7 6 2 2" xfId="37914" xr:uid="{67EC6B04-A4A7-4423-87F9-3337B9C1E7D8}"/>
    <cellStyle name="Currency 5 7 6 2 3" xfId="52798" xr:uid="{AB52CB1D-D938-4D3F-BBA2-00AC8DA4770B}"/>
    <cellStyle name="Currency 5 7 6 3" xfId="17378" xr:uid="{78AE6B80-2AB8-499E-9FFC-014CCB75DD28}"/>
    <cellStyle name="Currency 5 7 6 4" xfId="31068" xr:uid="{A6DBE1E0-BDA1-495F-987D-5051D64B46A3}"/>
    <cellStyle name="Currency 5 7 6 5" xfId="45952" xr:uid="{E9B4B1A6-3351-494E-BAAE-AE95B2C30316}"/>
    <cellStyle name="Currency 5 7 7" xfId="20800" xr:uid="{582D9E26-8982-49D3-9D36-D4E4F0BDC02D}"/>
    <cellStyle name="Currency 5 7 7 2" xfId="34492" xr:uid="{5DA9E402-56EB-4419-BD95-CE55CF5221F2}"/>
    <cellStyle name="Currency 5 7 7 3" xfId="49376" xr:uid="{6A53AC8C-E1B1-499C-83F6-63AF8203E3C9}"/>
    <cellStyle name="Currency 5 7 8" xfId="13956" xr:uid="{285380FB-7DB7-458D-A02C-1F155F41D574}"/>
    <cellStyle name="Currency 5 7 9" xfId="27646" xr:uid="{C50E3C8A-C46C-45CF-93EB-AB9C41E09AF7}"/>
    <cellStyle name="Currency 5 8" xfId="7114" xr:uid="{7DFE8DE7-36D2-449B-9B6C-16A48DF68FF7}"/>
    <cellStyle name="Currency 5 8 10" xfId="42535" xr:uid="{23C2E13C-9464-4504-853E-BE886F61E84F}"/>
    <cellStyle name="Currency 5 8 2" xfId="7115" xr:uid="{AAA2C9D8-E053-4364-9BB6-7F7EDBE1E8E6}"/>
    <cellStyle name="Currency 5 8 2 2" xfId="7116" xr:uid="{B3D4A45A-CF98-408E-8CEC-7464E1C4DF74}"/>
    <cellStyle name="Currency 5 8 2 2 2" xfId="8829" xr:uid="{D220030E-F7FD-476F-846B-D9BE926089D4}"/>
    <cellStyle name="Currency 5 8 2 2 2 2" xfId="12251" xr:uid="{7631D27B-38A0-4067-82F6-B9CE5F820E20}"/>
    <cellStyle name="Currency 5 8 2 2 2 2 2" xfId="25941" xr:uid="{8E38E7B0-CA6B-4457-AF02-9888417677DB}"/>
    <cellStyle name="Currency 5 8 2 2 2 2 2 2" xfId="39633" xr:uid="{37578A79-81D4-416D-8522-C0C7C42C0854}"/>
    <cellStyle name="Currency 5 8 2 2 2 2 2 3" xfId="54517" xr:uid="{146C27E6-BCFC-4CD3-85A0-1A3440473FD0}"/>
    <cellStyle name="Currency 5 8 2 2 2 2 3" xfId="19097" xr:uid="{E2048646-7B7B-4F4C-A33E-EF79CB831594}"/>
    <cellStyle name="Currency 5 8 2 2 2 2 4" xfId="32787" xr:uid="{948636DE-3168-4AC7-9544-A0AD4ABFD43D}"/>
    <cellStyle name="Currency 5 8 2 2 2 2 5" xfId="47671" xr:uid="{5931C5C3-7554-4564-9851-715499AABF86}"/>
    <cellStyle name="Currency 5 8 2 2 2 3" xfId="22519" xr:uid="{CD209CCC-4BF5-4F87-A18F-19A1358FFF25}"/>
    <cellStyle name="Currency 5 8 2 2 2 3 2" xfId="36211" xr:uid="{F7E181D2-BACE-467E-9D11-55023E8D79A6}"/>
    <cellStyle name="Currency 5 8 2 2 2 3 3" xfId="51095" xr:uid="{C52FE322-BEDB-48E1-882A-6FE2C9C17F6C}"/>
    <cellStyle name="Currency 5 8 2 2 2 4" xfId="15675" xr:uid="{CAC80D4C-EA9A-425D-AAB9-0622D6AB5B6A}"/>
    <cellStyle name="Currency 5 8 2 2 2 5" xfId="29365" xr:uid="{207F8F3B-4968-4B63-BD7E-2426545341D3}"/>
    <cellStyle name="Currency 5 8 2 2 2 6" xfId="44249" xr:uid="{E3268FD1-AFB0-4C1C-8EF4-346C93A78FAC}"/>
    <cellStyle name="Currency 5 8 2 2 3" xfId="10539" xr:uid="{FBA13BFA-A708-4B89-A0AC-7F7D4351273A}"/>
    <cellStyle name="Currency 5 8 2 2 3 2" xfId="24229" xr:uid="{E4895B74-D742-411F-90A6-F275EEF34D29}"/>
    <cellStyle name="Currency 5 8 2 2 3 2 2" xfId="37921" xr:uid="{8C5EA663-5825-4528-B7CD-0AD9C7A03825}"/>
    <cellStyle name="Currency 5 8 2 2 3 2 3" xfId="52805" xr:uid="{BD00257A-D50B-4206-8188-D4BF97B9AAA0}"/>
    <cellStyle name="Currency 5 8 2 2 3 3" xfId="17385" xr:uid="{72B6C126-D131-4F70-8585-48E3DC7FD7CD}"/>
    <cellStyle name="Currency 5 8 2 2 3 4" xfId="31075" xr:uid="{54F14C01-B4B0-4672-A82D-A01D2098B980}"/>
    <cellStyle name="Currency 5 8 2 2 3 5" xfId="45959" xr:uid="{80BAE19B-B217-4E4D-AD24-A95F043AC42A}"/>
    <cellStyle name="Currency 5 8 2 2 4" xfId="20807" xr:uid="{19BC5A6A-D36E-4997-A9A0-093954C2058E}"/>
    <cellStyle name="Currency 5 8 2 2 4 2" xfId="34499" xr:uid="{E9703CB6-EBC3-48AD-8E17-0865DAEF576B}"/>
    <cellStyle name="Currency 5 8 2 2 4 3" xfId="49383" xr:uid="{2FD1728B-FB57-47CA-B52E-F9EC9FC03EBA}"/>
    <cellStyle name="Currency 5 8 2 2 5" xfId="13963" xr:uid="{8DD9BB95-B2AE-4F5D-8224-4BA35673266F}"/>
    <cellStyle name="Currency 5 8 2 2 6" xfId="27653" xr:uid="{2FC41357-42C3-4659-BA1F-46F08B773A94}"/>
    <cellStyle name="Currency 5 8 2 2 7" xfId="42537" xr:uid="{22D0B66C-C8A9-4C37-8CAA-3E59E6306DCC}"/>
    <cellStyle name="Currency 5 8 2 3" xfId="8828" xr:uid="{C06EC579-7DE8-4EA5-979C-21410F390176}"/>
    <cellStyle name="Currency 5 8 2 3 2" xfId="12250" xr:uid="{402265FC-DFC2-46D1-B773-41CA4CB44088}"/>
    <cellStyle name="Currency 5 8 2 3 2 2" xfId="25940" xr:uid="{42B253B5-D29B-473A-BC5F-8F1A5B0CC4EC}"/>
    <cellStyle name="Currency 5 8 2 3 2 2 2" xfId="39632" xr:uid="{AA816B71-1833-4F2A-917E-C95DE8A6595A}"/>
    <cellStyle name="Currency 5 8 2 3 2 2 3" xfId="54516" xr:uid="{8EADA61E-56BD-48C2-8141-6EFA770D7FE4}"/>
    <cellStyle name="Currency 5 8 2 3 2 3" xfId="19096" xr:uid="{53ED880C-6B64-4ABD-8CCA-D94C68B9F4E2}"/>
    <cellStyle name="Currency 5 8 2 3 2 4" xfId="32786" xr:uid="{C0EE5FE8-339D-426F-9F5B-D7C117F14906}"/>
    <cellStyle name="Currency 5 8 2 3 2 5" xfId="47670" xr:uid="{3B7C52AB-EF1C-41CC-9526-F24E19526DAC}"/>
    <cellStyle name="Currency 5 8 2 3 3" xfId="22518" xr:uid="{E181360D-D8F8-403D-B700-00F6FC07606D}"/>
    <cellStyle name="Currency 5 8 2 3 3 2" xfId="36210" xr:uid="{F3BF2943-DA21-4DA0-A986-6DD184A4814E}"/>
    <cellStyle name="Currency 5 8 2 3 3 3" xfId="51094" xr:uid="{90A1D55B-552C-4395-BC75-9B1F85690C05}"/>
    <cellStyle name="Currency 5 8 2 3 4" xfId="15674" xr:uid="{01B90CD2-8849-4359-B1C3-564D8F902A53}"/>
    <cellStyle name="Currency 5 8 2 3 5" xfId="29364" xr:uid="{603D5F17-FC7E-4FE7-A04B-045FFB1F9EB1}"/>
    <cellStyle name="Currency 5 8 2 3 6" xfId="44248" xr:uid="{2D7E4B40-4ADA-4F90-92F8-8CEFE480DC0E}"/>
    <cellStyle name="Currency 5 8 2 4" xfId="10538" xr:uid="{549DE415-757C-45B8-A6E5-0227BE363F96}"/>
    <cellStyle name="Currency 5 8 2 4 2" xfId="24228" xr:uid="{0D6F4915-8E94-4B3F-AFA1-88E71FD7CCD1}"/>
    <cellStyle name="Currency 5 8 2 4 2 2" xfId="37920" xr:uid="{185F0BE2-38FA-4689-A2BD-8B0F9DB99531}"/>
    <cellStyle name="Currency 5 8 2 4 2 3" xfId="52804" xr:uid="{C7BD1F01-8A28-4B53-AD4F-A64D689E8255}"/>
    <cellStyle name="Currency 5 8 2 4 3" xfId="17384" xr:uid="{B2234D80-B521-4D3F-863E-E57C2F840948}"/>
    <cellStyle name="Currency 5 8 2 4 4" xfId="31074" xr:uid="{5060C5FB-3586-4351-AB8A-87BB230B3F66}"/>
    <cellStyle name="Currency 5 8 2 4 5" xfId="45958" xr:uid="{44C8900D-E0BA-4A76-B5A2-7227F7902D03}"/>
    <cellStyle name="Currency 5 8 2 5" xfId="20806" xr:uid="{C61EADC0-7675-4D8A-831D-2B7A309CC25C}"/>
    <cellStyle name="Currency 5 8 2 5 2" xfId="34498" xr:uid="{9B5D049A-816E-49CF-8AB1-86285F32387E}"/>
    <cellStyle name="Currency 5 8 2 5 3" xfId="49382" xr:uid="{BB97E93B-CC98-45B2-B272-C7D92B36D805}"/>
    <cellStyle name="Currency 5 8 2 6" xfId="13962" xr:uid="{E1695921-BC40-46D7-B893-7E8FCD435F72}"/>
    <cellStyle name="Currency 5 8 2 7" xfId="27652" xr:uid="{8ED7CBAE-C3E6-49D1-A58F-76FBA90C76B0}"/>
    <cellStyle name="Currency 5 8 2 8" xfId="42536" xr:uid="{664FF601-1FCF-4AB3-A6B7-70A56F0EAD32}"/>
    <cellStyle name="Currency 5 8 3" xfId="7117" xr:uid="{2F25C78D-5CA8-4DAA-971A-2B6287062E50}"/>
    <cellStyle name="Currency 5 8 3 2" xfId="8830" xr:uid="{DE666E3B-B181-4C5B-A7E1-DBFFACE320F6}"/>
    <cellStyle name="Currency 5 8 3 2 2" xfId="12252" xr:uid="{2D2F6E52-47D8-4784-B455-D6BB5C5C31D2}"/>
    <cellStyle name="Currency 5 8 3 2 2 2" xfId="25942" xr:uid="{F46C045B-0A24-4EC2-81C2-AA03CE92DF9B}"/>
    <cellStyle name="Currency 5 8 3 2 2 2 2" xfId="39634" xr:uid="{B8E1E47D-6919-4780-9E8F-DAC1837F4533}"/>
    <cellStyle name="Currency 5 8 3 2 2 2 3" xfId="54518" xr:uid="{1559494B-5A69-49A9-8968-8C85238E0C24}"/>
    <cellStyle name="Currency 5 8 3 2 2 3" xfId="19098" xr:uid="{A04C12E1-9C1F-4A11-92FA-749F5C6105E3}"/>
    <cellStyle name="Currency 5 8 3 2 2 4" xfId="32788" xr:uid="{A89085F5-0831-4054-A77F-E0F328CF038F}"/>
    <cellStyle name="Currency 5 8 3 2 2 5" xfId="47672" xr:uid="{B8059BA9-561B-42E6-83FB-5D3DCD2DD8A7}"/>
    <cellStyle name="Currency 5 8 3 2 3" xfId="22520" xr:uid="{22BBFFE0-C2A8-4F0F-AF98-65BBB491622A}"/>
    <cellStyle name="Currency 5 8 3 2 3 2" xfId="36212" xr:uid="{7ABF2C1A-85DD-44FC-A469-B82E492CF409}"/>
    <cellStyle name="Currency 5 8 3 2 3 3" xfId="51096" xr:uid="{46A11013-2BE1-481D-B333-9C3697AD8694}"/>
    <cellStyle name="Currency 5 8 3 2 4" xfId="15676" xr:uid="{A5C4E16C-04D7-43A2-93B4-EECA110CCDF9}"/>
    <cellStyle name="Currency 5 8 3 2 5" xfId="29366" xr:uid="{2D72DA3D-B596-496C-B639-AAD1477C038A}"/>
    <cellStyle name="Currency 5 8 3 2 6" xfId="44250" xr:uid="{34C03DE2-F6B4-47A7-AA44-CE1CFD8D2DEE}"/>
    <cellStyle name="Currency 5 8 3 3" xfId="10540" xr:uid="{B26C44BD-A5BF-4472-88FF-A443EC8111EF}"/>
    <cellStyle name="Currency 5 8 3 3 2" xfId="24230" xr:uid="{F3936891-9030-49B8-89D1-523B1A00E539}"/>
    <cellStyle name="Currency 5 8 3 3 2 2" xfId="37922" xr:uid="{5B9D9A1B-D0ED-44C7-9736-BDCC409A4266}"/>
    <cellStyle name="Currency 5 8 3 3 2 3" xfId="52806" xr:uid="{38065EC9-507A-4BCC-B764-E89C888D1FC7}"/>
    <cellStyle name="Currency 5 8 3 3 3" xfId="17386" xr:uid="{27873B46-620C-4E91-A282-7E149BA4D44F}"/>
    <cellStyle name="Currency 5 8 3 3 4" xfId="31076" xr:uid="{CB0CC433-8710-404B-B80B-CED14B7AA762}"/>
    <cellStyle name="Currency 5 8 3 3 5" xfId="45960" xr:uid="{A5FCB009-C036-4567-8339-9F5D1F2DEFAC}"/>
    <cellStyle name="Currency 5 8 3 4" xfId="20808" xr:uid="{A94EB2E5-60C4-4617-AD03-AFABF373281E}"/>
    <cellStyle name="Currency 5 8 3 4 2" xfId="34500" xr:uid="{E175D221-8D9A-4855-9E91-53C7D8EF413F}"/>
    <cellStyle name="Currency 5 8 3 4 3" xfId="49384" xr:uid="{40A0CAD7-833A-4DEA-AC23-B8A6B0942A33}"/>
    <cellStyle name="Currency 5 8 3 5" xfId="13964" xr:uid="{BBC14161-060D-416A-9B9F-7AC5D57B359B}"/>
    <cellStyle name="Currency 5 8 3 6" xfId="27654" xr:uid="{708F2303-E94F-4396-B4E1-3F9896D0C442}"/>
    <cellStyle name="Currency 5 8 3 7" xfId="42538" xr:uid="{3E8D8F79-C8CF-42A2-827D-AEE0179584C9}"/>
    <cellStyle name="Currency 5 8 4" xfId="7118" xr:uid="{1A5ED308-882B-43C8-8625-72F0DB39E635}"/>
    <cellStyle name="Currency 5 8 4 2" xfId="8831" xr:uid="{9F96DAD9-3EB0-499F-B1B4-9A95082D22EF}"/>
    <cellStyle name="Currency 5 8 4 2 2" xfId="12253" xr:uid="{93F67ED8-2410-431E-9296-CB5A683CD7DC}"/>
    <cellStyle name="Currency 5 8 4 2 2 2" xfId="25943" xr:uid="{D6DF52DE-76A6-4A93-9FC8-E3EA73F9223D}"/>
    <cellStyle name="Currency 5 8 4 2 2 2 2" xfId="39635" xr:uid="{09026CDD-F084-41EB-BFB0-1F95A90E6CE8}"/>
    <cellStyle name="Currency 5 8 4 2 2 2 3" xfId="54519" xr:uid="{A7EDFFE0-DCE0-4CF8-BAC5-B21A6CCCA337}"/>
    <cellStyle name="Currency 5 8 4 2 2 3" xfId="19099" xr:uid="{F728D356-9C1B-420D-84C7-507DDC5BF958}"/>
    <cellStyle name="Currency 5 8 4 2 2 4" xfId="32789" xr:uid="{0DB17818-DEA6-4C41-96B5-7410BB35D8C7}"/>
    <cellStyle name="Currency 5 8 4 2 2 5" xfId="47673" xr:uid="{37832513-0D09-40F5-9CEF-E6C1809E440C}"/>
    <cellStyle name="Currency 5 8 4 2 3" xfId="22521" xr:uid="{CF6D1597-925E-4898-AA69-3CCE90CF5DB0}"/>
    <cellStyle name="Currency 5 8 4 2 3 2" xfId="36213" xr:uid="{BC9F79C5-EEDA-464A-AE86-8CC89F2FDBC5}"/>
    <cellStyle name="Currency 5 8 4 2 3 3" xfId="51097" xr:uid="{A0FF9F47-D1B9-480F-95CF-E998F9A13311}"/>
    <cellStyle name="Currency 5 8 4 2 4" xfId="15677" xr:uid="{DEA91C53-27A1-42DD-A810-D4ABA138FBF8}"/>
    <cellStyle name="Currency 5 8 4 2 5" xfId="29367" xr:uid="{A4197BA8-1995-4B1B-B154-F961B4E86A10}"/>
    <cellStyle name="Currency 5 8 4 2 6" xfId="44251" xr:uid="{7FC5D99E-59C0-4094-ACA3-53FB9D6A8416}"/>
    <cellStyle name="Currency 5 8 4 3" xfId="10541" xr:uid="{2B19781E-44CB-475C-8CAD-D5F16621C6EB}"/>
    <cellStyle name="Currency 5 8 4 3 2" xfId="24231" xr:uid="{CA866536-1D1F-4C69-A38B-9257BAC1F965}"/>
    <cellStyle name="Currency 5 8 4 3 2 2" xfId="37923" xr:uid="{E3EDDC30-B310-43F2-BADD-DBECCA576044}"/>
    <cellStyle name="Currency 5 8 4 3 2 3" xfId="52807" xr:uid="{4ADE456C-56B1-47AD-81AE-975FE174F48E}"/>
    <cellStyle name="Currency 5 8 4 3 3" xfId="17387" xr:uid="{524D48C8-94A1-4330-B740-22F7AD5D8546}"/>
    <cellStyle name="Currency 5 8 4 3 4" xfId="31077" xr:uid="{E71DBD3F-D097-4134-9055-15BF2E0C8789}"/>
    <cellStyle name="Currency 5 8 4 3 5" xfId="45961" xr:uid="{1AAF495B-41A4-4E4A-8448-96CE06E9AA4A}"/>
    <cellStyle name="Currency 5 8 4 4" xfId="20809" xr:uid="{0A28B425-6BD8-47E5-9FBC-5C5C5019C3D8}"/>
    <cellStyle name="Currency 5 8 4 4 2" xfId="34501" xr:uid="{CDF2B95C-FD35-4D46-A4C4-D822EC4F5A61}"/>
    <cellStyle name="Currency 5 8 4 4 3" xfId="49385" xr:uid="{43DC71E4-AF90-4624-99B4-0AF040AD19C3}"/>
    <cellStyle name="Currency 5 8 4 5" xfId="13965" xr:uid="{49065582-5EE1-441E-9E02-3E4FE25F8576}"/>
    <cellStyle name="Currency 5 8 4 6" xfId="27655" xr:uid="{D66066D4-F763-4D69-A2F3-B36937BB6A36}"/>
    <cellStyle name="Currency 5 8 4 7" xfId="42539" xr:uid="{549565F8-520F-431E-A21E-257DA2638068}"/>
    <cellStyle name="Currency 5 8 5" xfId="8827" xr:uid="{34CC8DFD-FA9D-45D8-AF44-A8B7205C1081}"/>
    <cellStyle name="Currency 5 8 5 2" xfId="12249" xr:uid="{75CF0406-A495-4105-A56E-9CDF6ACAF093}"/>
    <cellStyle name="Currency 5 8 5 2 2" xfId="25939" xr:uid="{59E6A3A9-6D88-4A16-A86B-8065DE905010}"/>
    <cellStyle name="Currency 5 8 5 2 2 2" xfId="39631" xr:uid="{9572AB54-0877-4C40-877F-B66F330E6C3F}"/>
    <cellStyle name="Currency 5 8 5 2 2 3" xfId="54515" xr:uid="{FA3A49F0-97C9-4D79-AD9E-14CB26DC8716}"/>
    <cellStyle name="Currency 5 8 5 2 3" xfId="19095" xr:uid="{6B4292C3-F8F1-4AC4-8A67-5100FC327F47}"/>
    <cellStyle name="Currency 5 8 5 2 4" xfId="32785" xr:uid="{20C8CE4D-1C33-4C84-A677-0CCBE47C57E1}"/>
    <cellStyle name="Currency 5 8 5 2 5" xfId="47669" xr:uid="{BE24C2A9-2F87-455B-AA98-38EB64BF3811}"/>
    <cellStyle name="Currency 5 8 5 3" xfId="22517" xr:uid="{37EAA7A2-5EB4-4701-8A6A-20EB90DB671A}"/>
    <cellStyle name="Currency 5 8 5 3 2" xfId="36209" xr:uid="{B2FC7041-8004-471B-9C7E-0DE5C4FD7878}"/>
    <cellStyle name="Currency 5 8 5 3 3" xfId="51093" xr:uid="{611AB827-FCA4-49DB-B77E-CF1ED6E797E0}"/>
    <cellStyle name="Currency 5 8 5 4" xfId="15673" xr:uid="{59F51A4C-4D0A-4928-8507-798BAD91809E}"/>
    <cellStyle name="Currency 5 8 5 5" xfId="29363" xr:uid="{2D177147-A481-4D3C-B2B8-8ECE4A0385CB}"/>
    <cellStyle name="Currency 5 8 5 6" xfId="44247" xr:uid="{6B4EAFE8-C2BE-4C87-AC04-4E8782E2A2F4}"/>
    <cellStyle name="Currency 5 8 6" xfId="10537" xr:uid="{C19FDB63-5674-483F-95E8-4AFCC18B8BAA}"/>
    <cellStyle name="Currency 5 8 6 2" xfId="24227" xr:uid="{DF768B2F-B241-4BE7-83AF-DDB4787AD68F}"/>
    <cellStyle name="Currency 5 8 6 2 2" xfId="37919" xr:uid="{9418A5DB-7EB6-42A8-884F-99CD656EC7CA}"/>
    <cellStyle name="Currency 5 8 6 2 3" xfId="52803" xr:uid="{8D8AB2B5-1A52-4497-A39C-02D4EFCE14D2}"/>
    <cellStyle name="Currency 5 8 6 3" xfId="17383" xr:uid="{033D7C49-D891-405A-AB69-313B1F4AA40F}"/>
    <cellStyle name="Currency 5 8 6 4" xfId="31073" xr:uid="{40AE13FC-55A2-4214-8A04-FFE04E9331DC}"/>
    <cellStyle name="Currency 5 8 6 5" xfId="45957" xr:uid="{8DC846F9-AE60-4054-9ADC-63524403C0E9}"/>
    <cellStyle name="Currency 5 8 7" xfId="20805" xr:uid="{0CB264C1-FAEB-4737-8E6E-1C90D03A07E7}"/>
    <cellStyle name="Currency 5 8 7 2" xfId="34497" xr:uid="{26F9222B-F070-487C-A217-94E58A3E7D25}"/>
    <cellStyle name="Currency 5 8 7 3" xfId="49381" xr:uid="{19A0F110-87AA-4E34-AB86-5E2C0AAF9CD1}"/>
    <cellStyle name="Currency 5 8 8" xfId="13961" xr:uid="{E898E74B-57AF-4D99-968C-9BBC86C15B8C}"/>
    <cellStyle name="Currency 5 8 9" xfId="27651" xr:uid="{B097EFCE-14F3-4D49-88C4-FF0EFB997106}"/>
    <cellStyle name="Currency 5 9" xfId="7119" xr:uid="{EBC7F4AE-1B26-4752-8496-C770D4AEFE98}"/>
    <cellStyle name="Currency 5 9 2" xfId="7120" xr:uid="{2575D4C2-1B15-45F5-8868-77AC6FA5E19A}"/>
    <cellStyle name="Currency 5 9 2 2" xfId="8833" xr:uid="{DCF52387-432A-4FCE-AA1A-4EC676B633E5}"/>
    <cellStyle name="Currency 5 9 2 2 2" xfId="12255" xr:uid="{579FD506-2AC8-4EE4-BF68-2213DD0C8DF4}"/>
    <cellStyle name="Currency 5 9 2 2 2 2" xfId="25945" xr:uid="{3A8954D8-0557-4436-B7FC-073DD8C96824}"/>
    <cellStyle name="Currency 5 9 2 2 2 2 2" xfId="39637" xr:uid="{172FFB46-BA36-4EA0-823E-3E05886B47CE}"/>
    <cellStyle name="Currency 5 9 2 2 2 2 3" xfId="54521" xr:uid="{B7A7091E-EBB5-4FD3-A53F-A38A066818AD}"/>
    <cellStyle name="Currency 5 9 2 2 2 3" xfId="19101" xr:uid="{A14B0405-AD38-429C-9DB7-5FA586A6DB6E}"/>
    <cellStyle name="Currency 5 9 2 2 2 4" xfId="32791" xr:uid="{9C205DFB-4BED-4D8B-A760-9F6984E133AC}"/>
    <cellStyle name="Currency 5 9 2 2 2 5" xfId="47675" xr:uid="{3D53E836-470C-49D6-BDDE-105AFBC74A2E}"/>
    <cellStyle name="Currency 5 9 2 2 3" xfId="22523" xr:uid="{41B3F959-E48C-4E67-9DDE-30CE8DB978CB}"/>
    <cellStyle name="Currency 5 9 2 2 3 2" xfId="36215" xr:uid="{B4F1A9F4-6B02-41C3-8AC2-2EB279B85F2A}"/>
    <cellStyle name="Currency 5 9 2 2 3 3" xfId="51099" xr:uid="{9C73CF89-0FE8-4B77-A6E6-15FCE041979F}"/>
    <cellStyle name="Currency 5 9 2 2 4" xfId="15679" xr:uid="{84648F87-FB26-412C-BB99-2049BB5F91C4}"/>
    <cellStyle name="Currency 5 9 2 2 5" xfId="29369" xr:uid="{624F30BA-5E24-484A-84B8-8AFF8C547754}"/>
    <cellStyle name="Currency 5 9 2 2 6" xfId="44253" xr:uid="{ADFEE052-E6F5-46A3-9124-EE3BE75CAF86}"/>
    <cellStyle name="Currency 5 9 2 3" xfId="10543" xr:uid="{409B3350-5A2A-4954-BC3F-55274A22C1F6}"/>
    <cellStyle name="Currency 5 9 2 3 2" xfId="24233" xr:uid="{A7065513-FD56-4518-93F4-F10FDA2BC2AF}"/>
    <cellStyle name="Currency 5 9 2 3 2 2" xfId="37925" xr:uid="{8754326F-0317-411F-A33D-1F9C5F7DB0D2}"/>
    <cellStyle name="Currency 5 9 2 3 2 3" xfId="52809" xr:uid="{765DA4F0-7A91-4406-BB3E-E891C09C7856}"/>
    <cellStyle name="Currency 5 9 2 3 3" xfId="17389" xr:uid="{994D9DFE-EAF1-43AF-99B7-0BED399E825C}"/>
    <cellStyle name="Currency 5 9 2 3 4" xfId="31079" xr:uid="{42164CD2-DF51-4DE9-9322-287E93D7E033}"/>
    <cellStyle name="Currency 5 9 2 3 5" xfId="45963" xr:uid="{EDC1C3A0-AF64-4956-8D89-B96C48AC0D3F}"/>
    <cellStyle name="Currency 5 9 2 4" xfId="20811" xr:uid="{C0A868C9-0055-4F4A-9B01-C500DF6D8AA0}"/>
    <cellStyle name="Currency 5 9 2 4 2" xfId="34503" xr:uid="{78B98118-47B6-4FE5-8A46-1E574909A822}"/>
    <cellStyle name="Currency 5 9 2 4 3" xfId="49387" xr:uid="{5ABD60B8-4159-4E9A-8B7B-5D9B90446C2C}"/>
    <cellStyle name="Currency 5 9 2 5" xfId="13967" xr:uid="{829BDE5B-83CA-4D89-8524-E899CF911C29}"/>
    <cellStyle name="Currency 5 9 2 6" xfId="27657" xr:uid="{637A1C63-A111-440C-9935-9E294FD94CB0}"/>
    <cellStyle name="Currency 5 9 2 7" xfId="42541" xr:uid="{50CB9B83-AF89-42B5-9476-9443E7C05ABA}"/>
    <cellStyle name="Currency 5 9 3" xfId="8832" xr:uid="{464D44EC-4FA5-4463-AC24-6A7E15338B22}"/>
    <cellStyle name="Currency 5 9 3 2" xfId="12254" xr:uid="{9F47BF90-D96B-43ED-93E1-3873424B7B51}"/>
    <cellStyle name="Currency 5 9 3 2 2" xfId="25944" xr:uid="{8B201E20-04F7-4DF9-AED1-63C33DD08C34}"/>
    <cellStyle name="Currency 5 9 3 2 2 2" xfId="39636" xr:uid="{486CF240-B7DB-418E-8906-0BEFEF802168}"/>
    <cellStyle name="Currency 5 9 3 2 2 3" xfId="54520" xr:uid="{1DF0CB21-8377-422A-8D46-27304717E37A}"/>
    <cellStyle name="Currency 5 9 3 2 3" xfId="19100" xr:uid="{C76475BE-1453-4B77-845B-03F0F5E32962}"/>
    <cellStyle name="Currency 5 9 3 2 4" xfId="32790" xr:uid="{6426FE0A-36FE-4506-AAE9-49B0C93A9F2A}"/>
    <cellStyle name="Currency 5 9 3 2 5" xfId="47674" xr:uid="{3FD21BA8-911A-4F95-951F-DCC68627AF7B}"/>
    <cellStyle name="Currency 5 9 3 3" xfId="22522" xr:uid="{BAB4C9A8-CF5A-4DD7-95D7-670304D233ED}"/>
    <cellStyle name="Currency 5 9 3 3 2" xfId="36214" xr:uid="{4CB479EE-A084-43BA-A80B-052003DDA20A}"/>
    <cellStyle name="Currency 5 9 3 3 3" xfId="51098" xr:uid="{CB0C43C7-0334-4933-B7B4-AE2FF43245FF}"/>
    <cellStyle name="Currency 5 9 3 4" xfId="15678" xr:uid="{9EB96099-A780-458F-8F8C-361A1841742B}"/>
    <cellStyle name="Currency 5 9 3 5" xfId="29368" xr:uid="{4E9B11F9-1139-45DD-94A2-85294037827B}"/>
    <cellStyle name="Currency 5 9 3 6" xfId="44252" xr:uid="{85B2CA60-BF37-4CBC-9C43-D03C3668993A}"/>
    <cellStyle name="Currency 5 9 4" xfId="10542" xr:uid="{62FF1493-E699-401F-991B-A8587D499EB7}"/>
    <cellStyle name="Currency 5 9 4 2" xfId="24232" xr:uid="{F043E650-484A-4B8B-999C-F81379A32B60}"/>
    <cellStyle name="Currency 5 9 4 2 2" xfId="37924" xr:uid="{F449DA63-4D90-4E1B-88F2-F217242B25FD}"/>
    <cellStyle name="Currency 5 9 4 2 3" xfId="52808" xr:uid="{1C469055-0FBA-43CC-A33E-1E6AD3150764}"/>
    <cellStyle name="Currency 5 9 4 3" xfId="17388" xr:uid="{C9AF6B3C-DCCC-4F9B-BE9A-01F3010D5419}"/>
    <cellStyle name="Currency 5 9 4 4" xfId="31078" xr:uid="{CCEFED30-4817-4A3D-8773-17DD80F2B556}"/>
    <cellStyle name="Currency 5 9 4 5" xfId="45962" xr:uid="{C2CD812C-F0E0-40C4-81AF-34743062B256}"/>
    <cellStyle name="Currency 5 9 5" xfId="20810" xr:uid="{E8DACE26-2B4B-443A-AFDD-DB2CAFC248F5}"/>
    <cellStyle name="Currency 5 9 5 2" xfId="34502" xr:uid="{FD724804-9F19-488F-9BE8-6F37ADA14982}"/>
    <cellStyle name="Currency 5 9 5 3" xfId="49386" xr:uid="{68083B58-0958-47B5-889A-B10C6E816E05}"/>
    <cellStyle name="Currency 5 9 6" xfId="13966" xr:uid="{4987D3EF-F596-4638-9BC6-BD9DFA24407B}"/>
    <cellStyle name="Currency 5 9 7" xfId="27656" xr:uid="{E59A5947-5CD5-4F78-8C4C-242C00BCA40B}"/>
    <cellStyle name="Currency 5 9 8" xfId="42540" xr:uid="{8B280CFE-DBC5-4B20-B7F2-D4034E55E83A}"/>
    <cellStyle name="Currency 6" xfId="35" xr:uid="{1EC49F07-C77E-4606-BBCE-A0F33460AD2B}"/>
    <cellStyle name="Currency 6 2" xfId="231" xr:uid="{F72B7419-55C1-4863-B81F-A490E83DF641}"/>
    <cellStyle name="Currency 6 2 2" xfId="4639" xr:uid="{C0DF5EE9-F894-42A5-A7FF-2CA6D0EBD8B4}"/>
    <cellStyle name="Currency 6 3" xfId="4328" xr:uid="{CB820D43-229C-4F22-8A4A-337E2A2BDE52}"/>
    <cellStyle name="Currency 6 3 2" xfId="4443" xr:uid="{1FEA0332-1646-4D64-8CDE-1FAE2C53AFA1}"/>
    <cellStyle name="Currency 6 3 3" xfId="4724" xr:uid="{E47E4F46-5DFD-4989-8767-39D58E560A7E}"/>
    <cellStyle name="Currency 6 3 3 2" xfId="5319" xr:uid="{565276FC-B541-478D-A311-BF513EC2E01A}"/>
    <cellStyle name="Currency 6 3 3 2 2" xfId="41933" xr:uid="{2B200FA6-D13E-435D-A609-50BE94A1AABC}"/>
    <cellStyle name="Currency 6 3 3 2 3" xfId="6516" xr:uid="{7CE3413E-5C8F-41A2-A9C0-29C513E63206}"/>
    <cellStyle name="Currency 6 3 3 2 4" xfId="5924" xr:uid="{B6FC9200-778E-4D87-BC2B-8CEBC410C491}"/>
    <cellStyle name="Currency 6 3 3 3" xfId="4766" xr:uid="{8F331CFB-A2F9-4B2B-9846-76F8CEA1E077}"/>
    <cellStyle name="Currency 6 3 3 4" xfId="41381" xr:uid="{0A6BDE97-C22D-4698-B32C-4874D191C303}"/>
    <cellStyle name="Currency 6 3 3 5" xfId="5972" xr:uid="{9FE0EB66-52FC-413F-8004-1463AB38603F}"/>
    <cellStyle name="Currency 6 3 3 6" xfId="5380" xr:uid="{FD63B16B-BF5A-4DC0-A862-EAEA90CFE9BE}"/>
    <cellStyle name="Currency 6 3 4" xfId="4701" xr:uid="{76196F83-5DB2-46DD-8C16-AE01B9C78F4C}"/>
    <cellStyle name="Currency 6 3 5" xfId="41328" xr:uid="{9754CFB6-4B41-4581-81E4-6E6E1B34422A}"/>
    <cellStyle name="Currency 6 3 6" xfId="5950" xr:uid="{9FE086D7-F3A1-4483-9E55-DF634E0EE14C}"/>
    <cellStyle name="Currency 6 3 7" xfId="5358" xr:uid="{4651DD2D-2117-4585-90AA-CC4C6EBBCBA5}"/>
    <cellStyle name="Currency 6 4" xfId="4533" xr:uid="{F1A251C1-2315-4588-839F-4FE5FF9987EE}"/>
    <cellStyle name="Currency 7" xfId="36" xr:uid="{239A497A-AC67-4FF8-8BAA-86912A4A6437}"/>
    <cellStyle name="Currency 7 2" xfId="37" xr:uid="{5D639B85-C274-401C-ADE6-4EE02171DE9F}"/>
    <cellStyle name="Currency 7 2 2" xfId="252" xr:uid="{492B0E2E-F64B-4D9B-A887-97E88419E444}"/>
    <cellStyle name="Currency 7 2 2 2" xfId="4640" xr:uid="{AB4B1C97-40B4-4D2A-B55E-CF6BE31CE5E0}"/>
    <cellStyle name="Currency 7 2 3" xfId="4535" xr:uid="{DA8183A7-C0F3-4617-B787-22E8E2420DF9}"/>
    <cellStyle name="Currency 7 3" xfId="232" xr:uid="{D40C9027-D861-4E5F-A06E-586A7A023A5B}"/>
    <cellStyle name="Currency 7 3 2" xfId="4641" xr:uid="{B8A472CC-96CF-43BD-847C-3D10D0E6B553}"/>
    <cellStyle name="Currency 7 4" xfId="4444" xr:uid="{8071D81B-54FD-4417-BB47-366CED1A05A6}"/>
    <cellStyle name="Currency 7 5" xfId="4534" xr:uid="{628401E3-57B6-41EE-ACF8-5D1AE74EBFA1}"/>
    <cellStyle name="Currency 8" xfId="38" xr:uid="{16773C98-9C0F-44F1-9809-EB2CAF15C504}"/>
    <cellStyle name="Currency 8 2" xfId="39" xr:uid="{8CE1B8C0-29FB-435A-AE7D-F552AE5CAFAD}"/>
    <cellStyle name="Currency 8 2 2" xfId="233" xr:uid="{7D83861C-DCA7-49E6-BB10-97CEA95BC7EB}"/>
    <cellStyle name="Currency 8 2 2 2" xfId="4642" xr:uid="{28AC47C0-4451-4653-ADC7-98C5512DDFE6}"/>
    <cellStyle name="Currency 8 2 3" xfId="4537" xr:uid="{11796C74-F055-4658-AA96-9161B6500AB4}"/>
    <cellStyle name="Currency 8 3" xfId="40" xr:uid="{0BD4EC18-B173-43A9-9CB7-CB3D1DD38E9B}"/>
    <cellStyle name="Currency 8 3 2" xfId="234" xr:uid="{0A6CE76A-23BA-4A98-A865-800160549183}"/>
    <cellStyle name="Currency 8 3 2 2" xfId="4643" xr:uid="{77C6D2AB-0F6D-45A0-AD6F-011677685790}"/>
    <cellStyle name="Currency 8 3 3" xfId="4538" xr:uid="{6859A034-ED84-40E5-ADB0-4D201E645F40}"/>
    <cellStyle name="Currency 8 4" xfId="41" xr:uid="{A6DACBCD-82C7-479A-B6EC-C704DBCB195A}"/>
    <cellStyle name="Currency 8 4 2" xfId="235" xr:uid="{4C75A82A-E0A5-48A3-BDDD-BF356A3B0CE5}"/>
    <cellStyle name="Currency 8 4 2 2" xfId="4644" xr:uid="{2D94C4CE-ACF4-4E76-BDD4-4AE42164ACE8}"/>
    <cellStyle name="Currency 8 4 3" xfId="4539" xr:uid="{AB73BF80-D2B7-4362-8A45-0D55B3B549E8}"/>
    <cellStyle name="Currency 8 5" xfId="236" xr:uid="{C6D393A8-F83C-468F-9A75-796B40CF22EF}"/>
    <cellStyle name="Currency 8 5 2" xfId="4645" xr:uid="{8FA0B8CC-D413-491C-BC84-1B5F8B22F8E6}"/>
    <cellStyle name="Currency 8 6" xfId="4445" xr:uid="{2FC5F049-A3D7-4177-A093-58FA6EF7F42E}"/>
    <cellStyle name="Currency 8 7" xfId="4536" xr:uid="{E1B88C28-094D-4B15-984E-80514F8A8C2C}"/>
    <cellStyle name="Currency 9" xfId="42" xr:uid="{AEA31CE9-4809-46B1-9994-D029F38257A1}"/>
    <cellStyle name="Currency 9 2" xfId="43" xr:uid="{233BFAE7-950A-49E5-B84C-A9D67E3BE033}"/>
    <cellStyle name="Currency 9 2 2" xfId="237" xr:uid="{695C293F-6BBA-4D7B-80B2-C2EB262B1466}"/>
    <cellStyle name="Currency 9 2 2 2" xfId="4646" xr:uid="{4C9618F9-4AA7-47A1-8221-FC0AE6A63D06}"/>
    <cellStyle name="Currency 9 2 3" xfId="4541" xr:uid="{923C8129-A03C-4F95-B3DF-78FF27EA1A45}"/>
    <cellStyle name="Currency 9 3" xfId="44" xr:uid="{94A777E7-2E5B-43CB-8C51-8F310B397290}"/>
    <cellStyle name="Currency 9 3 2" xfId="238" xr:uid="{7C600D79-75B0-4E8F-84B5-A5FECA8F5004}"/>
    <cellStyle name="Currency 9 3 2 2" xfId="4647" xr:uid="{7EB1BB7C-6F00-41D7-90AD-2E19CC64DB80}"/>
    <cellStyle name="Currency 9 3 3" xfId="4542" xr:uid="{884749E1-1475-4C0D-A2EC-FECDDB94E6B9}"/>
    <cellStyle name="Currency 9 4" xfId="239" xr:uid="{3B4C82DB-6C6E-44B4-AE78-949F283497DB}"/>
    <cellStyle name="Currency 9 4 2" xfId="4648" xr:uid="{819DFF0B-FBF6-47BC-BED5-0AEFC6A55824}"/>
    <cellStyle name="Currency 9 5" xfId="4329" xr:uid="{CC7AEA9A-EB75-40EC-BFDD-211255FC2493}"/>
    <cellStyle name="Currency 9 5 2" xfId="4446" xr:uid="{6FDC960B-35E9-4AE4-90C0-C943ACDA9598}"/>
    <cellStyle name="Currency 9 5 3" xfId="4725" xr:uid="{78363E76-C84A-4D1E-B9EF-619FD2FA8C5B}"/>
    <cellStyle name="Currency 9 5 4" xfId="4702" xr:uid="{6A83CED2-E75D-4593-93DF-B76BB5200F33}"/>
    <cellStyle name="Currency 9 6" xfId="4540" xr:uid="{EB7E6CF9-5E6D-45D0-BFE9-71C71C4905CE}"/>
    <cellStyle name="Hyperlink" xfId="1" builtinId="8"/>
    <cellStyle name="Hyperlink 2" xfId="8" xr:uid="{8390B435-3091-410C-AD7F-D6CD5B0A750B}"/>
    <cellStyle name="Hyperlink 3" xfId="204" xr:uid="{DE4BD077-1BEB-4D05-8A8B-E623D3B1A98D}"/>
    <cellStyle name="Hyperlink 3 2" xfId="4417" xr:uid="{485BFEF3-66CE-4C83-8EDD-078C324B14BF}"/>
    <cellStyle name="Hyperlink 3 3" xfId="4330" xr:uid="{DE2A39BC-1BD2-4DE9-B494-C42DD72D5323}"/>
    <cellStyle name="Hyperlink 4" xfId="4331" xr:uid="{080D591B-8AB9-4DAE-86BD-364E646030BB}"/>
    <cellStyle name="Normal" xfId="0" builtinId="0"/>
    <cellStyle name="Normal 10" xfId="45" xr:uid="{B15E7475-0FC3-4DAD-A7C2-04E62C0DF8BF}"/>
    <cellStyle name="Normal 10 10" xfId="905" xr:uid="{723039E0-2B92-4A89-9110-D58230C25BAA}"/>
    <cellStyle name="Normal 10 10 2" xfId="2510" xr:uid="{B971E918-AB6F-431C-9680-D1E482276959}"/>
    <cellStyle name="Normal 10 10 2 2" xfId="4333" xr:uid="{B40B4D07-2658-4F53-A5D0-E4FFD1D1B076}"/>
    <cellStyle name="Normal 10 10 2 3" xfId="4677" xr:uid="{1BCC2319-25F5-48B4-B4AB-883B2FA5C1CA}"/>
    <cellStyle name="Normal 10 10 3" xfId="2511" xr:uid="{4D8F1B3D-A473-42A8-9E5D-72F50649041A}"/>
    <cellStyle name="Normal 10 10 4" xfId="2512" xr:uid="{2665DD37-8990-4278-91C5-3F4C64BDB703}"/>
    <cellStyle name="Normal 10 11" xfId="2513" xr:uid="{3B3753BC-D718-4CE9-89BE-B807096562BB}"/>
    <cellStyle name="Normal 10 11 2" xfId="2514" xr:uid="{1027786E-66E9-405B-8BF4-0B582F945D11}"/>
    <cellStyle name="Normal 10 11 3" xfId="2515" xr:uid="{03AE0FB6-1943-4D86-9836-57764EEA7304}"/>
    <cellStyle name="Normal 10 11 4" xfId="2516" xr:uid="{1D76A04C-FE38-4363-93A6-C3473F05A51C}"/>
    <cellStyle name="Normal 10 12" xfId="2517" xr:uid="{09C5F169-9C4B-4A9B-B311-784E7E5A6150}"/>
    <cellStyle name="Normal 10 12 2" xfId="2518" xr:uid="{763C0549-6134-4184-AE78-CF6EDD9F5B6E}"/>
    <cellStyle name="Normal 10 13" xfId="2519" xr:uid="{5454D1C2-F2E9-4E54-B7B6-045E0BBA638B}"/>
    <cellStyle name="Normal 10 14" xfId="2520" xr:uid="{C9AE94AA-985D-42C2-B2EB-34D5730B854F}"/>
    <cellStyle name="Normal 10 15" xfId="2521" xr:uid="{48F4812C-21FA-46D9-8968-94611E94ACCB}"/>
    <cellStyle name="Normal 10 2" xfId="46" xr:uid="{F64B27E6-9C77-4C0A-8E91-DA7DC1D292E4}"/>
    <cellStyle name="Normal 10 2 10" xfId="2522" xr:uid="{C8197F7A-D5C9-4C83-8BA5-FDB9F691E9D1}"/>
    <cellStyle name="Normal 10 2 11" xfId="2523" xr:uid="{D75542D8-DCD0-49D1-B626-5A2E00025ECB}"/>
    <cellStyle name="Normal 10 2 2" xfId="47" xr:uid="{A00E7665-02DF-4354-A05F-352CDD9D7A3A}"/>
    <cellStyle name="Normal 10 2 2 2" xfId="48" xr:uid="{2FF36C99-24FC-4026-A73F-2602BB2D00D1}"/>
    <cellStyle name="Normal 10 2 2 2 2" xfId="240" xr:uid="{CCA1E8DD-7E9D-455E-92D2-ABAA26957FF5}"/>
    <cellStyle name="Normal 10 2 2 2 2 2" xfId="456" xr:uid="{E5C93BE7-8FE9-4646-A39D-E43175FA95F3}"/>
    <cellStyle name="Normal 10 2 2 2 2 2 2" xfId="457" xr:uid="{0F79F8E1-82A8-4BE0-98EB-ABF37F46E7C7}"/>
    <cellStyle name="Normal 10 2 2 2 2 2 2 2" xfId="906" xr:uid="{E499AC11-132D-4667-8243-19940C919148}"/>
    <cellStyle name="Normal 10 2 2 2 2 2 2 2 2" xfId="907" xr:uid="{2EC09A72-59D7-498A-9C32-2458EAE7987D}"/>
    <cellStyle name="Normal 10 2 2 2 2 2 2 3" xfId="908" xr:uid="{9A31F6FC-400E-4E29-BF1E-4FCE9E27F1AB}"/>
    <cellStyle name="Normal 10 2 2 2 2 2 3" xfId="909" xr:uid="{A170218B-209A-430B-A6D5-026015EB128B}"/>
    <cellStyle name="Normal 10 2 2 2 2 2 3 2" xfId="910" xr:uid="{4179B157-3398-4E98-B579-205176DF10EB}"/>
    <cellStyle name="Normal 10 2 2 2 2 2 4" xfId="911" xr:uid="{A81EDCD6-14DB-4F50-BA32-4B8002204E99}"/>
    <cellStyle name="Normal 10 2 2 2 2 3" xfId="458" xr:uid="{29695407-A1E2-4548-98A3-1D77F1823CBD}"/>
    <cellStyle name="Normal 10 2 2 2 2 3 2" xfId="912" xr:uid="{58F5F99F-A33A-448F-8B24-AC000F1204A6}"/>
    <cellStyle name="Normal 10 2 2 2 2 3 2 2" xfId="913" xr:uid="{9B40B71B-59D0-4ADC-91CB-088D42288216}"/>
    <cellStyle name="Normal 10 2 2 2 2 3 3" xfId="914" xr:uid="{C61E90FD-39A2-4F14-B124-C261E847B7BC}"/>
    <cellStyle name="Normal 10 2 2 2 2 3 4" xfId="2524" xr:uid="{7534A7B7-D851-41A6-8034-6A33D8BC4E8C}"/>
    <cellStyle name="Normal 10 2 2 2 2 4" xfId="915" xr:uid="{03D6290F-8C85-42C0-A820-F994AE937E55}"/>
    <cellStyle name="Normal 10 2 2 2 2 4 2" xfId="916" xr:uid="{007DE694-8C08-4998-9750-688403DCB5DA}"/>
    <cellStyle name="Normal 10 2 2 2 2 5" xfId="917" xr:uid="{26B3756E-7992-47C8-8205-F21F2DE946AB}"/>
    <cellStyle name="Normal 10 2 2 2 2 6" xfId="2525" xr:uid="{C100CE9A-E857-49DC-9295-D3776D55DBDB}"/>
    <cellStyle name="Normal 10 2 2 2 3" xfId="241" xr:uid="{0C29E76C-5BF3-4EC7-AAE2-72246184B5EE}"/>
    <cellStyle name="Normal 10 2 2 2 3 2" xfId="459" xr:uid="{470783E9-2B2F-4B1E-B266-312C546749D7}"/>
    <cellStyle name="Normal 10 2 2 2 3 2 2" xfId="460" xr:uid="{EF072288-2DDD-4287-A045-0FB3EDC2A24C}"/>
    <cellStyle name="Normal 10 2 2 2 3 2 2 2" xfId="918" xr:uid="{4A21B438-ACB1-4DF2-A084-E8555D841190}"/>
    <cellStyle name="Normal 10 2 2 2 3 2 2 2 2" xfId="919" xr:uid="{A7801F12-B6E3-4A83-BF62-C12E64115B6F}"/>
    <cellStyle name="Normal 10 2 2 2 3 2 2 3" xfId="920" xr:uid="{E974531E-9B69-4C2A-9C5D-3F0D75057527}"/>
    <cellStyle name="Normal 10 2 2 2 3 2 3" xfId="921" xr:uid="{58D9FE66-F548-4C3E-817F-CC6F356FE181}"/>
    <cellStyle name="Normal 10 2 2 2 3 2 3 2" xfId="922" xr:uid="{33F28841-D137-4847-8B31-74DF11B57858}"/>
    <cellStyle name="Normal 10 2 2 2 3 2 4" xfId="923" xr:uid="{42367099-FD0D-433F-BAD2-E105A22FA01F}"/>
    <cellStyle name="Normal 10 2 2 2 3 3" xfId="461" xr:uid="{7643FFAF-B261-4191-962C-9227A0B2760A}"/>
    <cellStyle name="Normal 10 2 2 2 3 3 2" xfId="924" xr:uid="{32FFE539-8DF0-429B-82BF-5DF48961A5FB}"/>
    <cellStyle name="Normal 10 2 2 2 3 3 2 2" xfId="925" xr:uid="{2CA87490-DC57-4E70-897F-8727E153F00E}"/>
    <cellStyle name="Normal 10 2 2 2 3 3 3" xfId="926" xr:uid="{CFC4AFF5-9A5E-4E6F-8ED7-5E9182FE9415}"/>
    <cellStyle name="Normal 10 2 2 2 3 4" xfId="927" xr:uid="{A298B6BD-47D0-4674-9A44-C1CFF2480836}"/>
    <cellStyle name="Normal 10 2 2 2 3 4 2" xfId="928" xr:uid="{901983D7-93BA-4426-8BA9-6126708D179B}"/>
    <cellStyle name="Normal 10 2 2 2 3 5" xfId="929" xr:uid="{F0BB5926-AF89-4732-85AC-6AF53F93D615}"/>
    <cellStyle name="Normal 10 2 2 2 4" xfId="462" xr:uid="{7C958C66-8BE3-4DC3-B76C-D3C0CAA65298}"/>
    <cellStyle name="Normal 10 2 2 2 4 2" xfId="463" xr:uid="{9B878C39-58E4-4F00-BED0-C17F95535847}"/>
    <cellStyle name="Normal 10 2 2 2 4 2 2" xfId="930" xr:uid="{129541EC-4C72-4796-B458-46D0D8CC2565}"/>
    <cellStyle name="Normal 10 2 2 2 4 2 2 2" xfId="931" xr:uid="{F116A3C5-5E05-462C-98CB-8FD8BB3B1425}"/>
    <cellStyle name="Normal 10 2 2 2 4 2 3" xfId="932" xr:uid="{55BE97F8-2F74-4CC5-9C54-18B2FC2DC786}"/>
    <cellStyle name="Normal 10 2 2 2 4 3" xfId="933" xr:uid="{71EE2B1A-888F-4B78-ABC5-8DCD4E156F3F}"/>
    <cellStyle name="Normal 10 2 2 2 4 3 2" xfId="934" xr:uid="{D75E7D95-6FB7-4D04-B883-0A2F25D19B43}"/>
    <cellStyle name="Normal 10 2 2 2 4 4" xfId="935" xr:uid="{9ADEAF36-45EE-40F5-84D7-F81E992C14F6}"/>
    <cellStyle name="Normal 10 2 2 2 5" xfId="464" xr:uid="{C5E18269-35CF-4BD9-9676-B38E1DD63F3C}"/>
    <cellStyle name="Normal 10 2 2 2 5 2" xfId="936" xr:uid="{D7228CEC-8461-4707-AD02-3BA9D1C3AECB}"/>
    <cellStyle name="Normal 10 2 2 2 5 2 2" xfId="937" xr:uid="{245461C3-FCC8-4CFA-B61F-85DF3228434D}"/>
    <cellStyle name="Normal 10 2 2 2 5 3" xfId="938" xr:uid="{A9F4470D-9FE2-44C5-B935-E1FA1499A69E}"/>
    <cellStyle name="Normal 10 2 2 2 5 4" xfId="2526" xr:uid="{17D2C0A9-7317-4A7F-8E05-42FFBBC4C47E}"/>
    <cellStyle name="Normal 10 2 2 2 6" xfId="939" xr:uid="{8F6C3027-CF3B-489F-A1C6-2D88CE647BBF}"/>
    <cellStyle name="Normal 10 2 2 2 6 2" xfId="940" xr:uid="{21D4C568-4998-48BF-B233-CF4A5EEF9880}"/>
    <cellStyle name="Normal 10 2 2 2 7" xfId="941" xr:uid="{2F0BDE63-A939-4CBD-B1FC-F547425C24EF}"/>
    <cellStyle name="Normal 10 2 2 2 8" xfId="2527" xr:uid="{F08A104B-5CFC-4C7C-96BC-283E573EFAEC}"/>
    <cellStyle name="Normal 10 2 2 3" xfId="242" xr:uid="{FC333FA3-340A-4EF2-ABAA-4DEFCF0FA4C3}"/>
    <cellStyle name="Normal 10 2 2 3 2" xfId="465" xr:uid="{8C12ECF3-87E2-40A1-9D2C-CE671505A0EE}"/>
    <cellStyle name="Normal 10 2 2 3 2 2" xfId="466" xr:uid="{6231AE8F-5A36-43FC-9241-613480893253}"/>
    <cellStyle name="Normal 10 2 2 3 2 2 2" xfId="942" xr:uid="{73024773-A13D-4BB3-8037-6B26865C0906}"/>
    <cellStyle name="Normal 10 2 2 3 2 2 2 2" xfId="943" xr:uid="{E3DB95D6-4E70-4450-8627-C087B7167AD5}"/>
    <cellStyle name="Normal 10 2 2 3 2 2 3" xfId="944" xr:uid="{6C63EBAC-078A-496A-A86C-F7B968CAEB91}"/>
    <cellStyle name="Normal 10 2 2 3 2 3" xfId="945" xr:uid="{18D8DD2B-9AD1-4314-9078-36810ABA57F8}"/>
    <cellStyle name="Normal 10 2 2 3 2 3 2" xfId="946" xr:uid="{DC7EDDA7-41F9-49BB-B770-27FE3D88BF75}"/>
    <cellStyle name="Normal 10 2 2 3 2 4" xfId="947" xr:uid="{8BEDA88D-3CE4-4467-A1BE-82548197C56B}"/>
    <cellStyle name="Normal 10 2 2 3 3" xfId="467" xr:uid="{C377CE22-3E35-467D-A457-1FBC39408E09}"/>
    <cellStyle name="Normal 10 2 2 3 3 2" xfId="948" xr:uid="{8442550C-0F4F-46DF-90FF-E67C4C8843EA}"/>
    <cellStyle name="Normal 10 2 2 3 3 2 2" xfId="949" xr:uid="{9A3B5AEC-B5CB-4836-9CD1-F591FEC75A18}"/>
    <cellStyle name="Normal 10 2 2 3 3 3" xfId="950" xr:uid="{B2DE2EC5-BEFF-47B8-9FEB-47F29892DAAD}"/>
    <cellStyle name="Normal 10 2 2 3 3 4" xfId="2528" xr:uid="{C60AB11F-1F9E-4EBC-B257-B0DE7D28F5DA}"/>
    <cellStyle name="Normal 10 2 2 3 4" xfId="951" xr:uid="{52E702F2-B86F-4BFF-833B-7A64F9400E81}"/>
    <cellStyle name="Normal 10 2 2 3 4 2" xfId="952" xr:uid="{204C63CC-33D0-4D2D-A9DC-E170F15EE03B}"/>
    <cellStyle name="Normal 10 2 2 3 5" xfId="953" xr:uid="{0056755C-6E5B-4EDE-8311-066BBC4405CA}"/>
    <cellStyle name="Normal 10 2 2 3 6" xfId="2529" xr:uid="{FF5061B2-4E0B-4FE9-ABCB-BCA0F006B409}"/>
    <cellStyle name="Normal 10 2 2 4" xfId="243" xr:uid="{D2CE05B7-5222-4E0D-B783-3B0689E05701}"/>
    <cellStyle name="Normal 10 2 2 4 2" xfId="468" xr:uid="{C0AD4793-82C7-4CBA-9DEF-EDEE5F638FA2}"/>
    <cellStyle name="Normal 10 2 2 4 2 2" xfId="469" xr:uid="{A03F0A93-3749-49C4-AC0E-006E2F14F076}"/>
    <cellStyle name="Normal 10 2 2 4 2 2 2" xfId="954" xr:uid="{3DFB08F9-594D-4D3B-90D2-CA8FC0F09676}"/>
    <cellStyle name="Normal 10 2 2 4 2 2 2 2" xfId="955" xr:uid="{755F7DCE-6731-4600-B6DC-5CE8A8A8FEEC}"/>
    <cellStyle name="Normal 10 2 2 4 2 2 3" xfId="956" xr:uid="{400199AC-9E82-4CF5-A627-4476663A612A}"/>
    <cellStyle name="Normal 10 2 2 4 2 3" xfId="957" xr:uid="{17F5D73F-F728-434D-8945-F282E19263D5}"/>
    <cellStyle name="Normal 10 2 2 4 2 3 2" xfId="958" xr:uid="{EEB24745-6094-4846-9B66-DD3DFD12686F}"/>
    <cellStyle name="Normal 10 2 2 4 2 4" xfId="959" xr:uid="{BF46C306-D11D-44AA-A4D3-B455C59313AC}"/>
    <cellStyle name="Normal 10 2 2 4 3" xfId="470" xr:uid="{429EB8C1-0326-452D-B981-FD93278C4F80}"/>
    <cellStyle name="Normal 10 2 2 4 3 2" xfId="960" xr:uid="{B7B02E0A-1B38-47AA-B790-3671E0955251}"/>
    <cellStyle name="Normal 10 2 2 4 3 2 2" xfId="961" xr:uid="{05B7878C-3D41-49D2-933C-F1F1775F4916}"/>
    <cellStyle name="Normal 10 2 2 4 3 3" xfId="962" xr:uid="{0F8B59E2-36F3-48B6-AD71-F6EB8D71BCAD}"/>
    <cellStyle name="Normal 10 2 2 4 4" xfId="963" xr:uid="{51CEB13A-C4BF-4201-8A5F-0DA9FCD152AF}"/>
    <cellStyle name="Normal 10 2 2 4 4 2" xfId="964" xr:uid="{B06E89DF-F54A-4080-82F4-CD5BC25AA55C}"/>
    <cellStyle name="Normal 10 2 2 4 5" xfId="965" xr:uid="{7BA673A1-62AA-4907-AD6B-B3C97DE1E655}"/>
    <cellStyle name="Normal 10 2 2 5" xfId="244" xr:uid="{6D37537E-FDC8-4D46-A9B1-7E4815092ED1}"/>
    <cellStyle name="Normal 10 2 2 5 2" xfId="471" xr:uid="{B8E611C0-BB10-43BE-BE68-F530B53522CF}"/>
    <cellStyle name="Normal 10 2 2 5 2 2" xfId="966" xr:uid="{55111561-7508-45EE-8BCF-CEC6DD092763}"/>
    <cellStyle name="Normal 10 2 2 5 2 2 2" xfId="967" xr:uid="{81C1EB6B-7C30-40D4-A9B7-FEDBC1C527ED}"/>
    <cellStyle name="Normal 10 2 2 5 2 3" xfId="968" xr:uid="{EB061464-5DD9-455D-A91E-F8FCBDCB8FEC}"/>
    <cellStyle name="Normal 10 2 2 5 3" xfId="969" xr:uid="{4A5B7684-755E-4F54-9095-59D3DC838B31}"/>
    <cellStyle name="Normal 10 2 2 5 3 2" xfId="970" xr:uid="{B915D3B1-7CB3-4E2D-9D03-9007CA8AC387}"/>
    <cellStyle name="Normal 10 2 2 5 4" xfId="971" xr:uid="{AD973B4D-EA34-41A2-8A77-6B551188E214}"/>
    <cellStyle name="Normal 10 2 2 6" xfId="472" xr:uid="{03FC9E64-A823-4476-A647-0AA8ED1C931C}"/>
    <cellStyle name="Normal 10 2 2 6 2" xfId="972" xr:uid="{E841EFE1-00DA-4919-AE6E-86EDF65E870F}"/>
    <cellStyle name="Normal 10 2 2 6 2 2" xfId="973" xr:uid="{CAFDBDA9-A172-471A-B14A-EB9DDA4582C5}"/>
    <cellStyle name="Normal 10 2 2 6 2 3" xfId="4335" xr:uid="{D317D1B5-FD9E-4164-A35C-A0F88407E041}"/>
    <cellStyle name="Normal 10 2 2 6 3" xfId="974" xr:uid="{8769B547-F645-4053-8FCF-E5CA3D65E51D}"/>
    <cellStyle name="Normal 10 2 2 6 4" xfId="2530" xr:uid="{9E3B510D-B453-472F-BA56-578ED0507238}"/>
    <cellStyle name="Normal 10 2 2 6 4 2" xfId="4566" xr:uid="{814BE519-2A7C-43B5-A681-B994B4A2EFE8}"/>
    <cellStyle name="Normal 10 2 2 6 4 3" xfId="4678" xr:uid="{8119AA98-C88C-44F9-AE8B-627D824B753C}"/>
    <cellStyle name="Normal 10 2 2 6 4 4" xfId="4604" xr:uid="{1FA71954-5791-4CD9-9F32-9EF7B4FEB0D4}"/>
    <cellStyle name="Normal 10 2 2 7" xfId="975" xr:uid="{5288A1AB-B905-4877-8FAD-02915CF4141F}"/>
    <cellStyle name="Normal 10 2 2 7 2" xfId="976" xr:uid="{F3F5354A-9BB7-4407-B2C8-EA31AE6B4C5D}"/>
    <cellStyle name="Normal 10 2 2 8" xfId="977" xr:uid="{67418A73-6F26-481D-B663-108662D868B7}"/>
    <cellStyle name="Normal 10 2 2 9" xfId="2531" xr:uid="{033FC91D-29E3-45E3-ACFD-B887539CA3ED}"/>
    <cellStyle name="Normal 10 2 3" xfId="49" xr:uid="{728E22C5-18FA-4683-8842-6AD7152667C3}"/>
    <cellStyle name="Normal 10 2 3 2" xfId="50" xr:uid="{10492274-CB1E-4CD0-B737-A3B694028815}"/>
    <cellStyle name="Normal 10 2 3 2 2" xfId="473" xr:uid="{2193A984-4A7B-4BC3-B2C2-78A479B2683C}"/>
    <cellStyle name="Normal 10 2 3 2 2 2" xfId="474" xr:uid="{2A0487AA-B84E-4B2E-A800-D882B717E68E}"/>
    <cellStyle name="Normal 10 2 3 2 2 2 2" xfId="978" xr:uid="{82875878-672A-4068-8E9D-60277DB634E4}"/>
    <cellStyle name="Normal 10 2 3 2 2 2 2 2" xfId="979" xr:uid="{2DF76E18-678F-4951-812E-0527C492B0B6}"/>
    <cellStyle name="Normal 10 2 3 2 2 2 3" xfId="980" xr:uid="{70F94808-E472-4B45-ABBF-942BBEBF9FFC}"/>
    <cellStyle name="Normal 10 2 3 2 2 3" xfId="981" xr:uid="{594F662D-B166-4E1F-9BCD-6824CB95DDA8}"/>
    <cellStyle name="Normal 10 2 3 2 2 3 2" xfId="982" xr:uid="{F23FBAD8-9B0C-41AD-B6BC-84FBB7B75705}"/>
    <cellStyle name="Normal 10 2 3 2 2 4" xfId="983" xr:uid="{623C70F4-9CFA-43E7-80C8-568B3A5AE324}"/>
    <cellStyle name="Normal 10 2 3 2 3" xfId="475" xr:uid="{049CD818-07DA-4B80-A5C9-6F7E9A5CF1B6}"/>
    <cellStyle name="Normal 10 2 3 2 3 2" xfId="984" xr:uid="{1261C87B-3BBA-4A9E-BA65-D2C269F0D8F1}"/>
    <cellStyle name="Normal 10 2 3 2 3 2 2" xfId="985" xr:uid="{5089624F-B763-4D15-A6CD-6A554F4EBBE8}"/>
    <cellStyle name="Normal 10 2 3 2 3 3" xfId="986" xr:uid="{7A9F6DEB-E8D7-430C-AB88-891B9AC9862E}"/>
    <cellStyle name="Normal 10 2 3 2 3 4" xfId="2532" xr:uid="{0C0E91A5-F9CC-4D58-8F33-EB62A00B4A8F}"/>
    <cellStyle name="Normal 10 2 3 2 4" xfId="987" xr:uid="{2B3C18C5-EDA6-4344-BE37-8DCB36F88311}"/>
    <cellStyle name="Normal 10 2 3 2 4 2" xfId="988" xr:uid="{68B88F79-924B-40F6-A45E-BE6BFD725348}"/>
    <cellStyle name="Normal 10 2 3 2 5" xfId="989" xr:uid="{51C195A3-4C6A-42BD-889C-6B24741F789F}"/>
    <cellStyle name="Normal 10 2 3 2 6" xfId="2533" xr:uid="{7B342CFD-FFAE-480F-A7E8-28C1FDAC2C92}"/>
    <cellStyle name="Normal 10 2 3 3" xfId="245" xr:uid="{7635B62B-88F3-43C8-8019-9E8DA0675EFF}"/>
    <cellStyle name="Normal 10 2 3 3 2" xfId="476" xr:uid="{09005AAC-46DD-4A42-8ACB-590ECBBFCC36}"/>
    <cellStyle name="Normal 10 2 3 3 2 2" xfId="477" xr:uid="{33352C10-F2F6-41ED-98F3-628ADF8A3CF2}"/>
    <cellStyle name="Normal 10 2 3 3 2 2 2" xfId="990" xr:uid="{4F3423F5-7DF7-401A-B4F5-333F8AE460B4}"/>
    <cellStyle name="Normal 10 2 3 3 2 2 2 2" xfId="991" xr:uid="{595AC455-E210-4737-93E9-440FBFA1A4E7}"/>
    <cellStyle name="Normal 10 2 3 3 2 2 3" xfId="992" xr:uid="{A32F43FE-5E24-4F25-A981-64FE657551B5}"/>
    <cellStyle name="Normal 10 2 3 3 2 3" xfId="993" xr:uid="{8B06CF89-A43F-413A-B5C5-85D41CAAD45A}"/>
    <cellStyle name="Normal 10 2 3 3 2 3 2" xfId="994" xr:uid="{8B23EEC6-B54D-4555-B4DE-477A05B41395}"/>
    <cellStyle name="Normal 10 2 3 3 2 4" xfId="995" xr:uid="{5A5F1BD3-D548-4964-914A-8384A585E13F}"/>
    <cellStyle name="Normal 10 2 3 3 3" xfId="478" xr:uid="{9708871A-4CE7-4A2D-B22A-945D7E13B415}"/>
    <cellStyle name="Normal 10 2 3 3 3 2" xfId="996" xr:uid="{0DA08F11-514F-40D7-B8F9-FDE59D4ADE88}"/>
    <cellStyle name="Normal 10 2 3 3 3 2 2" xfId="997" xr:uid="{7376A439-48C3-4290-9D54-6D62023C3433}"/>
    <cellStyle name="Normal 10 2 3 3 3 3" xfId="998" xr:uid="{972516D0-FA93-489B-9BBD-1F523E87FA02}"/>
    <cellStyle name="Normal 10 2 3 3 4" xfId="999" xr:uid="{D9472BEA-8219-4FCD-8F43-8F8CE87BCA4C}"/>
    <cellStyle name="Normal 10 2 3 3 4 2" xfId="1000" xr:uid="{DFBD7289-5088-47BA-AD2A-FC176D16ED68}"/>
    <cellStyle name="Normal 10 2 3 3 5" xfId="1001" xr:uid="{8CC7A69F-26B0-4195-B686-23D91454E65C}"/>
    <cellStyle name="Normal 10 2 3 4" xfId="246" xr:uid="{754A01AB-9581-4054-AAA6-5060B6C18B6F}"/>
    <cellStyle name="Normal 10 2 3 4 2" xfId="479" xr:uid="{08E44A1E-80FB-4102-8820-2B0B2FFEC52A}"/>
    <cellStyle name="Normal 10 2 3 4 2 2" xfId="1002" xr:uid="{8E23C3BB-B51A-4A12-8C43-7734B38EE092}"/>
    <cellStyle name="Normal 10 2 3 4 2 2 2" xfId="1003" xr:uid="{27DE4C70-4AD6-439B-B07E-A0C15950A6FF}"/>
    <cellStyle name="Normal 10 2 3 4 2 3" xfId="1004" xr:uid="{41A9F111-443B-4BDD-B0DE-7D18F52312C3}"/>
    <cellStyle name="Normal 10 2 3 4 3" xfId="1005" xr:uid="{8AB99278-8033-41A3-85A5-29AE08B4C37E}"/>
    <cellStyle name="Normal 10 2 3 4 3 2" xfId="1006" xr:uid="{2CA2E50B-EE57-428F-B587-24B450E913C0}"/>
    <cellStyle name="Normal 10 2 3 4 4" xfId="1007" xr:uid="{2279F5BB-0F63-4A3D-81BE-29181A5F2B8B}"/>
    <cellStyle name="Normal 10 2 3 5" xfId="480" xr:uid="{DBBE8571-F6F8-4CEE-B167-595BFA314C9C}"/>
    <cellStyle name="Normal 10 2 3 5 2" xfId="1008" xr:uid="{BC72DFF0-77A4-4B08-9CF2-5F6B5AB83D43}"/>
    <cellStyle name="Normal 10 2 3 5 2 2" xfId="1009" xr:uid="{B839F3F4-F30A-43C5-BED9-5A5A8120B0A6}"/>
    <cellStyle name="Normal 10 2 3 5 2 3" xfId="4336" xr:uid="{20380763-2DAD-45A5-B3DC-2BC77F85C791}"/>
    <cellStyle name="Normal 10 2 3 5 3" xfId="1010" xr:uid="{53B393D5-936A-4561-835E-2E01208A29CC}"/>
    <cellStyle name="Normal 10 2 3 5 4" xfId="2534" xr:uid="{8D1DA630-5867-4A9B-963D-C3E414993494}"/>
    <cellStyle name="Normal 10 2 3 5 4 2" xfId="4567" xr:uid="{1371EA3F-3884-48C0-92B6-91CEEDDBEE67}"/>
    <cellStyle name="Normal 10 2 3 5 4 3" xfId="4679" xr:uid="{010D2D69-95AC-4D49-9285-376D9658AD43}"/>
    <cellStyle name="Normal 10 2 3 5 4 4" xfId="4605" xr:uid="{3C1992AC-C44B-4319-B976-CD2699F4935C}"/>
    <cellStyle name="Normal 10 2 3 6" xfId="1011" xr:uid="{E1BEA467-5462-45DA-A313-87995797B8AB}"/>
    <cellStyle name="Normal 10 2 3 6 2" xfId="1012" xr:uid="{119605FE-27B3-4FCB-80E8-44955DBBDFED}"/>
    <cellStyle name="Normal 10 2 3 7" xfId="1013" xr:uid="{6BDD56C9-52E1-4642-ADFB-D5772E48B43E}"/>
    <cellStyle name="Normal 10 2 3 8" xfId="2535" xr:uid="{41345360-F14A-4BED-AFE2-0A983E9372A3}"/>
    <cellStyle name="Normal 10 2 4" xfId="51" xr:uid="{CF1E6D1C-6082-4B5B-B6E8-B3C624B8F951}"/>
    <cellStyle name="Normal 10 2 4 2" xfId="431" xr:uid="{48D064D3-7CB3-4F4F-8BA2-EF762EE8BF48}"/>
    <cellStyle name="Normal 10 2 4 2 2" xfId="481" xr:uid="{7EF4761B-8F72-450C-8E66-AC683BDCA24C}"/>
    <cellStyle name="Normal 10 2 4 2 2 2" xfId="1014" xr:uid="{2159E9E0-CFDA-4B65-B2F8-53386F3CA490}"/>
    <cellStyle name="Normal 10 2 4 2 2 2 2" xfId="1015" xr:uid="{FF3A7B61-5880-4CB6-A38E-51425B209603}"/>
    <cellStyle name="Normal 10 2 4 2 2 3" xfId="1016" xr:uid="{30FF77B4-2C4A-4873-B295-028BC67D5BD1}"/>
    <cellStyle name="Normal 10 2 4 2 2 4" xfId="2536" xr:uid="{4C7D6457-D103-4126-ACC8-2A9757E976F0}"/>
    <cellStyle name="Normal 10 2 4 2 3" xfId="1017" xr:uid="{981BC730-6F28-40A0-8399-9843388FD5D7}"/>
    <cellStyle name="Normal 10 2 4 2 3 2" xfId="1018" xr:uid="{CCB0A287-587C-448A-BA42-6913117517EE}"/>
    <cellStyle name="Normal 10 2 4 2 4" xfId="1019" xr:uid="{8D7F6A0E-4141-41B6-929F-C88D53208C8B}"/>
    <cellStyle name="Normal 10 2 4 2 5" xfId="2537" xr:uid="{4A475A00-CB2E-4102-A0A8-412DAE446505}"/>
    <cellStyle name="Normal 10 2 4 3" xfId="482" xr:uid="{66093191-C8BD-4974-A1A3-2B3A71070042}"/>
    <cellStyle name="Normal 10 2 4 3 2" xfId="1020" xr:uid="{F85B02F3-6DAF-487A-B9B5-04724594ED81}"/>
    <cellStyle name="Normal 10 2 4 3 2 2" xfId="1021" xr:uid="{5A703837-C9C9-41B7-9D28-8F3395E9E97A}"/>
    <cellStyle name="Normal 10 2 4 3 3" xfId="1022" xr:uid="{8F8C7664-9982-415B-9E0E-DA4D930B9B92}"/>
    <cellStyle name="Normal 10 2 4 3 4" xfId="2538" xr:uid="{B6AEFDD8-612E-4A6D-9CFE-6C9040FD9F37}"/>
    <cellStyle name="Normal 10 2 4 4" xfId="1023" xr:uid="{E009C499-BA3C-4AD4-8ED5-427D5A884687}"/>
    <cellStyle name="Normal 10 2 4 4 2" xfId="1024" xr:uid="{053535A7-2B99-47A8-9833-A7E749D4494D}"/>
    <cellStyle name="Normal 10 2 4 4 3" xfId="2539" xr:uid="{825E31A0-A959-4262-910A-BF81AE232DBC}"/>
    <cellStyle name="Normal 10 2 4 4 4" xfId="2540" xr:uid="{3BCA47B0-4FC6-4280-B057-BDB80EF7BCFE}"/>
    <cellStyle name="Normal 10 2 4 5" xfId="1025" xr:uid="{F9869C55-B910-4164-8D8B-A07DF598F904}"/>
    <cellStyle name="Normal 10 2 4 6" xfId="2541" xr:uid="{098A6A78-C828-4C89-B7FA-16F6FCBE4270}"/>
    <cellStyle name="Normal 10 2 4 7" xfId="2542" xr:uid="{D3AC3B49-3755-422C-9941-0F6DB0630625}"/>
    <cellStyle name="Normal 10 2 5" xfId="247" xr:uid="{FD081984-27C4-4A12-BF51-29F0F5C4D236}"/>
    <cellStyle name="Normal 10 2 5 2" xfId="483" xr:uid="{13915E74-697E-4E9A-9AEB-8071C80B131B}"/>
    <cellStyle name="Normal 10 2 5 2 2" xfId="484" xr:uid="{B3A97007-F1EE-491B-ABFD-B43693BB6C54}"/>
    <cellStyle name="Normal 10 2 5 2 2 2" xfId="1026" xr:uid="{95761EC1-7207-4FB5-AF2A-76CAF41429AF}"/>
    <cellStyle name="Normal 10 2 5 2 2 2 2" xfId="1027" xr:uid="{E7A5FF2C-DD7C-43D3-9340-511D7E1A7C0C}"/>
    <cellStyle name="Normal 10 2 5 2 2 3" xfId="1028" xr:uid="{13E240E6-DA76-4AE4-B367-FB329F2F2454}"/>
    <cellStyle name="Normal 10 2 5 2 3" xfId="1029" xr:uid="{60375C46-3A0F-408A-9DC8-AB0EB854B89B}"/>
    <cellStyle name="Normal 10 2 5 2 3 2" xfId="1030" xr:uid="{0D3D25A2-DEFB-4F3E-BAAD-81BC402BC5EC}"/>
    <cellStyle name="Normal 10 2 5 2 4" xfId="1031" xr:uid="{5743AB9C-9D3F-4047-8DC6-4BC05232DC8E}"/>
    <cellStyle name="Normal 10 2 5 3" xfId="485" xr:uid="{C25A3563-3A09-4262-A610-8AF8816A4C2A}"/>
    <cellStyle name="Normal 10 2 5 3 2" xfId="1032" xr:uid="{B95B4BFE-3F19-44F3-8D49-6345532D003B}"/>
    <cellStyle name="Normal 10 2 5 3 2 2" xfId="1033" xr:uid="{B1DBD5C2-7349-4EA7-94C4-DEAFD5274D08}"/>
    <cellStyle name="Normal 10 2 5 3 3" xfId="1034" xr:uid="{BB9DE0B1-DD89-49DB-943F-3AA4CA4AE4BD}"/>
    <cellStyle name="Normal 10 2 5 3 4" xfId="2543" xr:uid="{BE14F289-EBC8-4B48-966E-5FAA7A92B267}"/>
    <cellStyle name="Normal 10 2 5 4" xfId="1035" xr:uid="{CB7AB295-D92D-4309-BC0D-A066268269EC}"/>
    <cellStyle name="Normal 10 2 5 4 2" xfId="1036" xr:uid="{0237A8FB-905D-4FC8-8052-8D0F051BF12F}"/>
    <cellStyle name="Normal 10 2 5 5" xfId="1037" xr:uid="{E22E3751-0ADF-4667-AA27-97FA2393A835}"/>
    <cellStyle name="Normal 10 2 5 6" xfId="2544" xr:uid="{6AA2DF7B-837D-4678-AC1E-9B01CB66D191}"/>
    <cellStyle name="Normal 10 2 6" xfId="248" xr:uid="{2FCB4BF7-A336-4141-8468-A64FA5C65603}"/>
    <cellStyle name="Normal 10 2 6 2" xfId="486" xr:uid="{0D2276F5-29A9-4109-B4A2-17A483B9C9C4}"/>
    <cellStyle name="Normal 10 2 6 2 2" xfId="1038" xr:uid="{518D705B-0E69-4FA2-A858-D5EE829ABC07}"/>
    <cellStyle name="Normal 10 2 6 2 2 2" xfId="1039" xr:uid="{3A9C5581-9F02-4C6F-85B1-453A9189D693}"/>
    <cellStyle name="Normal 10 2 6 2 3" xfId="1040" xr:uid="{083F6C89-C276-4D73-B8C3-889972E440A5}"/>
    <cellStyle name="Normal 10 2 6 2 4" xfId="2545" xr:uid="{F0AE8C11-AEA6-4825-909F-F92FDC7FA967}"/>
    <cellStyle name="Normal 10 2 6 3" xfId="1041" xr:uid="{1476D151-3DBD-4672-9C6D-EDBD7F800BFB}"/>
    <cellStyle name="Normal 10 2 6 3 2" xfId="1042" xr:uid="{5A007680-070A-4EB3-A570-329BD38D7596}"/>
    <cellStyle name="Normal 10 2 6 4" xfId="1043" xr:uid="{0F9073EF-E8D5-4D3F-BCBA-AF726D0EBB9A}"/>
    <cellStyle name="Normal 10 2 6 5" xfId="2546" xr:uid="{70A5D3CC-405F-489C-AF20-847BB419EA7A}"/>
    <cellStyle name="Normal 10 2 7" xfId="487" xr:uid="{AA0B569D-5D50-4005-842F-69E32E477F5D}"/>
    <cellStyle name="Normal 10 2 7 2" xfId="1044" xr:uid="{3891D50A-9B9B-43B5-B39B-732BBFD56E3C}"/>
    <cellStyle name="Normal 10 2 7 2 2" xfId="1045" xr:uid="{5A22D2D5-7D2A-4EC9-B088-7E3C8F068961}"/>
    <cellStyle name="Normal 10 2 7 2 3" xfId="4334" xr:uid="{500BB2D8-D91A-4C6F-A01B-F485D40B2156}"/>
    <cellStyle name="Normal 10 2 7 3" xfId="1046" xr:uid="{F0461828-0A37-41E2-9CD0-359F40764488}"/>
    <cellStyle name="Normal 10 2 7 4" xfId="2547" xr:uid="{6A09A4A5-292F-4F04-A0BA-AC0B39A850F4}"/>
    <cellStyle name="Normal 10 2 7 4 2" xfId="4565" xr:uid="{7D3E23F9-36BA-41A5-A3BE-E1AF02149C5E}"/>
    <cellStyle name="Normal 10 2 7 4 3" xfId="4680" xr:uid="{AA660053-BF94-4A8F-B07A-2821E5C8C7EF}"/>
    <cellStyle name="Normal 10 2 7 4 4" xfId="4603" xr:uid="{09D4F640-028E-4763-B484-3A5A9BC3D009}"/>
    <cellStyle name="Normal 10 2 8" xfId="1047" xr:uid="{360C59C9-26A6-438F-B7EE-5BE4B15FC6E0}"/>
    <cellStyle name="Normal 10 2 8 2" xfId="1048" xr:uid="{1937C8ED-C3AE-424C-95BC-54ECF68F4693}"/>
    <cellStyle name="Normal 10 2 8 3" xfId="2548" xr:uid="{6FDD2D6A-E510-484A-8178-BFEB2CD66789}"/>
    <cellStyle name="Normal 10 2 8 4" xfId="2549" xr:uid="{B7B44FB8-8DA4-410B-9C46-15E02EEC1D2A}"/>
    <cellStyle name="Normal 10 2 9" xfId="1049" xr:uid="{F76AEA2A-B728-4F72-83AD-95FE49AECF49}"/>
    <cellStyle name="Normal 10 3" xfId="52" xr:uid="{78967870-832A-46BC-B173-5D4FF7E0B572}"/>
    <cellStyle name="Normal 10 3 10" xfId="2550" xr:uid="{3BE98E88-49BA-4836-94F0-14DE273AEAB9}"/>
    <cellStyle name="Normal 10 3 11" xfId="2551" xr:uid="{7E54EBB8-6F2B-4069-874A-00EE8ECFBC0C}"/>
    <cellStyle name="Normal 10 3 2" xfId="53" xr:uid="{7374F323-E665-4BAE-9CB5-9DCD0DF70A36}"/>
    <cellStyle name="Normal 10 3 2 2" xfId="54" xr:uid="{32D237DE-3E84-45E9-847D-885A00AF4B1E}"/>
    <cellStyle name="Normal 10 3 2 2 2" xfId="249" xr:uid="{A1CA3E05-CBA5-4D01-8520-8D50E9F362DF}"/>
    <cellStyle name="Normal 10 3 2 2 2 2" xfId="488" xr:uid="{C1DD7BF5-85DA-41F8-A925-2080A4B84F51}"/>
    <cellStyle name="Normal 10 3 2 2 2 2 2" xfId="1050" xr:uid="{218A270A-D59E-48D7-8A6A-09A5DD3C0584}"/>
    <cellStyle name="Normal 10 3 2 2 2 2 2 2" xfId="1051" xr:uid="{46ED6EAE-128D-4C67-9243-CEA5C0265F65}"/>
    <cellStyle name="Normal 10 3 2 2 2 2 3" xfId="1052" xr:uid="{DC07133A-F19B-4221-A020-F814F7239D9A}"/>
    <cellStyle name="Normal 10 3 2 2 2 2 4" xfId="2552" xr:uid="{10A18B34-461E-4BC0-A6A9-0D2D4EF2F08E}"/>
    <cellStyle name="Normal 10 3 2 2 2 3" xfId="1053" xr:uid="{9A785686-FA4B-4C1E-9DA9-8C3A9569E807}"/>
    <cellStyle name="Normal 10 3 2 2 2 3 2" xfId="1054" xr:uid="{9801D385-0760-4649-92EF-DFFB909416E4}"/>
    <cellStyle name="Normal 10 3 2 2 2 3 3" xfId="2553" xr:uid="{2934C848-4E1E-495F-BB53-846F502CCA52}"/>
    <cellStyle name="Normal 10 3 2 2 2 3 4" xfId="2554" xr:uid="{317B1674-CC89-4FAA-B5C7-45C4EF85048C}"/>
    <cellStyle name="Normal 10 3 2 2 2 4" xfId="1055" xr:uid="{30917600-4200-44D8-9E65-4EAC2A844354}"/>
    <cellStyle name="Normal 10 3 2 2 2 5" xfId="2555" xr:uid="{A6C76D2A-A750-4BD9-B2DD-16690483189E}"/>
    <cellStyle name="Normal 10 3 2 2 2 6" xfId="2556" xr:uid="{3B1FE90D-8EA4-4044-8457-3F69E79FCE0E}"/>
    <cellStyle name="Normal 10 3 2 2 3" xfId="489" xr:uid="{DB7D148E-9C54-4D3A-B9A6-54E3436E1E6C}"/>
    <cellStyle name="Normal 10 3 2 2 3 2" xfId="1056" xr:uid="{3E8248BA-D754-4970-BF51-F68A098090E2}"/>
    <cellStyle name="Normal 10 3 2 2 3 2 2" xfId="1057" xr:uid="{F7B4761A-24C5-4C3A-9F78-1CB7D3A38FB0}"/>
    <cellStyle name="Normal 10 3 2 2 3 2 3" xfId="2557" xr:uid="{4B30DC95-6BFE-4D59-A406-7293D11B7CC1}"/>
    <cellStyle name="Normal 10 3 2 2 3 2 4" xfId="2558" xr:uid="{56D67A29-246F-4851-B508-86D576DFAA48}"/>
    <cellStyle name="Normal 10 3 2 2 3 3" xfId="1058" xr:uid="{3538E1B0-5E39-44F2-8EC0-616518B72865}"/>
    <cellStyle name="Normal 10 3 2 2 3 4" xfId="2559" xr:uid="{3964F0C1-9CE0-488E-86E6-40A7B8B45FC6}"/>
    <cellStyle name="Normal 10 3 2 2 3 5" xfId="2560" xr:uid="{A7C12BD9-77DF-40F5-8DE8-B21295BDD120}"/>
    <cellStyle name="Normal 10 3 2 2 4" xfId="1059" xr:uid="{9AC51F32-5C6D-4F4D-BCEB-55957839CD89}"/>
    <cellStyle name="Normal 10 3 2 2 4 2" xfId="1060" xr:uid="{FAF424C7-83FE-45A1-95AA-7530617F8175}"/>
    <cellStyle name="Normal 10 3 2 2 4 3" xfId="2561" xr:uid="{80709147-9CA1-4F85-B386-5370AC6824FC}"/>
    <cellStyle name="Normal 10 3 2 2 4 4" xfId="2562" xr:uid="{36DED8C3-D8CA-41DE-848E-0B294832F2B4}"/>
    <cellStyle name="Normal 10 3 2 2 5" xfId="1061" xr:uid="{FDD671ED-D696-4A89-B4EE-B617A4D1ECFB}"/>
    <cellStyle name="Normal 10 3 2 2 5 2" xfId="2563" xr:uid="{FA534C87-8BB6-4714-AD50-44E731806962}"/>
    <cellStyle name="Normal 10 3 2 2 5 3" xfId="2564" xr:uid="{700E5DB4-301B-4D6E-B3A8-FF43250E08D1}"/>
    <cellStyle name="Normal 10 3 2 2 5 4" xfId="2565" xr:uid="{05DE5C21-4A9A-4A70-8044-EF9F29569643}"/>
    <cellStyle name="Normal 10 3 2 2 6" xfId="2566" xr:uid="{B92DEE09-3EF2-4247-98A4-4881FD1ED041}"/>
    <cellStyle name="Normal 10 3 2 2 7" xfId="2567" xr:uid="{B4E6B0E0-13D0-4D6A-BD00-F446E79DBF9B}"/>
    <cellStyle name="Normal 10 3 2 2 8" xfId="2568" xr:uid="{DFA2F046-AC6E-4B16-96FE-E1402F8CBEBA}"/>
    <cellStyle name="Normal 10 3 2 3" xfId="250" xr:uid="{AF2095D6-396B-4DC0-A613-9FF31396C63E}"/>
    <cellStyle name="Normal 10 3 2 3 2" xfId="490" xr:uid="{4257DA87-AB5A-441E-9012-566076F1705A}"/>
    <cellStyle name="Normal 10 3 2 3 2 2" xfId="491" xr:uid="{E787B948-37CA-43C4-AEEA-A86803255FDD}"/>
    <cellStyle name="Normal 10 3 2 3 2 2 2" xfId="1062" xr:uid="{F4DB87AB-52D2-4934-9277-9E97085175CD}"/>
    <cellStyle name="Normal 10 3 2 3 2 2 2 2" xfId="1063" xr:uid="{099447B3-7D9F-47C9-BFD5-44D7EC0291B7}"/>
    <cellStyle name="Normal 10 3 2 3 2 2 3" xfId="1064" xr:uid="{7DEDF4DC-9D68-4FDA-B8A9-ED6C8DA2B976}"/>
    <cellStyle name="Normal 10 3 2 3 2 3" xfId="1065" xr:uid="{2E059FBD-4C71-4ECC-ACF6-95D6DA9EFC85}"/>
    <cellStyle name="Normal 10 3 2 3 2 3 2" xfId="1066" xr:uid="{EB019EB5-FD13-4096-978C-E9149A36CE7C}"/>
    <cellStyle name="Normal 10 3 2 3 2 4" xfId="1067" xr:uid="{D2100AE9-C9DD-4541-8E8C-931D878C8D91}"/>
    <cellStyle name="Normal 10 3 2 3 3" xfId="492" xr:uid="{BD300F61-8CB7-4816-8F30-9578039D75DE}"/>
    <cellStyle name="Normal 10 3 2 3 3 2" xfId="1068" xr:uid="{9870EDB6-1DC1-46F6-ABA3-D282671DFA7B}"/>
    <cellStyle name="Normal 10 3 2 3 3 2 2" xfId="1069" xr:uid="{5AC463DE-1493-4F34-BE52-7F46C7132515}"/>
    <cellStyle name="Normal 10 3 2 3 3 3" xfId="1070" xr:uid="{C656A640-DF49-4D29-A0C4-DF831912B8E8}"/>
    <cellStyle name="Normal 10 3 2 3 3 4" xfId="2569" xr:uid="{94584B15-D566-4330-B075-5E98CFDD0978}"/>
    <cellStyle name="Normal 10 3 2 3 4" xfId="1071" xr:uid="{D55321AD-A4E1-48A6-8050-2FBC5D170980}"/>
    <cellStyle name="Normal 10 3 2 3 4 2" xfId="1072" xr:uid="{54A1B2DC-097E-4D42-9A2E-24B58CD9C2A9}"/>
    <cellStyle name="Normal 10 3 2 3 5" xfId="1073" xr:uid="{085AB057-4D3B-4D97-88D8-AC48008B3B7C}"/>
    <cellStyle name="Normal 10 3 2 3 6" xfId="2570" xr:uid="{9A3E776E-1791-4328-A4A1-69FDC68F7A4C}"/>
    <cellStyle name="Normal 10 3 2 4" xfId="251" xr:uid="{44D33DED-657C-4430-ADE2-7A7994DBA522}"/>
    <cellStyle name="Normal 10 3 2 4 2" xfId="493" xr:uid="{69DDB1B2-34DA-4506-A16D-C6C4011260A3}"/>
    <cellStyle name="Normal 10 3 2 4 2 2" xfId="1074" xr:uid="{B7CDCFCB-0996-4BB7-87A9-F64E65C682B6}"/>
    <cellStyle name="Normal 10 3 2 4 2 2 2" xfId="1075" xr:uid="{3EB564A2-AC40-4A38-8DD8-A82FE99DB6C5}"/>
    <cellStyle name="Normal 10 3 2 4 2 3" xfId="1076" xr:uid="{5F7C1E3F-2745-4965-89B9-D1264E551554}"/>
    <cellStyle name="Normal 10 3 2 4 2 4" xfId="2571" xr:uid="{9C6EAA2E-974C-4DC5-AB6D-CB1E84FEAE59}"/>
    <cellStyle name="Normal 10 3 2 4 3" xfId="1077" xr:uid="{724B71FB-BBFF-496E-8B9D-381086B39043}"/>
    <cellStyle name="Normal 10 3 2 4 3 2" xfId="1078" xr:uid="{D1D41B26-4CD3-462E-8CC8-F3AF01C45B55}"/>
    <cellStyle name="Normal 10 3 2 4 4" xfId="1079" xr:uid="{C2DE1040-4289-411B-8A28-C47DCD8761B9}"/>
    <cellStyle name="Normal 10 3 2 4 5" xfId="2572" xr:uid="{FC7F759B-13A4-4E6B-8A52-4FC6FB1662B7}"/>
    <cellStyle name="Normal 10 3 2 5" xfId="253" xr:uid="{D39E1102-115F-488B-98C7-B0542C89062C}"/>
    <cellStyle name="Normal 10 3 2 5 2" xfId="1080" xr:uid="{1F814250-4560-4B19-A521-FE378DF31E53}"/>
    <cellStyle name="Normal 10 3 2 5 2 2" xfId="1081" xr:uid="{1D3D0710-B421-459A-B0FE-94B84B920E7F}"/>
    <cellStyle name="Normal 10 3 2 5 3" xfId="1082" xr:uid="{A2B6E0D5-859D-42B2-9074-9A20FFCFB515}"/>
    <cellStyle name="Normal 10 3 2 5 4" xfId="2573" xr:uid="{EB695DC0-2EEB-4047-B5CF-892D762A878A}"/>
    <cellStyle name="Normal 10 3 2 6" xfId="1083" xr:uid="{B21FF272-D946-470D-9614-D4784C3FC10C}"/>
    <cellStyle name="Normal 10 3 2 6 2" xfId="1084" xr:uid="{E4EA97C3-E8B8-448B-9B17-7D65E52E793B}"/>
    <cellStyle name="Normal 10 3 2 6 3" xfId="2574" xr:uid="{F1488BF8-2C0B-431D-AE3F-47170F269471}"/>
    <cellStyle name="Normal 10 3 2 6 4" xfId="2575" xr:uid="{7D502259-E9ED-48A2-B915-3883BFA0F4FA}"/>
    <cellStyle name="Normal 10 3 2 7" xfId="1085" xr:uid="{B186C38C-4FB2-48ED-9D9E-9A28E0F51B66}"/>
    <cellStyle name="Normal 10 3 2 8" xfId="2576" xr:uid="{824EEFA7-FE33-4B9F-BA54-A1EA8C4582BF}"/>
    <cellStyle name="Normal 10 3 2 9" xfId="2577" xr:uid="{C5F4F1D2-BD5F-4D3E-B3B8-1C950BCFA27B}"/>
    <cellStyle name="Normal 10 3 3" xfId="55" xr:uid="{852AC6AC-AF10-49B0-B7A6-25E33A672583}"/>
    <cellStyle name="Normal 10 3 3 2" xfId="56" xr:uid="{A2E39864-6AFA-4FBB-9B82-EFDBF583A7D8}"/>
    <cellStyle name="Normal 10 3 3 2 2" xfId="494" xr:uid="{B61D60D2-1969-46C0-B713-CE8DF21F477E}"/>
    <cellStyle name="Normal 10 3 3 2 2 2" xfId="1086" xr:uid="{7DC2984E-92D9-4A10-81F3-75F5815333CF}"/>
    <cellStyle name="Normal 10 3 3 2 2 2 2" xfId="1087" xr:uid="{3E31C749-6AC5-4751-B9DC-25C08F816398}"/>
    <cellStyle name="Normal 10 3 3 2 2 2 2 2" xfId="4447" xr:uid="{DA44C0AD-5BE9-4618-A075-750DA1B1BDA7}"/>
    <cellStyle name="Normal 10 3 3 2 2 2 3" xfId="4448" xr:uid="{EFECE0A9-E147-43E9-891B-1CFC39E4DD88}"/>
    <cellStyle name="Normal 10 3 3 2 2 3" xfId="1088" xr:uid="{566FDBCB-6CEC-483C-9EE1-DDA1063D0FAF}"/>
    <cellStyle name="Normal 10 3 3 2 2 3 2" xfId="4449" xr:uid="{22DBE037-F432-467F-8A85-CAAA2448A55D}"/>
    <cellStyle name="Normal 10 3 3 2 2 4" xfId="2578" xr:uid="{44692FA2-971A-419E-9528-D43C9B627B88}"/>
    <cellStyle name="Normal 10 3 3 2 3" xfId="1089" xr:uid="{9B7F944A-5A0C-43E2-9551-55CDF87DB252}"/>
    <cellStyle name="Normal 10 3 3 2 3 2" xfId="1090" xr:uid="{CF96625E-5031-4BD7-BD6A-5D721DFE0A0C}"/>
    <cellStyle name="Normal 10 3 3 2 3 2 2" xfId="4450" xr:uid="{1F507647-AF94-44E8-A75F-7831E981AED7}"/>
    <cellStyle name="Normal 10 3 3 2 3 3" xfId="2579" xr:uid="{7860275E-15AC-425F-93AD-ADEF6C34CF05}"/>
    <cellStyle name="Normal 10 3 3 2 3 4" xfId="2580" xr:uid="{6D39E3BE-F411-430B-922D-53D9A3DF1187}"/>
    <cellStyle name="Normal 10 3 3 2 4" xfId="1091" xr:uid="{62CED070-6BF6-40B4-95C0-7EEF0B341E6F}"/>
    <cellStyle name="Normal 10 3 3 2 4 2" xfId="4451" xr:uid="{476B22C2-5F21-4E15-9E4B-58219356508E}"/>
    <cellStyle name="Normal 10 3 3 2 5" xfId="2581" xr:uid="{AB4AF4FA-5D7C-433F-B58B-5B0EF86B496B}"/>
    <cellStyle name="Normal 10 3 3 2 6" xfId="2582" xr:uid="{B16B9E29-DAFB-4911-BF8D-BDEB07469A63}"/>
    <cellStyle name="Normal 10 3 3 3" xfId="254" xr:uid="{E37993D9-FF79-4124-8420-602E171670B9}"/>
    <cellStyle name="Normal 10 3 3 3 2" xfId="1092" xr:uid="{628CF2DC-F27B-48D7-9A45-AB40DC1AF66D}"/>
    <cellStyle name="Normal 10 3 3 3 2 2" xfId="1093" xr:uid="{F2F1B663-8EAA-4C91-94CE-7F1840297DA5}"/>
    <cellStyle name="Normal 10 3 3 3 2 2 2" xfId="4452" xr:uid="{C60CC766-55D3-4744-B445-F976F66C55F5}"/>
    <cellStyle name="Normal 10 3 3 3 2 3" xfId="2583" xr:uid="{95020081-C51A-4F69-946D-1C578DDE693B}"/>
    <cellStyle name="Normal 10 3 3 3 2 4" xfId="2584" xr:uid="{67F0B8E8-8E70-4DDB-9C80-5D150CB15912}"/>
    <cellStyle name="Normal 10 3 3 3 3" xfId="1094" xr:uid="{97C29466-2332-4D25-AAA7-3E71170F9CA2}"/>
    <cellStyle name="Normal 10 3 3 3 3 2" xfId="4453" xr:uid="{738E5C34-74E9-440A-9F23-B65C8CE4C942}"/>
    <cellStyle name="Normal 10 3 3 3 4" xfId="2585" xr:uid="{F2C826CE-F800-412F-9524-2E2CCCDC18EF}"/>
    <cellStyle name="Normal 10 3 3 3 5" xfId="2586" xr:uid="{D0F753B9-8517-476F-AAB6-B7F2A4A6626D}"/>
    <cellStyle name="Normal 10 3 3 4" xfId="1095" xr:uid="{67F4C2AF-E7E3-42A0-90B1-A1B4F3E23AE4}"/>
    <cellStyle name="Normal 10 3 3 4 2" xfId="1096" xr:uid="{F9655B29-8AE5-4068-BCB3-85E51F20CCC7}"/>
    <cellStyle name="Normal 10 3 3 4 2 2" xfId="4454" xr:uid="{291F3A87-DE9A-469C-805B-F8E928A47E89}"/>
    <cellStyle name="Normal 10 3 3 4 3" xfId="2587" xr:uid="{D5FF026D-4F3B-444E-B772-740E5B315BDB}"/>
    <cellStyle name="Normal 10 3 3 4 4" xfId="2588" xr:uid="{B9B72403-C528-438F-A0F2-D2700C10FC25}"/>
    <cellStyle name="Normal 10 3 3 5" xfId="1097" xr:uid="{033ECF68-0737-43FD-9E19-AF024034E0BF}"/>
    <cellStyle name="Normal 10 3 3 5 2" xfId="2589" xr:uid="{58FE9011-1C54-407B-B702-0451861B860A}"/>
    <cellStyle name="Normal 10 3 3 5 3" xfId="2590" xr:uid="{2065A08D-FD37-438F-94A2-9FE0C4F9B409}"/>
    <cellStyle name="Normal 10 3 3 5 4" xfId="2591" xr:uid="{592351BC-E6F3-42A1-B773-831257D9C298}"/>
    <cellStyle name="Normal 10 3 3 6" xfId="2592" xr:uid="{C74465DB-21D6-42D1-9285-3ADB98710B9F}"/>
    <cellStyle name="Normal 10 3 3 7" xfId="2593" xr:uid="{409C0EEB-27B4-45D5-949B-115C18FEC663}"/>
    <cellStyle name="Normal 10 3 3 8" xfId="2594" xr:uid="{4BCFD193-F045-4AD6-BC38-E59F853D922C}"/>
    <cellStyle name="Normal 10 3 4" xfId="57" xr:uid="{446B8097-0507-4AB8-84E9-F8B986BB5F50}"/>
    <cellStyle name="Normal 10 3 4 2" xfId="495" xr:uid="{7996A1AC-9D23-4A66-8186-00F7816A0F7F}"/>
    <cellStyle name="Normal 10 3 4 2 2" xfId="496" xr:uid="{9B31ABB1-3568-4E73-9D78-CB92B5CFDB69}"/>
    <cellStyle name="Normal 10 3 4 2 2 2" xfId="1098" xr:uid="{3E3B8283-48A3-4287-BC7F-799145F4CFD8}"/>
    <cellStyle name="Normal 10 3 4 2 2 2 2" xfId="1099" xr:uid="{A109369F-0856-44C7-A3DC-348037BCE219}"/>
    <cellStyle name="Normal 10 3 4 2 2 3" xfId="1100" xr:uid="{A2C5425A-48AE-4A0B-9A52-161221B12E66}"/>
    <cellStyle name="Normal 10 3 4 2 2 4" xfId="2595" xr:uid="{9C263B10-BBD1-47B6-8C91-B43775D49A2F}"/>
    <cellStyle name="Normal 10 3 4 2 3" xfId="1101" xr:uid="{36BB110B-568C-4165-8A8F-632EE5EDB892}"/>
    <cellStyle name="Normal 10 3 4 2 3 2" xfId="1102" xr:uid="{D8748513-9507-45CE-B053-004415E63CAC}"/>
    <cellStyle name="Normal 10 3 4 2 4" xfId="1103" xr:uid="{65A17FED-7362-4574-A31D-80CAAD77B469}"/>
    <cellStyle name="Normal 10 3 4 2 5" xfId="2596" xr:uid="{0C146A37-69E7-42B9-8EE3-8894DDBE8FC4}"/>
    <cellStyle name="Normal 10 3 4 3" xfId="497" xr:uid="{B63199D4-FC3C-482E-A782-FA2A2D4E1211}"/>
    <cellStyle name="Normal 10 3 4 3 2" xfId="1104" xr:uid="{7276C571-5429-4151-8324-44232D9BA430}"/>
    <cellStyle name="Normal 10 3 4 3 2 2" xfId="1105" xr:uid="{8FB07E6F-21EB-4714-9891-E76DCDE19B9C}"/>
    <cellStyle name="Normal 10 3 4 3 3" xfId="1106" xr:uid="{99289FCA-0B52-4D1D-BBC4-7B38E2EC2CD9}"/>
    <cellStyle name="Normal 10 3 4 3 4" xfId="2597" xr:uid="{E26235A8-556D-4FDE-AF6B-F6E377643049}"/>
    <cellStyle name="Normal 10 3 4 4" xfId="1107" xr:uid="{9405D3BD-3C08-40B8-BFFA-5FB6A6DB62C3}"/>
    <cellStyle name="Normal 10 3 4 4 2" xfId="1108" xr:uid="{D4929628-CAC3-40CA-B817-5AB55D59802E}"/>
    <cellStyle name="Normal 10 3 4 4 3" xfId="2598" xr:uid="{1E923EF1-85A8-43AC-83FB-652AB1757ACC}"/>
    <cellStyle name="Normal 10 3 4 4 4" xfId="2599" xr:uid="{2ABBBE66-7AD7-4330-8EC7-697A5D55851D}"/>
    <cellStyle name="Normal 10 3 4 5" xfId="1109" xr:uid="{F115779D-57BE-4D0E-8961-5A46CFC7EA00}"/>
    <cellStyle name="Normal 10 3 4 6" xfId="2600" xr:uid="{69165BC2-11E1-4FD3-9BCC-288C04C8C84C}"/>
    <cellStyle name="Normal 10 3 4 7" xfId="2601" xr:uid="{6BCB181F-9D23-4640-87FB-34E498D2A66C}"/>
    <cellStyle name="Normal 10 3 5" xfId="255" xr:uid="{04D2A2B5-DA08-4836-B99D-5D312B017FFF}"/>
    <cellStyle name="Normal 10 3 5 2" xfId="498" xr:uid="{9B041872-787B-4F97-8C86-09F3A4C1946A}"/>
    <cellStyle name="Normal 10 3 5 2 2" xfId="1110" xr:uid="{CD7062AC-4AA8-450B-974E-B48FC5E2D1A2}"/>
    <cellStyle name="Normal 10 3 5 2 2 2" xfId="1111" xr:uid="{0FCF7A3C-052B-42BA-BE95-B8742EC20512}"/>
    <cellStyle name="Normal 10 3 5 2 3" xfId="1112" xr:uid="{C414B8BC-0907-4BE4-BC24-5A27A8539BB5}"/>
    <cellStyle name="Normal 10 3 5 2 4" xfId="2602" xr:uid="{4737A779-AAF7-4F67-BF97-942609BDA752}"/>
    <cellStyle name="Normal 10 3 5 3" xfId="1113" xr:uid="{33489380-CCD0-4B1B-A2B3-B40304647A5F}"/>
    <cellStyle name="Normal 10 3 5 3 2" xfId="1114" xr:uid="{8C8A1893-B3BD-41B4-A1B8-9897B87A4F33}"/>
    <cellStyle name="Normal 10 3 5 3 3" xfId="2603" xr:uid="{0CA20FF7-888E-4180-9EA5-419339AAF2C3}"/>
    <cellStyle name="Normal 10 3 5 3 4" xfId="2604" xr:uid="{BE462C78-553A-457C-BA01-2BEF81E713CE}"/>
    <cellStyle name="Normal 10 3 5 4" xfId="1115" xr:uid="{01A8F638-E96E-415F-9DDB-C96EF5CCA218}"/>
    <cellStyle name="Normal 10 3 5 5" xfId="2605" xr:uid="{094743D1-1A3C-4577-A42A-4FDA9D4024A8}"/>
    <cellStyle name="Normal 10 3 5 6" xfId="2606" xr:uid="{1EF53EEF-8092-43DD-9FCE-8511DB0A0521}"/>
    <cellStyle name="Normal 10 3 6" xfId="256" xr:uid="{F5AA71E3-D60E-4C89-824D-6BC2BB17CCC7}"/>
    <cellStyle name="Normal 10 3 6 2" xfId="1116" xr:uid="{A425BD54-D8AF-471B-875E-213181DDF69E}"/>
    <cellStyle name="Normal 10 3 6 2 2" xfId="1117" xr:uid="{F4A865E3-E9BC-4549-9B09-354130A0A07D}"/>
    <cellStyle name="Normal 10 3 6 2 3" xfId="2607" xr:uid="{8C5857A4-9895-4A00-B0B8-1A815D1BDC7A}"/>
    <cellStyle name="Normal 10 3 6 2 4" xfId="2608" xr:uid="{E9C14B9D-2293-45DC-8279-E48F210ECA7B}"/>
    <cellStyle name="Normal 10 3 6 3" xfId="1118" xr:uid="{BEF984E6-6BE8-4311-ADCE-C54166B3433F}"/>
    <cellStyle name="Normal 10 3 6 4" xfId="2609" xr:uid="{D09846BD-6FC8-4A35-B2DE-BA068C31DA5D}"/>
    <cellStyle name="Normal 10 3 6 5" xfId="2610" xr:uid="{5512F864-3DDB-4D77-BBAC-36223B944C54}"/>
    <cellStyle name="Normal 10 3 7" xfId="1119" xr:uid="{242A2E28-9907-4F7D-AEC8-85846E77AE17}"/>
    <cellStyle name="Normal 10 3 7 2" xfId="1120" xr:uid="{A083BB36-0B72-4400-8333-F24EA8C47432}"/>
    <cellStyle name="Normal 10 3 7 3" xfId="2611" xr:uid="{025EDA31-B02B-457A-A1A9-3892C4DABB24}"/>
    <cellStyle name="Normal 10 3 7 4" xfId="2612" xr:uid="{A798CD0D-E4A2-4073-BDF8-DC5F6BA0F5B7}"/>
    <cellStyle name="Normal 10 3 8" xfId="1121" xr:uid="{E42BC264-E5DD-4784-94AD-34A65F58C14C}"/>
    <cellStyle name="Normal 10 3 8 2" xfId="2613" xr:uid="{FEA9CA1C-610B-41BD-A0AB-2C6CF1DF850F}"/>
    <cellStyle name="Normal 10 3 8 3" xfId="2614" xr:uid="{1A29B936-5429-4C55-BA28-AA81FF32A6AE}"/>
    <cellStyle name="Normal 10 3 8 4" xfId="2615" xr:uid="{1257454D-4142-4CB5-8941-63B0F226D82E}"/>
    <cellStyle name="Normal 10 3 9" xfId="2616" xr:uid="{7A545DF4-7008-4B8D-9A7D-669E0F3AC517}"/>
    <cellStyle name="Normal 10 4" xfId="58" xr:uid="{7FD4AB46-6DDB-47ED-ACEE-B1961ADE0A93}"/>
    <cellStyle name="Normal 10 4 10" xfId="2617" xr:uid="{B9234E6F-9BB3-4D77-93F3-231D81CAD79B}"/>
    <cellStyle name="Normal 10 4 11" xfId="2618" xr:uid="{19BE933F-A831-49CD-96F8-488C7E5335F9}"/>
    <cellStyle name="Normal 10 4 2" xfId="59" xr:uid="{6D6AEF28-53C5-4196-8E3C-3D40A28E193D}"/>
    <cellStyle name="Normal 10 4 2 2" xfId="257" xr:uid="{6A71DA83-BC8F-4064-91EF-8E4EAF40C292}"/>
    <cellStyle name="Normal 10 4 2 2 2" xfId="499" xr:uid="{21584C5E-46BB-4B2F-8C6A-AE718FC7A956}"/>
    <cellStyle name="Normal 10 4 2 2 2 2" xfId="500" xr:uid="{4BDDCB1B-FAF8-4BC0-BFF7-805BDF20C5E9}"/>
    <cellStyle name="Normal 10 4 2 2 2 2 2" xfId="1122" xr:uid="{BE19E1BD-2386-432A-91E5-8BACB7BDC094}"/>
    <cellStyle name="Normal 10 4 2 2 2 2 3" xfId="2619" xr:uid="{8B6BA0C0-8DDC-4CBE-ABBD-F8895BFE3CC8}"/>
    <cellStyle name="Normal 10 4 2 2 2 2 4" xfId="2620" xr:uid="{52F70301-BBAD-459C-BA8B-2A15581FD958}"/>
    <cellStyle name="Normal 10 4 2 2 2 3" xfId="1123" xr:uid="{E9490A4D-FD92-4BDC-AE7D-BC0CB4AE1736}"/>
    <cellStyle name="Normal 10 4 2 2 2 3 2" xfId="2621" xr:uid="{03A8A7BE-31C6-4776-A56C-A33F5AC44911}"/>
    <cellStyle name="Normal 10 4 2 2 2 3 3" xfId="2622" xr:uid="{5BB38B4F-80FC-4061-BE69-D851BB3C2061}"/>
    <cellStyle name="Normal 10 4 2 2 2 3 4" xfId="2623" xr:uid="{C35559F4-19A5-41AE-8254-FE0DD378E59C}"/>
    <cellStyle name="Normal 10 4 2 2 2 4" xfId="2624" xr:uid="{80B9669B-B6A4-44D6-9046-946C699A6610}"/>
    <cellStyle name="Normal 10 4 2 2 2 5" xfId="2625" xr:uid="{7FF2EB6D-4BB6-42D3-AF56-B2858E188EA4}"/>
    <cellStyle name="Normal 10 4 2 2 2 6" xfId="2626" xr:uid="{AA22BE99-8889-4657-A083-B05F8DFEB13C}"/>
    <cellStyle name="Normal 10 4 2 2 3" xfId="501" xr:uid="{D9CC5CD4-B0FA-4053-B065-622828D3BAEF}"/>
    <cellStyle name="Normal 10 4 2 2 3 2" xfId="1124" xr:uid="{9CD434A6-884F-4724-BE71-C8E4CA857B62}"/>
    <cellStyle name="Normal 10 4 2 2 3 2 2" xfId="2627" xr:uid="{A7941304-F0B0-4E66-BA94-75CB4046633D}"/>
    <cellStyle name="Normal 10 4 2 2 3 2 3" xfId="2628" xr:uid="{5DC5CA4C-C012-4324-AD73-BA17643EB1BB}"/>
    <cellStyle name="Normal 10 4 2 2 3 2 4" xfId="2629" xr:uid="{6032BF62-5952-4E81-98B1-B1CA23674F12}"/>
    <cellStyle name="Normal 10 4 2 2 3 3" xfId="2630" xr:uid="{74D4A0C0-4CE9-47DC-993E-E9AFCFBB1625}"/>
    <cellStyle name="Normal 10 4 2 2 3 4" xfId="2631" xr:uid="{106CDE37-8D04-455E-BF54-A9BF1108CA87}"/>
    <cellStyle name="Normal 10 4 2 2 3 5" xfId="2632" xr:uid="{D593DF1A-C978-4105-BFB9-73981B325420}"/>
    <cellStyle name="Normal 10 4 2 2 4" xfId="1125" xr:uid="{06600040-09FE-42CB-B4A3-F682525CDD2F}"/>
    <cellStyle name="Normal 10 4 2 2 4 2" xfId="2633" xr:uid="{7817FF6E-A584-4489-AC0E-373B3C6D04F8}"/>
    <cellStyle name="Normal 10 4 2 2 4 3" xfId="2634" xr:uid="{CAF63AE3-FADA-41A5-9058-5F2775F7F9A6}"/>
    <cellStyle name="Normal 10 4 2 2 4 4" xfId="2635" xr:uid="{851116B2-FAED-466F-9A98-B5D2CBDD302D}"/>
    <cellStyle name="Normal 10 4 2 2 5" xfId="2636" xr:uid="{F59C1786-AECB-46B8-AF45-40C3BF4C398A}"/>
    <cellStyle name="Normal 10 4 2 2 5 2" xfId="2637" xr:uid="{B7D7C8FC-CB1F-459C-A9D4-C71EA5434665}"/>
    <cellStyle name="Normal 10 4 2 2 5 3" xfId="2638" xr:uid="{A4A7082E-AFCF-4F83-9B75-979DDEF7F95C}"/>
    <cellStyle name="Normal 10 4 2 2 5 4" xfId="2639" xr:uid="{ABCF83A6-1D66-4DE0-94BA-F4527BB943EC}"/>
    <cellStyle name="Normal 10 4 2 2 6" xfId="2640" xr:uid="{60EF97CA-1932-4F76-A1E4-78F7E7F29A33}"/>
    <cellStyle name="Normal 10 4 2 2 7" xfId="2641" xr:uid="{CE479905-FBB1-4AD6-95D8-6640CA9632E3}"/>
    <cellStyle name="Normal 10 4 2 2 8" xfId="2642" xr:uid="{29DE556A-8E46-4ACC-BA92-01EF4319E29C}"/>
    <cellStyle name="Normal 10 4 2 3" xfId="502" xr:uid="{7846DD11-BE6A-4B4A-BA87-62B7F47D3102}"/>
    <cellStyle name="Normal 10 4 2 3 2" xfId="503" xr:uid="{6D3D526D-0B44-4F7F-AA90-31BFDD7D1E44}"/>
    <cellStyle name="Normal 10 4 2 3 2 2" xfId="504" xr:uid="{D10A0E42-1D65-4B9B-B902-B91A4D8105EF}"/>
    <cellStyle name="Normal 10 4 2 3 2 3" xfId="2643" xr:uid="{F5DA9C57-9958-4541-B925-497AD997A343}"/>
    <cellStyle name="Normal 10 4 2 3 2 4" xfId="2644" xr:uid="{9303A386-38CC-4304-8EEB-ADDF49D00FC8}"/>
    <cellStyle name="Normal 10 4 2 3 3" xfId="505" xr:uid="{7482F565-1823-4779-834D-F4BEEAD2FE0F}"/>
    <cellStyle name="Normal 10 4 2 3 3 2" xfId="2645" xr:uid="{7D20EEF6-197A-404C-BE57-A7A7B1199270}"/>
    <cellStyle name="Normal 10 4 2 3 3 3" xfId="2646" xr:uid="{5384DD33-EAAF-4D55-958D-1A3465AFEDE1}"/>
    <cellStyle name="Normal 10 4 2 3 3 4" xfId="2647" xr:uid="{FA53EBCD-F589-4D33-8A15-49C39D142BC8}"/>
    <cellStyle name="Normal 10 4 2 3 4" xfId="2648" xr:uid="{D7E74AEA-AD2F-48A4-83A8-99A44EC0E899}"/>
    <cellStyle name="Normal 10 4 2 3 5" xfId="2649" xr:uid="{CC797A9E-37C5-40DB-A923-91326AB65001}"/>
    <cellStyle name="Normal 10 4 2 3 6" xfId="2650" xr:uid="{74D4E9D9-F6E7-4A29-AFBE-1E3EAE38A456}"/>
    <cellStyle name="Normal 10 4 2 4" xfId="506" xr:uid="{E5AD080D-2F15-4E26-887D-5C68F96681B2}"/>
    <cellStyle name="Normal 10 4 2 4 2" xfId="507" xr:uid="{54E621D4-C779-42F3-A591-155698147ACD}"/>
    <cellStyle name="Normal 10 4 2 4 2 2" xfId="2651" xr:uid="{B9A3F21B-1A6D-4AF2-9E51-22792F1B3F9F}"/>
    <cellStyle name="Normal 10 4 2 4 2 3" xfId="2652" xr:uid="{428A140F-B106-43CE-B88E-6A484A452DF8}"/>
    <cellStyle name="Normal 10 4 2 4 2 4" xfId="2653" xr:uid="{799586BA-5765-458A-A184-CB84764F12B9}"/>
    <cellStyle name="Normal 10 4 2 4 3" xfId="2654" xr:uid="{E1478F44-FA2D-433B-BF3B-EA0B6F3609B1}"/>
    <cellStyle name="Normal 10 4 2 4 4" xfId="2655" xr:uid="{C1B49074-250D-4AEE-96BC-A2246CBB8FE9}"/>
    <cellStyle name="Normal 10 4 2 4 5" xfId="2656" xr:uid="{169A51D5-5E72-4132-9CF2-50B2596E5B2F}"/>
    <cellStyle name="Normal 10 4 2 5" xfId="508" xr:uid="{3728B97C-26DB-4EEE-9F2E-F3A697C838E9}"/>
    <cellStyle name="Normal 10 4 2 5 2" xfId="2657" xr:uid="{AB3CCA32-96CB-4C03-B68B-4AA8F53E8B75}"/>
    <cellStyle name="Normal 10 4 2 5 3" xfId="2658" xr:uid="{21BA5C8B-DA8A-4A62-B3E6-86B6397F75A5}"/>
    <cellStyle name="Normal 10 4 2 5 4" xfId="2659" xr:uid="{4A218636-3557-44C8-9636-6AA83294C562}"/>
    <cellStyle name="Normal 10 4 2 6" xfId="2660" xr:uid="{5C0DBE69-DF95-4829-BA2E-0C43B2F1C4C5}"/>
    <cellStyle name="Normal 10 4 2 6 2" xfId="2661" xr:uid="{1FEB5D81-BE99-4844-96DE-1BAD28D44EA8}"/>
    <cellStyle name="Normal 10 4 2 6 3" xfId="2662" xr:uid="{9A28FBE4-AAFF-4696-93A8-3267AD83AD35}"/>
    <cellStyle name="Normal 10 4 2 6 4" xfId="2663" xr:uid="{A46BD31F-54CC-4B42-9E87-16CA844C765D}"/>
    <cellStyle name="Normal 10 4 2 7" xfId="2664" xr:uid="{80063F0D-C979-40D8-909F-42DE34FA6865}"/>
    <cellStyle name="Normal 10 4 2 8" xfId="2665" xr:uid="{3A94D065-7B1C-41D9-B18B-162CA93E2ED2}"/>
    <cellStyle name="Normal 10 4 2 9" xfId="2666" xr:uid="{E2C42AC2-D6F3-46C0-AC2E-52564FA054E6}"/>
    <cellStyle name="Normal 10 4 3" xfId="258" xr:uid="{22AD1304-CCF8-4D01-AD7F-90E1AC159DAF}"/>
    <cellStyle name="Normal 10 4 3 2" xfId="509" xr:uid="{A63131BA-249A-4F67-8AA5-75AA82E8429C}"/>
    <cellStyle name="Normal 10 4 3 2 2" xfId="510" xr:uid="{E0312C39-A71F-4411-9553-3CD4E5B212AD}"/>
    <cellStyle name="Normal 10 4 3 2 2 2" xfId="1126" xr:uid="{BC992E3D-7A29-4BDC-91B6-DE4509C6ADAC}"/>
    <cellStyle name="Normal 10 4 3 2 2 2 2" xfId="1127" xr:uid="{89899A01-8C24-4FB9-9D53-DB1013F41FB9}"/>
    <cellStyle name="Normal 10 4 3 2 2 3" xfId="1128" xr:uid="{DDF27855-D4FF-403F-8590-15082447FBFA}"/>
    <cellStyle name="Normal 10 4 3 2 2 4" xfId="2667" xr:uid="{AFD1C4A7-DEC9-4AC7-93AD-8F167A0F6DEF}"/>
    <cellStyle name="Normal 10 4 3 2 3" xfId="1129" xr:uid="{49B612EE-DE01-4F6B-AECF-E329209F739E}"/>
    <cellStyle name="Normal 10 4 3 2 3 2" xfId="1130" xr:uid="{54FC8F01-762E-4B46-9557-556431EC40E6}"/>
    <cellStyle name="Normal 10 4 3 2 3 3" xfId="2668" xr:uid="{08484DF3-3571-48D6-BFBF-4C232D2128B8}"/>
    <cellStyle name="Normal 10 4 3 2 3 4" xfId="2669" xr:uid="{8957CE4F-24E0-48FE-BCB8-363DC16841D7}"/>
    <cellStyle name="Normal 10 4 3 2 4" xfId="1131" xr:uid="{0A569ADD-0680-4EF7-8056-C750B9A0CE0D}"/>
    <cellStyle name="Normal 10 4 3 2 5" xfId="2670" xr:uid="{4E75163F-6E13-4279-9F7E-29866B439782}"/>
    <cellStyle name="Normal 10 4 3 2 6" xfId="2671" xr:uid="{EE5A8456-BECB-4369-889D-8728C80611E5}"/>
    <cellStyle name="Normal 10 4 3 3" xfId="511" xr:uid="{E143F88A-5CAA-43C3-A37C-69F2030F9590}"/>
    <cellStyle name="Normal 10 4 3 3 2" xfId="1132" xr:uid="{906213BD-9035-4B14-A4C7-016900F6A61E}"/>
    <cellStyle name="Normal 10 4 3 3 2 2" xfId="1133" xr:uid="{CEFDCC87-1CCC-45C3-B973-19B4D82414C1}"/>
    <cellStyle name="Normal 10 4 3 3 2 3" xfId="2672" xr:uid="{1A760210-8B05-4D2C-AB27-616DA101E20A}"/>
    <cellStyle name="Normal 10 4 3 3 2 4" xfId="2673" xr:uid="{6E717DB4-05EA-40D2-9BDC-960845600BFD}"/>
    <cellStyle name="Normal 10 4 3 3 3" xfId="1134" xr:uid="{B8C4E7C1-2577-4F17-BBE3-C0D6C68051A8}"/>
    <cellStyle name="Normal 10 4 3 3 4" xfId="2674" xr:uid="{8DCF68C5-098F-4573-9749-C8F826935822}"/>
    <cellStyle name="Normal 10 4 3 3 5" xfId="2675" xr:uid="{415C922C-B8E6-43F5-8133-E5C53D1E5570}"/>
    <cellStyle name="Normal 10 4 3 4" xfId="1135" xr:uid="{797A2330-B8D4-4A8E-AA5E-8746CA35494E}"/>
    <cellStyle name="Normal 10 4 3 4 2" xfId="1136" xr:uid="{C7A3ECDD-C0F4-4F85-B4A8-E9FAE53CB4A8}"/>
    <cellStyle name="Normal 10 4 3 4 3" xfId="2676" xr:uid="{FF376E41-6AF2-48B2-B81F-6DB6D45130AA}"/>
    <cellStyle name="Normal 10 4 3 4 4" xfId="2677" xr:uid="{18F9F3A8-DEA3-41F0-97B8-B7C049B73E0D}"/>
    <cellStyle name="Normal 10 4 3 5" xfId="1137" xr:uid="{4D08AC95-C20C-48C7-AFD9-8342F6FCE164}"/>
    <cellStyle name="Normal 10 4 3 5 2" xfId="2678" xr:uid="{855B2D1F-4510-4CFB-9BDC-B6F70BED1BB0}"/>
    <cellStyle name="Normal 10 4 3 5 3" xfId="2679" xr:uid="{E422E8FB-8816-4E01-978B-EE99C2CA31BF}"/>
    <cellStyle name="Normal 10 4 3 5 4" xfId="2680" xr:uid="{CB394D5E-4562-47EF-B0D8-0961283E805F}"/>
    <cellStyle name="Normal 10 4 3 6" xfId="2681" xr:uid="{D8A7F5A3-E541-4286-986F-DE88E2513F20}"/>
    <cellStyle name="Normal 10 4 3 7" xfId="2682" xr:uid="{C7557DE1-9DD3-4737-ABF3-870D5092F950}"/>
    <cellStyle name="Normal 10 4 3 8" xfId="2683" xr:uid="{AD2743E5-A9A2-4FBA-8C06-FF36DD6BD596}"/>
    <cellStyle name="Normal 10 4 4" xfId="259" xr:uid="{98F34B0E-12D6-4129-98EB-AC6859C3AD32}"/>
    <cellStyle name="Normal 10 4 4 2" xfId="512" xr:uid="{52339B92-0192-48B1-A303-0FE989960797}"/>
    <cellStyle name="Normal 10 4 4 2 2" xfId="513" xr:uid="{99786772-BE00-4A44-8D90-C0D94151E3DA}"/>
    <cellStyle name="Normal 10 4 4 2 2 2" xfId="1138" xr:uid="{430341EB-8706-4B3D-BC85-BE26E56E791A}"/>
    <cellStyle name="Normal 10 4 4 2 2 3" xfId="2684" xr:uid="{7D3DC6FE-D350-4359-AEB8-37AE08769924}"/>
    <cellStyle name="Normal 10 4 4 2 2 4" xfId="2685" xr:uid="{52361995-938D-455C-A3A6-86749A117FEC}"/>
    <cellStyle name="Normal 10 4 4 2 3" xfId="1139" xr:uid="{570D7C2A-7465-420D-A94B-ECE2A6924E6D}"/>
    <cellStyle name="Normal 10 4 4 2 4" xfId="2686" xr:uid="{37BB932F-5CE6-48D7-B577-F9720CB427C1}"/>
    <cellStyle name="Normal 10 4 4 2 5" xfId="2687" xr:uid="{7B855F16-AE4B-4E20-AE17-3339E5DF5B54}"/>
    <cellStyle name="Normal 10 4 4 3" xfId="514" xr:uid="{34038D0A-42D7-443F-BCB2-FA64BEC1FB12}"/>
    <cellStyle name="Normal 10 4 4 3 2" xfId="1140" xr:uid="{3FAAF210-C978-4907-992E-35516A89DFBB}"/>
    <cellStyle name="Normal 10 4 4 3 3" xfId="2688" xr:uid="{E8F493FA-5611-43A3-B7DD-79E6C240FA1B}"/>
    <cellStyle name="Normal 10 4 4 3 4" xfId="2689" xr:uid="{A1EB23B1-9198-476B-A594-96478EDD1B4A}"/>
    <cellStyle name="Normal 10 4 4 4" xfId="1141" xr:uid="{3655C028-2123-49FF-9B06-12B29095DDB1}"/>
    <cellStyle name="Normal 10 4 4 4 2" xfId="2690" xr:uid="{F758048D-32AD-418F-93FA-0F0480EE23E2}"/>
    <cellStyle name="Normal 10 4 4 4 3" xfId="2691" xr:uid="{85436B1B-A9DA-48B5-9627-8748FC7AEE79}"/>
    <cellStyle name="Normal 10 4 4 4 4" xfId="2692" xr:uid="{E7D093A3-CAA7-46E8-BF9C-BF059A0D9DD7}"/>
    <cellStyle name="Normal 10 4 4 5" xfId="2693" xr:uid="{2851126C-0B5B-4893-AEA1-4F31E8C4A564}"/>
    <cellStyle name="Normal 10 4 4 6" xfId="2694" xr:uid="{8D056424-EFCB-4CEA-A053-FEBA23D99E16}"/>
    <cellStyle name="Normal 10 4 4 7" xfId="2695" xr:uid="{A6B3AD41-A4C7-47A5-9E84-3DBED3FFF7A6}"/>
    <cellStyle name="Normal 10 4 5" xfId="260" xr:uid="{65BD0A27-85F8-4087-A62C-175B252AE38E}"/>
    <cellStyle name="Normal 10 4 5 2" xfId="515" xr:uid="{43C3316A-994F-4C00-94CB-C7B1002A0322}"/>
    <cellStyle name="Normal 10 4 5 2 2" xfId="1142" xr:uid="{72AEFBD1-409B-404C-A535-505307505F32}"/>
    <cellStyle name="Normal 10 4 5 2 3" xfId="2696" xr:uid="{5F8B69CC-B503-4B7E-94F5-1967081958FB}"/>
    <cellStyle name="Normal 10 4 5 2 4" xfId="2697" xr:uid="{604F92FA-A30F-4A07-86D5-1C47A1DB8E91}"/>
    <cellStyle name="Normal 10 4 5 3" xfId="1143" xr:uid="{BFD64B89-FC5A-4C5F-A9C6-C980D1AEFA4B}"/>
    <cellStyle name="Normal 10 4 5 3 2" xfId="2698" xr:uid="{5B44B679-C5F3-47CC-A0BE-59A5A44A38E0}"/>
    <cellStyle name="Normal 10 4 5 3 3" xfId="2699" xr:uid="{C7563D5B-9240-4435-8199-190908A91EB6}"/>
    <cellStyle name="Normal 10 4 5 3 4" xfId="2700" xr:uid="{2366BD2C-9CA1-4035-843F-82FCD07C06C1}"/>
    <cellStyle name="Normal 10 4 5 4" xfId="2701" xr:uid="{34D34543-6FC2-471D-9EE8-041C9AD503C2}"/>
    <cellStyle name="Normal 10 4 5 5" xfId="2702" xr:uid="{35CDC64A-8E24-4426-AFC3-625CC48ACCD3}"/>
    <cellStyle name="Normal 10 4 5 6" xfId="2703" xr:uid="{349513BE-336E-44B0-83FC-B2C5A7F40B3E}"/>
    <cellStyle name="Normal 10 4 6" xfId="516" xr:uid="{A0230BBB-2DA5-4D3F-9D73-34B9371D83EC}"/>
    <cellStyle name="Normal 10 4 6 2" xfId="1144" xr:uid="{2BEABB49-5D89-497D-9F2E-5BD8343FC56E}"/>
    <cellStyle name="Normal 10 4 6 2 2" xfId="2704" xr:uid="{FAB303F9-E887-45FE-8122-37B2E0844858}"/>
    <cellStyle name="Normal 10 4 6 2 3" xfId="2705" xr:uid="{A4492542-E49E-4612-A52D-B6A2ABF12EB2}"/>
    <cellStyle name="Normal 10 4 6 2 4" xfId="2706" xr:uid="{BF1F24F6-0EF9-4E8D-A99B-C519C754C3A4}"/>
    <cellStyle name="Normal 10 4 6 3" xfId="2707" xr:uid="{676D064C-1A78-420D-B12F-9E22794540A7}"/>
    <cellStyle name="Normal 10 4 6 4" xfId="2708" xr:uid="{772D9F3D-5D92-4799-ACDA-D43A7E129E2E}"/>
    <cellStyle name="Normal 10 4 6 5" xfId="2709" xr:uid="{550EFCFA-B5F4-4EF0-99E5-E182A7F845CA}"/>
    <cellStyle name="Normal 10 4 7" xfId="1145" xr:uid="{2F7FCD3D-6978-4135-B442-962F04C74066}"/>
    <cellStyle name="Normal 10 4 7 2" xfId="2710" xr:uid="{86AA1034-044E-46E9-8FDD-489C251A680B}"/>
    <cellStyle name="Normal 10 4 7 3" xfId="2711" xr:uid="{4C92CC6A-F1BF-43F5-896D-E11352D13EFD}"/>
    <cellStyle name="Normal 10 4 7 4" xfId="2712" xr:uid="{43B4AC9B-705F-4959-BFAB-BE968AD077AA}"/>
    <cellStyle name="Normal 10 4 8" xfId="2713" xr:uid="{DD4AB6BC-E502-4CE8-877C-0E0A33A1DA9A}"/>
    <cellStyle name="Normal 10 4 8 2" xfId="2714" xr:uid="{C027ECC4-DAE2-43B8-ACE3-71755AA99320}"/>
    <cellStyle name="Normal 10 4 8 3" xfId="2715" xr:uid="{93E075DC-E870-4233-A958-012D05D49C02}"/>
    <cellStyle name="Normal 10 4 8 4" xfId="2716" xr:uid="{1F3DE332-DC3A-4872-A755-4A4F58ACC47E}"/>
    <cellStyle name="Normal 10 4 9" xfId="2717" xr:uid="{1650247E-04D4-4E33-BEA0-FF7336DF5395}"/>
    <cellStyle name="Normal 10 5" xfId="60" xr:uid="{EF5102D1-C6B0-44BD-A0BD-5B7E8D35467C}"/>
    <cellStyle name="Normal 10 5 2" xfId="61" xr:uid="{D3B53A1F-C8A5-411F-A86B-36CC6B26CA13}"/>
    <cellStyle name="Normal 10 5 2 2" xfId="261" xr:uid="{C1E3E2C2-428D-4D16-906A-33B4CB4CF0DB}"/>
    <cellStyle name="Normal 10 5 2 2 2" xfId="517" xr:uid="{62AEF440-02EF-4078-9673-79A9F3647E52}"/>
    <cellStyle name="Normal 10 5 2 2 2 2" xfId="1146" xr:uid="{B51A3AB9-D250-49EF-94AA-60A79EB06719}"/>
    <cellStyle name="Normal 10 5 2 2 2 3" xfId="2718" xr:uid="{74DF1B91-C69A-4730-80E7-771ADBF5AD0F}"/>
    <cellStyle name="Normal 10 5 2 2 2 4" xfId="2719" xr:uid="{8CA29F73-A4F4-41DB-A1D2-DF859BF8A033}"/>
    <cellStyle name="Normal 10 5 2 2 3" xfId="1147" xr:uid="{F7E1D1A1-AD96-4056-A0F7-60CBD27FFA8B}"/>
    <cellStyle name="Normal 10 5 2 2 3 2" xfId="2720" xr:uid="{154AC14C-CCDB-44DD-AEC0-CC7E29FF12D2}"/>
    <cellStyle name="Normal 10 5 2 2 3 3" xfId="2721" xr:uid="{0E1D53F8-5ECA-4DD0-A310-750535009E29}"/>
    <cellStyle name="Normal 10 5 2 2 3 4" xfId="2722" xr:uid="{8EA9DAB7-2D90-43C1-BEB4-D4C1A255D444}"/>
    <cellStyle name="Normal 10 5 2 2 4" xfId="2723" xr:uid="{15831371-CFC1-4959-BF17-E6AEE1E2F66A}"/>
    <cellStyle name="Normal 10 5 2 2 5" xfId="2724" xr:uid="{69F58635-08C1-466D-B880-29D55F855AC0}"/>
    <cellStyle name="Normal 10 5 2 2 6" xfId="2725" xr:uid="{548C31D7-5C30-4D62-A58A-7E7093EB7A8B}"/>
    <cellStyle name="Normal 10 5 2 3" xfId="518" xr:uid="{02110597-9055-4227-A9C7-CF3CD85353E3}"/>
    <cellStyle name="Normal 10 5 2 3 2" xfId="1148" xr:uid="{42A15A84-1958-4047-9A56-F8FCAA75E94D}"/>
    <cellStyle name="Normal 10 5 2 3 2 2" xfId="2726" xr:uid="{FE7AB5C6-8845-44E3-92E9-B34B5221CB06}"/>
    <cellStyle name="Normal 10 5 2 3 2 3" xfId="2727" xr:uid="{7B59E530-6D84-4096-843C-B08F1F5C0D90}"/>
    <cellStyle name="Normal 10 5 2 3 2 4" xfId="2728" xr:uid="{76FFBFCA-8D52-46CB-8767-F977FE199A3D}"/>
    <cellStyle name="Normal 10 5 2 3 3" xfId="2729" xr:uid="{CF01743B-FAD2-4AF4-98BA-459ECDED0FBF}"/>
    <cellStyle name="Normal 10 5 2 3 4" xfId="2730" xr:uid="{5A6A8DD6-B24A-4AA3-A272-E73D2BB10389}"/>
    <cellStyle name="Normal 10 5 2 3 5" xfId="2731" xr:uid="{05D9669E-F385-42B0-8308-63D143AB8139}"/>
    <cellStyle name="Normal 10 5 2 4" xfId="1149" xr:uid="{8800553E-B6DC-4A66-8282-25B8B6C97197}"/>
    <cellStyle name="Normal 10 5 2 4 2" xfId="2732" xr:uid="{5F7AE302-62CB-4B7C-91F9-B530A8DE0D36}"/>
    <cellStyle name="Normal 10 5 2 4 3" xfId="2733" xr:uid="{8DA9FACC-4403-46D7-B935-FB180005EAD0}"/>
    <cellStyle name="Normal 10 5 2 4 4" xfId="2734" xr:uid="{B1A2B2D2-E9DE-46C0-8A39-56EFF88D840C}"/>
    <cellStyle name="Normal 10 5 2 5" xfId="2735" xr:uid="{C6D8DFBC-4DE0-43E2-AED8-128F5180FCAC}"/>
    <cellStyle name="Normal 10 5 2 5 2" xfId="2736" xr:uid="{11ACDB1A-0429-4A26-B822-20641B05096A}"/>
    <cellStyle name="Normal 10 5 2 5 3" xfId="2737" xr:uid="{22E957BC-FEF2-48AA-BB11-5AF24223F488}"/>
    <cellStyle name="Normal 10 5 2 5 4" xfId="2738" xr:uid="{D0920956-1954-48C8-9340-61BE77C7424F}"/>
    <cellStyle name="Normal 10 5 2 6" xfId="2739" xr:uid="{123D5984-8860-4112-8B97-5D477C35BBD4}"/>
    <cellStyle name="Normal 10 5 2 7" xfId="2740" xr:uid="{7E2E70FD-FFCE-4300-9479-40E24E60E6A9}"/>
    <cellStyle name="Normal 10 5 2 8" xfId="2741" xr:uid="{0619A10C-7E5C-4BB5-A286-AA6408C3E4B8}"/>
    <cellStyle name="Normal 10 5 3" xfId="262" xr:uid="{44A7FC19-0604-4E17-9510-8A2C0604D71A}"/>
    <cellStyle name="Normal 10 5 3 2" xfId="519" xr:uid="{DCFA5AA3-0A45-47B3-AC69-79AD764C3CD6}"/>
    <cellStyle name="Normal 10 5 3 2 2" xfId="520" xr:uid="{E29B693E-2260-497A-86A9-EF11BC3C5D8E}"/>
    <cellStyle name="Normal 10 5 3 2 3" xfId="2742" xr:uid="{C7352E06-6E13-4FC9-A75C-3C6CB980D247}"/>
    <cellStyle name="Normal 10 5 3 2 4" xfId="2743" xr:uid="{D59659BC-3E7C-404A-84C4-DECD59A7C326}"/>
    <cellStyle name="Normal 10 5 3 3" xfId="521" xr:uid="{C8E62212-D752-4202-A101-5C2198A9D0BA}"/>
    <cellStyle name="Normal 10 5 3 3 2" xfId="2744" xr:uid="{10C6AF04-B190-492F-821A-01EDAD904DBE}"/>
    <cellStyle name="Normal 10 5 3 3 3" xfId="2745" xr:uid="{38F56D96-A238-4233-9255-D7636C9B7AC2}"/>
    <cellStyle name="Normal 10 5 3 3 4" xfId="2746" xr:uid="{E76458E6-1885-4178-8B9F-6A6E795F6C43}"/>
    <cellStyle name="Normal 10 5 3 4" xfId="2747" xr:uid="{BA54786C-5C84-4BB3-A179-B681A7B031FD}"/>
    <cellStyle name="Normal 10 5 3 5" xfId="2748" xr:uid="{D878CC45-F798-4846-BDE8-50DDBB049EAD}"/>
    <cellStyle name="Normal 10 5 3 6" xfId="2749" xr:uid="{17AC74E9-E7D9-4CE0-BFCE-4F27220BFCA3}"/>
    <cellStyle name="Normal 10 5 4" xfId="263" xr:uid="{F93EF163-ECC2-4851-9C58-3F57E677EA5B}"/>
    <cellStyle name="Normal 10 5 4 2" xfId="522" xr:uid="{8E24953B-7C5D-4AE1-B99A-7199A909B41F}"/>
    <cellStyle name="Normal 10 5 4 2 2" xfId="2750" xr:uid="{7727882A-0EB9-4466-95EC-32A99BA43CA0}"/>
    <cellStyle name="Normal 10 5 4 2 3" xfId="2751" xr:uid="{DA24FE1F-3B20-4750-B155-6AF31E0D41FF}"/>
    <cellStyle name="Normal 10 5 4 2 4" xfId="2752" xr:uid="{DC35D26F-407C-4894-8AF0-741762BADB1D}"/>
    <cellStyle name="Normal 10 5 4 3" xfId="2753" xr:uid="{CF4C6953-93C2-4B0A-AD19-FC0212B1296A}"/>
    <cellStyle name="Normal 10 5 4 4" xfId="2754" xr:uid="{36C91C6D-05AE-41A3-9F62-9BE18CB88478}"/>
    <cellStyle name="Normal 10 5 4 5" xfId="2755" xr:uid="{F10514CF-7CBA-4445-9D9F-C91CAD1485D9}"/>
    <cellStyle name="Normal 10 5 5" xfId="523" xr:uid="{2530AC48-05D2-4AB2-BD17-CCBA4AE31C5E}"/>
    <cellStyle name="Normal 10 5 5 2" xfId="2756" xr:uid="{F7DEEA47-BEF4-49D9-9BFB-01C7D8EB836C}"/>
    <cellStyle name="Normal 10 5 5 3" xfId="2757" xr:uid="{E4E05D3D-7EFE-4E0D-9551-442AF658E878}"/>
    <cellStyle name="Normal 10 5 5 4" xfId="2758" xr:uid="{978D925D-CFC1-4598-BC05-9254F0B2F51C}"/>
    <cellStyle name="Normal 10 5 6" xfId="2759" xr:uid="{559E5DEA-D718-489D-9F1A-6CD505BB116B}"/>
    <cellStyle name="Normal 10 5 6 2" xfId="2760" xr:uid="{B8CE76D7-959E-4083-A6DC-69765D3B907F}"/>
    <cellStyle name="Normal 10 5 6 3" xfId="2761" xr:uid="{47F83A78-CBC3-41E2-A728-78CF728581F1}"/>
    <cellStyle name="Normal 10 5 6 4" xfId="2762" xr:uid="{108F478D-0967-4EAF-BC93-7A5F10D98C23}"/>
    <cellStyle name="Normal 10 5 7" xfId="2763" xr:uid="{B70494C1-5928-4B36-89EB-92395425D3EF}"/>
    <cellStyle name="Normal 10 5 8" xfId="2764" xr:uid="{F3270E50-5A13-4A78-9124-582EBAF79A18}"/>
    <cellStyle name="Normal 10 5 9" xfId="2765" xr:uid="{25F2A43B-574E-4F03-8E8B-2FC0F9B386F6}"/>
    <cellStyle name="Normal 10 6" xfId="62" xr:uid="{3091BC96-202E-4F72-831E-4042F438C7DB}"/>
    <cellStyle name="Normal 10 6 2" xfId="264" xr:uid="{D8945352-33E7-443C-B98D-D8DE9F97B654}"/>
    <cellStyle name="Normal 10 6 2 2" xfId="524" xr:uid="{02843339-A70D-4E00-8212-9161EA3A67B2}"/>
    <cellStyle name="Normal 10 6 2 2 2" xfId="1150" xr:uid="{7D30E235-EA89-4175-BBC3-1AF4F3D3704A}"/>
    <cellStyle name="Normal 10 6 2 2 2 2" xfId="1151" xr:uid="{63BA1B20-EA41-47B8-9E0D-A87C5098ACCD}"/>
    <cellStyle name="Normal 10 6 2 2 3" xfId="1152" xr:uid="{8AF73407-BCF6-4DBE-8155-F69836C30EC0}"/>
    <cellStyle name="Normal 10 6 2 2 4" xfId="2766" xr:uid="{989CD5A7-5988-4ADF-BFC7-34FA2654F324}"/>
    <cellStyle name="Normal 10 6 2 3" xfId="1153" xr:uid="{4BD39545-2B18-4F03-A0E3-BA520CF02F1B}"/>
    <cellStyle name="Normal 10 6 2 3 2" xfId="1154" xr:uid="{83CFA4A1-0BDC-476B-85A6-C7ADB8C95FF1}"/>
    <cellStyle name="Normal 10 6 2 3 3" xfId="2767" xr:uid="{3C499E9E-44BE-41BE-851C-B1915387C37C}"/>
    <cellStyle name="Normal 10 6 2 3 4" xfId="2768" xr:uid="{9FD574C1-ADBE-4B0B-9D5A-A45B729571A8}"/>
    <cellStyle name="Normal 10 6 2 4" xfId="1155" xr:uid="{CCCA2DDC-15F8-4B66-B291-4E03092CF928}"/>
    <cellStyle name="Normal 10 6 2 5" xfId="2769" xr:uid="{5B5E08E9-D447-4862-A0E0-2DCBE7A5EB50}"/>
    <cellStyle name="Normal 10 6 2 6" xfId="2770" xr:uid="{F7F7B0BA-257B-4357-A502-E9AF21A21D2A}"/>
    <cellStyle name="Normal 10 6 3" xfId="525" xr:uid="{10F6C549-1648-4763-813A-71A552F8A735}"/>
    <cellStyle name="Normal 10 6 3 2" xfId="1156" xr:uid="{5D5312CC-921D-495C-BD88-D3DF7900E737}"/>
    <cellStyle name="Normal 10 6 3 2 2" xfId="1157" xr:uid="{78EDFC86-2DCC-481D-9A2D-FB1385C662BB}"/>
    <cellStyle name="Normal 10 6 3 2 3" xfId="2771" xr:uid="{25A592D2-4B63-4309-8153-5241D90B3B0B}"/>
    <cellStyle name="Normal 10 6 3 2 4" xfId="2772" xr:uid="{31A84AD1-B072-4739-BF22-6AF1225DB330}"/>
    <cellStyle name="Normal 10 6 3 3" xfId="1158" xr:uid="{B2240010-DE62-41A5-B6B9-AE44D1170048}"/>
    <cellStyle name="Normal 10 6 3 4" xfId="2773" xr:uid="{070FB4C6-044B-4ABD-8BCB-81AD843514C5}"/>
    <cellStyle name="Normal 10 6 3 5" xfId="2774" xr:uid="{1F1AB4CA-049A-4AD7-9442-734EC2ABCADA}"/>
    <cellStyle name="Normal 10 6 4" xfId="1159" xr:uid="{198B08A7-9D52-44B6-8FD4-FE79153B6BC3}"/>
    <cellStyle name="Normal 10 6 4 2" xfId="1160" xr:uid="{ADA96AF9-1242-41BA-A5F7-97EA6EA312C6}"/>
    <cellStyle name="Normal 10 6 4 3" xfId="2775" xr:uid="{BB8890F6-2DAD-480E-B277-D52F0ED4D87A}"/>
    <cellStyle name="Normal 10 6 4 4" xfId="2776" xr:uid="{E16A7278-193E-4FE3-9A5B-CBDCEC59F51C}"/>
    <cellStyle name="Normal 10 6 5" xfId="1161" xr:uid="{5767EB1C-86D6-47D9-827D-62B8B40E8AFB}"/>
    <cellStyle name="Normal 10 6 5 2" xfId="2777" xr:uid="{2E3D13EE-19A9-48BC-A5F2-8AAAFC162086}"/>
    <cellStyle name="Normal 10 6 5 3" xfId="2778" xr:uid="{A9A9C9C2-A616-49C0-8EA5-E9B345686FB0}"/>
    <cellStyle name="Normal 10 6 5 4" xfId="2779" xr:uid="{C32E3C38-2CAE-477A-9A71-097861951D39}"/>
    <cellStyle name="Normal 10 6 6" xfId="2780" xr:uid="{FCB0E371-9F1B-45FA-8BF2-796FCE682EAE}"/>
    <cellStyle name="Normal 10 6 7" xfId="2781" xr:uid="{59A6BB15-624F-4C7A-B04E-54D471BEB7C0}"/>
    <cellStyle name="Normal 10 6 8" xfId="2782" xr:uid="{FC941F59-EF92-4E67-A163-9A1D6379A69B}"/>
    <cellStyle name="Normal 10 7" xfId="265" xr:uid="{54916C97-ECAB-4A8C-A0A1-36F9CC4448E5}"/>
    <cellStyle name="Normal 10 7 2" xfId="526" xr:uid="{0B928F5C-94E4-4CFE-9A42-FBF80EE6EF53}"/>
    <cellStyle name="Normal 10 7 2 2" xfId="527" xr:uid="{0D1C297E-213F-4B33-8276-437F6EB7E808}"/>
    <cellStyle name="Normal 10 7 2 2 2" xfId="1162" xr:uid="{4E45892A-4733-41C2-8B3B-E33D733B29FF}"/>
    <cellStyle name="Normal 10 7 2 2 3" xfId="2783" xr:uid="{6BC9454B-E7EA-4AAD-B309-AB10CCED1410}"/>
    <cellStyle name="Normal 10 7 2 2 4" xfId="2784" xr:uid="{041168FA-6B19-41D6-A8EF-FE98B852822A}"/>
    <cellStyle name="Normal 10 7 2 3" xfId="1163" xr:uid="{F3EE40B8-4450-4EBF-9976-5C6C97B6EBDB}"/>
    <cellStyle name="Normal 10 7 2 4" xfId="2785" xr:uid="{A0B81007-E035-4E46-94DC-2F6506EB9A3F}"/>
    <cellStyle name="Normal 10 7 2 5" xfId="2786" xr:uid="{0858BCAF-75EC-4072-8519-B7E20460271F}"/>
    <cellStyle name="Normal 10 7 3" xfId="528" xr:uid="{9FF4B327-3B67-418A-B821-20B0C38C5B34}"/>
    <cellStyle name="Normal 10 7 3 2" xfId="1164" xr:uid="{CD5168F3-38A9-48AA-825F-F8C4E05FDA99}"/>
    <cellStyle name="Normal 10 7 3 3" xfId="2787" xr:uid="{E9FC33D4-3216-4BCF-950A-779AE7980343}"/>
    <cellStyle name="Normal 10 7 3 4" xfId="2788" xr:uid="{F56C2C2F-D80B-40BB-BAB3-99428BA99C23}"/>
    <cellStyle name="Normal 10 7 4" xfId="1165" xr:uid="{AA9ABCD4-EB8F-42E6-9496-08B452F58BDA}"/>
    <cellStyle name="Normal 10 7 4 2" xfId="2789" xr:uid="{4C1F8210-4EE4-4B88-ADC0-852DECB34A3E}"/>
    <cellStyle name="Normal 10 7 4 3" xfId="2790" xr:uid="{59B7FEBA-4409-4C01-9333-A7DD9A59A970}"/>
    <cellStyle name="Normal 10 7 4 4" xfId="2791" xr:uid="{4B0C9558-CD6B-49D0-9901-71BE05E0337D}"/>
    <cellStyle name="Normal 10 7 5" xfId="2792" xr:uid="{A25D4D34-916B-43C7-B1AB-1559C3B69F92}"/>
    <cellStyle name="Normal 10 7 6" xfId="2793" xr:uid="{BAFDEC0C-EA7D-432A-A108-F636DA4CBCA6}"/>
    <cellStyle name="Normal 10 7 7" xfId="2794" xr:uid="{766704E8-0290-4F32-955E-F92D6F2E9124}"/>
    <cellStyle name="Normal 10 8" xfId="266" xr:uid="{4FD45BD9-4519-453B-9D58-65DF8CB58AB6}"/>
    <cellStyle name="Normal 10 8 2" xfId="529" xr:uid="{A6AB1367-49E1-4CCC-9453-13C958754950}"/>
    <cellStyle name="Normal 10 8 2 2" xfId="1166" xr:uid="{C34A0571-AECE-4BBA-95B8-2F79B162262D}"/>
    <cellStyle name="Normal 10 8 2 3" xfId="2795" xr:uid="{56518C8C-AC85-4161-B9CC-D4622A84F481}"/>
    <cellStyle name="Normal 10 8 2 4" xfId="2796" xr:uid="{050E5314-81E5-44A5-94A3-E64042EB356F}"/>
    <cellStyle name="Normal 10 8 3" xfId="1167" xr:uid="{1C31DF21-A8D5-4C7B-885D-50208852FAD7}"/>
    <cellStyle name="Normal 10 8 3 2" xfId="2797" xr:uid="{AF3097E2-D253-4793-8F24-AA401026EB04}"/>
    <cellStyle name="Normal 10 8 3 3" xfId="2798" xr:uid="{0349EE14-699E-4C24-B6FC-A0DFB753B3ED}"/>
    <cellStyle name="Normal 10 8 3 4" xfId="2799" xr:uid="{AB0EE02C-C20E-4B6A-8E83-7D8BF6BC6C34}"/>
    <cellStyle name="Normal 10 8 4" xfId="2800" xr:uid="{C4D70D88-1EC5-4FB3-BBAA-4EE3E8E63B10}"/>
    <cellStyle name="Normal 10 8 5" xfId="2801" xr:uid="{528079B2-92CF-4F59-8609-76629EBD42F2}"/>
    <cellStyle name="Normal 10 8 6" xfId="2802" xr:uid="{2347C2C0-15E9-435B-92C3-814B07EA4368}"/>
    <cellStyle name="Normal 10 9" xfId="267" xr:uid="{C5CD323B-2220-4054-B656-798FB6CBF69B}"/>
    <cellStyle name="Normal 10 9 2" xfId="1168" xr:uid="{7ED58C54-7049-4C17-B12F-83C108F901BC}"/>
    <cellStyle name="Normal 10 9 2 2" xfId="2803" xr:uid="{C829D45D-D155-417B-BDEC-A0DA1A1B439A}"/>
    <cellStyle name="Normal 10 9 2 2 2" xfId="4332" xr:uid="{7EB37A2F-4C30-4B7F-8224-701BD9D9D1A1}"/>
    <cellStyle name="Normal 10 9 2 2 3" xfId="4681" xr:uid="{858606CC-401E-4FB5-8A0D-60AFEBFF5273}"/>
    <cellStyle name="Normal 10 9 2 3" xfId="2804" xr:uid="{86A4379F-52BB-4F67-9BCF-17395DFB6A9E}"/>
    <cellStyle name="Normal 10 9 2 4" xfId="2805" xr:uid="{AF316F55-324F-49B5-AF4E-12A368BE734F}"/>
    <cellStyle name="Normal 10 9 3" xfId="2806" xr:uid="{258771FA-C4B7-4B50-AB29-71D95807B749}"/>
    <cellStyle name="Normal 10 9 4" xfId="2807" xr:uid="{415DCAB6-1E5A-46B2-90B0-CF1C6A73FD36}"/>
    <cellStyle name="Normal 10 9 4 2" xfId="4564" xr:uid="{740EDF9F-A174-4F18-8133-D08FDFE71E57}"/>
    <cellStyle name="Normal 10 9 4 3" xfId="4682" xr:uid="{C4ACF02B-0CA2-4686-81DE-F3FCD7425373}"/>
    <cellStyle name="Normal 10 9 4 4" xfId="4602" xr:uid="{87EAA13A-AE29-4C4A-A771-1C1816728132}"/>
    <cellStyle name="Normal 10 9 5" xfId="2808" xr:uid="{F24ED529-8CC5-42C3-814B-3FDB5F9F0805}"/>
    <cellStyle name="Normal 11" xfId="63" xr:uid="{C1788EC3-4B03-471E-B5E4-EB3C8B7C4D67}"/>
    <cellStyle name="Normal 11 2" xfId="268" xr:uid="{F8DC825A-BFB4-4705-92E2-B2F4D515DB40}"/>
    <cellStyle name="Normal 11 2 2" xfId="4649" xr:uid="{BB516306-DD3B-4261-BDBE-2155294E10C1}"/>
    <cellStyle name="Normal 11 3" xfId="4337" xr:uid="{E28DE5C7-E017-42EA-9C93-15DDD09C487F}"/>
    <cellStyle name="Normal 11 3 2" xfId="4543" xr:uid="{9E688E8D-E356-4AA7-8409-3CE4853860BD}"/>
    <cellStyle name="Normal 11 3 3" xfId="4726" xr:uid="{A4DDC070-A599-49D8-85B9-C1ADA0A6E120}"/>
    <cellStyle name="Normal 11 3 3 2" xfId="41382" xr:uid="{3230C96B-E481-457C-B112-A31F1400C96C}"/>
    <cellStyle name="Normal 11 3 3 3" xfId="5973" xr:uid="{4D1ACE7D-30A8-4DB7-9440-BDEDB344CD3C}"/>
    <cellStyle name="Normal 11 3 3 4" xfId="5381" xr:uid="{C4586698-DE45-4DA4-A719-F55B71CB12AD}"/>
    <cellStyle name="Normal 11 3 4" xfId="4703" xr:uid="{38977E6B-4DBD-4912-BAA7-C3B11673F59F}"/>
    <cellStyle name="Normal 11 3 5" xfId="41329" xr:uid="{316CF3F3-7D24-4938-AD14-F14135B87E5B}"/>
    <cellStyle name="Normal 11 3 6" xfId="5951" xr:uid="{B6C6D85C-D91B-4373-A19D-A61EBCE4DC59}"/>
    <cellStyle name="Normal 11 3 7" xfId="5359" xr:uid="{8B98F290-7560-446C-84E6-019864723C09}"/>
    <cellStyle name="Normal 12" xfId="64" xr:uid="{8BDDF639-8894-44EC-87D4-F8FB5BA58ED0}"/>
    <cellStyle name="Normal 12 2" xfId="269" xr:uid="{98AE2750-B735-4A98-A809-2A1568845EF7}"/>
    <cellStyle name="Normal 12 2 2" xfId="4650" xr:uid="{DD21804B-ADF2-46D0-AB4B-A2B3370CD443}"/>
    <cellStyle name="Normal 12 3" xfId="4544" xr:uid="{D5A845FA-2CCD-4A1D-9AD3-25A4461D14B8}"/>
    <cellStyle name="Normal 13" xfId="65" xr:uid="{367B86F9-CD7B-4586-9469-5C7A655718DE}"/>
    <cellStyle name="Normal 13 2" xfId="66" xr:uid="{8DECBAAF-49D3-432D-A47A-DA28EBFD73E6}"/>
    <cellStyle name="Normal 13 2 2" xfId="270" xr:uid="{2A10DD2E-F4B8-439E-8D6F-E746244A454C}"/>
    <cellStyle name="Normal 13 2 2 2" xfId="4651" xr:uid="{D67286AF-C3D3-42E3-B6A6-C8FE13D9D34C}"/>
    <cellStyle name="Normal 13 2 3" xfId="4339" xr:uid="{69F896FB-FF72-4312-B6E2-8E357F694A44}"/>
    <cellStyle name="Normal 13 2 3 2" xfId="4545" xr:uid="{917C1520-B3F0-483F-8331-CB348AC6066C}"/>
    <cellStyle name="Normal 13 2 3 3" xfId="4727" xr:uid="{E9411AC3-F2E9-4B00-9DAE-E9906100E6F8}"/>
    <cellStyle name="Normal 13 2 3 4" xfId="4704" xr:uid="{23BCC937-FAD8-4FEB-AEDC-ADF365880A07}"/>
    <cellStyle name="Normal 13 3" xfId="271" xr:uid="{3CD1E8AD-E6C6-4A20-9359-3001220AB4D8}"/>
    <cellStyle name="Normal 13 3 2" xfId="4423" xr:uid="{14B1BA61-465E-4BF8-B28F-CED04D0B2BAD}"/>
    <cellStyle name="Normal 13 3 3" xfId="4340" xr:uid="{9C106FB8-FD6D-440C-B453-8270FF0B2D26}"/>
    <cellStyle name="Normal 13 3 4" xfId="4568" xr:uid="{4B6FE6CE-B104-4AA7-B8CF-997EB40C7B2E}"/>
    <cellStyle name="Normal 13 3 5" xfId="4728" xr:uid="{478E73BA-5705-4CE7-AA3F-3351E6B9725F}"/>
    <cellStyle name="Normal 13 4" xfId="4341" xr:uid="{3B585E3C-ADEE-42D4-BB3E-E5A21E0AD32D}"/>
    <cellStyle name="Normal 13 5" xfId="4338" xr:uid="{F8C2995F-5D9E-4CB8-9D2D-E00AF6BA9C4C}"/>
    <cellStyle name="Normal 14" xfId="67" xr:uid="{42927C5B-CDF0-453D-A8D5-4FBCA01647DA}"/>
    <cellStyle name="Normal 14 18" xfId="4343" xr:uid="{850006B7-AEFA-4DB9-A3AA-4107B94CF2BB}"/>
    <cellStyle name="Normal 14 2" xfId="272" xr:uid="{DCE18D14-C95C-4CA9-A880-6558F7C8F37E}"/>
    <cellStyle name="Normal 14 2 2" xfId="432" xr:uid="{6A979239-DA3A-413F-A85C-F868248C38DB}"/>
    <cellStyle name="Normal 14 2 2 2" xfId="433" xr:uid="{E233DF43-B66C-421C-B473-51AF2875F6E8}"/>
    <cellStyle name="Normal 14 2 3" xfId="434" xr:uid="{B9E3C2A6-E5D5-4222-A2C9-AA8621DDA667}"/>
    <cellStyle name="Normal 14 3" xfId="435" xr:uid="{8CAD41A6-0C95-4A82-B085-274F9BC80E44}"/>
    <cellStyle name="Normal 14 3 2" xfId="4652" xr:uid="{4DC89A44-A6CB-4CE0-AC7C-85D4C887A8AE}"/>
    <cellStyle name="Normal 14 4" xfId="4342" xr:uid="{1EB775ED-DCEF-4118-A84F-251CF9FA5F79}"/>
    <cellStyle name="Normal 14 4 2" xfId="4546" xr:uid="{162F0097-65E1-4C11-9624-80FE5E4ED50F}"/>
    <cellStyle name="Normal 14 4 3" xfId="4729" xr:uid="{7728F280-CD63-480D-B2CD-B75FFD27009C}"/>
    <cellStyle name="Normal 14 4 4" xfId="4705" xr:uid="{B369818B-E18C-44EF-A766-258880EDC747}"/>
    <cellStyle name="Normal 15" xfId="68" xr:uid="{5F88BDD3-CC34-462D-BA20-DB94DFB03548}"/>
    <cellStyle name="Normal 15 2" xfId="69" xr:uid="{6F0A686A-2D88-4931-8C11-4D6FB389BD1A}"/>
    <cellStyle name="Normal 15 2 2" xfId="273" xr:uid="{B5FFEDCD-97B0-4B76-B41B-782990B83648}"/>
    <cellStyle name="Normal 15 2 2 2" xfId="4455" xr:uid="{CF1AD5AF-61D5-4BDF-8C5C-33ADBCA25430}"/>
    <cellStyle name="Normal 15 2 3" xfId="4548" xr:uid="{1C93CE82-9FBA-4A38-8684-25B028BD9532}"/>
    <cellStyle name="Normal 15 3" xfId="274" xr:uid="{9408608D-FE44-42FF-8E6B-72CA80769FA3}"/>
    <cellStyle name="Normal 15 3 2" xfId="4424" xr:uid="{6B153FCB-63CC-476B-8817-8EDB8CB8B6E4}"/>
    <cellStyle name="Normal 15 3 3" xfId="4345" xr:uid="{01FE61C7-B3E0-4609-A803-D7C8C901C4EB}"/>
    <cellStyle name="Normal 15 3 4" xfId="4569" xr:uid="{C6163892-C378-4E64-A1FD-D91E90163FC7}"/>
    <cellStyle name="Normal 15 3 5" xfId="4731" xr:uid="{8C57E2B3-3466-45A9-8B5B-BDF6C5545F7A}"/>
    <cellStyle name="Normal 15 4" xfId="4344" xr:uid="{AA14C4DD-D719-4407-AC4F-32723F0EA197}"/>
    <cellStyle name="Normal 15 4 2" xfId="4547" xr:uid="{31BFCF69-D072-4072-8374-DA5FD2BB0369}"/>
    <cellStyle name="Normal 15 4 3" xfId="4730" xr:uid="{E7CA6BD2-8B86-42CC-8DB3-9CBB2D838B6F}"/>
    <cellStyle name="Normal 15 4 4" xfId="4706" xr:uid="{03A2D7A1-9493-4812-A9A5-01FEB45DA407}"/>
    <cellStyle name="Normal 16" xfId="70" xr:uid="{DA46B2F8-B51E-474F-BC42-E9AE542055AF}"/>
    <cellStyle name="Normal 16 2" xfId="275" xr:uid="{C63112C0-6CFC-474E-A7C5-22231B8087E5}"/>
    <cellStyle name="Normal 16 2 2" xfId="4425" xr:uid="{F7490913-F317-4727-BF7C-18D39F5FB259}"/>
    <cellStyle name="Normal 16 2 3" xfId="4346" xr:uid="{E90E173E-651F-447F-9747-6D04A87BB52A}"/>
    <cellStyle name="Normal 16 2 4" xfId="4570" xr:uid="{F2F96061-5FDA-409B-87C8-814A9C433186}"/>
    <cellStyle name="Normal 16 2 5" xfId="4732" xr:uid="{0E3B5857-FACE-4183-BCB9-9E6276AC21BC}"/>
    <cellStyle name="Normal 16 3" xfId="276" xr:uid="{217DAF56-2E05-4901-B390-A037A9D36555}"/>
    <cellStyle name="Normal 17" xfId="71" xr:uid="{4AA325C1-DD49-435D-B212-F4CC1BAC0035}"/>
    <cellStyle name="Normal 17 2" xfId="277" xr:uid="{DD7001E3-3216-4864-ACFB-D7821772D2AF}"/>
    <cellStyle name="Normal 17 2 2" xfId="4426" xr:uid="{122CA6E6-5F89-4F4F-89F2-D06D4173900D}"/>
    <cellStyle name="Normal 17 2 3" xfId="4348" xr:uid="{D571D2D4-BD8A-4B92-91D7-CD9830E80BC5}"/>
    <cellStyle name="Normal 17 2 4" xfId="4571" xr:uid="{89BAC94D-6D57-4A6E-AA68-4B6EBB6CFF0F}"/>
    <cellStyle name="Normal 17 2 5" xfId="4733" xr:uid="{45C42B44-D227-42EA-A56F-590B8A2F3BCF}"/>
    <cellStyle name="Normal 17 3" xfId="4349" xr:uid="{654B50CB-70F3-49BB-8B85-6097B51DF129}"/>
    <cellStyle name="Normal 17 4" xfId="4347" xr:uid="{D24ACF50-09A9-4829-AA3F-4409AE698236}"/>
    <cellStyle name="Normal 18" xfId="72" xr:uid="{3575520E-51A1-4481-9C67-D739EFD48A53}"/>
    <cellStyle name="Normal 18 2" xfId="278" xr:uid="{90A44B2F-76A5-4999-8608-03319632A254}"/>
    <cellStyle name="Normal 18 2 2" xfId="4456" xr:uid="{C63239F0-0EC5-42F0-B392-C83BAE84C496}"/>
    <cellStyle name="Normal 18 3" xfId="4350" xr:uid="{21DC64E0-C834-4142-A20B-AA83DE0900BF}"/>
    <cellStyle name="Normal 18 3 2" xfId="4549" xr:uid="{C923E996-BE68-4EB6-8EA8-078ABD135D56}"/>
    <cellStyle name="Normal 18 3 3" xfId="4734" xr:uid="{E2AB14CD-607D-4D7F-8B7E-3C69B2E5CE39}"/>
    <cellStyle name="Normal 18 3 3 2" xfId="41383" xr:uid="{465C2103-118E-4F9B-B8FB-3AEFD4DF8266}"/>
    <cellStyle name="Normal 18 3 3 3" xfId="5974" xr:uid="{187D4DFE-E2D6-445F-AF91-1B71CF0BC56F}"/>
    <cellStyle name="Normal 18 3 3 4" xfId="5382" xr:uid="{B7385EFD-6960-46CD-81B8-63D23439A5EF}"/>
    <cellStyle name="Normal 18 3 4" xfId="4707" xr:uid="{2D046C69-A95A-4324-982E-27C5E2F28184}"/>
    <cellStyle name="Normal 18 3 5" xfId="41330" xr:uid="{8626EAC8-42E3-4827-BD4E-764B32FA9F85}"/>
    <cellStyle name="Normal 18 3 6" xfId="5952" xr:uid="{32FCF926-95CA-4724-86CF-9BC641916042}"/>
    <cellStyle name="Normal 18 3 7" xfId="5360" xr:uid="{6F8C2040-9D02-448D-9AE0-38020483D145}"/>
    <cellStyle name="Normal 19" xfId="73" xr:uid="{97152CCF-E57D-4970-9852-A8E08787CB20}"/>
    <cellStyle name="Normal 19 2" xfId="74" xr:uid="{FDB7767D-83AF-45B2-A682-8D0010F3BAAB}"/>
    <cellStyle name="Normal 19 2 2" xfId="279" xr:uid="{04A2ABD3-002B-4703-915D-92D55CAD02A6}"/>
    <cellStyle name="Normal 19 2 2 2" xfId="4653" xr:uid="{3FF43F4F-D553-4663-8876-5F111213F56F}"/>
    <cellStyle name="Normal 19 2 3" xfId="4551" xr:uid="{CD2597FD-9373-4B67-8E34-110C1E7ED989}"/>
    <cellStyle name="Normal 19 3" xfId="280" xr:uid="{ACC42E4A-25D6-43FE-881C-B711382AA846}"/>
    <cellStyle name="Normal 19 3 2" xfId="4654" xr:uid="{92C4DBCF-0D49-4FA5-9769-94CC0093951B}"/>
    <cellStyle name="Normal 19 4" xfId="4550" xr:uid="{6E0C4490-D972-46E2-BDB1-E4F3AC665C38}"/>
    <cellStyle name="Normal 2" xfId="2" xr:uid="{00000000-0005-0000-0000-000002000000}"/>
    <cellStyle name="Normal 2 2" xfId="75" xr:uid="{6E8B9E54-61B0-4BCC-A180-5813E15DF7C9}"/>
    <cellStyle name="Normal 2 2 2" xfId="76" xr:uid="{5E29D1ED-C523-459B-9B4C-31E7584A5363}"/>
    <cellStyle name="Normal 2 2 2 2" xfId="281" xr:uid="{BDA740CA-2069-49D9-88A4-48E0D1FCA810}"/>
    <cellStyle name="Normal 2 2 2 2 2" xfId="4657" xr:uid="{9040A0D3-32F6-4471-A712-1D76A151CD11}"/>
    <cellStyle name="Normal 2 2 2 3" xfId="4553" xr:uid="{60F0DE76-EB14-4E87-A5FD-CA3E2E2BE32A}"/>
    <cellStyle name="Normal 2 2 3" xfId="282" xr:uid="{CD65F7C8-4102-46AD-98B7-A431947B37B1}"/>
    <cellStyle name="Normal 2 2 3 2" xfId="4457" xr:uid="{E5310378-EAC9-44F4-A837-A568E90E2DFE}"/>
    <cellStyle name="Normal 2 2 3 2 2" xfId="4587" xr:uid="{8C897F09-456D-474D-9988-5B3AA279E441}"/>
    <cellStyle name="Normal 2 2 3 2 2 2" xfId="4658" xr:uid="{350EAD61-902C-4BF4-8C4F-F877ED91C986}"/>
    <cellStyle name="Normal 2 2 3 2 3" xfId="4752" xr:uid="{734891C8-2D9B-4647-A1DD-1AC8D436C223}"/>
    <cellStyle name="Normal 2 2 3 2 4" xfId="5307" xr:uid="{46B4F4B4-09BD-481C-9C34-51994C3E281A}"/>
    <cellStyle name="Normal 2 2 3 3" xfId="4437" xr:uid="{44779D84-AAD7-46A0-A2D8-815D7BA7E7F6}"/>
    <cellStyle name="Normal 2 2 3 4" xfId="4708" xr:uid="{75FD4DDE-796E-4154-8D42-8DB39ADFD197}"/>
    <cellStyle name="Normal 2 2 3 5" xfId="4697" xr:uid="{34097E42-7018-444B-9181-24B96A411766}"/>
    <cellStyle name="Normal 2 2 4" xfId="4351" xr:uid="{68D21B73-DF24-4597-8BE3-E10DF51DF332}"/>
    <cellStyle name="Normal 2 2 4 2" xfId="4552" xr:uid="{43EA5B51-AB77-4F3F-9151-CCC7EC74B604}"/>
    <cellStyle name="Normal 2 2 4 3" xfId="4735" xr:uid="{DF703A4E-3F67-499B-BCFF-B15A52E0173E}"/>
    <cellStyle name="Normal 2 2 4 4" xfId="4709" xr:uid="{F091613A-203A-4B12-B862-460040CF022B}"/>
    <cellStyle name="Normal 2 2 5" xfId="4656" xr:uid="{6BDD1A42-821C-4A1F-AC88-2BE8C3E9E947}"/>
    <cellStyle name="Normal 2 2 6" xfId="4755" xr:uid="{F6CCBB0E-DD7C-4B38-B4C6-C1047C8CB547}"/>
    <cellStyle name="Normal 2 3" xfId="77" xr:uid="{2B694BCF-1FE9-471F-A4B4-69F424DA1376}"/>
    <cellStyle name="Normal 2 3 2" xfId="78" xr:uid="{D1D65A07-C948-4784-AF47-9B726FD2C172}"/>
    <cellStyle name="Normal 2 3 2 2" xfId="283" xr:uid="{8E348E88-5622-481F-AD37-65FA4C6DF420}"/>
    <cellStyle name="Normal 2 3 2 2 2" xfId="4659" xr:uid="{73139004-5197-4DB0-9ADC-D898404FBC98}"/>
    <cellStyle name="Normal 2 3 2 3" xfId="4353" xr:uid="{93552440-05E4-449F-8C28-BE639948B96C}"/>
    <cellStyle name="Normal 2 3 2 3 2" xfId="4555" xr:uid="{26B410D5-C9AF-41E1-A19C-A5BF0DD07C50}"/>
    <cellStyle name="Normal 2 3 2 3 3" xfId="4737" xr:uid="{87412391-62E4-4E61-B150-0D119A6CAC40}"/>
    <cellStyle name="Normal 2 3 2 3 4" xfId="4710" xr:uid="{4CC0801D-4CD8-407A-AF2A-7E0E27A1B67B}"/>
    <cellStyle name="Normal 2 3 3" xfId="79" xr:uid="{54FC07B7-59B6-468F-A219-C63FF050CB9A}"/>
    <cellStyle name="Normal 2 3 4" xfId="80" xr:uid="{7B04CB12-8799-482F-9BA0-FE41630246FB}"/>
    <cellStyle name="Normal 2 3 4 10" xfId="7122" xr:uid="{4D9112ED-7C99-4E9B-A85D-35698FF01004}"/>
    <cellStyle name="Normal 2 3 4 10 2" xfId="8835" xr:uid="{A652720D-3C04-463F-8204-80E33AB2422F}"/>
    <cellStyle name="Normal 2 3 4 10 2 2" xfId="12257" xr:uid="{CB9F7222-0107-4093-BE74-A1AE52C57F2C}"/>
    <cellStyle name="Normal 2 3 4 10 2 2 2" xfId="25947" xr:uid="{75E1CBC4-25E0-4526-A017-23D879F79F55}"/>
    <cellStyle name="Normal 2 3 4 10 2 2 2 2" xfId="39639" xr:uid="{B0D9B019-0D1B-4F54-82ED-A77BC28BE161}"/>
    <cellStyle name="Normal 2 3 4 10 2 2 2 3" xfId="54523" xr:uid="{624777C9-6020-4AB9-9E0C-C99F759F0865}"/>
    <cellStyle name="Normal 2 3 4 10 2 2 3" xfId="19103" xr:uid="{CE05450A-3D4A-45DB-BBE9-5A45161E25C1}"/>
    <cellStyle name="Normal 2 3 4 10 2 2 4" xfId="32793" xr:uid="{C9925A5E-7792-4C9D-A3A7-AFD9455CAC52}"/>
    <cellStyle name="Normal 2 3 4 10 2 2 5" xfId="47677" xr:uid="{584DAA4E-4754-4FE2-BD3D-3BED7BBC5AB5}"/>
    <cellStyle name="Normal 2 3 4 10 2 3" xfId="22525" xr:uid="{927500BD-AE0D-47A7-8BD9-49FB035F91D2}"/>
    <cellStyle name="Normal 2 3 4 10 2 3 2" xfId="36217" xr:uid="{672EA019-3FEF-4CBD-A29E-E53310BE2D2A}"/>
    <cellStyle name="Normal 2 3 4 10 2 3 3" xfId="51101" xr:uid="{AD55CB4D-8A87-467E-B4A8-7C45B05A9E71}"/>
    <cellStyle name="Normal 2 3 4 10 2 4" xfId="15681" xr:uid="{FBEEB0D9-2851-46BD-9C56-7433B44D52CF}"/>
    <cellStyle name="Normal 2 3 4 10 2 5" xfId="29371" xr:uid="{AE34079A-9441-4D50-BBA3-FC88F905B43A}"/>
    <cellStyle name="Normal 2 3 4 10 2 6" xfId="44255" xr:uid="{19A11347-B40E-4848-906E-8C7F1B863CFE}"/>
    <cellStyle name="Normal 2 3 4 10 3" xfId="10545" xr:uid="{5CA138D3-AFEF-42FD-9B3F-EAF020B37E68}"/>
    <cellStyle name="Normal 2 3 4 10 3 2" xfId="24235" xr:uid="{2D0E4B8D-0692-4F29-9BFA-9E8A3AE484B8}"/>
    <cellStyle name="Normal 2 3 4 10 3 2 2" xfId="37927" xr:uid="{55F045A5-1E19-4641-B564-7FD42393F1AF}"/>
    <cellStyle name="Normal 2 3 4 10 3 2 3" xfId="52811" xr:uid="{DC16652E-3EA1-446E-8062-9D40260065AA}"/>
    <cellStyle name="Normal 2 3 4 10 3 3" xfId="17391" xr:uid="{B1523B53-588C-4483-827B-6890F3EEB4BE}"/>
    <cellStyle name="Normal 2 3 4 10 3 4" xfId="31081" xr:uid="{A0C7751F-6E91-4EC7-9027-716576A51743}"/>
    <cellStyle name="Normal 2 3 4 10 3 5" xfId="45965" xr:uid="{8353078E-860B-419A-BA8F-40027C4D971D}"/>
    <cellStyle name="Normal 2 3 4 10 4" xfId="20813" xr:uid="{25A45377-431F-41B8-99CE-06ABBECFEACB}"/>
    <cellStyle name="Normal 2 3 4 10 4 2" xfId="34505" xr:uid="{C9C55A08-CC54-422D-B2C6-D56C236AC1D0}"/>
    <cellStyle name="Normal 2 3 4 10 4 3" xfId="49389" xr:uid="{FE631CA8-40A7-4C18-BCD3-1B0FC38159F4}"/>
    <cellStyle name="Normal 2 3 4 10 5" xfId="13969" xr:uid="{EF919AB4-9358-43D3-8B06-9C75FFF3B9E1}"/>
    <cellStyle name="Normal 2 3 4 10 6" xfId="27659" xr:uid="{A97E19F2-6457-446E-B14F-58D3EDE7A29A}"/>
    <cellStyle name="Normal 2 3 4 10 7" xfId="42543" xr:uid="{2E193860-829A-4BF6-8709-AFD43F403E82}"/>
    <cellStyle name="Normal 2 3 4 11" xfId="8834" xr:uid="{BF3D27D0-0E93-4C32-BEA5-BC24BE8A5271}"/>
    <cellStyle name="Normal 2 3 4 11 2" xfId="12256" xr:uid="{62EAE2A9-2F20-4D84-82B9-F6A20CD3B423}"/>
    <cellStyle name="Normal 2 3 4 11 2 2" xfId="25946" xr:uid="{8B59B001-3741-472E-92BE-0FEA16CFA493}"/>
    <cellStyle name="Normal 2 3 4 11 2 2 2" xfId="39638" xr:uid="{9E58D96B-392B-4BF7-B57B-8EE18547EBA3}"/>
    <cellStyle name="Normal 2 3 4 11 2 2 3" xfId="54522" xr:uid="{31D612CD-4C0F-49D5-9F03-59D2A98F9645}"/>
    <cellStyle name="Normal 2 3 4 11 2 3" xfId="19102" xr:uid="{ED03B245-FC27-4883-8837-1190FE469F33}"/>
    <cellStyle name="Normal 2 3 4 11 2 4" xfId="32792" xr:uid="{8E2AA421-AFC8-446E-8469-7DDF7BE83FB9}"/>
    <cellStyle name="Normal 2 3 4 11 2 5" xfId="47676" xr:uid="{4A41C303-5097-4AEB-9DC2-7198ECAC79C4}"/>
    <cellStyle name="Normal 2 3 4 11 3" xfId="22524" xr:uid="{63D4D04C-9608-4650-AC50-B6E0DD6C6AAB}"/>
    <cellStyle name="Normal 2 3 4 11 3 2" xfId="36216" xr:uid="{0DECA30B-06EE-4B5A-A83A-574637750464}"/>
    <cellStyle name="Normal 2 3 4 11 3 3" xfId="51100" xr:uid="{05EF4A72-D45F-421A-A391-EDB809D3BB8A}"/>
    <cellStyle name="Normal 2 3 4 11 4" xfId="15680" xr:uid="{15CDECDB-E327-462A-B3AC-693E1587F230}"/>
    <cellStyle name="Normal 2 3 4 11 5" xfId="29370" xr:uid="{25B216B5-B7EC-4AF0-856E-288BB0E67F6F}"/>
    <cellStyle name="Normal 2 3 4 11 6" xfId="44254" xr:uid="{5F063FE4-0BA4-4DFC-B0F5-F610286082A8}"/>
    <cellStyle name="Normal 2 3 4 12" xfId="10544" xr:uid="{420CE338-F010-4C09-A4CF-1A6772C60871}"/>
    <cellStyle name="Normal 2 3 4 12 2" xfId="24234" xr:uid="{CB8F72EE-8A7B-43C8-AC51-1C46D3A92A8F}"/>
    <cellStyle name="Normal 2 3 4 12 2 2" xfId="37926" xr:uid="{81237EDA-DEDE-4A99-AB89-4F84B80A1A3A}"/>
    <cellStyle name="Normal 2 3 4 12 2 3" xfId="52810" xr:uid="{81D7D91B-D3DC-4E57-83F7-4C9EA34DA34B}"/>
    <cellStyle name="Normal 2 3 4 12 3" xfId="17390" xr:uid="{7CBB37C7-055F-49B4-BD7A-F9492A6B89AD}"/>
    <cellStyle name="Normal 2 3 4 12 4" xfId="31080" xr:uid="{DCBD8655-9875-4706-8325-106980DEB968}"/>
    <cellStyle name="Normal 2 3 4 12 5" xfId="45964" xr:uid="{FEF32D6C-8A83-4AD7-9345-D305BD8B075E}"/>
    <cellStyle name="Normal 2 3 4 13" xfId="20812" xr:uid="{65ED2A5A-45FF-456F-9537-60D050DF6D6D}"/>
    <cellStyle name="Normal 2 3 4 13 2" xfId="34504" xr:uid="{F0701BC1-385D-4772-96AC-FE1CDF30573B}"/>
    <cellStyle name="Normal 2 3 4 13 3" xfId="49388" xr:uid="{FBAC17AB-79EF-426C-9859-E3DD304B9327}"/>
    <cellStyle name="Normal 2 3 4 14" xfId="13968" xr:uid="{BED23C91-2ED0-44E1-80AD-45A0BC73D69D}"/>
    <cellStyle name="Normal 2 3 4 14 2" xfId="40756" xr:uid="{465391C8-5B35-4AFE-B499-4BDCF1692AE0}"/>
    <cellStyle name="Normal 2 3 4 15" xfId="27658" xr:uid="{6D4AD10D-5653-466D-85F3-064C2D505B46}"/>
    <cellStyle name="Normal 2 3 4 16" xfId="42542" xr:uid="{AD74DA75-D48D-4EFD-8D65-A86234F8E5DF}"/>
    <cellStyle name="Normal 2 3 4 17" xfId="7121" xr:uid="{DEDA33D7-7309-4338-831F-56EDE133E2A8}"/>
    <cellStyle name="Normal 2 3 4 18" xfId="5934" xr:uid="{13D8924B-4BE5-40D7-AE32-B98F1356652C}"/>
    <cellStyle name="Normal 2 3 4 19" xfId="5342" xr:uid="{BC863BCF-7CB7-4B79-9B18-EE614E3CE27A}"/>
    <cellStyle name="Normal 2 3 4 2" xfId="7123" xr:uid="{C3E2A7D0-E255-48F7-BF10-A45CEE35958E}"/>
    <cellStyle name="Normal 2 3 4 2 10" xfId="8836" xr:uid="{C81D6791-03DA-4227-87DA-30C086B5AA7E}"/>
    <cellStyle name="Normal 2 3 4 2 10 2" xfId="12258" xr:uid="{CB48A69A-DD9D-439F-BEBF-9E5F6866A4C2}"/>
    <cellStyle name="Normal 2 3 4 2 10 2 2" xfId="25948" xr:uid="{E7C7D7D3-E2B2-4F03-B4F0-A1D66CE7A8D0}"/>
    <cellStyle name="Normal 2 3 4 2 10 2 2 2" xfId="39640" xr:uid="{D336E2D6-75E5-4FA4-8E4C-CF7D0F9B4FC5}"/>
    <cellStyle name="Normal 2 3 4 2 10 2 2 3" xfId="54524" xr:uid="{ED676685-BFA6-45AC-A013-CAD53C026DC4}"/>
    <cellStyle name="Normal 2 3 4 2 10 2 3" xfId="19104" xr:uid="{EC91816B-BD9F-48D4-B4A8-BAADEC8987A2}"/>
    <cellStyle name="Normal 2 3 4 2 10 2 4" xfId="32794" xr:uid="{863B5680-CC7E-4148-8806-70EEC1A513C4}"/>
    <cellStyle name="Normal 2 3 4 2 10 2 5" xfId="47678" xr:uid="{1400724C-1C61-4470-82D8-73AD78244474}"/>
    <cellStyle name="Normal 2 3 4 2 10 3" xfId="22526" xr:uid="{D64D3937-BF97-462B-9B06-590CB5EDD793}"/>
    <cellStyle name="Normal 2 3 4 2 10 3 2" xfId="36218" xr:uid="{30B785A8-D686-414A-9D08-6F962A98821B}"/>
    <cellStyle name="Normal 2 3 4 2 10 3 3" xfId="51102" xr:uid="{7AE08582-CED5-4EA7-91CD-4DB05586BDD5}"/>
    <cellStyle name="Normal 2 3 4 2 10 4" xfId="15682" xr:uid="{25354F83-1C98-49A3-9FA8-C6DF36E3C5D0}"/>
    <cellStyle name="Normal 2 3 4 2 10 5" xfId="29372" xr:uid="{AF982DB4-C7E1-40AC-BA52-6DB633F523C7}"/>
    <cellStyle name="Normal 2 3 4 2 10 6" xfId="44256" xr:uid="{8CD9BA05-E8BC-4E5D-BE45-A240412F4293}"/>
    <cellStyle name="Normal 2 3 4 2 11" xfId="10546" xr:uid="{28C29BDE-5832-4619-885C-45A5B01C0B90}"/>
    <cellStyle name="Normal 2 3 4 2 11 2" xfId="24236" xr:uid="{4A9E2625-8EC7-4489-A724-DC925CDE0D32}"/>
    <cellStyle name="Normal 2 3 4 2 11 2 2" xfId="37928" xr:uid="{33768020-D176-488B-BDF3-33788B80921D}"/>
    <cellStyle name="Normal 2 3 4 2 11 2 3" xfId="52812" xr:uid="{18313A13-B5DB-4FC5-AB72-82183BE90029}"/>
    <cellStyle name="Normal 2 3 4 2 11 3" xfId="17392" xr:uid="{26293836-4815-44F2-98D0-74F16A4071D7}"/>
    <cellStyle name="Normal 2 3 4 2 11 4" xfId="31082" xr:uid="{767AB7D5-B4B2-4409-A1AB-AE106DFE8F78}"/>
    <cellStyle name="Normal 2 3 4 2 11 5" xfId="45966" xr:uid="{5B2810B7-3CA9-419B-AFB1-CF3241708DB8}"/>
    <cellStyle name="Normal 2 3 4 2 12" xfId="20814" xr:uid="{68D0A382-AE1E-4675-94FA-70F43732CB16}"/>
    <cellStyle name="Normal 2 3 4 2 12 2" xfId="34506" xr:uid="{CDFB0082-D901-40C9-A230-F8BEA14777A7}"/>
    <cellStyle name="Normal 2 3 4 2 12 3" xfId="49390" xr:uid="{91DA3715-73CC-42F5-9AD0-1C96976BDF7E}"/>
    <cellStyle name="Normal 2 3 4 2 13" xfId="13970" xr:uid="{9E5A6F88-6C41-42D4-A8F6-5D180B525858}"/>
    <cellStyle name="Normal 2 3 4 2 14" xfId="27660" xr:uid="{F5D5D524-C35D-4345-BB1F-C1E3AD00D73C}"/>
    <cellStyle name="Normal 2 3 4 2 15" xfId="42544" xr:uid="{0155BF15-F6DD-4795-800E-074EC895C56A}"/>
    <cellStyle name="Normal 2 3 4 2 2" xfId="7124" xr:uid="{E6CAE620-D025-415F-9C41-439C07679BBE}"/>
    <cellStyle name="Normal 2 3 4 2 2 10" xfId="20815" xr:uid="{8C7321D7-4569-46F4-8CC1-7D3DF6390ADE}"/>
    <cellStyle name="Normal 2 3 4 2 2 10 2" xfId="34507" xr:uid="{A6BA1ADD-83BC-4213-B275-DE8824A599A1}"/>
    <cellStyle name="Normal 2 3 4 2 2 10 3" xfId="49391" xr:uid="{EF41E006-322D-4AAD-97F2-E9439A7216A2}"/>
    <cellStyle name="Normal 2 3 4 2 2 11" xfId="13971" xr:uid="{A6414F95-7D94-45E2-B9DE-F3735F628DFB}"/>
    <cellStyle name="Normal 2 3 4 2 2 12" xfId="27661" xr:uid="{63482252-4833-47F5-A4D6-538E456A7B2F}"/>
    <cellStyle name="Normal 2 3 4 2 2 13" xfId="42545" xr:uid="{767724C2-04AF-4EC1-8FAC-09CB13862B28}"/>
    <cellStyle name="Normal 2 3 4 2 2 2" xfId="7125" xr:uid="{DEDCA5E9-63EA-4FAC-A19D-197BBD2257E4}"/>
    <cellStyle name="Normal 2 3 4 2 2 2 10" xfId="13972" xr:uid="{DDD20839-71E9-49E7-8F0B-BD245600F732}"/>
    <cellStyle name="Normal 2 3 4 2 2 2 11" xfId="27662" xr:uid="{F9C80F04-B72C-4AA6-9B6E-A2348B2778EE}"/>
    <cellStyle name="Normal 2 3 4 2 2 2 12" xfId="42546" xr:uid="{8FE025BC-E877-450E-943A-459CD75DB707}"/>
    <cellStyle name="Normal 2 3 4 2 2 2 2" xfId="7126" xr:uid="{F6BAEC62-168F-4015-B0D1-84796C59301D}"/>
    <cellStyle name="Normal 2 3 4 2 2 2 2 10" xfId="42547" xr:uid="{3B9B53C7-7B55-40B6-80EF-BF505E8E9F67}"/>
    <cellStyle name="Normal 2 3 4 2 2 2 2 2" xfId="7127" xr:uid="{7EA2342C-3901-428E-A6D6-5BB1126D8BD1}"/>
    <cellStyle name="Normal 2 3 4 2 2 2 2 2 2" xfId="7128" xr:uid="{C8FB6FB9-511F-4459-8F72-95773D931D4B}"/>
    <cellStyle name="Normal 2 3 4 2 2 2 2 2 2 2" xfId="8841" xr:uid="{37C9604F-D499-48D9-876B-D8DEADBE94AD}"/>
    <cellStyle name="Normal 2 3 4 2 2 2 2 2 2 2 2" xfId="12263" xr:uid="{B5F8775C-A536-4664-AADA-E717534FB06A}"/>
    <cellStyle name="Normal 2 3 4 2 2 2 2 2 2 2 2 2" xfId="25953" xr:uid="{8A92C909-4D53-4A62-92E0-8F659A743B46}"/>
    <cellStyle name="Normal 2 3 4 2 2 2 2 2 2 2 2 2 2" xfId="39645" xr:uid="{5259A6EE-2D66-4FAA-BB44-8AC760106DF5}"/>
    <cellStyle name="Normal 2 3 4 2 2 2 2 2 2 2 2 2 3" xfId="54529" xr:uid="{968B7EA8-509E-4A1B-85A7-3D922EE830B2}"/>
    <cellStyle name="Normal 2 3 4 2 2 2 2 2 2 2 2 3" xfId="19109" xr:uid="{E3DC2637-E148-4EF3-AEBA-0E0F7E2F5BF1}"/>
    <cellStyle name="Normal 2 3 4 2 2 2 2 2 2 2 2 4" xfId="32799" xr:uid="{5138761C-F02C-46F8-B8B6-CAEC36DE6685}"/>
    <cellStyle name="Normal 2 3 4 2 2 2 2 2 2 2 2 5" xfId="47683" xr:uid="{7E8EA7E6-92C9-41FA-8DDD-B7AD503E845E}"/>
    <cellStyle name="Normal 2 3 4 2 2 2 2 2 2 2 3" xfId="22531" xr:uid="{E2BAA3B9-3847-4D74-AF2D-EB6BF7DF0F57}"/>
    <cellStyle name="Normal 2 3 4 2 2 2 2 2 2 2 3 2" xfId="36223" xr:uid="{4428B3EB-339A-4F98-B638-DC8AB81EC0D3}"/>
    <cellStyle name="Normal 2 3 4 2 2 2 2 2 2 2 3 3" xfId="51107" xr:uid="{036E14A9-E0BD-4125-A728-8BBCC602DA77}"/>
    <cellStyle name="Normal 2 3 4 2 2 2 2 2 2 2 4" xfId="15687" xr:uid="{56D3D68E-CF2C-4D9B-87B4-3222A54D1562}"/>
    <cellStyle name="Normal 2 3 4 2 2 2 2 2 2 2 5" xfId="29377" xr:uid="{6717D6DC-FFB7-47BB-8C05-846F0FF8CE7A}"/>
    <cellStyle name="Normal 2 3 4 2 2 2 2 2 2 2 6" xfId="44261" xr:uid="{C1AAE106-ECC7-40EE-9522-C6B9A5D68587}"/>
    <cellStyle name="Normal 2 3 4 2 2 2 2 2 2 3" xfId="10551" xr:uid="{E60ADBF3-43E9-47B6-A9A3-742A93348F3D}"/>
    <cellStyle name="Normal 2 3 4 2 2 2 2 2 2 3 2" xfId="24241" xr:uid="{B85CD266-088C-48BE-B959-51A545240540}"/>
    <cellStyle name="Normal 2 3 4 2 2 2 2 2 2 3 2 2" xfId="37933" xr:uid="{A5940F97-6F08-4EE3-9501-8DEC183595B8}"/>
    <cellStyle name="Normal 2 3 4 2 2 2 2 2 2 3 2 3" xfId="52817" xr:uid="{A54756A6-1A97-4CE9-B059-9B08A1306F86}"/>
    <cellStyle name="Normal 2 3 4 2 2 2 2 2 2 3 3" xfId="17397" xr:uid="{87F0340F-33A5-4324-AB68-F8B6328E54CD}"/>
    <cellStyle name="Normal 2 3 4 2 2 2 2 2 2 3 4" xfId="31087" xr:uid="{5845156F-B2D8-4F67-A8F9-38DDE5E39DAF}"/>
    <cellStyle name="Normal 2 3 4 2 2 2 2 2 2 3 5" xfId="45971" xr:uid="{CE404EEC-CF90-4EF2-8336-5DFC278F601A}"/>
    <cellStyle name="Normal 2 3 4 2 2 2 2 2 2 4" xfId="20819" xr:uid="{7B9F903F-4B2D-438D-B224-F6B6A303DE54}"/>
    <cellStyle name="Normal 2 3 4 2 2 2 2 2 2 4 2" xfId="34511" xr:uid="{06687567-6377-42E9-940F-06614E870929}"/>
    <cellStyle name="Normal 2 3 4 2 2 2 2 2 2 4 3" xfId="49395" xr:uid="{28F81AF2-1C75-41FB-8A99-567C787FE216}"/>
    <cellStyle name="Normal 2 3 4 2 2 2 2 2 2 5" xfId="13975" xr:uid="{1342AB3F-96CD-4C3D-A78E-8718E614DB7D}"/>
    <cellStyle name="Normal 2 3 4 2 2 2 2 2 2 6" xfId="27665" xr:uid="{06E21274-FB5E-4057-A586-027AA25AB1C9}"/>
    <cellStyle name="Normal 2 3 4 2 2 2 2 2 2 7" xfId="42549" xr:uid="{E9720F7E-B648-4090-B94B-F5BFED6CDA17}"/>
    <cellStyle name="Normal 2 3 4 2 2 2 2 2 3" xfId="8840" xr:uid="{E4340D84-DE86-4DB2-9828-5266AA226D33}"/>
    <cellStyle name="Normal 2 3 4 2 2 2 2 2 3 2" xfId="12262" xr:uid="{2E7FA107-813F-4FFA-9E73-87ACD49F7C77}"/>
    <cellStyle name="Normal 2 3 4 2 2 2 2 2 3 2 2" xfId="25952" xr:uid="{D84E871D-88A5-49F3-A2EC-30FC17793A56}"/>
    <cellStyle name="Normal 2 3 4 2 2 2 2 2 3 2 2 2" xfId="39644" xr:uid="{D1671B24-B081-4DFA-A9B8-8C8DA8B796F7}"/>
    <cellStyle name="Normal 2 3 4 2 2 2 2 2 3 2 2 3" xfId="54528" xr:uid="{8F484B8D-3EED-44D2-A193-596C3D60BC7B}"/>
    <cellStyle name="Normal 2 3 4 2 2 2 2 2 3 2 3" xfId="19108" xr:uid="{2B27BDE1-7B1E-4EC8-908E-63D0DE05F818}"/>
    <cellStyle name="Normal 2 3 4 2 2 2 2 2 3 2 4" xfId="32798" xr:uid="{48F42867-247C-4F1C-AE59-17B84B80191C}"/>
    <cellStyle name="Normal 2 3 4 2 2 2 2 2 3 2 5" xfId="47682" xr:uid="{E18F1074-DE3E-4A38-8B11-C2B585EC1E4D}"/>
    <cellStyle name="Normal 2 3 4 2 2 2 2 2 3 3" xfId="22530" xr:uid="{B0410342-AAD5-47F7-B55E-E879E6D42380}"/>
    <cellStyle name="Normal 2 3 4 2 2 2 2 2 3 3 2" xfId="36222" xr:uid="{090B13EA-E64B-4778-87E7-9F0AA0C90056}"/>
    <cellStyle name="Normal 2 3 4 2 2 2 2 2 3 3 3" xfId="51106" xr:uid="{C12467DA-893A-465B-97C8-437035AF2FCA}"/>
    <cellStyle name="Normal 2 3 4 2 2 2 2 2 3 4" xfId="15686" xr:uid="{FE3D7082-56B0-4909-81A2-6206D2AD46E7}"/>
    <cellStyle name="Normal 2 3 4 2 2 2 2 2 3 5" xfId="29376" xr:uid="{1AA0D502-AF54-44E7-80C7-EE7F067B458F}"/>
    <cellStyle name="Normal 2 3 4 2 2 2 2 2 3 6" xfId="44260" xr:uid="{0B73380D-D864-40EA-A147-EEE5E985A6BE}"/>
    <cellStyle name="Normal 2 3 4 2 2 2 2 2 4" xfId="10550" xr:uid="{4BF0B301-3FFC-4389-97EC-F15974496743}"/>
    <cellStyle name="Normal 2 3 4 2 2 2 2 2 4 2" xfId="24240" xr:uid="{4BCA1B3D-F85F-4F68-9F70-8EC270696DE7}"/>
    <cellStyle name="Normal 2 3 4 2 2 2 2 2 4 2 2" xfId="37932" xr:uid="{C2DBD094-B3AD-4205-94D9-F08AE5CDE6E1}"/>
    <cellStyle name="Normal 2 3 4 2 2 2 2 2 4 2 3" xfId="52816" xr:uid="{9679DCE9-8021-428D-B048-15F2E9144DC8}"/>
    <cellStyle name="Normal 2 3 4 2 2 2 2 2 4 3" xfId="17396" xr:uid="{DE372F07-4D7B-4FFE-BB89-B0025C23032A}"/>
    <cellStyle name="Normal 2 3 4 2 2 2 2 2 4 4" xfId="31086" xr:uid="{DBEDFE62-6FC4-4448-92D9-5E832CAED49F}"/>
    <cellStyle name="Normal 2 3 4 2 2 2 2 2 4 5" xfId="45970" xr:uid="{E048EEB3-F1A1-458E-BCF9-7221A21A4A71}"/>
    <cellStyle name="Normal 2 3 4 2 2 2 2 2 5" xfId="20818" xr:uid="{840683DA-C33E-410C-9D90-FD8E7C2B9BC7}"/>
    <cellStyle name="Normal 2 3 4 2 2 2 2 2 5 2" xfId="34510" xr:uid="{67A074F4-9D5E-40E2-81C7-C5D6C3EAF5DE}"/>
    <cellStyle name="Normal 2 3 4 2 2 2 2 2 5 3" xfId="49394" xr:uid="{DFBC1DF9-BBB5-4974-8A06-6FBFCA343896}"/>
    <cellStyle name="Normal 2 3 4 2 2 2 2 2 6" xfId="13974" xr:uid="{1FF6C987-4578-4278-94D8-FEB9888270CB}"/>
    <cellStyle name="Normal 2 3 4 2 2 2 2 2 7" xfId="27664" xr:uid="{77E57899-EEBF-4B63-A5FF-3A837F81CB30}"/>
    <cellStyle name="Normal 2 3 4 2 2 2 2 2 8" xfId="42548" xr:uid="{67F88A21-99D5-4FAF-9ED6-31628769D1D7}"/>
    <cellStyle name="Normal 2 3 4 2 2 2 2 3" xfId="7129" xr:uid="{FDF25E03-C1C7-4D29-9D62-0F044B902E79}"/>
    <cellStyle name="Normal 2 3 4 2 2 2 2 3 2" xfId="8842" xr:uid="{6B56A271-FB28-47A8-A7D7-B34A0D0D4E01}"/>
    <cellStyle name="Normal 2 3 4 2 2 2 2 3 2 2" xfId="12264" xr:uid="{19FBDF96-66F2-4AFD-84DB-A5C89ED6396E}"/>
    <cellStyle name="Normal 2 3 4 2 2 2 2 3 2 2 2" xfId="25954" xr:uid="{7D36320E-3407-4C99-BD7E-090A6E95A1C8}"/>
    <cellStyle name="Normal 2 3 4 2 2 2 2 3 2 2 2 2" xfId="39646" xr:uid="{3EFCE6A3-7440-40FD-AB92-A2EE03C6F29C}"/>
    <cellStyle name="Normal 2 3 4 2 2 2 2 3 2 2 2 3" xfId="54530" xr:uid="{C939D1A5-A0A2-43B6-A8E1-7D849279F72C}"/>
    <cellStyle name="Normal 2 3 4 2 2 2 2 3 2 2 3" xfId="19110" xr:uid="{08093633-4F28-41C9-AF35-26D6610399DD}"/>
    <cellStyle name="Normal 2 3 4 2 2 2 2 3 2 2 4" xfId="32800" xr:uid="{47B4BAEC-209B-4794-83FA-659FE64E50D2}"/>
    <cellStyle name="Normal 2 3 4 2 2 2 2 3 2 2 5" xfId="47684" xr:uid="{544D7D93-233D-45BD-A9C6-BDC0B8EC8D84}"/>
    <cellStyle name="Normal 2 3 4 2 2 2 2 3 2 3" xfId="22532" xr:uid="{4F3DE6ED-CCB4-4106-85EE-9D76F8C22339}"/>
    <cellStyle name="Normal 2 3 4 2 2 2 2 3 2 3 2" xfId="36224" xr:uid="{A3F44D5A-8D44-444A-B2D6-CE5C890E32E7}"/>
    <cellStyle name="Normal 2 3 4 2 2 2 2 3 2 3 3" xfId="51108" xr:uid="{8011E456-FA9C-4086-9D57-B9DFAB7C06E1}"/>
    <cellStyle name="Normal 2 3 4 2 2 2 2 3 2 4" xfId="15688" xr:uid="{0EFA3780-8D9C-4141-B9F8-8F5914A591FC}"/>
    <cellStyle name="Normal 2 3 4 2 2 2 2 3 2 5" xfId="29378" xr:uid="{5748D387-EFFF-4B90-8A1E-AA5BD41FA92D}"/>
    <cellStyle name="Normal 2 3 4 2 2 2 2 3 2 6" xfId="44262" xr:uid="{3B8EA64C-726F-4E92-962C-A29C6F67F3D5}"/>
    <cellStyle name="Normal 2 3 4 2 2 2 2 3 3" xfId="10552" xr:uid="{5902269A-EE3D-43AD-9D18-9D2BECB4096C}"/>
    <cellStyle name="Normal 2 3 4 2 2 2 2 3 3 2" xfId="24242" xr:uid="{10B3C50E-D3F0-4A04-A7BD-8ECAD5142B94}"/>
    <cellStyle name="Normal 2 3 4 2 2 2 2 3 3 2 2" xfId="37934" xr:uid="{E5CE0B4F-1E61-454F-ACA9-4BD0530B8ED2}"/>
    <cellStyle name="Normal 2 3 4 2 2 2 2 3 3 2 3" xfId="52818" xr:uid="{D98C7449-ED4D-44D9-B344-03E886447B1C}"/>
    <cellStyle name="Normal 2 3 4 2 2 2 2 3 3 3" xfId="17398" xr:uid="{A380CF6B-2EFD-4C69-B955-47C03A2F6FCD}"/>
    <cellStyle name="Normal 2 3 4 2 2 2 2 3 3 4" xfId="31088" xr:uid="{4B3CC215-9462-44FD-8256-0924CD089329}"/>
    <cellStyle name="Normal 2 3 4 2 2 2 2 3 3 5" xfId="45972" xr:uid="{17627160-5168-4006-8F46-8BF12D3EC01B}"/>
    <cellStyle name="Normal 2 3 4 2 2 2 2 3 4" xfId="20820" xr:uid="{6A531F49-357A-48D7-9D9C-E7895AF2F99C}"/>
    <cellStyle name="Normal 2 3 4 2 2 2 2 3 4 2" xfId="34512" xr:uid="{A3D9FA14-7A5E-48E3-B5C6-160F679CF9E6}"/>
    <cellStyle name="Normal 2 3 4 2 2 2 2 3 4 3" xfId="49396" xr:uid="{204ED922-4EF0-4ECB-A56A-4D6E6BA4B8D9}"/>
    <cellStyle name="Normal 2 3 4 2 2 2 2 3 5" xfId="13976" xr:uid="{042815ED-596D-49A7-8E33-567C69DA6DC4}"/>
    <cellStyle name="Normal 2 3 4 2 2 2 2 3 6" xfId="27666" xr:uid="{32DDEB6E-9DA6-4256-A1D4-55EB3F3D35AB}"/>
    <cellStyle name="Normal 2 3 4 2 2 2 2 3 7" xfId="42550" xr:uid="{797022EC-56A0-405E-A299-E631D71472E5}"/>
    <cellStyle name="Normal 2 3 4 2 2 2 2 4" xfId="7130" xr:uid="{2EAAAF64-BFB7-4785-9696-5EFD9E5DF2F1}"/>
    <cellStyle name="Normal 2 3 4 2 2 2 2 4 2" xfId="8843" xr:uid="{1262CB4E-165B-4812-915B-BBF5E953BE0D}"/>
    <cellStyle name="Normal 2 3 4 2 2 2 2 4 2 2" xfId="12265" xr:uid="{499CAB51-C940-41B3-A7D5-E86CA7B2C671}"/>
    <cellStyle name="Normal 2 3 4 2 2 2 2 4 2 2 2" xfId="25955" xr:uid="{6F1252DE-D0D1-42F9-9766-289A666CE2B9}"/>
    <cellStyle name="Normal 2 3 4 2 2 2 2 4 2 2 2 2" xfId="39647" xr:uid="{30349E82-6A7E-4069-BFE1-7224D3716147}"/>
    <cellStyle name="Normal 2 3 4 2 2 2 2 4 2 2 2 3" xfId="54531" xr:uid="{617A1605-881C-426F-9452-859483CC8D69}"/>
    <cellStyle name="Normal 2 3 4 2 2 2 2 4 2 2 3" xfId="19111" xr:uid="{E5D5F282-7385-40B2-A33D-CDDFA5B47E40}"/>
    <cellStyle name="Normal 2 3 4 2 2 2 2 4 2 2 4" xfId="32801" xr:uid="{333FC72A-7FD4-4004-9684-16BF2C395CE6}"/>
    <cellStyle name="Normal 2 3 4 2 2 2 2 4 2 2 5" xfId="47685" xr:uid="{E5260477-EA49-40C7-A9C6-955B5367F20F}"/>
    <cellStyle name="Normal 2 3 4 2 2 2 2 4 2 3" xfId="22533" xr:uid="{CCA75B2E-9AB8-4B97-9C2C-5D33DCF4BEF9}"/>
    <cellStyle name="Normal 2 3 4 2 2 2 2 4 2 3 2" xfId="36225" xr:uid="{CA5D5536-0173-4320-B096-361FE3B7F865}"/>
    <cellStyle name="Normal 2 3 4 2 2 2 2 4 2 3 3" xfId="51109" xr:uid="{FEC9ABF4-06F5-49FB-BAAC-4DAEC8413890}"/>
    <cellStyle name="Normal 2 3 4 2 2 2 2 4 2 4" xfId="15689" xr:uid="{03EE8465-04A3-46E6-BCC5-400DF01645C2}"/>
    <cellStyle name="Normal 2 3 4 2 2 2 2 4 2 5" xfId="29379" xr:uid="{9EDBFC6C-C292-45AC-8F91-48BC94A2067C}"/>
    <cellStyle name="Normal 2 3 4 2 2 2 2 4 2 6" xfId="44263" xr:uid="{E1F8CD6B-3501-4234-A4C5-F2DE77A9DE6A}"/>
    <cellStyle name="Normal 2 3 4 2 2 2 2 4 3" xfId="10553" xr:uid="{DBEFD37E-8948-4E05-AA62-09FC3CC94C71}"/>
    <cellStyle name="Normal 2 3 4 2 2 2 2 4 3 2" xfId="24243" xr:uid="{9946B200-CEEF-4106-806B-FA242C23DE3D}"/>
    <cellStyle name="Normal 2 3 4 2 2 2 2 4 3 2 2" xfId="37935" xr:uid="{75A1F234-8BBE-4AF6-9FA9-F52FF86F823C}"/>
    <cellStyle name="Normal 2 3 4 2 2 2 2 4 3 2 3" xfId="52819" xr:uid="{CEC3E53F-913D-4343-AEA9-ECA8394FCC1C}"/>
    <cellStyle name="Normal 2 3 4 2 2 2 2 4 3 3" xfId="17399" xr:uid="{F5243010-2972-40ED-98A8-B3328C8B8BEC}"/>
    <cellStyle name="Normal 2 3 4 2 2 2 2 4 3 4" xfId="31089" xr:uid="{828A0F28-D4AA-409B-B22B-038F4DADD10A}"/>
    <cellStyle name="Normal 2 3 4 2 2 2 2 4 3 5" xfId="45973" xr:uid="{FEAC2FE5-AE2E-4B41-8088-677DB8CB1C63}"/>
    <cellStyle name="Normal 2 3 4 2 2 2 2 4 4" xfId="20821" xr:uid="{14608F35-8313-4165-88B4-C27AE41F30F4}"/>
    <cellStyle name="Normal 2 3 4 2 2 2 2 4 4 2" xfId="34513" xr:uid="{AC40B359-54C7-4DDF-9B17-5A347DAC9E2B}"/>
    <cellStyle name="Normal 2 3 4 2 2 2 2 4 4 3" xfId="49397" xr:uid="{F114B77F-A640-4441-8ABB-DECBC59E17F2}"/>
    <cellStyle name="Normal 2 3 4 2 2 2 2 4 5" xfId="13977" xr:uid="{267B447C-A6F5-42D6-8535-FD2B836E7F2B}"/>
    <cellStyle name="Normal 2 3 4 2 2 2 2 4 6" xfId="27667" xr:uid="{3038EF25-E1A5-4FA5-BAE1-CB8F4B1B4742}"/>
    <cellStyle name="Normal 2 3 4 2 2 2 2 4 7" xfId="42551" xr:uid="{9FD56BC7-DFE4-4DAA-A14C-7CD3E39A99EC}"/>
    <cellStyle name="Normal 2 3 4 2 2 2 2 5" xfId="8839" xr:uid="{CC499DF3-8F60-456D-8360-05C470B5A7BE}"/>
    <cellStyle name="Normal 2 3 4 2 2 2 2 5 2" xfId="12261" xr:uid="{5EE8E3BE-5C54-4294-AA83-CED8BC1D87A9}"/>
    <cellStyle name="Normal 2 3 4 2 2 2 2 5 2 2" xfId="25951" xr:uid="{ABCE8618-03D9-4F45-BF90-B934B7CAED8E}"/>
    <cellStyle name="Normal 2 3 4 2 2 2 2 5 2 2 2" xfId="39643" xr:uid="{5C954BA3-277E-4614-97E1-4A2383EFA641}"/>
    <cellStyle name="Normal 2 3 4 2 2 2 2 5 2 2 3" xfId="54527" xr:uid="{A178C3F9-7A25-453E-B4DB-943DB9F36D35}"/>
    <cellStyle name="Normal 2 3 4 2 2 2 2 5 2 3" xfId="19107" xr:uid="{EC84F779-DC6C-44AD-B684-1255AED956D8}"/>
    <cellStyle name="Normal 2 3 4 2 2 2 2 5 2 4" xfId="32797" xr:uid="{B511F42A-6153-43CA-8F35-54AA5CA3FF03}"/>
    <cellStyle name="Normal 2 3 4 2 2 2 2 5 2 5" xfId="47681" xr:uid="{66EA336B-0B9C-421A-AE20-B52C42ADB678}"/>
    <cellStyle name="Normal 2 3 4 2 2 2 2 5 3" xfId="22529" xr:uid="{6CE0B762-F304-40DA-9198-FF03D7D5B403}"/>
    <cellStyle name="Normal 2 3 4 2 2 2 2 5 3 2" xfId="36221" xr:uid="{32829AFC-9FF0-4813-B7B2-9384EC0F173A}"/>
    <cellStyle name="Normal 2 3 4 2 2 2 2 5 3 3" xfId="51105" xr:uid="{9B441167-6CA5-471E-A25E-990F4B1D3FC9}"/>
    <cellStyle name="Normal 2 3 4 2 2 2 2 5 4" xfId="15685" xr:uid="{F07BD97A-29E9-4C36-9650-9B43AAD0128A}"/>
    <cellStyle name="Normal 2 3 4 2 2 2 2 5 5" xfId="29375" xr:uid="{8F1E4752-799C-4F8F-9299-6799E492ACDE}"/>
    <cellStyle name="Normal 2 3 4 2 2 2 2 5 6" xfId="44259" xr:uid="{2974368F-141B-4D10-8941-634C424B1E9B}"/>
    <cellStyle name="Normal 2 3 4 2 2 2 2 6" xfId="10549" xr:uid="{6065F719-8747-4823-BEA4-28513BB9316B}"/>
    <cellStyle name="Normal 2 3 4 2 2 2 2 6 2" xfId="24239" xr:uid="{C1EB1329-3431-4C21-AE5D-EEEC07D2550D}"/>
    <cellStyle name="Normal 2 3 4 2 2 2 2 6 2 2" xfId="37931" xr:uid="{EEBDED9D-B634-4AFE-A948-A5524F1CB2DB}"/>
    <cellStyle name="Normal 2 3 4 2 2 2 2 6 2 3" xfId="52815" xr:uid="{17709578-B46D-43DC-91E2-42AE74F849AA}"/>
    <cellStyle name="Normal 2 3 4 2 2 2 2 6 3" xfId="17395" xr:uid="{42E00CE6-6649-49F9-A28D-A16D0974BC93}"/>
    <cellStyle name="Normal 2 3 4 2 2 2 2 6 4" xfId="31085" xr:uid="{8A4D8CD4-0B4C-4E0B-B625-2267D3DE66B7}"/>
    <cellStyle name="Normal 2 3 4 2 2 2 2 6 5" xfId="45969" xr:uid="{38F857F3-3A08-49E5-B8ED-B56B28C2A51A}"/>
    <cellStyle name="Normal 2 3 4 2 2 2 2 7" xfId="20817" xr:uid="{ED664892-5C22-43FF-9A44-B7F034DF2B33}"/>
    <cellStyle name="Normal 2 3 4 2 2 2 2 7 2" xfId="34509" xr:uid="{6B1E999F-EA46-4748-8A9B-8EBDAF4D6A91}"/>
    <cellStyle name="Normal 2 3 4 2 2 2 2 7 3" xfId="49393" xr:uid="{FC4350B7-CDBA-4ECD-AAC3-8F9DAF376032}"/>
    <cellStyle name="Normal 2 3 4 2 2 2 2 8" xfId="13973" xr:uid="{E6062CE0-4452-4C1B-9A11-3C89D1B44208}"/>
    <cellStyle name="Normal 2 3 4 2 2 2 2 9" xfId="27663" xr:uid="{BA998D1B-2969-4E98-AF3D-A637AAC27E5F}"/>
    <cellStyle name="Normal 2 3 4 2 2 2 3" xfId="7131" xr:uid="{F06FC6AA-7A50-4F93-90B6-8C15263A4A14}"/>
    <cellStyle name="Normal 2 3 4 2 2 2 3 10" xfId="42552" xr:uid="{12B19CB5-0AC7-4E0E-8E7F-B03BE16E669E}"/>
    <cellStyle name="Normal 2 3 4 2 2 2 3 2" xfId="7132" xr:uid="{B67C6BBA-1491-4992-BB06-AD1F5E22ED5F}"/>
    <cellStyle name="Normal 2 3 4 2 2 2 3 2 2" xfId="7133" xr:uid="{F88A8D73-DE07-4481-AE0B-0F7CAB467D11}"/>
    <cellStyle name="Normal 2 3 4 2 2 2 3 2 2 2" xfId="8846" xr:uid="{E6687567-6948-4BD5-BEEF-D5D7771CA3E4}"/>
    <cellStyle name="Normal 2 3 4 2 2 2 3 2 2 2 2" xfId="12268" xr:uid="{FCD318FF-9E7E-4C4F-B7E3-7823E1FAD7DE}"/>
    <cellStyle name="Normal 2 3 4 2 2 2 3 2 2 2 2 2" xfId="25958" xr:uid="{7678D06E-CC5B-43BD-95A5-1502B4BEBDBE}"/>
    <cellStyle name="Normal 2 3 4 2 2 2 3 2 2 2 2 2 2" xfId="39650" xr:uid="{E2C221F4-7CD7-4D1C-B123-FF1F74A07C9C}"/>
    <cellStyle name="Normal 2 3 4 2 2 2 3 2 2 2 2 2 3" xfId="54534" xr:uid="{E8ECF2E9-D691-4C0D-898D-500B815055C5}"/>
    <cellStyle name="Normal 2 3 4 2 2 2 3 2 2 2 2 3" xfId="19114" xr:uid="{0CF7BF23-C55A-4B65-9FF8-842A5767DC5B}"/>
    <cellStyle name="Normal 2 3 4 2 2 2 3 2 2 2 2 4" xfId="32804" xr:uid="{45CC7368-74BF-4A17-AB5E-1EF3E770D1B7}"/>
    <cellStyle name="Normal 2 3 4 2 2 2 3 2 2 2 2 5" xfId="47688" xr:uid="{D2F8D95D-4249-48D2-AE3E-734456C19A7C}"/>
    <cellStyle name="Normal 2 3 4 2 2 2 3 2 2 2 3" xfId="22536" xr:uid="{5A004839-CCA9-4D35-B9F0-DCF28B910788}"/>
    <cellStyle name="Normal 2 3 4 2 2 2 3 2 2 2 3 2" xfId="36228" xr:uid="{CBB677A9-EC51-4C0F-B2F8-8136DAFB5D3D}"/>
    <cellStyle name="Normal 2 3 4 2 2 2 3 2 2 2 3 3" xfId="51112" xr:uid="{480EB09A-ECF9-451C-B9DA-B23E23D6BC22}"/>
    <cellStyle name="Normal 2 3 4 2 2 2 3 2 2 2 4" xfId="15692" xr:uid="{006731B3-32B7-4C64-B288-D5AE06EC2CA5}"/>
    <cellStyle name="Normal 2 3 4 2 2 2 3 2 2 2 5" xfId="29382" xr:uid="{899B5B8F-0913-4062-A9E7-DFFD98322CF9}"/>
    <cellStyle name="Normal 2 3 4 2 2 2 3 2 2 2 6" xfId="44266" xr:uid="{4CCD5F25-391A-431E-9ABC-46ABCA6D75C6}"/>
    <cellStyle name="Normal 2 3 4 2 2 2 3 2 2 3" xfId="10556" xr:uid="{FB6EE17E-017A-4E28-921A-F37243E0A31E}"/>
    <cellStyle name="Normal 2 3 4 2 2 2 3 2 2 3 2" xfId="24246" xr:uid="{6AC13363-ABD6-4A31-A21D-A857FB13DE0A}"/>
    <cellStyle name="Normal 2 3 4 2 2 2 3 2 2 3 2 2" xfId="37938" xr:uid="{0BEB7249-8468-483C-9537-357D75BE0F52}"/>
    <cellStyle name="Normal 2 3 4 2 2 2 3 2 2 3 2 3" xfId="52822" xr:uid="{1022BAF0-3D88-43CD-B42B-2A0D9E9B029E}"/>
    <cellStyle name="Normal 2 3 4 2 2 2 3 2 2 3 3" xfId="17402" xr:uid="{26A88503-F798-4C5B-BFF3-5A65ECB0EF51}"/>
    <cellStyle name="Normal 2 3 4 2 2 2 3 2 2 3 4" xfId="31092" xr:uid="{64C8AB04-46E1-4B29-8EFF-212F52E7AC38}"/>
    <cellStyle name="Normal 2 3 4 2 2 2 3 2 2 3 5" xfId="45976" xr:uid="{3939ECD5-6487-4C9F-BCB5-483E118C8D16}"/>
    <cellStyle name="Normal 2 3 4 2 2 2 3 2 2 4" xfId="20824" xr:uid="{51C0CD83-9363-4BD8-A6D5-265CD2D3B38C}"/>
    <cellStyle name="Normal 2 3 4 2 2 2 3 2 2 4 2" xfId="34516" xr:uid="{C95256E6-A9E3-47BD-A220-1F0259D8FB08}"/>
    <cellStyle name="Normal 2 3 4 2 2 2 3 2 2 4 3" xfId="49400" xr:uid="{2ADDD6F0-1855-4AA7-B33B-32541DFC6A32}"/>
    <cellStyle name="Normal 2 3 4 2 2 2 3 2 2 5" xfId="13980" xr:uid="{23C2D335-283F-450A-92AB-8BEFDC6C8A6B}"/>
    <cellStyle name="Normal 2 3 4 2 2 2 3 2 2 6" xfId="27670" xr:uid="{8C1942E8-FBD4-4FCD-90B2-3330302C0DDD}"/>
    <cellStyle name="Normal 2 3 4 2 2 2 3 2 2 7" xfId="42554" xr:uid="{93EF85E8-510E-403B-8AC6-BBD8CA03AC61}"/>
    <cellStyle name="Normal 2 3 4 2 2 2 3 2 3" xfId="8845" xr:uid="{E7E11039-43BD-4CCC-81DB-80D5891066A0}"/>
    <cellStyle name="Normal 2 3 4 2 2 2 3 2 3 2" xfId="12267" xr:uid="{07A437CF-E90A-4BE0-ADEC-6F0FBF79A6DE}"/>
    <cellStyle name="Normal 2 3 4 2 2 2 3 2 3 2 2" xfId="25957" xr:uid="{3771DE8C-F2F9-4852-A106-17C387E2B193}"/>
    <cellStyle name="Normal 2 3 4 2 2 2 3 2 3 2 2 2" xfId="39649" xr:uid="{437AD695-5D3E-40BC-B761-77C5E67FBA05}"/>
    <cellStyle name="Normal 2 3 4 2 2 2 3 2 3 2 2 3" xfId="54533" xr:uid="{4B1D0547-86F5-4A4D-90D0-DAE7F614DD3C}"/>
    <cellStyle name="Normal 2 3 4 2 2 2 3 2 3 2 3" xfId="19113" xr:uid="{58170FD4-956A-4303-B06A-54CBB29B3D20}"/>
    <cellStyle name="Normal 2 3 4 2 2 2 3 2 3 2 4" xfId="32803" xr:uid="{75C6A8F5-C7B7-4AB2-9BB5-DA43436ABE18}"/>
    <cellStyle name="Normal 2 3 4 2 2 2 3 2 3 2 5" xfId="47687" xr:uid="{B2D1A9BA-F12C-492F-865A-F92ED016C9CE}"/>
    <cellStyle name="Normal 2 3 4 2 2 2 3 2 3 3" xfId="22535" xr:uid="{B79289F6-6E7D-406B-A529-D57EB8A68F2E}"/>
    <cellStyle name="Normal 2 3 4 2 2 2 3 2 3 3 2" xfId="36227" xr:uid="{70651E44-AF9E-48B6-ACE0-A886447F91A7}"/>
    <cellStyle name="Normal 2 3 4 2 2 2 3 2 3 3 3" xfId="51111" xr:uid="{3D713660-2E7C-4E4F-A454-453E3596AE91}"/>
    <cellStyle name="Normal 2 3 4 2 2 2 3 2 3 4" xfId="15691" xr:uid="{90BEE630-F995-4C8A-AA65-D2E26B5F5385}"/>
    <cellStyle name="Normal 2 3 4 2 2 2 3 2 3 5" xfId="29381" xr:uid="{D789C650-BB36-490C-AAFC-12FB8C04DC27}"/>
    <cellStyle name="Normal 2 3 4 2 2 2 3 2 3 6" xfId="44265" xr:uid="{A7E4C24A-627E-436E-AA93-A6257A8C0430}"/>
    <cellStyle name="Normal 2 3 4 2 2 2 3 2 4" xfId="10555" xr:uid="{78FB5FA1-20C1-4715-94A7-900463DA748E}"/>
    <cellStyle name="Normal 2 3 4 2 2 2 3 2 4 2" xfId="24245" xr:uid="{15EA53BE-F376-4D75-8DAB-188DFC55A1E1}"/>
    <cellStyle name="Normal 2 3 4 2 2 2 3 2 4 2 2" xfId="37937" xr:uid="{5134D98B-E2D8-4C44-8DAE-18E78EAE8C4B}"/>
    <cellStyle name="Normal 2 3 4 2 2 2 3 2 4 2 3" xfId="52821" xr:uid="{8582731B-005C-4B95-B8EC-731156D72B89}"/>
    <cellStyle name="Normal 2 3 4 2 2 2 3 2 4 3" xfId="17401" xr:uid="{353B0B5A-0B3F-4B77-8203-5542F47A528C}"/>
    <cellStyle name="Normal 2 3 4 2 2 2 3 2 4 4" xfId="31091" xr:uid="{380097E4-0514-40BC-80B3-D00531E55E3F}"/>
    <cellStyle name="Normal 2 3 4 2 2 2 3 2 4 5" xfId="45975" xr:uid="{4ED3B141-4DD7-4DFF-91EA-91BB8D199AC9}"/>
    <cellStyle name="Normal 2 3 4 2 2 2 3 2 5" xfId="20823" xr:uid="{A995340A-0FC4-4776-8193-A87561E26CDF}"/>
    <cellStyle name="Normal 2 3 4 2 2 2 3 2 5 2" xfId="34515" xr:uid="{37B6F6DB-8547-4055-A296-B8B4DAB3CD68}"/>
    <cellStyle name="Normal 2 3 4 2 2 2 3 2 5 3" xfId="49399" xr:uid="{B989BCBA-DADF-4030-A524-EA2A5BFD6D1E}"/>
    <cellStyle name="Normal 2 3 4 2 2 2 3 2 6" xfId="13979" xr:uid="{201FE70A-7E9E-41B4-A5FA-E7319EFD431C}"/>
    <cellStyle name="Normal 2 3 4 2 2 2 3 2 7" xfId="27669" xr:uid="{9D4F4F42-11AD-4821-B213-4FD96EBA39EE}"/>
    <cellStyle name="Normal 2 3 4 2 2 2 3 2 8" xfId="42553" xr:uid="{993869BE-D994-457E-A706-710CCEBE0149}"/>
    <cellStyle name="Normal 2 3 4 2 2 2 3 3" xfId="7134" xr:uid="{13855E42-7C7F-40EE-8721-3AFC7F25D292}"/>
    <cellStyle name="Normal 2 3 4 2 2 2 3 3 2" xfId="8847" xr:uid="{1D0DA36C-E786-4E08-A8D1-30A4C2B8AD04}"/>
    <cellStyle name="Normal 2 3 4 2 2 2 3 3 2 2" xfId="12269" xr:uid="{702E3BB4-92F6-4AB1-9301-D3161512385F}"/>
    <cellStyle name="Normal 2 3 4 2 2 2 3 3 2 2 2" xfId="25959" xr:uid="{DF6D8CBA-18C3-4063-B425-325B54BE1A32}"/>
    <cellStyle name="Normal 2 3 4 2 2 2 3 3 2 2 2 2" xfId="39651" xr:uid="{B61635F2-293C-4749-8462-C0E9CD54B7F3}"/>
    <cellStyle name="Normal 2 3 4 2 2 2 3 3 2 2 2 3" xfId="54535" xr:uid="{FE583750-8A5E-4661-AF60-2A0E00237D5A}"/>
    <cellStyle name="Normal 2 3 4 2 2 2 3 3 2 2 3" xfId="19115" xr:uid="{1291B184-3F85-4A2D-95F0-85181C829BE9}"/>
    <cellStyle name="Normal 2 3 4 2 2 2 3 3 2 2 4" xfId="32805" xr:uid="{DE6FE1F6-B087-4FDE-A522-69B155517A97}"/>
    <cellStyle name="Normal 2 3 4 2 2 2 3 3 2 2 5" xfId="47689" xr:uid="{CCD5B1E7-B8F6-445C-A6E7-7E8D53E40802}"/>
    <cellStyle name="Normal 2 3 4 2 2 2 3 3 2 3" xfId="22537" xr:uid="{79B63BC3-371D-494B-9961-27C401F00B35}"/>
    <cellStyle name="Normal 2 3 4 2 2 2 3 3 2 3 2" xfId="36229" xr:uid="{C1D2D848-3951-4F62-B867-8994C514B7CD}"/>
    <cellStyle name="Normal 2 3 4 2 2 2 3 3 2 3 3" xfId="51113" xr:uid="{83654C04-45C6-4694-86B6-FC906D55AA8F}"/>
    <cellStyle name="Normal 2 3 4 2 2 2 3 3 2 4" xfId="15693" xr:uid="{B03EFEBB-9007-4231-B11F-0DF153DF0ED1}"/>
    <cellStyle name="Normal 2 3 4 2 2 2 3 3 2 5" xfId="29383" xr:uid="{2C060307-3485-4754-A09E-BA944221068B}"/>
    <cellStyle name="Normal 2 3 4 2 2 2 3 3 2 6" xfId="44267" xr:uid="{698F20C3-0979-42CA-88D6-66223A46A53A}"/>
    <cellStyle name="Normal 2 3 4 2 2 2 3 3 3" xfId="10557" xr:uid="{20D2F7A5-461B-4116-B52E-697A06E8903B}"/>
    <cellStyle name="Normal 2 3 4 2 2 2 3 3 3 2" xfId="24247" xr:uid="{55EA47E1-7341-47F3-9B5F-C2B75948B27E}"/>
    <cellStyle name="Normal 2 3 4 2 2 2 3 3 3 2 2" xfId="37939" xr:uid="{C27D1EB0-F9E4-4ACD-B3A9-010561078762}"/>
    <cellStyle name="Normal 2 3 4 2 2 2 3 3 3 2 3" xfId="52823" xr:uid="{00648909-4F1F-4F62-A035-6DC7B78C0516}"/>
    <cellStyle name="Normal 2 3 4 2 2 2 3 3 3 3" xfId="17403" xr:uid="{2CBEF76A-293D-4004-9674-65F92795B6D1}"/>
    <cellStyle name="Normal 2 3 4 2 2 2 3 3 3 4" xfId="31093" xr:uid="{C8C4920E-D507-4565-87FA-B44422A0201D}"/>
    <cellStyle name="Normal 2 3 4 2 2 2 3 3 3 5" xfId="45977" xr:uid="{B0BEF1FF-4BC2-46A9-AF51-3CA9AA77423D}"/>
    <cellStyle name="Normal 2 3 4 2 2 2 3 3 4" xfId="20825" xr:uid="{462616BD-A18E-4F4A-B2DC-16749148963E}"/>
    <cellStyle name="Normal 2 3 4 2 2 2 3 3 4 2" xfId="34517" xr:uid="{1BA667AA-67F4-42C1-8321-BF1F75ACC173}"/>
    <cellStyle name="Normal 2 3 4 2 2 2 3 3 4 3" xfId="49401" xr:uid="{59CAE2C8-69C6-4D41-807A-DAF6200E6E82}"/>
    <cellStyle name="Normal 2 3 4 2 2 2 3 3 5" xfId="13981" xr:uid="{14792380-15B3-4002-B72E-1FAEFA823C9E}"/>
    <cellStyle name="Normal 2 3 4 2 2 2 3 3 6" xfId="27671" xr:uid="{DDECA7DD-5052-45FD-B9B1-37F340B9CDE8}"/>
    <cellStyle name="Normal 2 3 4 2 2 2 3 3 7" xfId="42555" xr:uid="{706993C3-C4DF-4442-A809-9A1C672FF9B7}"/>
    <cellStyle name="Normal 2 3 4 2 2 2 3 4" xfId="7135" xr:uid="{CE7D83EC-D27D-412F-BB5A-76FDB8DB48FA}"/>
    <cellStyle name="Normal 2 3 4 2 2 2 3 4 2" xfId="8848" xr:uid="{A837B464-10C7-44C4-8F92-8A76768A4A12}"/>
    <cellStyle name="Normal 2 3 4 2 2 2 3 4 2 2" xfId="12270" xr:uid="{DD25CBCB-E066-4AE7-AE69-0D61CE5E58D1}"/>
    <cellStyle name="Normal 2 3 4 2 2 2 3 4 2 2 2" xfId="25960" xr:uid="{C7903E6C-4E0F-4370-B307-5F8C96AC5C86}"/>
    <cellStyle name="Normal 2 3 4 2 2 2 3 4 2 2 2 2" xfId="39652" xr:uid="{147C7B7E-F0CC-4D43-B872-891B529A39B4}"/>
    <cellStyle name="Normal 2 3 4 2 2 2 3 4 2 2 2 3" xfId="54536" xr:uid="{A9BC0E9F-A8A8-4284-948A-132816316CA0}"/>
    <cellStyle name="Normal 2 3 4 2 2 2 3 4 2 2 3" xfId="19116" xr:uid="{C17C7E18-A64E-4879-8023-AB54385FD601}"/>
    <cellStyle name="Normal 2 3 4 2 2 2 3 4 2 2 4" xfId="32806" xr:uid="{28502454-67E8-457B-B3F1-B397E1AD970D}"/>
    <cellStyle name="Normal 2 3 4 2 2 2 3 4 2 2 5" xfId="47690" xr:uid="{2932AB1D-53F0-4297-9011-792B06DB7BAA}"/>
    <cellStyle name="Normal 2 3 4 2 2 2 3 4 2 3" xfId="22538" xr:uid="{CB32648C-EF88-4A9E-987B-108887E2683B}"/>
    <cellStyle name="Normal 2 3 4 2 2 2 3 4 2 3 2" xfId="36230" xr:uid="{B1594187-B7AF-40F8-BDE7-394A8233F9CF}"/>
    <cellStyle name="Normal 2 3 4 2 2 2 3 4 2 3 3" xfId="51114" xr:uid="{DC59F516-B498-478A-A015-9BDC716888B6}"/>
    <cellStyle name="Normal 2 3 4 2 2 2 3 4 2 4" xfId="15694" xr:uid="{37D64E59-7143-493A-BF05-D21FEE5399EF}"/>
    <cellStyle name="Normal 2 3 4 2 2 2 3 4 2 5" xfId="29384" xr:uid="{C667E914-76E3-4CFA-9600-5D23B0D19B47}"/>
    <cellStyle name="Normal 2 3 4 2 2 2 3 4 2 6" xfId="44268" xr:uid="{37A21843-8752-443C-A694-98B818C90EC0}"/>
    <cellStyle name="Normal 2 3 4 2 2 2 3 4 3" xfId="10558" xr:uid="{32BFCF5D-B410-4B87-B143-5DBA906F4AA9}"/>
    <cellStyle name="Normal 2 3 4 2 2 2 3 4 3 2" xfId="24248" xr:uid="{C1A53293-9763-4F82-ABC2-C9024A85B367}"/>
    <cellStyle name="Normal 2 3 4 2 2 2 3 4 3 2 2" xfId="37940" xr:uid="{42945C1C-ED50-41D7-9B5F-699A3902080C}"/>
    <cellStyle name="Normal 2 3 4 2 2 2 3 4 3 2 3" xfId="52824" xr:uid="{73DA956A-090B-4C4E-95D4-FE1DDE54509F}"/>
    <cellStyle name="Normal 2 3 4 2 2 2 3 4 3 3" xfId="17404" xr:uid="{652E3F32-760A-4C47-A1E5-CDBDE5DF3004}"/>
    <cellStyle name="Normal 2 3 4 2 2 2 3 4 3 4" xfId="31094" xr:uid="{8861850D-6A47-4154-A3A1-D3EC7A768248}"/>
    <cellStyle name="Normal 2 3 4 2 2 2 3 4 3 5" xfId="45978" xr:uid="{F49107FB-7486-4CE0-896E-AEDA81F7C994}"/>
    <cellStyle name="Normal 2 3 4 2 2 2 3 4 4" xfId="20826" xr:uid="{738FA441-2F23-451C-99C3-5B272F3ABD16}"/>
    <cellStyle name="Normal 2 3 4 2 2 2 3 4 4 2" xfId="34518" xr:uid="{A4E66FF2-1460-44A0-823B-6CB8AABF567C}"/>
    <cellStyle name="Normal 2 3 4 2 2 2 3 4 4 3" xfId="49402" xr:uid="{F4A41F67-023C-4338-86D6-6FE2AF6E566A}"/>
    <cellStyle name="Normal 2 3 4 2 2 2 3 4 5" xfId="13982" xr:uid="{902BE7DF-C237-41BA-B167-999C4921D773}"/>
    <cellStyle name="Normal 2 3 4 2 2 2 3 4 6" xfId="27672" xr:uid="{9AB7762A-AF27-4D99-8C1A-CBC5AFC1331D}"/>
    <cellStyle name="Normal 2 3 4 2 2 2 3 4 7" xfId="42556" xr:uid="{45E685AA-8D6B-4734-93DB-5BEABF93785F}"/>
    <cellStyle name="Normal 2 3 4 2 2 2 3 5" xfId="8844" xr:uid="{4E2B173D-642C-4D9C-89FF-BE93964478E8}"/>
    <cellStyle name="Normal 2 3 4 2 2 2 3 5 2" xfId="12266" xr:uid="{9C39C0BF-A63D-4DAD-BD48-B5446F5D0218}"/>
    <cellStyle name="Normal 2 3 4 2 2 2 3 5 2 2" xfId="25956" xr:uid="{39CF40E8-BF69-4DDE-AC9F-C74A352CBF54}"/>
    <cellStyle name="Normal 2 3 4 2 2 2 3 5 2 2 2" xfId="39648" xr:uid="{D6D547E0-9238-4060-9D47-04DF1FE63674}"/>
    <cellStyle name="Normal 2 3 4 2 2 2 3 5 2 2 3" xfId="54532" xr:uid="{47A150A8-7664-48B5-9167-59A7971564C8}"/>
    <cellStyle name="Normal 2 3 4 2 2 2 3 5 2 3" xfId="19112" xr:uid="{F3156B71-5CAB-448C-BB47-A60F0AE4CC95}"/>
    <cellStyle name="Normal 2 3 4 2 2 2 3 5 2 4" xfId="32802" xr:uid="{27CCC911-0582-4223-9772-9C304EE6CC90}"/>
    <cellStyle name="Normal 2 3 4 2 2 2 3 5 2 5" xfId="47686" xr:uid="{E01CB5C1-AFBB-425F-986D-0C21068C4EA4}"/>
    <cellStyle name="Normal 2 3 4 2 2 2 3 5 3" xfId="22534" xr:uid="{63E2A3F5-C801-4754-B71A-E8E251738AE8}"/>
    <cellStyle name="Normal 2 3 4 2 2 2 3 5 3 2" xfId="36226" xr:uid="{B0CE173B-24E2-490E-88B8-7E22E88FC84D}"/>
    <cellStyle name="Normal 2 3 4 2 2 2 3 5 3 3" xfId="51110" xr:uid="{47BD314A-B1C0-4A45-A334-A860A2D8E642}"/>
    <cellStyle name="Normal 2 3 4 2 2 2 3 5 4" xfId="15690" xr:uid="{12343ECE-067C-4EA1-9567-26768CC09963}"/>
    <cellStyle name="Normal 2 3 4 2 2 2 3 5 5" xfId="29380" xr:uid="{6B3D0EB5-F810-43C2-B38B-3386EE28301A}"/>
    <cellStyle name="Normal 2 3 4 2 2 2 3 5 6" xfId="44264" xr:uid="{69DF8E6F-4B1A-46F0-84B9-82844A4DC33F}"/>
    <cellStyle name="Normal 2 3 4 2 2 2 3 6" xfId="10554" xr:uid="{61D37DDF-C932-4CAA-90FA-CC12BAA6DA4D}"/>
    <cellStyle name="Normal 2 3 4 2 2 2 3 6 2" xfId="24244" xr:uid="{4EAED525-E98A-494C-B303-3BE879246C54}"/>
    <cellStyle name="Normal 2 3 4 2 2 2 3 6 2 2" xfId="37936" xr:uid="{533B5B52-3CD2-4FA6-8C37-E4981ACCCA2B}"/>
    <cellStyle name="Normal 2 3 4 2 2 2 3 6 2 3" xfId="52820" xr:uid="{732D258F-E79E-4DC3-A17D-5863BDE86336}"/>
    <cellStyle name="Normal 2 3 4 2 2 2 3 6 3" xfId="17400" xr:uid="{56DF745F-E928-47B9-B46B-F1D52DEE3659}"/>
    <cellStyle name="Normal 2 3 4 2 2 2 3 6 4" xfId="31090" xr:uid="{2DA9786C-3EB8-48A1-834F-698F93C0C38F}"/>
    <cellStyle name="Normal 2 3 4 2 2 2 3 6 5" xfId="45974" xr:uid="{06B30F60-75F7-4B4C-893E-4E3E33CDA357}"/>
    <cellStyle name="Normal 2 3 4 2 2 2 3 7" xfId="20822" xr:uid="{58E0AA04-F671-46E3-B289-28E36EE37BDB}"/>
    <cellStyle name="Normal 2 3 4 2 2 2 3 7 2" xfId="34514" xr:uid="{C68104FC-75A6-44E0-9ABB-2FE127467300}"/>
    <cellStyle name="Normal 2 3 4 2 2 2 3 7 3" xfId="49398" xr:uid="{B04CD0B6-662A-46DE-9A68-486FC11D24D0}"/>
    <cellStyle name="Normal 2 3 4 2 2 2 3 8" xfId="13978" xr:uid="{1C9CF26A-5EAF-4837-AA8B-3A418E2215E7}"/>
    <cellStyle name="Normal 2 3 4 2 2 2 3 9" xfId="27668" xr:uid="{EF040E1B-E94B-4125-9D93-B715393D2DDA}"/>
    <cellStyle name="Normal 2 3 4 2 2 2 4" xfId="7136" xr:uid="{69A2D799-2B0B-4E14-8220-DC9A9DD0484E}"/>
    <cellStyle name="Normal 2 3 4 2 2 2 4 2" xfId="7137" xr:uid="{8944DE50-5B9B-48ED-B35E-220DB9FD00B5}"/>
    <cellStyle name="Normal 2 3 4 2 2 2 4 2 2" xfId="8850" xr:uid="{1A945985-0CDB-4236-A4C1-2C24D09E8865}"/>
    <cellStyle name="Normal 2 3 4 2 2 2 4 2 2 2" xfId="12272" xr:uid="{790B1A0B-7536-4FB0-88A5-053D7949A583}"/>
    <cellStyle name="Normal 2 3 4 2 2 2 4 2 2 2 2" xfId="25962" xr:uid="{030C1B82-18A1-471F-B57B-C5C10BB9EE4D}"/>
    <cellStyle name="Normal 2 3 4 2 2 2 4 2 2 2 2 2" xfId="39654" xr:uid="{AEAAF0BF-9371-4ABA-94F4-D8853D57A358}"/>
    <cellStyle name="Normal 2 3 4 2 2 2 4 2 2 2 2 3" xfId="54538" xr:uid="{6E2550A4-5BD5-4FC8-9E65-DFD567EBA00D}"/>
    <cellStyle name="Normal 2 3 4 2 2 2 4 2 2 2 3" xfId="19118" xr:uid="{09777432-D3A4-49E1-BD7E-BE47EF5D4247}"/>
    <cellStyle name="Normal 2 3 4 2 2 2 4 2 2 2 4" xfId="32808" xr:uid="{CB31039A-7AAE-4455-B276-23A50ABAB69F}"/>
    <cellStyle name="Normal 2 3 4 2 2 2 4 2 2 2 5" xfId="47692" xr:uid="{DADDC7C4-8B1E-48FA-9BB7-BB09D6575BB6}"/>
    <cellStyle name="Normal 2 3 4 2 2 2 4 2 2 3" xfId="22540" xr:uid="{7DD2CA37-2474-4179-A2B4-CA6BD489D7D2}"/>
    <cellStyle name="Normal 2 3 4 2 2 2 4 2 2 3 2" xfId="36232" xr:uid="{F7C3A921-51FC-438E-B4A3-A8162674F0E1}"/>
    <cellStyle name="Normal 2 3 4 2 2 2 4 2 2 3 3" xfId="51116" xr:uid="{BD1446D0-8ED8-4519-8379-018E760D02A9}"/>
    <cellStyle name="Normal 2 3 4 2 2 2 4 2 2 4" xfId="15696" xr:uid="{9BCF4951-0750-4B6D-93FD-1D6A64996C7E}"/>
    <cellStyle name="Normal 2 3 4 2 2 2 4 2 2 5" xfId="29386" xr:uid="{46C034C6-A299-4E6A-AE0E-E370991CAE0F}"/>
    <cellStyle name="Normal 2 3 4 2 2 2 4 2 2 6" xfId="44270" xr:uid="{D71DBAAA-E13B-4B3F-A127-A8D24E950737}"/>
    <cellStyle name="Normal 2 3 4 2 2 2 4 2 3" xfId="10560" xr:uid="{7F5F9E6D-8645-42A4-9B74-2063D6B54EBF}"/>
    <cellStyle name="Normal 2 3 4 2 2 2 4 2 3 2" xfId="24250" xr:uid="{0253B831-DD57-4B62-B6EB-CA438AA48D4B}"/>
    <cellStyle name="Normal 2 3 4 2 2 2 4 2 3 2 2" xfId="37942" xr:uid="{F5D7F4D8-A529-49CF-9866-7CD67C9D1BD4}"/>
    <cellStyle name="Normal 2 3 4 2 2 2 4 2 3 2 3" xfId="52826" xr:uid="{B177848E-E689-46B0-AA3C-60A87E84858A}"/>
    <cellStyle name="Normal 2 3 4 2 2 2 4 2 3 3" xfId="17406" xr:uid="{875941BF-CBC6-40AC-B9D0-27218D1066FD}"/>
    <cellStyle name="Normal 2 3 4 2 2 2 4 2 3 4" xfId="31096" xr:uid="{A0B0A370-C9DD-4677-B0FE-10FD6DD3061A}"/>
    <cellStyle name="Normal 2 3 4 2 2 2 4 2 3 5" xfId="45980" xr:uid="{D2977FA3-A0A6-46AE-BFB3-9E62188B15DD}"/>
    <cellStyle name="Normal 2 3 4 2 2 2 4 2 4" xfId="20828" xr:uid="{9B834937-C0A3-4AF5-B1DC-7EDD4FAACE52}"/>
    <cellStyle name="Normal 2 3 4 2 2 2 4 2 4 2" xfId="34520" xr:uid="{F0F7AAF2-14F8-41AF-9E9A-EEFCA74560DA}"/>
    <cellStyle name="Normal 2 3 4 2 2 2 4 2 4 3" xfId="49404" xr:uid="{DE0C19D7-4B4F-4AC9-87DD-35706BB36659}"/>
    <cellStyle name="Normal 2 3 4 2 2 2 4 2 5" xfId="13984" xr:uid="{16754E79-A0B3-4E41-92B6-AEE419077AF7}"/>
    <cellStyle name="Normal 2 3 4 2 2 2 4 2 6" xfId="27674" xr:uid="{C6FFC058-DEE4-40F5-8138-E225FAAF8B6D}"/>
    <cellStyle name="Normal 2 3 4 2 2 2 4 2 7" xfId="42558" xr:uid="{4116615E-4164-4308-B98C-E42707533529}"/>
    <cellStyle name="Normal 2 3 4 2 2 2 4 3" xfId="8849" xr:uid="{33952B77-601B-462C-96AE-28FA202C8778}"/>
    <cellStyle name="Normal 2 3 4 2 2 2 4 3 2" xfId="12271" xr:uid="{526C5EA5-223E-425A-8F12-1E9354D9AADA}"/>
    <cellStyle name="Normal 2 3 4 2 2 2 4 3 2 2" xfId="25961" xr:uid="{10831C37-5D6F-40AD-BC1D-8001DE52E48F}"/>
    <cellStyle name="Normal 2 3 4 2 2 2 4 3 2 2 2" xfId="39653" xr:uid="{E0DDB908-E958-4AB1-AAE3-42637AD70A88}"/>
    <cellStyle name="Normal 2 3 4 2 2 2 4 3 2 2 3" xfId="54537" xr:uid="{067DB6E8-6FDB-4FC1-A392-B8E74B9AD650}"/>
    <cellStyle name="Normal 2 3 4 2 2 2 4 3 2 3" xfId="19117" xr:uid="{8BFD8B22-E714-47BF-B8C8-17D2596A94BC}"/>
    <cellStyle name="Normal 2 3 4 2 2 2 4 3 2 4" xfId="32807" xr:uid="{E43D622B-CEF7-465C-A525-63AB4EA705B8}"/>
    <cellStyle name="Normal 2 3 4 2 2 2 4 3 2 5" xfId="47691" xr:uid="{CC7BB0A0-9B84-4274-80BE-2C0AF243DC56}"/>
    <cellStyle name="Normal 2 3 4 2 2 2 4 3 3" xfId="22539" xr:uid="{7BB94BA8-888C-47D9-80BC-D7DE8E6941BE}"/>
    <cellStyle name="Normal 2 3 4 2 2 2 4 3 3 2" xfId="36231" xr:uid="{809D2AE7-FD15-4BCF-936B-C17D4D4589AE}"/>
    <cellStyle name="Normal 2 3 4 2 2 2 4 3 3 3" xfId="51115" xr:uid="{D304309B-E579-4091-AD8F-E107E3DCF196}"/>
    <cellStyle name="Normal 2 3 4 2 2 2 4 3 4" xfId="15695" xr:uid="{C4466F6C-A774-4CFA-9054-A0377A2B56C8}"/>
    <cellStyle name="Normal 2 3 4 2 2 2 4 3 5" xfId="29385" xr:uid="{DDA40AA1-B6EB-495F-B584-BC406AADC4BC}"/>
    <cellStyle name="Normal 2 3 4 2 2 2 4 3 6" xfId="44269" xr:uid="{0C90B85F-E1E5-4A83-BEA0-9203565918A2}"/>
    <cellStyle name="Normal 2 3 4 2 2 2 4 4" xfId="10559" xr:uid="{06E0E6A9-7155-492E-91F5-8E71DC239B74}"/>
    <cellStyle name="Normal 2 3 4 2 2 2 4 4 2" xfId="24249" xr:uid="{C9E81256-0460-4912-B2D8-C26D6AAEA0D8}"/>
    <cellStyle name="Normal 2 3 4 2 2 2 4 4 2 2" xfId="37941" xr:uid="{779666C7-9E51-4A80-A106-4D357EE706C7}"/>
    <cellStyle name="Normal 2 3 4 2 2 2 4 4 2 3" xfId="52825" xr:uid="{291E149B-ADF3-4B19-B506-F02BA4025C66}"/>
    <cellStyle name="Normal 2 3 4 2 2 2 4 4 3" xfId="17405" xr:uid="{B7FF0BEC-1645-4F48-BC80-D37B178B6B93}"/>
    <cellStyle name="Normal 2 3 4 2 2 2 4 4 4" xfId="31095" xr:uid="{BC6A5DC9-CA9A-492A-8C99-FC7F61CE7D61}"/>
    <cellStyle name="Normal 2 3 4 2 2 2 4 4 5" xfId="45979" xr:uid="{CD09D60D-6ACA-43C6-82A9-31FE873D90D2}"/>
    <cellStyle name="Normal 2 3 4 2 2 2 4 5" xfId="20827" xr:uid="{6F61D5F4-5183-4600-A9A1-593353D83B30}"/>
    <cellStyle name="Normal 2 3 4 2 2 2 4 5 2" xfId="34519" xr:uid="{156ED3F8-A9BE-4B75-8D64-200ACA69D91A}"/>
    <cellStyle name="Normal 2 3 4 2 2 2 4 5 3" xfId="49403" xr:uid="{EE8DE526-C21A-4E68-97F4-D9D0A5E4ABB8}"/>
    <cellStyle name="Normal 2 3 4 2 2 2 4 6" xfId="13983" xr:uid="{DB28B86C-D792-46ED-964D-0F1E6869F2F6}"/>
    <cellStyle name="Normal 2 3 4 2 2 2 4 7" xfId="27673" xr:uid="{5B395F44-8D8B-41A0-B85B-1AC5F1EC37F6}"/>
    <cellStyle name="Normal 2 3 4 2 2 2 4 8" xfId="42557" xr:uid="{DAEB4AB0-A947-4849-9D4D-B76F59DA1E7D}"/>
    <cellStyle name="Normal 2 3 4 2 2 2 5" xfId="7138" xr:uid="{1C89CA59-F7AA-4774-A16D-EA8E4CDB55AA}"/>
    <cellStyle name="Normal 2 3 4 2 2 2 5 2" xfId="8851" xr:uid="{69DA48C9-0E15-4C5F-8569-BF2493B446C5}"/>
    <cellStyle name="Normal 2 3 4 2 2 2 5 2 2" xfId="12273" xr:uid="{7A5091A8-0BBC-4141-82A2-1C3D96BED88B}"/>
    <cellStyle name="Normal 2 3 4 2 2 2 5 2 2 2" xfId="25963" xr:uid="{2D5D2DB7-1A0D-479D-A2BE-72C3E91C1092}"/>
    <cellStyle name="Normal 2 3 4 2 2 2 5 2 2 2 2" xfId="39655" xr:uid="{2C8EB254-AFC5-4296-BA10-5566E8DFFF79}"/>
    <cellStyle name="Normal 2 3 4 2 2 2 5 2 2 2 3" xfId="54539" xr:uid="{8EAE3FF8-90FE-402D-B65A-1BD71A71DFCD}"/>
    <cellStyle name="Normal 2 3 4 2 2 2 5 2 2 3" xfId="19119" xr:uid="{CA0229FB-4991-4C4D-8AE5-12F434DE4AED}"/>
    <cellStyle name="Normal 2 3 4 2 2 2 5 2 2 4" xfId="32809" xr:uid="{2E49ADF7-B57F-404C-A545-5810EE6CA067}"/>
    <cellStyle name="Normal 2 3 4 2 2 2 5 2 2 5" xfId="47693" xr:uid="{2B9330D3-C4CC-4195-A1EF-A5662C262771}"/>
    <cellStyle name="Normal 2 3 4 2 2 2 5 2 3" xfId="22541" xr:uid="{FDF06B77-B09A-48B0-9B16-55B3D2ACFD0C}"/>
    <cellStyle name="Normal 2 3 4 2 2 2 5 2 3 2" xfId="36233" xr:uid="{BA996149-8432-4828-A18F-B15F3C0448D6}"/>
    <cellStyle name="Normal 2 3 4 2 2 2 5 2 3 3" xfId="51117" xr:uid="{4208C8E0-239A-4F60-A473-76D2E3C302A8}"/>
    <cellStyle name="Normal 2 3 4 2 2 2 5 2 4" xfId="15697" xr:uid="{EE58B23E-1F46-4FE9-B681-5910BFBF6EE0}"/>
    <cellStyle name="Normal 2 3 4 2 2 2 5 2 5" xfId="29387" xr:uid="{407D5BFD-698D-42FA-B257-41C27DBD457C}"/>
    <cellStyle name="Normal 2 3 4 2 2 2 5 2 6" xfId="44271" xr:uid="{008ABFE5-8F9B-4090-B99C-FE0E73636785}"/>
    <cellStyle name="Normal 2 3 4 2 2 2 5 3" xfId="10561" xr:uid="{27BD7463-7876-4A2E-B04D-73A899A20F6D}"/>
    <cellStyle name="Normal 2 3 4 2 2 2 5 3 2" xfId="24251" xr:uid="{C0527CE2-9D7B-4C0D-A301-1CEA3EC400FE}"/>
    <cellStyle name="Normal 2 3 4 2 2 2 5 3 2 2" xfId="37943" xr:uid="{281FDEC1-9C5C-47A8-A3B7-4ADBEF268FF5}"/>
    <cellStyle name="Normal 2 3 4 2 2 2 5 3 2 3" xfId="52827" xr:uid="{95DD9C79-A943-493B-B67C-9D3E81BC4190}"/>
    <cellStyle name="Normal 2 3 4 2 2 2 5 3 3" xfId="17407" xr:uid="{D93AAE44-8838-417C-B198-4A8912FAAB67}"/>
    <cellStyle name="Normal 2 3 4 2 2 2 5 3 4" xfId="31097" xr:uid="{6E618EB0-1A32-47F3-8D66-0C2B86E4A3E7}"/>
    <cellStyle name="Normal 2 3 4 2 2 2 5 3 5" xfId="45981" xr:uid="{FF2BA2DC-28C1-434F-A83C-053A131E5ABC}"/>
    <cellStyle name="Normal 2 3 4 2 2 2 5 4" xfId="20829" xr:uid="{4C2AB24B-56FC-4F64-8585-D03073E166B7}"/>
    <cellStyle name="Normal 2 3 4 2 2 2 5 4 2" xfId="34521" xr:uid="{CE7677FB-CA2E-43D4-BA81-F618D6384D7F}"/>
    <cellStyle name="Normal 2 3 4 2 2 2 5 4 3" xfId="49405" xr:uid="{537D2568-3591-4167-AA78-9C139B382C05}"/>
    <cellStyle name="Normal 2 3 4 2 2 2 5 5" xfId="13985" xr:uid="{29271254-CA1D-4929-B836-BDE51E1F9148}"/>
    <cellStyle name="Normal 2 3 4 2 2 2 5 6" xfId="27675" xr:uid="{B5DB1676-56CA-46BA-9E52-ED7714F73201}"/>
    <cellStyle name="Normal 2 3 4 2 2 2 5 7" xfId="42559" xr:uid="{60ADEF20-CF23-46D0-8F93-B6F714528A03}"/>
    <cellStyle name="Normal 2 3 4 2 2 2 6" xfId="7139" xr:uid="{A4A43FDC-56B6-436E-82AE-32EA11EC9257}"/>
    <cellStyle name="Normal 2 3 4 2 2 2 6 2" xfId="8852" xr:uid="{9E43A08C-F259-4621-97C4-775E2AC39897}"/>
    <cellStyle name="Normal 2 3 4 2 2 2 6 2 2" xfId="12274" xr:uid="{1479C7E4-C883-43CD-A0D7-7B7A150605C5}"/>
    <cellStyle name="Normal 2 3 4 2 2 2 6 2 2 2" xfId="25964" xr:uid="{39FF1611-EF46-4B85-98C4-CD91C3B80102}"/>
    <cellStyle name="Normal 2 3 4 2 2 2 6 2 2 2 2" xfId="39656" xr:uid="{9F70C91B-EF8A-406C-B8E7-E5076623118E}"/>
    <cellStyle name="Normal 2 3 4 2 2 2 6 2 2 2 3" xfId="54540" xr:uid="{6A3C4A9C-C146-4261-BC2D-C1CF6ECE0771}"/>
    <cellStyle name="Normal 2 3 4 2 2 2 6 2 2 3" xfId="19120" xr:uid="{54AB0B9D-DD80-4CC7-B603-3FA1BC933F59}"/>
    <cellStyle name="Normal 2 3 4 2 2 2 6 2 2 4" xfId="32810" xr:uid="{CB33029D-5A26-40F2-AD29-15E7E910B140}"/>
    <cellStyle name="Normal 2 3 4 2 2 2 6 2 2 5" xfId="47694" xr:uid="{B72B288B-9810-4ABC-8A98-0C93DF5B5310}"/>
    <cellStyle name="Normal 2 3 4 2 2 2 6 2 3" xfId="22542" xr:uid="{4D2E4CFF-C0F3-4238-9BBB-98C7FA27C5A4}"/>
    <cellStyle name="Normal 2 3 4 2 2 2 6 2 3 2" xfId="36234" xr:uid="{EC35C3C1-3610-4D39-A9CE-35F03F85D9E5}"/>
    <cellStyle name="Normal 2 3 4 2 2 2 6 2 3 3" xfId="51118" xr:uid="{F2AF66E8-4CED-4AEC-B6B0-438DCA886980}"/>
    <cellStyle name="Normal 2 3 4 2 2 2 6 2 4" xfId="15698" xr:uid="{7AE1409F-CCA1-4DA2-8B64-7A8D962391EB}"/>
    <cellStyle name="Normal 2 3 4 2 2 2 6 2 5" xfId="29388" xr:uid="{713A1A9D-4650-4992-A5E7-F2F4C714D9CD}"/>
    <cellStyle name="Normal 2 3 4 2 2 2 6 2 6" xfId="44272" xr:uid="{E5496AA2-8787-4639-B650-75FA3CC49AB2}"/>
    <cellStyle name="Normal 2 3 4 2 2 2 6 3" xfId="10562" xr:uid="{29F9BE2E-4CF8-4594-B623-ECEC7268AB51}"/>
    <cellStyle name="Normal 2 3 4 2 2 2 6 3 2" xfId="24252" xr:uid="{A02ACD8D-69E0-4730-B6E5-6A597B1F966D}"/>
    <cellStyle name="Normal 2 3 4 2 2 2 6 3 2 2" xfId="37944" xr:uid="{F92E377E-3CF9-40C0-B909-7DE0F16AD670}"/>
    <cellStyle name="Normal 2 3 4 2 2 2 6 3 2 3" xfId="52828" xr:uid="{FD6C4324-865B-437F-B36F-85100BDA39FC}"/>
    <cellStyle name="Normal 2 3 4 2 2 2 6 3 3" xfId="17408" xr:uid="{9A3ABBAF-E6C9-4BA7-B01F-CD3C77600A49}"/>
    <cellStyle name="Normal 2 3 4 2 2 2 6 3 4" xfId="31098" xr:uid="{AA0D0278-FE7D-4AEA-8F77-27C0B000DC8E}"/>
    <cellStyle name="Normal 2 3 4 2 2 2 6 3 5" xfId="45982" xr:uid="{744BBF9B-542A-4462-BCB9-1F40DAF995B3}"/>
    <cellStyle name="Normal 2 3 4 2 2 2 6 4" xfId="20830" xr:uid="{C497D7CA-F978-4C29-937E-87C192DDD455}"/>
    <cellStyle name="Normal 2 3 4 2 2 2 6 4 2" xfId="34522" xr:uid="{D09B62AB-7EE2-4914-8094-37A59D2A0AC7}"/>
    <cellStyle name="Normal 2 3 4 2 2 2 6 4 3" xfId="49406" xr:uid="{0BFEFB02-48B3-4D9F-96A4-B2053D7E93A5}"/>
    <cellStyle name="Normal 2 3 4 2 2 2 6 5" xfId="13986" xr:uid="{4D5347F5-ADA9-4928-BC98-D2E89444D91E}"/>
    <cellStyle name="Normal 2 3 4 2 2 2 6 6" xfId="27676" xr:uid="{9307449F-4CCB-4940-82AF-60E6EDE3B237}"/>
    <cellStyle name="Normal 2 3 4 2 2 2 6 7" xfId="42560" xr:uid="{09BAFAC5-2ACD-4172-9952-98AED91E7D16}"/>
    <cellStyle name="Normal 2 3 4 2 2 2 7" xfId="8838" xr:uid="{27DFC5E4-26FE-4493-94C9-F89147241ABF}"/>
    <cellStyle name="Normal 2 3 4 2 2 2 7 2" xfId="12260" xr:uid="{A40956EB-993F-445C-945C-2091017A8A13}"/>
    <cellStyle name="Normal 2 3 4 2 2 2 7 2 2" xfId="25950" xr:uid="{C4EC5C94-ABD7-40D5-A19C-F5717FF8BBDF}"/>
    <cellStyle name="Normal 2 3 4 2 2 2 7 2 2 2" xfId="39642" xr:uid="{666544A4-26C4-4C4E-AD18-401DD3AFC7C0}"/>
    <cellStyle name="Normal 2 3 4 2 2 2 7 2 2 3" xfId="54526" xr:uid="{7943DCAD-CDE5-4228-B54F-918B80FBACD1}"/>
    <cellStyle name="Normal 2 3 4 2 2 2 7 2 3" xfId="19106" xr:uid="{F9765946-1517-4FAE-8775-E6AE99840DBA}"/>
    <cellStyle name="Normal 2 3 4 2 2 2 7 2 4" xfId="32796" xr:uid="{789D9B4A-FE9B-4B44-ADC6-B5A340EC4634}"/>
    <cellStyle name="Normal 2 3 4 2 2 2 7 2 5" xfId="47680" xr:uid="{D0D1E896-C03D-4F4B-A2FB-0E59A17013CA}"/>
    <cellStyle name="Normal 2 3 4 2 2 2 7 3" xfId="22528" xr:uid="{064B1AB7-8CE0-4A43-A91C-E0C2DBC03556}"/>
    <cellStyle name="Normal 2 3 4 2 2 2 7 3 2" xfId="36220" xr:uid="{0605C0EA-3DA4-41E4-90C3-C9728CDF2BA9}"/>
    <cellStyle name="Normal 2 3 4 2 2 2 7 3 3" xfId="51104" xr:uid="{EDD4E7E9-4B98-4456-972C-A158E7706CBE}"/>
    <cellStyle name="Normal 2 3 4 2 2 2 7 4" xfId="15684" xr:uid="{7A0F497E-A08B-4B78-8284-F0B3AD9BB845}"/>
    <cellStyle name="Normal 2 3 4 2 2 2 7 5" xfId="29374" xr:uid="{86015C65-99F5-4EDE-9949-578FB3C982EA}"/>
    <cellStyle name="Normal 2 3 4 2 2 2 7 6" xfId="44258" xr:uid="{3BE951C9-8136-49C3-881F-C723101E92EF}"/>
    <cellStyle name="Normal 2 3 4 2 2 2 8" xfId="10548" xr:uid="{BBB1577F-3769-4BE4-9AA1-CA80067906FB}"/>
    <cellStyle name="Normal 2 3 4 2 2 2 8 2" xfId="24238" xr:uid="{A864CCCE-AEB5-4501-9FEB-40EC0A2C3941}"/>
    <cellStyle name="Normal 2 3 4 2 2 2 8 2 2" xfId="37930" xr:uid="{26CE05DF-114A-4A9D-BE44-03382460211F}"/>
    <cellStyle name="Normal 2 3 4 2 2 2 8 2 3" xfId="52814" xr:uid="{4568656B-BF96-403B-9A7D-F0E7492B26AE}"/>
    <cellStyle name="Normal 2 3 4 2 2 2 8 3" xfId="17394" xr:uid="{F53F8FB0-471F-415B-AC0D-9484C1FE13AB}"/>
    <cellStyle name="Normal 2 3 4 2 2 2 8 4" xfId="31084" xr:uid="{50D11485-0F34-4C3D-837F-F9710A3A6C03}"/>
    <cellStyle name="Normal 2 3 4 2 2 2 8 5" xfId="45968" xr:uid="{BF5959C2-388E-4862-88E3-2E1573BF6B3D}"/>
    <cellStyle name="Normal 2 3 4 2 2 2 9" xfId="20816" xr:uid="{B1FEC243-8382-4BDA-B518-BAEB982F72B0}"/>
    <cellStyle name="Normal 2 3 4 2 2 2 9 2" xfId="34508" xr:uid="{1E5F690B-7D63-48BE-B0FC-E2DA98BEC951}"/>
    <cellStyle name="Normal 2 3 4 2 2 2 9 3" xfId="49392" xr:uid="{1581F0A3-55AC-4706-9208-18FCDCEA6F39}"/>
    <cellStyle name="Normal 2 3 4 2 2 3" xfId="7140" xr:uid="{6E8AE971-9251-4533-91C6-913548E21739}"/>
    <cellStyle name="Normal 2 3 4 2 2 3 10" xfId="42561" xr:uid="{C177E08F-1C78-4261-A9FF-E909993CCAA6}"/>
    <cellStyle name="Normal 2 3 4 2 2 3 2" xfId="7141" xr:uid="{E9652824-66A3-4413-9978-E304CC877316}"/>
    <cellStyle name="Normal 2 3 4 2 2 3 2 2" xfId="7142" xr:uid="{565F82A9-1DB3-4950-9220-2F30D780BBB8}"/>
    <cellStyle name="Normal 2 3 4 2 2 3 2 2 2" xfId="8855" xr:uid="{2B7AB5D2-F77C-4A65-B799-F91471EF3FB2}"/>
    <cellStyle name="Normal 2 3 4 2 2 3 2 2 2 2" xfId="12277" xr:uid="{9E42FA81-6D9B-40CA-940F-D49536FA3F30}"/>
    <cellStyle name="Normal 2 3 4 2 2 3 2 2 2 2 2" xfId="25967" xr:uid="{D3410CD4-02CA-415B-8AB8-66ACC4543DD7}"/>
    <cellStyle name="Normal 2 3 4 2 2 3 2 2 2 2 2 2" xfId="39659" xr:uid="{6E4188DB-32CF-4911-A28C-1DCF5FF66BDE}"/>
    <cellStyle name="Normal 2 3 4 2 2 3 2 2 2 2 2 3" xfId="54543" xr:uid="{AF50D526-E32A-401A-9776-7A9B62B069B2}"/>
    <cellStyle name="Normal 2 3 4 2 2 3 2 2 2 2 3" xfId="19123" xr:uid="{C5B06F28-E68C-4491-BD51-6B4B07911F52}"/>
    <cellStyle name="Normal 2 3 4 2 2 3 2 2 2 2 4" xfId="32813" xr:uid="{30995DDA-7118-4B10-939A-6514B6731374}"/>
    <cellStyle name="Normal 2 3 4 2 2 3 2 2 2 2 5" xfId="47697" xr:uid="{802805BE-BDB8-4C39-89DC-A1E68D4FFF38}"/>
    <cellStyle name="Normal 2 3 4 2 2 3 2 2 2 3" xfId="22545" xr:uid="{8B56A856-AAD2-4CB9-B132-F89D9968B8EC}"/>
    <cellStyle name="Normal 2 3 4 2 2 3 2 2 2 3 2" xfId="36237" xr:uid="{21FAE394-550C-4655-9DDB-64042F2F163D}"/>
    <cellStyle name="Normal 2 3 4 2 2 3 2 2 2 3 3" xfId="51121" xr:uid="{213D9AAC-FC6C-4D94-9089-5BF47A9DF739}"/>
    <cellStyle name="Normal 2 3 4 2 2 3 2 2 2 4" xfId="15701" xr:uid="{FBCC0B56-7C49-4765-A2A4-54A070A59C33}"/>
    <cellStyle name="Normal 2 3 4 2 2 3 2 2 2 5" xfId="29391" xr:uid="{9DA1DDE9-46D1-4BD4-9335-C5E7835233D0}"/>
    <cellStyle name="Normal 2 3 4 2 2 3 2 2 2 6" xfId="44275" xr:uid="{CEBC63D7-BD7E-47F8-8F02-4F71632ACB8A}"/>
    <cellStyle name="Normal 2 3 4 2 2 3 2 2 3" xfId="10565" xr:uid="{E6F881FE-56F3-488B-A253-824BE69F072E}"/>
    <cellStyle name="Normal 2 3 4 2 2 3 2 2 3 2" xfId="24255" xr:uid="{CA313218-B70C-4151-B61A-64527419D3FE}"/>
    <cellStyle name="Normal 2 3 4 2 2 3 2 2 3 2 2" xfId="37947" xr:uid="{5A103D70-5ED5-41B6-83F8-BA43B007B880}"/>
    <cellStyle name="Normal 2 3 4 2 2 3 2 2 3 2 3" xfId="52831" xr:uid="{80706F54-8083-46BF-9E21-7A5D01D714D5}"/>
    <cellStyle name="Normal 2 3 4 2 2 3 2 2 3 3" xfId="17411" xr:uid="{0644E703-CEF0-41E9-93DB-AB748D4299FB}"/>
    <cellStyle name="Normal 2 3 4 2 2 3 2 2 3 4" xfId="31101" xr:uid="{24F72B6F-118A-414E-B56F-65A15EC9E1D2}"/>
    <cellStyle name="Normal 2 3 4 2 2 3 2 2 3 5" xfId="45985" xr:uid="{08FE96E3-0D02-4ADF-806C-895BC5F71304}"/>
    <cellStyle name="Normal 2 3 4 2 2 3 2 2 4" xfId="20833" xr:uid="{4DE7E800-8297-4FC0-9F0A-84AFEEFBA252}"/>
    <cellStyle name="Normal 2 3 4 2 2 3 2 2 4 2" xfId="34525" xr:uid="{D7C63941-554B-4168-9F41-4E9757FF4805}"/>
    <cellStyle name="Normal 2 3 4 2 2 3 2 2 4 3" xfId="49409" xr:uid="{A8AD049A-9E86-438C-87E6-B11E202FFBF9}"/>
    <cellStyle name="Normal 2 3 4 2 2 3 2 2 5" xfId="13989" xr:uid="{14CE7F58-B2A5-4252-9412-E23F55DECD33}"/>
    <cellStyle name="Normal 2 3 4 2 2 3 2 2 6" xfId="27679" xr:uid="{B6D2EAE7-B679-448D-A444-17DBF23F1EEA}"/>
    <cellStyle name="Normal 2 3 4 2 2 3 2 2 7" xfId="42563" xr:uid="{40C95A44-AB29-42A1-B3FF-6F2539E944EB}"/>
    <cellStyle name="Normal 2 3 4 2 2 3 2 3" xfId="8854" xr:uid="{8F1F46F7-E1FF-484C-8002-8386C9A9D1AF}"/>
    <cellStyle name="Normal 2 3 4 2 2 3 2 3 2" xfId="12276" xr:uid="{59131B15-F980-48D7-A915-248DB87E356F}"/>
    <cellStyle name="Normal 2 3 4 2 2 3 2 3 2 2" xfId="25966" xr:uid="{98DB5C1D-D70F-4B4E-A801-0ADC3FD98A4E}"/>
    <cellStyle name="Normal 2 3 4 2 2 3 2 3 2 2 2" xfId="39658" xr:uid="{12B8F241-22DB-4E13-8DE8-5DA167BA56B6}"/>
    <cellStyle name="Normal 2 3 4 2 2 3 2 3 2 2 3" xfId="54542" xr:uid="{93701638-2C53-40B1-A014-84ED855F09DB}"/>
    <cellStyle name="Normal 2 3 4 2 2 3 2 3 2 3" xfId="19122" xr:uid="{24148C24-9973-4009-887D-DA2B861EFA7F}"/>
    <cellStyle name="Normal 2 3 4 2 2 3 2 3 2 4" xfId="32812" xr:uid="{E00E20FE-34FF-49E7-B92F-203F33E19939}"/>
    <cellStyle name="Normal 2 3 4 2 2 3 2 3 2 5" xfId="47696" xr:uid="{B13E4A7D-48F4-4D72-A202-EC0333A5B96B}"/>
    <cellStyle name="Normal 2 3 4 2 2 3 2 3 3" xfId="22544" xr:uid="{334A4B8D-B60B-4F87-8036-B387DAC86AA3}"/>
    <cellStyle name="Normal 2 3 4 2 2 3 2 3 3 2" xfId="36236" xr:uid="{193AEBB5-BF7E-49F3-86F6-A2F9DB9D46B5}"/>
    <cellStyle name="Normal 2 3 4 2 2 3 2 3 3 3" xfId="51120" xr:uid="{33CB181A-464D-4284-9CD2-6025613BD6B1}"/>
    <cellStyle name="Normal 2 3 4 2 2 3 2 3 4" xfId="15700" xr:uid="{D30B64A1-2799-4715-BF19-4F744AFD3E23}"/>
    <cellStyle name="Normal 2 3 4 2 2 3 2 3 5" xfId="29390" xr:uid="{0CCC87FC-76F0-4F4D-93B3-1622AC4F0206}"/>
    <cellStyle name="Normal 2 3 4 2 2 3 2 3 6" xfId="44274" xr:uid="{2481D4A0-9763-4529-8413-622740C8A706}"/>
    <cellStyle name="Normal 2 3 4 2 2 3 2 4" xfId="10564" xr:uid="{E72E27CA-076E-485D-8CEE-8CDAF19EA8AD}"/>
    <cellStyle name="Normal 2 3 4 2 2 3 2 4 2" xfId="24254" xr:uid="{A255ADB1-E14C-4AD0-AACD-2D0CAF255EB6}"/>
    <cellStyle name="Normal 2 3 4 2 2 3 2 4 2 2" xfId="37946" xr:uid="{B7A6B92F-4991-4F82-8C55-8D887F3200C1}"/>
    <cellStyle name="Normal 2 3 4 2 2 3 2 4 2 3" xfId="52830" xr:uid="{029BA8EE-4B16-43B0-8C06-745D820A6E93}"/>
    <cellStyle name="Normal 2 3 4 2 2 3 2 4 3" xfId="17410" xr:uid="{791E9D79-AE63-4D9D-BEB2-435CA3942F5F}"/>
    <cellStyle name="Normal 2 3 4 2 2 3 2 4 4" xfId="31100" xr:uid="{2F28659E-919E-498C-8257-E7DDF9AE4B20}"/>
    <cellStyle name="Normal 2 3 4 2 2 3 2 4 5" xfId="45984" xr:uid="{88B99608-8C28-4FA8-9EF2-F3751A5936FF}"/>
    <cellStyle name="Normal 2 3 4 2 2 3 2 5" xfId="20832" xr:uid="{168A64C7-B7B2-4628-A2D9-DEF3BA4A1229}"/>
    <cellStyle name="Normal 2 3 4 2 2 3 2 5 2" xfId="34524" xr:uid="{6D60DD2C-0A59-4BBE-812C-7B11FB0C6516}"/>
    <cellStyle name="Normal 2 3 4 2 2 3 2 5 3" xfId="49408" xr:uid="{9AF62423-AF83-45E9-9A38-B78744472E67}"/>
    <cellStyle name="Normal 2 3 4 2 2 3 2 6" xfId="13988" xr:uid="{F54A7F75-2944-4B64-9EC3-064C11D8D39F}"/>
    <cellStyle name="Normal 2 3 4 2 2 3 2 7" xfId="27678" xr:uid="{7F5063F2-513D-4577-8684-6F079C6A5460}"/>
    <cellStyle name="Normal 2 3 4 2 2 3 2 8" xfId="42562" xr:uid="{727F4A41-C194-418C-82A6-9A98F80AC8E4}"/>
    <cellStyle name="Normal 2 3 4 2 2 3 3" xfId="7143" xr:uid="{301D58BB-DB1E-4942-B285-E8598E767C9A}"/>
    <cellStyle name="Normal 2 3 4 2 2 3 3 2" xfId="8856" xr:uid="{7A5CD637-EB11-49F6-8921-9C7C61A67FC5}"/>
    <cellStyle name="Normal 2 3 4 2 2 3 3 2 2" xfId="12278" xr:uid="{06D842C3-B7D7-4200-8CC8-904C424575E1}"/>
    <cellStyle name="Normal 2 3 4 2 2 3 3 2 2 2" xfId="25968" xr:uid="{D83D220A-9777-4C82-9178-5FE409218077}"/>
    <cellStyle name="Normal 2 3 4 2 2 3 3 2 2 2 2" xfId="39660" xr:uid="{0AFBA628-E9F7-4787-B748-5A07ED6B07A7}"/>
    <cellStyle name="Normal 2 3 4 2 2 3 3 2 2 2 3" xfId="54544" xr:uid="{5331FE20-FE21-4962-9360-21C4BB133FFF}"/>
    <cellStyle name="Normal 2 3 4 2 2 3 3 2 2 3" xfId="19124" xr:uid="{FB9B7A92-B4B7-4923-846A-3EBB3DE6F7CE}"/>
    <cellStyle name="Normal 2 3 4 2 2 3 3 2 2 4" xfId="32814" xr:uid="{EED65112-F771-4B62-BC9C-094584ADF81F}"/>
    <cellStyle name="Normal 2 3 4 2 2 3 3 2 2 5" xfId="47698" xr:uid="{079D7034-6466-4A8E-87B9-87E9BFFF704B}"/>
    <cellStyle name="Normal 2 3 4 2 2 3 3 2 3" xfId="22546" xr:uid="{7568FCD7-E9F7-424E-83C4-40C22E4B4677}"/>
    <cellStyle name="Normal 2 3 4 2 2 3 3 2 3 2" xfId="36238" xr:uid="{C414C732-B4A9-4E0F-8845-7E795F56E0D5}"/>
    <cellStyle name="Normal 2 3 4 2 2 3 3 2 3 3" xfId="51122" xr:uid="{CD5DFF0B-6E56-476D-887B-1C73739BCE65}"/>
    <cellStyle name="Normal 2 3 4 2 2 3 3 2 4" xfId="15702" xr:uid="{7DA3D804-BCCC-48F1-A1E3-5FEBC27848F7}"/>
    <cellStyle name="Normal 2 3 4 2 2 3 3 2 5" xfId="29392" xr:uid="{ADE57D43-6AD6-49DE-AB60-BC7DA36AC3FA}"/>
    <cellStyle name="Normal 2 3 4 2 2 3 3 2 6" xfId="44276" xr:uid="{8F942154-AC9C-4E22-836E-77B789198389}"/>
    <cellStyle name="Normal 2 3 4 2 2 3 3 3" xfId="10566" xr:uid="{8BF03DB0-FFE8-4C9C-B6FD-BECF4282F067}"/>
    <cellStyle name="Normal 2 3 4 2 2 3 3 3 2" xfId="24256" xr:uid="{B32869CF-B3CD-42B4-851F-FE3F144AC35E}"/>
    <cellStyle name="Normal 2 3 4 2 2 3 3 3 2 2" xfId="37948" xr:uid="{C2128F6B-2AF2-475C-B508-9DA934FCF391}"/>
    <cellStyle name="Normal 2 3 4 2 2 3 3 3 2 3" xfId="52832" xr:uid="{F0A2211E-263C-4BA1-8B9F-2B92D969E9EA}"/>
    <cellStyle name="Normal 2 3 4 2 2 3 3 3 3" xfId="17412" xr:uid="{93AD8AD0-18AA-4DC1-A23C-DEFE4E884687}"/>
    <cellStyle name="Normal 2 3 4 2 2 3 3 3 4" xfId="31102" xr:uid="{081250AE-80FB-4DD9-AC44-0AC448E0A8E7}"/>
    <cellStyle name="Normal 2 3 4 2 2 3 3 3 5" xfId="45986" xr:uid="{027EAE7A-A9B7-422E-B1D4-D94515C868A6}"/>
    <cellStyle name="Normal 2 3 4 2 2 3 3 4" xfId="20834" xr:uid="{FAD0A36C-EF2A-4EFE-89B6-50354E300D81}"/>
    <cellStyle name="Normal 2 3 4 2 2 3 3 4 2" xfId="34526" xr:uid="{198622A6-9AF8-43C7-92DA-82D6B98D439C}"/>
    <cellStyle name="Normal 2 3 4 2 2 3 3 4 3" xfId="49410" xr:uid="{E67FA250-919D-4B8F-AC91-4750D8AE5496}"/>
    <cellStyle name="Normal 2 3 4 2 2 3 3 5" xfId="13990" xr:uid="{C80347DB-727F-443D-BA00-EB1E41A230B9}"/>
    <cellStyle name="Normal 2 3 4 2 2 3 3 6" xfId="27680" xr:uid="{8029A1BB-E830-42E7-8863-A886A56FD4D2}"/>
    <cellStyle name="Normal 2 3 4 2 2 3 3 7" xfId="42564" xr:uid="{9D739528-E454-4941-93C6-236C537F577F}"/>
    <cellStyle name="Normal 2 3 4 2 2 3 4" xfId="7144" xr:uid="{CD9EEE27-4889-4ABF-99E9-8B3E3AE2E7BF}"/>
    <cellStyle name="Normal 2 3 4 2 2 3 4 2" xfId="8857" xr:uid="{850F1515-FDB2-4952-8A20-8E3699EB866F}"/>
    <cellStyle name="Normal 2 3 4 2 2 3 4 2 2" xfId="12279" xr:uid="{1D22709A-CC67-4A16-A654-A82DFE27CFA0}"/>
    <cellStyle name="Normal 2 3 4 2 2 3 4 2 2 2" xfId="25969" xr:uid="{4308B9F0-E282-4A59-8FF2-148FBEDF0694}"/>
    <cellStyle name="Normal 2 3 4 2 2 3 4 2 2 2 2" xfId="39661" xr:uid="{375C6D14-14A8-420C-84F9-58B269B213CD}"/>
    <cellStyle name="Normal 2 3 4 2 2 3 4 2 2 2 3" xfId="54545" xr:uid="{F8A05563-AFC5-42BB-B95D-62B635E7C7B4}"/>
    <cellStyle name="Normal 2 3 4 2 2 3 4 2 2 3" xfId="19125" xr:uid="{3E23659C-49D9-4E76-BA26-A466D86406F1}"/>
    <cellStyle name="Normal 2 3 4 2 2 3 4 2 2 4" xfId="32815" xr:uid="{891E415F-41E1-4ACD-8EB9-DE70F335D48D}"/>
    <cellStyle name="Normal 2 3 4 2 2 3 4 2 2 5" xfId="47699" xr:uid="{9B614916-16F0-488E-BCF5-406AFAD070FE}"/>
    <cellStyle name="Normal 2 3 4 2 2 3 4 2 3" xfId="22547" xr:uid="{E8FB00E1-3556-4B5F-994B-BE5C1A9FA00C}"/>
    <cellStyle name="Normal 2 3 4 2 2 3 4 2 3 2" xfId="36239" xr:uid="{2A5EF4AB-BC98-4B10-9E77-2744AD7C73EF}"/>
    <cellStyle name="Normal 2 3 4 2 2 3 4 2 3 3" xfId="51123" xr:uid="{112D16D7-80FA-45BF-9E0E-F2CEF4F38EA7}"/>
    <cellStyle name="Normal 2 3 4 2 2 3 4 2 4" xfId="15703" xr:uid="{D9D06BF2-4623-46B6-81EE-717B00574186}"/>
    <cellStyle name="Normal 2 3 4 2 2 3 4 2 5" xfId="29393" xr:uid="{5AA181B2-B175-49B2-B5A8-F31A2B3AA047}"/>
    <cellStyle name="Normal 2 3 4 2 2 3 4 2 6" xfId="44277" xr:uid="{06E342E9-43E6-4A59-8C83-7A8C590583F3}"/>
    <cellStyle name="Normal 2 3 4 2 2 3 4 3" xfId="10567" xr:uid="{921B8BA8-2B1E-4258-921B-29472C67C6CE}"/>
    <cellStyle name="Normal 2 3 4 2 2 3 4 3 2" xfId="24257" xr:uid="{3406F1DF-0DFD-4A89-952D-69A5E337418C}"/>
    <cellStyle name="Normal 2 3 4 2 2 3 4 3 2 2" xfId="37949" xr:uid="{DE8FBA5E-3167-40B1-8223-2E640CD50526}"/>
    <cellStyle name="Normal 2 3 4 2 2 3 4 3 2 3" xfId="52833" xr:uid="{C58CC8E2-21DC-47D6-9AD5-BB91F597218B}"/>
    <cellStyle name="Normal 2 3 4 2 2 3 4 3 3" xfId="17413" xr:uid="{AC0D8757-0BF9-496E-BA45-CE82071BA48E}"/>
    <cellStyle name="Normal 2 3 4 2 2 3 4 3 4" xfId="31103" xr:uid="{0BFC6B75-AA01-496E-8C5F-7943D99DC6F7}"/>
    <cellStyle name="Normal 2 3 4 2 2 3 4 3 5" xfId="45987" xr:uid="{6B37A7F3-898F-418E-993D-AE11DA8EB4CF}"/>
    <cellStyle name="Normal 2 3 4 2 2 3 4 4" xfId="20835" xr:uid="{EF8CA41E-B923-460D-B3AC-96C8753AECEC}"/>
    <cellStyle name="Normal 2 3 4 2 2 3 4 4 2" xfId="34527" xr:uid="{A1AE15F5-0FAF-4904-AE86-1C1F104E4C22}"/>
    <cellStyle name="Normal 2 3 4 2 2 3 4 4 3" xfId="49411" xr:uid="{34B4D42B-8246-440A-A29E-FFA545D9FBFF}"/>
    <cellStyle name="Normal 2 3 4 2 2 3 4 5" xfId="13991" xr:uid="{C0A95CCF-72A5-4E71-BE1C-7DA54D061E37}"/>
    <cellStyle name="Normal 2 3 4 2 2 3 4 6" xfId="27681" xr:uid="{73D8B0EE-5DEC-4F6E-9916-48E3A72878FE}"/>
    <cellStyle name="Normal 2 3 4 2 2 3 4 7" xfId="42565" xr:uid="{57E3983F-4D83-40A5-B7DD-82DBB43536B3}"/>
    <cellStyle name="Normal 2 3 4 2 2 3 5" xfId="8853" xr:uid="{A7C146BD-37DD-44D5-955E-E105B01B28BC}"/>
    <cellStyle name="Normal 2 3 4 2 2 3 5 2" xfId="12275" xr:uid="{82C8148B-CD31-435F-8CFF-5C4BD0984493}"/>
    <cellStyle name="Normal 2 3 4 2 2 3 5 2 2" xfId="25965" xr:uid="{7E976D51-3D1F-47EC-8725-67E9BBDAE253}"/>
    <cellStyle name="Normal 2 3 4 2 2 3 5 2 2 2" xfId="39657" xr:uid="{E4A7CCF7-3C1D-48B6-A26B-D7F9327FCB6D}"/>
    <cellStyle name="Normal 2 3 4 2 2 3 5 2 2 3" xfId="54541" xr:uid="{85A42F66-EC19-4AD1-B77D-40FDC6057256}"/>
    <cellStyle name="Normal 2 3 4 2 2 3 5 2 3" xfId="19121" xr:uid="{BDF6DFBA-9BB9-4AC0-BF2F-765743A2D7A5}"/>
    <cellStyle name="Normal 2 3 4 2 2 3 5 2 4" xfId="32811" xr:uid="{6E932AFD-9557-4829-89C5-650F3EFF347B}"/>
    <cellStyle name="Normal 2 3 4 2 2 3 5 2 5" xfId="47695" xr:uid="{BBB0B66C-3DB0-4E66-A449-F33A868652C8}"/>
    <cellStyle name="Normal 2 3 4 2 2 3 5 3" xfId="22543" xr:uid="{2D39069F-30AD-43D2-8CDD-05356FF37C99}"/>
    <cellStyle name="Normal 2 3 4 2 2 3 5 3 2" xfId="36235" xr:uid="{E1783952-0581-4FAD-8899-75B6BFE924D8}"/>
    <cellStyle name="Normal 2 3 4 2 2 3 5 3 3" xfId="51119" xr:uid="{4B6D860C-B82C-4992-B97D-D1FF7BA5740A}"/>
    <cellStyle name="Normal 2 3 4 2 2 3 5 4" xfId="15699" xr:uid="{89E993F9-EB18-4923-AEF4-135449970AD8}"/>
    <cellStyle name="Normal 2 3 4 2 2 3 5 5" xfId="29389" xr:uid="{150DFD7F-5BEC-4A70-A345-54AA7DF8D213}"/>
    <cellStyle name="Normal 2 3 4 2 2 3 5 6" xfId="44273" xr:uid="{BBA55D6D-1257-4D27-8238-68184EF9CFC9}"/>
    <cellStyle name="Normal 2 3 4 2 2 3 6" xfId="10563" xr:uid="{0D236937-1DDE-414B-9BC2-1E8902314BF9}"/>
    <cellStyle name="Normal 2 3 4 2 2 3 6 2" xfId="24253" xr:uid="{A10C48C3-4D3C-4C4C-B082-8C429AECAB6F}"/>
    <cellStyle name="Normal 2 3 4 2 2 3 6 2 2" xfId="37945" xr:uid="{6D41E988-AE5E-474B-A8C1-A33F500039BA}"/>
    <cellStyle name="Normal 2 3 4 2 2 3 6 2 3" xfId="52829" xr:uid="{992EEC87-65D9-442A-8570-E549D37E1AB5}"/>
    <cellStyle name="Normal 2 3 4 2 2 3 6 3" xfId="17409" xr:uid="{FF7C3E6B-FB1A-4FE8-AD6C-C27071415191}"/>
    <cellStyle name="Normal 2 3 4 2 2 3 6 4" xfId="31099" xr:uid="{ED0A6642-B7A5-45D9-A38D-520DC00CE0A6}"/>
    <cellStyle name="Normal 2 3 4 2 2 3 6 5" xfId="45983" xr:uid="{921B7FD3-6A08-4F55-981F-72C07860EB9B}"/>
    <cellStyle name="Normal 2 3 4 2 2 3 7" xfId="20831" xr:uid="{FC87A67E-5AC5-47E5-B8AB-386DF02649AC}"/>
    <cellStyle name="Normal 2 3 4 2 2 3 7 2" xfId="34523" xr:uid="{5FF96884-99C3-4CA3-8A76-9E7B4CF7FA6C}"/>
    <cellStyle name="Normal 2 3 4 2 2 3 7 3" xfId="49407" xr:uid="{99F5D62A-BDF8-4D7C-97A7-D113701897D7}"/>
    <cellStyle name="Normal 2 3 4 2 2 3 8" xfId="13987" xr:uid="{89E7F4BA-5048-4586-8764-EFA8939AE33A}"/>
    <cellStyle name="Normal 2 3 4 2 2 3 9" xfId="27677" xr:uid="{9EAA7AB5-43F4-472D-AB09-2E3531511F23}"/>
    <cellStyle name="Normal 2 3 4 2 2 4" xfId="7145" xr:uid="{F8D98BAE-39DA-4159-B31D-1D2080969DDA}"/>
    <cellStyle name="Normal 2 3 4 2 2 4 10" xfId="42566" xr:uid="{72F26504-7385-4D0A-8251-86AB37AD3BF7}"/>
    <cellStyle name="Normal 2 3 4 2 2 4 2" xfId="7146" xr:uid="{6425B81C-1766-4F40-987A-6C92C68659FA}"/>
    <cellStyle name="Normal 2 3 4 2 2 4 2 2" xfId="7147" xr:uid="{2A61130A-B2EC-429D-BCBE-EACFD61769A1}"/>
    <cellStyle name="Normal 2 3 4 2 2 4 2 2 2" xfId="8860" xr:uid="{74600A5D-0882-4877-889E-B73D85FD8379}"/>
    <cellStyle name="Normal 2 3 4 2 2 4 2 2 2 2" xfId="12282" xr:uid="{7FC67BCD-665B-43EB-82C0-BF5C3A44622D}"/>
    <cellStyle name="Normal 2 3 4 2 2 4 2 2 2 2 2" xfId="25972" xr:uid="{E0EEAB3C-53CB-45E4-B177-6FA2227A9339}"/>
    <cellStyle name="Normal 2 3 4 2 2 4 2 2 2 2 2 2" xfId="39664" xr:uid="{FD1F2A23-C2D5-4234-BC71-EB3B8B6295BF}"/>
    <cellStyle name="Normal 2 3 4 2 2 4 2 2 2 2 2 3" xfId="54548" xr:uid="{F64315EF-1DB2-4E5A-943F-A15E0F6607ED}"/>
    <cellStyle name="Normal 2 3 4 2 2 4 2 2 2 2 3" xfId="19128" xr:uid="{7A51761E-F6A7-42F2-893E-F96187671426}"/>
    <cellStyle name="Normal 2 3 4 2 2 4 2 2 2 2 4" xfId="32818" xr:uid="{83529176-CD3C-42F5-9F2C-20961DAE79AB}"/>
    <cellStyle name="Normal 2 3 4 2 2 4 2 2 2 2 5" xfId="47702" xr:uid="{717114CB-BC71-419F-9A4C-5FF3E9628E5B}"/>
    <cellStyle name="Normal 2 3 4 2 2 4 2 2 2 3" xfId="22550" xr:uid="{C93A89DC-39A8-4CDC-8B70-1BEC9B382420}"/>
    <cellStyle name="Normal 2 3 4 2 2 4 2 2 2 3 2" xfId="36242" xr:uid="{DFCE70F6-9398-4B97-BA37-69EC4B5206D9}"/>
    <cellStyle name="Normal 2 3 4 2 2 4 2 2 2 3 3" xfId="51126" xr:uid="{96291DC1-EA07-4CB3-B245-E3B2674B1A5E}"/>
    <cellStyle name="Normal 2 3 4 2 2 4 2 2 2 4" xfId="15706" xr:uid="{BB1DA0E0-8FDD-411C-B9DA-4A333280607E}"/>
    <cellStyle name="Normal 2 3 4 2 2 4 2 2 2 5" xfId="29396" xr:uid="{DBBD3E36-5BDB-46F5-BD5B-6744F7B0DE25}"/>
    <cellStyle name="Normal 2 3 4 2 2 4 2 2 2 6" xfId="44280" xr:uid="{3CD8DF90-4D60-4277-9E5F-D57823E542BC}"/>
    <cellStyle name="Normal 2 3 4 2 2 4 2 2 3" xfId="10570" xr:uid="{4251347F-E310-4E84-8042-76443A16C4C8}"/>
    <cellStyle name="Normal 2 3 4 2 2 4 2 2 3 2" xfId="24260" xr:uid="{3FFC8E14-D09E-4AF2-89A1-5E11D781B68E}"/>
    <cellStyle name="Normal 2 3 4 2 2 4 2 2 3 2 2" xfId="37952" xr:uid="{2ADE1DDF-E17E-43D3-98AF-40BF866A1399}"/>
    <cellStyle name="Normal 2 3 4 2 2 4 2 2 3 2 3" xfId="52836" xr:uid="{72E058C2-DFFC-49A2-9007-89EA024817C3}"/>
    <cellStyle name="Normal 2 3 4 2 2 4 2 2 3 3" xfId="17416" xr:uid="{283557AB-3C9E-4E9F-9396-B098A5BF7A26}"/>
    <cellStyle name="Normal 2 3 4 2 2 4 2 2 3 4" xfId="31106" xr:uid="{E8D73F9D-4A93-477F-8DBE-C1270551C1E2}"/>
    <cellStyle name="Normal 2 3 4 2 2 4 2 2 3 5" xfId="45990" xr:uid="{5729166F-5E76-4EE9-A032-1A8F1D76473D}"/>
    <cellStyle name="Normal 2 3 4 2 2 4 2 2 4" xfId="20838" xr:uid="{9A2B0358-223A-4439-B22E-94A0CB1F079B}"/>
    <cellStyle name="Normal 2 3 4 2 2 4 2 2 4 2" xfId="34530" xr:uid="{9E6AF154-4AA9-431E-9403-A5E628705948}"/>
    <cellStyle name="Normal 2 3 4 2 2 4 2 2 4 3" xfId="49414" xr:uid="{C7F06CA7-71D9-4175-999B-C69D2BE6B01D}"/>
    <cellStyle name="Normal 2 3 4 2 2 4 2 2 5" xfId="13994" xr:uid="{18288212-1F4F-4C31-B6A8-ECABED718806}"/>
    <cellStyle name="Normal 2 3 4 2 2 4 2 2 6" xfId="27684" xr:uid="{B11F9D16-EC55-4C51-B682-948F8E0935D7}"/>
    <cellStyle name="Normal 2 3 4 2 2 4 2 2 7" xfId="42568" xr:uid="{D563267A-DD7B-4F45-AF12-56169C1D0146}"/>
    <cellStyle name="Normal 2 3 4 2 2 4 2 3" xfId="8859" xr:uid="{97498DDA-3E91-4024-BCC2-27357EE27AB1}"/>
    <cellStyle name="Normal 2 3 4 2 2 4 2 3 2" xfId="12281" xr:uid="{123B0BCD-4395-46E9-8F61-374F4421F90C}"/>
    <cellStyle name="Normal 2 3 4 2 2 4 2 3 2 2" xfId="25971" xr:uid="{C5422D66-4FC7-4607-A25F-1331FB42CF86}"/>
    <cellStyle name="Normal 2 3 4 2 2 4 2 3 2 2 2" xfId="39663" xr:uid="{4D3F747B-6DE5-4ABC-A4B5-0E37C535B99A}"/>
    <cellStyle name="Normal 2 3 4 2 2 4 2 3 2 2 3" xfId="54547" xr:uid="{D6508BA4-1ECC-4EC3-A796-ED3602EE3CB6}"/>
    <cellStyle name="Normal 2 3 4 2 2 4 2 3 2 3" xfId="19127" xr:uid="{6E66F400-7D0B-49B8-ABF0-CE025EE7CB69}"/>
    <cellStyle name="Normal 2 3 4 2 2 4 2 3 2 4" xfId="32817" xr:uid="{75EF14E9-1BBD-48E6-9757-C2B6C2C8DEC4}"/>
    <cellStyle name="Normal 2 3 4 2 2 4 2 3 2 5" xfId="47701" xr:uid="{3968A4F0-AAC1-48CC-A6FB-821713AC7B8A}"/>
    <cellStyle name="Normal 2 3 4 2 2 4 2 3 3" xfId="22549" xr:uid="{ADCCFC85-84D7-4B6B-B80D-37539FB19453}"/>
    <cellStyle name="Normal 2 3 4 2 2 4 2 3 3 2" xfId="36241" xr:uid="{64A91F4A-1988-4E17-A0F1-1A7AE7213BA6}"/>
    <cellStyle name="Normal 2 3 4 2 2 4 2 3 3 3" xfId="51125" xr:uid="{A87E7A48-F737-4710-B6DE-3F301E25C40C}"/>
    <cellStyle name="Normal 2 3 4 2 2 4 2 3 4" xfId="15705" xr:uid="{511E9CE7-CAE6-42AB-9C63-E7BF24AA38D1}"/>
    <cellStyle name="Normal 2 3 4 2 2 4 2 3 5" xfId="29395" xr:uid="{95C5CCF4-416A-41F9-9713-C80CE93A2DBA}"/>
    <cellStyle name="Normal 2 3 4 2 2 4 2 3 6" xfId="44279" xr:uid="{E73F640A-170D-4B7F-B9B2-4C1DEB17304E}"/>
    <cellStyle name="Normal 2 3 4 2 2 4 2 4" xfId="10569" xr:uid="{453CB3B0-D2B9-442A-AA29-DC3153AE1CD9}"/>
    <cellStyle name="Normal 2 3 4 2 2 4 2 4 2" xfId="24259" xr:uid="{A768786C-7962-4FA0-9D02-99E9B7741AD6}"/>
    <cellStyle name="Normal 2 3 4 2 2 4 2 4 2 2" xfId="37951" xr:uid="{E1DC7478-6749-4440-A77D-9AB2D01C2EAD}"/>
    <cellStyle name="Normal 2 3 4 2 2 4 2 4 2 3" xfId="52835" xr:uid="{71B48FCF-7240-44B4-B9BF-AEF91D221E3F}"/>
    <cellStyle name="Normal 2 3 4 2 2 4 2 4 3" xfId="17415" xr:uid="{97DA70C7-9A1B-49D0-8908-5D0B675AEB2C}"/>
    <cellStyle name="Normal 2 3 4 2 2 4 2 4 4" xfId="31105" xr:uid="{30A0CDE1-9EB0-46B0-8C94-9CBB5390C1CA}"/>
    <cellStyle name="Normal 2 3 4 2 2 4 2 4 5" xfId="45989" xr:uid="{151314DE-8006-4A28-8052-8D67A4455124}"/>
    <cellStyle name="Normal 2 3 4 2 2 4 2 5" xfId="20837" xr:uid="{DEA219E4-370C-48C2-AB15-7553E99B3DD4}"/>
    <cellStyle name="Normal 2 3 4 2 2 4 2 5 2" xfId="34529" xr:uid="{EB74A967-0D13-4E9D-9CD5-D97604DA8669}"/>
    <cellStyle name="Normal 2 3 4 2 2 4 2 5 3" xfId="49413" xr:uid="{465A4226-699A-48AD-8017-A8D6E9305B58}"/>
    <cellStyle name="Normal 2 3 4 2 2 4 2 6" xfId="13993" xr:uid="{67F3F79C-B617-4A42-AD03-8815B70F0616}"/>
    <cellStyle name="Normal 2 3 4 2 2 4 2 7" xfId="27683" xr:uid="{7DCDB78B-05AE-4602-BB3D-9877799090DB}"/>
    <cellStyle name="Normal 2 3 4 2 2 4 2 8" xfId="42567" xr:uid="{CA337B23-2732-463E-B6AB-67E28FA438F5}"/>
    <cellStyle name="Normal 2 3 4 2 2 4 3" xfId="7148" xr:uid="{8485D0D3-333D-42A5-A920-7487DC66EFA4}"/>
    <cellStyle name="Normal 2 3 4 2 2 4 3 2" xfId="8861" xr:uid="{DEAD799A-E222-4101-AB0A-75D4FF76EB76}"/>
    <cellStyle name="Normal 2 3 4 2 2 4 3 2 2" xfId="12283" xr:uid="{566663FB-A5E3-41F4-8D0E-F84979776269}"/>
    <cellStyle name="Normal 2 3 4 2 2 4 3 2 2 2" xfId="25973" xr:uid="{C8AD8CB9-17F0-4F9E-8677-E393EACC8ADF}"/>
    <cellStyle name="Normal 2 3 4 2 2 4 3 2 2 2 2" xfId="39665" xr:uid="{6126FDA1-88E7-4528-935C-11FDD0F1FFAD}"/>
    <cellStyle name="Normal 2 3 4 2 2 4 3 2 2 2 3" xfId="54549" xr:uid="{715E442D-BA24-419E-90F1-8D09B4808E50}"/>
    <cellStyle name="Normal 2 3 4 2 2 4 3 2 2 3" xfId="19129" xr:uid="{F6DEBD1D-A075-4AA9-AD3F-1A33EFB4EEF7}"/>
    <cellStyle name="Normal 2 3 4 2 2 4 3 2 2 4" xfId="32819" xr:uid="{D6A36F18-9180-4D7D-A4AD-21526D1CF93A}"/>
    <cellStyle name="Normal 2 3 4 2 2 4 3 2 2 5" xfId="47703" xr:uid="{AA2A0BC2-D7A3-421D-8A7B-196D9C96BEAC}"/>
    <cellStyle name="Normal 2 3 4 2 2 4 3 2 3" xfId="22551" xr:uid="{B1C37D05-5EDD-4006-8333-C2DC811C79C7}"/>
    <cellStyle name="Normal 2 3 4 2 2 4 3 2 3 2" xfId="36243" xr:uid="{9597DD67-4F46-4CAA-B60A-0450338FCB3D}"/>
    <cellStyle name="Normal 2 3 4 2 2 4 3 2 3 3" xfId="51127" xr:uid="{A08B2BA3-C7D3-4F77-A052-1D8B58F7B31D}"/>
    <cellStyle name="Normal 2 3 4 2 2 4 3 2 4" xfId="15707" xr:uid="{4839EC8A-0ED3-4905-95C5-37AED3FCEAFD}"/>
    <cellStyle name="Normal 2 3 4 2 2 4 3 2 5" xfId="29397" xr:uid="{B4422086-2BC6-4654-AAF0-BBE0B9FE654E}"/>
    <cellStyle name="Normal 2 3 4 2 2 4 3 2 6" xfId="44281" xr:uid="{4DF7595F-15CB-48A3-AD2D-B876CAA2F8B9}"/>
    <cellStyle name="Normal 2 3 4 2 2 4 3 3" xfId="10571" xr:uid="{5E672E9E-F672-4D49-B294-DEB608253E16}"/>
    <cellStyle name="Normal 2 3 4 2 2 4 3 3 2" xfId="24261" xr:uid="{335DB731-7572-403E-AAAF-B8126EC421E5}"/>
    <cellStyle name="Normal 2 3 4 2 2 4 3 3 2 2" xfId="37953" xr:uid="{13001879-6EC9-4B0B-A70C-A2A98F064E9F}"/>
    <cellStyle name="Normal 2 3 4 2 2 4 3 3 2 3" xfId="52837" xr:uid="{67631243-D915-48AC-BD5C-4AE5C1FEC8CF}"/>
    <cellStyle name="Normal 2 3 4 2 2 4 3 3 3" xfId="17417" xr:uid="{F69A1F8D-BEF9-41D7-BB14-43275B31EF1C}"/>
    <cellStyle name="Normal 2 3 4 2 2 4 3 3 4" xfId="31107" xr:uid="{71830C7E-9FF0-4269-9AAB-FF4FE859D180}"/>
    <cellStyle name="Normal 2 3 4 2 2 4 3 3 5" xfId="45991" xr:uid="{559F0F2F-5318-4F29-A9BD-9A51047FCDAD}"/>
    <cellStyle name="Normal 2 3 4 2 2 4 3 4" xfId="20839" xr:uid="{A770419F-541A-4342-B71C-0B3BF1ABC4E7}"/>
    <cellStyle name="Normal 2 3 4 2 2 4 3 4 2" xfId="34531" xr:uid="{BAF570B3-4E23-484E-92B6-B70E5F6C3B09}"/>
    <cellStyle name="Normal 2 3 4 2 2 4 3 4 3" xfId="49415" xr:uid="{5529AA42-628E-41AC-9377-3B4BA50AD4F8}"/>
    <cellStyle name="Normal 2 3 4 2 2 4 3 5" xfId="13995" xr:uid="{3F903E6B-91E2-4B84-BA02-3CD1522AFE1A}"/>
    <cellStyle name="Normal 2 3 4 2 2 4 3 6" xfId="27685" xr:uid="{2B77D7FA-F68D-493A-8F4B-EDC31C27C04C}"/>
    <cellStyle name="Normal 2 3 4 2 2 4 3 7" xfId="42569" xr:uid="{C4FF6B63-0120-4415-A606-47AE2D0B97B1}"/>
    <cellStyle name="Normal 2 3 4 2 2 4 4" xfId="7149" xr:uid="{32288C2B-62D8-4CA8-80B8-B66869D87FBA}"/>
    <cellStyle name="Normal 2 3 4 2 2 4 4 2" xfId="8862" xr:uid="{39A05F9D-013C-4D2E-BA07-BB702BF9C761}"/>
    <cellStyle name="Normal 2 3 4 2 2 4 4 2 2" xfId="12284" xr:uid="{2E5ACCF2-0DA0-491B-9B90-AFCC4867A91B}"/>
    <cellStyle name="Normal 2 3 4 2 2 4 4 2 2 2" xfId="25974" xr:uid="{110FAA3E-4DC0-4489-9D06-1C9AE38C862D}"/>
    <cellStyle name="Normal 2 3 4 2 2 4 4 2 2 2 2" xfId="39666" xr:uid="{04C5981B-EB97-4A47-88B9-0C4C8D614127}"/>
    <cellStyle name="Normal 2 3 4 2 2 4 4 2 2 2 3" xfId="54550" xr:uid="{78B6031A-EE2C-4235-B90E-A6B16BCEB70C}"/>
    <cellStyle name="Normal 2 3 4 2 2 4 4 2 2 3" xfId="19130" xr:uid="{C095AB47-0D50-4EDF-929C-67A06E975AFB}"/>
    <cellStyle name="Normal 2 3 4 2 2 4 4 2 2 4" xfId="32820" xr:uid="{3F2BB8D4-C920-4DE1-AF55-A9225DB76650}"/>
    <cellStyle name="Normal 2 3 4 2 2 4 4 2 2 5" xfId="47704" xr:uid="{23802895-8E07-44A4-AAA0-AF28D3C380AB}"/>
    <cellStyle name="Normal 2 3 4 2 2 4 4 2 3" xfId="22552" xr:uid="{23BA3377-715E-44B3-A34B-23ED12A15B71}"/>
    <cellStyle name="Normal 2 3 4 2 2 4 4 2 3 2" xfId="36244" xr:uid="{550FA1CA-F0BA-4C51-B61B-66D0F452AD6C}"/>
    <cellStyle name="Normal 2 3 4 2 2 4 4 2 3 3" xfId="51128" xr:uid="{EA48C05A-8EC1-432E-ABBB-44E32CADC5BB}"/>
    <cellStyle name="Normal 2 3 4 2 2 4 4 2 4" xfId="15708" xr:uid="{36868FD1-1F1A-412E-B146-0A145B30C786}"/>
    <cellStyle name="Normal 2 3 4 2 2 4 4 2 5" xfId="29398" xr:uid="{8F7311BB-D3A1-4169-A1C3-E2AABAE1AE0B}"/>
    <cellStyle name="Normal 2 3 4 2 2 4 4 2 6" xfId="44282" xr:uid="{01B44565-B84F-469F-82BB-4631DB4F68AA}"/>
    <cellStyle name="Normal 2 3 4 2 2 4 4 3" xfId="10572" xr:uid="{756F3B28-CC86-410B-834B-0CAC3580905E}"/>
    <cellStyle name="Normal 2 3 4 2 2 4 4 3 2" xfId="24262" xr:uid="{D2E324D3-14DE-4E25-83D7-BB354848B875}"/>
    <cellStyle name="Normal 2 3 4 2 2 4 4 3 2 2" xfId="37954" xr:uid="{C7D6ACB6-91BD-4F18-BF5C-934A295085CC}"/>
    <cellStyle name="Normal 2 3 4 2 2 4 4 3 2 3" xfId="52838" xr:uid="{A9652968-AD18-47D9-A71E-7F8AA3C4D026}"/>
    <cellStyle name="Normal 2 3 4 2 2 4 4 3 3" xfId="17418" xr:uid="{A6F1234F-1D89-4A32-8029-A60B150EF5E9}"/>
    <cellStyle name="Normal 2 3 4 2 2 4 4 3 4" xfId="31108" xr:uid="{08BCA403-6635-43F3-8C33-283C87399FF5}"/>
    <cellStyle name="Normal 2 3 4 2 2 4 4 3 5" xfId="45992" xr:uid="{2DC04EC1-9FEE-456B-86AD-9552370846B4}"/>
    <cellStyle name="Normal 2 3 4 2 2 4 4 4" xfId="20840" xr:uid="{222CB26B-F468-4465-8419-6CACE546C316}"/>
    <cellStyle name="Normal 2 3 4 2 2 4 4 4 2" xfId="34532" xr:uid="{D3D9B15C-1931-40AD-8E7D-00A61FD210C3}"/>
    <cellStyle name="Normal 2 3 4 2 2 4 4 4 3" xfId="49416" xr:uid="{39BF36CE-2E33-4004-9B29-357DAB2A6935}"/>
    <cellStyle name="Normal 2 3 4 2 2 4 4 5" xfId="13996" xr:uid="{69A58843-7D9F-4D36-9E29-3811CC0D6CB8}"/>
    <cellStyle name="Normal 2 3 4 2 2 4 4 6" xfId="27686" xr:uid="{3E44F0E7-E639-4BEE-A576-53AA530495EF}"/>
    <cellStyle name="Normal 2 3 4 2 2 4 4 7" xfId="42570" xr:uid="{471C0CF4-51BD-4C1D-91F8-F3F58CBAE7BD}"/>
    <cellStyle name="Normal 2 3 4 2 2 4 5" xfId="8858" xr:uid="{D4FD9610-610F-4F7D-B14E-7172A8474BF0}"/>
    <cellStyle name="Normal 2 3 4 2 2 4 5 2" xfId="12280" xr:uid="{CF52F93A-52F8-4D2F-B3AC-4053094E4FBB}"/>
    <cellStyle name="Normal 2 3 4 2 2 4 5 2 2" xfId="25970" xr:uid="{C9A1295B-D977-49D7-A1C9-F1B100CEBE82}"/>
    <cellStyle name="Normal 2 3 4 2 2 4 5 2 2 2" xfId="39662" xr:uid="{48A94E93-47EB-40C5-A08A-2F89ACAAD86D}"/>
    <cellStyle name="Normal 2 3 4 2 2 4 5 2 2 3" xfId="54546" xr:uid="{5DD6274C-36DD-42E8-BDD6-A299B7D1AE7D}"/>
    <cellStyle name="Normal 2 3 4 2 2 4 5 2 3" xfId="19126" xr:uid="{8C279898-FCCB-4A0C-ACA4-5923CA900B8B}"/>
    <cellStyle name="Normal 2 3 4 2 2 4 5 2 4" xfId="32816" xr:uid="{2F5699D2-3735-4FC3-9BB6-EE30A9325F9F}"/>
    <cellStyle name="Normal 2 3 4 2 2 4 5 2 5" xfId="47700" xr:uid="{C474C3FC-CA3C-46BB-87CC-DB8F5FEA792D}"/>
    <cellStyle name="Normal 2 3 4 2 2 4 5 3" xfId="22548" xr:uid="{8803D4C2-7063-4582-BEF5-0E6317559F2D}"/>
    <cellStyle name="Normal 2 3 4 2 2 4 5 3 2" xfId="36240" xr:uid="{5FB15F02-5C19-4D36-B6F9-A762E588B1BC}"/>
    <cellStyle name="Normal 2 3 4 2 2 4 5 3 3" xfId="51124" xr:uid="{A12018C8-2DD0-4386-9C1D-9CCA90BCD81C}"/>
    <cellStyle name="Normal 2 3 4 2 2 4 5 4" xfId="15704" xr:uid="{A0AD3713-D45C-43E0-8D04-F3A3865D17D3}"/>
    <cellStyle name="Normal 2 3 4 2 2 4 5 5" xfId="29394" xr:uid="{89F370BB-BBC2-4A36-BD76-880359700437}"/>
    <cellStyle name="Normal 2 3 4 2 2 4 5 6" xfId="44278" xr:uid="{71300AD6-85FC-486A-A226-198D8CD99BF2}"/>
    <cellStyle name="Normal 2 3 4 2 2 4 6" xfId="10568" xr:uid="{7DC2D4E4-5A80-4743-806B-C816B464CCB0}"/>
    <cellStyle name="Normal 2 3 4 2 2 4 6 2" xfId="24258" xr:uid="{0198412E-EF71-4CF2-AB94-4B362696327C}"/>
    <cellStyle name="Normal 2 3 4 2 2 4 6 2 2" xfId="37950" xr:uid="{9A19C7AE-13DE-449D-A8D8-0124EC8694D1}"/>
    <cellStyle name="Normal 2 3 4 2 2 4 6 2 3" xfId="52834" xr:uid="{53AC3CC6-3C90-46B4-AB4A-F5C62E1DB8A8}"/>
    <cellStyle name="Normal 2 3 4 2 2 4 6 3" xfId="17414" xr:uid="{D3D0187B-C15A-4955-A0AD-C939B54E445C}"/>
    <cellStyle name="Normal 2 3 4 2 2 4 6 4" xfId="31104" xr:uid="{A409CBF8-6457-4D25-BC42-961EA8B794F9}"/>
    <cellStyle name="Normal 2 3 4 2 2 4 6 5" xfId="45988" xr:uid="{8682CFF9-468E-4F6E-8DBA-0208CFDFDAD1}"/>
    <cellStyle name="Normal 2 3 4 2 2 4 7" xfId="20836" xr:uid="{80112AA4-F7B8-44A3-9071-B0B5B1AE2E01}"/>
    <cellStyle name="Normal 2 3 4 2 2 4 7 2" xfId="34528" xr:uid="{DCF2AC93-7637-409A-B0E5-28DD1E85E72C}"/>
    <cellStyle name="Normal 2 3 4 2 2 4 7 3" xfId="49412" xr:uid="{DFBE7BB1-F40D-4D43-9AE4-A01CFE8CA405}"/>
    <cellStyle name="Normal 2 3 4 2 2 4 8" xfId="13992" xr:uid="{43DAC4A6-4A75-4D9B-8C4F-60D9CB3EAC34}"/>
    <cellStyle name="Normal 2 3 4 2 2 4 9" xfId="27682" xr:uid="{EF19BBC2-083C-4372-8A7A-4C5A3B687E84}"/>
    <cellStyle name="Normal 2 3 4 2 2 5" xfId="7150" xr:uid="{118AB3B0-A9C5-479A-9C68-9809095823E1}"/>
    <cellStyle name="Normal 2 3 4 2 2 5 2" xfId="7151" xr:uid="{9E58142C-F1B4-4D1B-A595-44D2666CFA38}"/>
    <cellStyle name="Normal 2 3 4 2 2 5 2 2" xfId="8864" xr:uid="{EDE36EA6-CD80-49AF-B023-44C1EB74BF62}"/>
    <cellStyle name="Normal 2 3 4 2 2 5 2 2 2" xfId="12286" xr:uid="{4D07717D-649C-441E-B2DD-B3F8E8E1FD76}"/>
    <cellStyle name="Normal 2 3 4 2 2 5 2 2 2 2" xfId="25976" xr:uid="{0A06A13A-8314-49B5-9BF6-8C835403C8FE}"/>
    <cellStyle name="Normal 2 3 4 2 2 5 2 2 2 2 2" xfId="39668" xr:uid="{35CBA066-5475-4E5C-A13B-6DA44B25782A}"/>
    <cellStyle name="Normal 2 3 4 2 2 5 2 2 2 2 3" xfId="54552" xr:uid="{FB6D29E7-85A2-4162-A734-60CCA5779095}"/>
    <cellStyle name="Normal 2 3 4 2 2 5 2 2 2 3" xfId="19132" xr:uid="{6C6EB52D-9D6E-470A-889F-4AEF3BE39445}"/>
    <cellStyle name="Normal 2 3 4 2 2 5 2 2 2 4" xfId="32822" xr:uid="{DF58332F-04F9-485F-97D5-31FEF1CDD8C2}"/>
    <cellStyle name="Normal 2 3 4 2 2 5 2 2 2 5" xfId="47706" xr:uid="{C65B9A66-B79A-4770-ADA5-AC26202CF3A3}"/>
    <cellStyle name="Normal 2 3 4 2 2 5 2 2 3" xfId="22554" xr:uid="{29704E64-21D8-498F-B05E-DDC437212B28}"/>
    <cellStyle name="Normal 2 3 4 2 2 5 2 2 3 2" xfId="36246" xr:uid="{12185E03-D737-4316-BF15-DD3B8685F63C}"/>
    <cellStyle name="Normal 2 3 4 2 2 5 2 2 3 3" xfId="51130" xr:uid="{4182EF48-02BA-49B3-8C59-4B559082DDEE}"/>
    <cellStyle name="Normal 2 3 4 2 2 5 2 2 4" xfId="15710" xr:uid="{1152953B-3367-4107-B855-D7C8174D9C12}"/>
    <cellStyle name="Normal 2 3 4 2 2 5 2 2 5" xfId="29400" xr:uid="{4C810378-88E7-41AB-98B1-9A770BB53996}"/>
    <cellStyle name="Normal 2 3 4 2 2 5 2 2 6" xfId="44284" xr:uid="{B06B5764-C672-47C8-BBD5-C6D1B621456D}"/>
    <cellStyle name="Normal 2 3 4 2 2 5 2 3" xfId="10574" xr:uid="{E1EFA874-10D9-43D8-A97A-280356710CDA}"/>
    <cellStyle name="Normal 2 3 4 2 2 5 2 3 2" xfId="24264" xr:uid="{40480798-CB97-4A53-88D4-7E548AB3A7B8}"/>
    <cellStyle name="Normal 2 3 4 2 2 5 2 3 2 2" xfId="37956" xr:uid="{E2E5FED9-7CCD-481E-AAF2-16ABDD01D025}"/>
    <cellStyle name="Normal 2 3 4 2 2 5 2 3 2 3" xfId="52840" xr:uid="{D8463733-434B-4790-94CE-8EC858B75CFE}"/>
    <cellStyle name="Normal 2 3 4 2 2 5 2 3 3" xfId="17420" xr:uid="{2BCDBA17-C17E-4C9C-9879-F68BDA32AB21}"/>
    <cellStyle name="Normal 2 3 4 2 2 5 2 3 4" xfId="31110" xr:uid="{5A718E4B-DEA6-4744-B57F-E00077053424}"/>
    <cellStyle name="Normal 2 3 4 2 2 5 2 3 5" xfId="45994" xr:uid="{1958D2EE-F8D0-40E0-AAD4-D5D4B8E3A1B8}"/>
    <cellStyle name="Normal 2 3 4 2 2 5 2 4" xfId="20842" xr:uid="{545C0B0F-A917-4F3B-B021-5EA2BAB96BBE}"/>
    <cellStyle name="Normal 2 3 4 2 2 5 2 4 2" xfId="34534" xr:uid="{DDF6AC8A-09EC-4F23-849F-F2C641D73952}"/>
    <cellStyle name="Normal 2 3 4 2 2 5 2 4 3" xfId="49418" xr:uid="{B820E077-95AF-4909-B2E4-85D1169A27B2}"/>
    <cellStyle name="Normal 2 3 4 2 2 5 2 5" xfId="13998" xr:uid="{A1913B88-6B32-4670-B394-79604EB05CFD}"/>
    <cellStyle name="Normal 2 3 4 2 2 5 2 6" xfId="27688" xr:uid="{D1B55658-1B74-4C99-ACD7-6B44D741C675}"/>
    <cellStyle name="Normal 2 3 4 2 2 5 2 7" xfId="42572" xr:uid="{DC42A59B-EFA0-41D7-B5F4-1EBD51B466DA}"/>
    <cellStyle name="Normal 2 3 4 2 2 5 3" xfId="8863" xr:uid="{6236FA8B-1D8A-48B5-92FC-A8CFDF57ECE3}"/>
    <cellStyle name="Normal 2 3 4 2 2 5 3 2" xfId="12285" xr:uid="{4EE5941C-F820-49E2-82CA-C7152A1B92EE}"/>
    <cellStyle name="Normal 2 3 4 2 2 5 3 2 2" xfId="25975" xr:uid="{36D96D20-707B-4062-ABE9-5901009ED2BD}"/>
    <cellStyle name="Normal 2 3 4 2 2 5 3 2 2 2" xfId="39667" xr:uid="{8E74214C-D2B6-463E-8C18-7E9BC8B0A67B}"/>
    <cellStyle name="Normal 2 3 4 2 2 5 3 2 2 3" xfId="54551" xr:uid="{6AA2974C-0560-4177-BAAD-28B449908501}"/>
    <cellStyle name="Normal 2 3 4 2 2 5 3 2 3" xfId="19131" xr:uid="{FE06D0C8-F55F-4F7C-8B51-31ED9A990E78}"/>
    <cellStyle name="Normal 2 3 4 2 2 5 3 2 4" xfId="32821" xr:uid="{9471D8DA-A72C-4B99-841C-7FE8BD37DE37}"/>
    <cellStyle name="Normal 2 3 4 2 2 5 3 2 5" xfId="47705" xr:uid="{D4646D23-6C9C-4A7D-B9BC-C372BD981F30}"/>
    <cellStyle name="Normal 2 3 4 2 2 5 3 3" xfId="22553" xr:uid="{946EE889-F170-4339-B5D4-E8F16BD65B0B}"/>
    <cellStyle name="Normal 2 3 4 2 2 5 3 3 2" xfId="36245" xr:uid="{1975F1C4-11CC-44B5-8A9B-577A72B6F22D}"/>
    <cellStyle name="Normal 2 3 4 2 2 5 3 3 3" xfId="51129" xr:uid="{FF953AFF-0036-4D29-ADB9-0A919A3E2E4F}"/>
    <cellStyle name="Normal 2 3 4 2 2 5 3 4" xfId="15709" xr:uid="{F175637C-5FC1-46E6-BE0C-E31C537EF3FA}"/>
    <cellStyle name="Normal 2 3 4 2 2 5 3 5" xfId="29399" xr:uid="{3893839D-7031-49AE-AD92-A9F20561AB6B}"/>
    <cellStyle name="Normal 2 3 4 2 2 5 3 6" xfId="44283" xr:uid="{DCACCA46-41F7-48CF-8B7B-DA9A15529E41}"/>
    <cellStyle name="Normal 2 3 4 2 2 5 4" xfId="10573" xr:uid="{5663B6CC-B880-4CF4-A70A-1943228592B5}"/>
    <cellStyle name="Normal 2 3 4 2 2 5 4 2" xfId="24263" xr:uid="{11C9C33D-074F-4498-BCC0-F2DFAC01461E}"/>
    <cellStyle name="Normal 2 3 4 2 2 5 4 2 2" xfId="37955" xr:uid="{247C0D9F-532A-479D-8F49-ED3EFBCFDCFD}"/>
    <cellStyle name="Normal 2 3 4 2 2 5 4 2 3" xfId="52839" xr:uid="{9224FE04-5539-47E7-8B34-AB34B6776E51}"/>
    <cellStyle name="Normal 2 3 4 2 2 5 4 3" xfId="17419" xr:uid="{3CC3B6C9-A9C4-405E-8190-74D91AE7BB8E}"/>
    <cellStyle name="Normal 2 3 4 2 2 5 4 4" xfId="31109" xr:uid="{B98076A2-F755-46F5-BC35-61E9F860B202}"/>
    <cellStyle name="Normal 2 3 4 2 2 5 4 5" xfId="45993" xr:uid="{B7201FC3-0455-4FBE-9AE9-BB6A7C4B53D7}"/>
    <cellStyle name="Normal 2 3 4 2 2 5 5" xfId="20841" xr:uid="{0CE22DAA-F4B7-498A-8304-62D0AE556051}"/>
    <cellStyle name="Normal 2 3 4 2 2 5 5 2" xfId="34533" xr:uid="{F911E12A-4B71-425C-B3C3-65431B70E5EA}"/>
    <cellStyle name="Normal 2 3 4 2 2 5 5 3" xfId="49417" xr:uid="{364A4BF5-1E7E-4664-A074-8FAAA25144CA}"/>
    <cellStyle name="Normal 2 3 4 2 2 5 6" xfId="13997" xr:uid="{D3ACAD3B-3682-4501-BA99-4AA9D2C628D8}"/>
    <cellStyle name="Normal 2 3 4 2 2 5 7" xfId="27687" xr:uid="{209DDEF3-14EC-4DE3-B27D-96C788FEEB5B}"/>
    <cellStyle name="Normal 2 3 4 2 2 5 8" xfId="42571" xr:uid="{892C45DC-21CA-42E7-9692-AA43DF7ED88D}"/>
    <cellStyle name="Normal 2 3 4 2 2 6" xfId="7152" xr:uid="{2F51129A-2E9E-4714-9747-9B4C66F1A6FC}"/>
    <cellStyle name="Normal 2 3 4 2 2 6 2" xfId="8865" xr:uid="{8C589796-5432-416E-92BE-81A47F93BF2E}"/>
    <cellStyle name="Normal 2 3 4 2 2 6 2 2" xfId="12287" xr:uid="{8D716EC3-3EC5-4C50-90D9-659CBE828173}"/>
    <cellStyle name="Normal 2 3 4 2 2 6 2 2 2" xfId="25977" xr:uid="{CB8F197C-6B91-46B5-97D4-3501A5074E6A}"/>
    <cellStyle name="Normal 2 3 4 2 2 6 2 2 2 2" xfId="39669" xr:uid="{ED3F96DA-C1A5-4E53-8CA8-B6B02D0F9484}"/>
    <cellStyle name="Normal 2 3 4 2 2 6 2 2 2 3" xfId="54553" xr:uid="{DDF94A0B-1B70-4E69-AE82-850AFF43A68E}"/>
    <cellStyle name="Normal 2 3 4 2 2 6 2 2 3" xfId="19133" xr:uid="{D6EC764A-91C4-4E79-82F1-0045B3C08CBB}"/>
    <cellStyle name="Normal 2 3 4 2 2 6 2 2 4" xfId="32823" xr:uid="{4934303A-1DC0-4947-8AC3-F0DD97B365B5}"/>
    <cellStyle name="Normal 2 3 4 2 2 6 2 2 5" xfId="47707" xr:uid="{2DE9619E-2FF4-45B2-AC46-E043EDC0ADED}"/>
    <cellStyle name="Normal 2 3 4 2 2 6 2 3" xfId="22555" xr:uid="{3B405BE1-738A-474A-A3F4-7B4BA8679A31}"/>
    <cellStyle name="Normal 2 3 4 2 2 6 2 3 2" xfId="36247" xr:uid="{0B60DC8F-4231-43E5-B1E4-872667B7BB97}"/>
    <cellStyle name="Normal 2 3 4 2 2 6 2 3 3" xfId="51131" xr:uid="{2AC113ED-DEFA-42C1-AF30-19B63872742F}"/>
    <cellStyle name="Normal 2 3 4 2 2 6 2 4" xfId="15711" xr:uid="{164A9FB1-1FB0-49E6-BEFC-312B1CA1E128}"/>
    <cellStyle name="Normal 2 3 4 2 2 6 2 5" xfId="29401" xr:uid="{ACEB04B1-AFBD-4C87-A689-6B9389BA93CE}"/>
    <cellStyle name="Normal 2 3 4 2 2 6 2 6" xfId="44285" xr:uid="{9C443962-77E8-47CF-B9AC-F331883D33A6}"/>
    <cellStyle name="Normal 2 3 4 2 2 6 3" xfId="10575" xr:uid="{2A0690DE-9C78-43F7-AB76-658DEEBD1A82}"/>
    <cellStyle name="Normal 2 3 4 2 2 6 3 2" xfId="24265" xr:uid="{0929DF66-332D-4C1D-B621-50EA2C1BE2D8}"/>
    <cellStyle name="Normal 2 3 4 2 2 6 3 2 2" xfId="37957" xr:uid="{BD5D34A7-BF06-481D-9827-24A06D88DF4A}"/>
    <cellStyle name="Normal 2 3 4 2 2 6 3 2 3" xfId="52841" xr:uid="{30CD787F-C88C-4A8C-8D4E-C4DE4C8C6884}"/>
    <cellStyle name="Normal 2 3 4 2 2 6 3 3" xfId="17421" xr:uid="{4D7ABE40-581E-4AD9-9D41-A2A60122896E}"/>
    <cellStyle name="Normal 2 3 4 2 2 6 3 4" xfId="31111" xr:uid="{15239041-3F38-4060-8FFB-DCF2F542482F}"/>
    <cellStyle name="Normal 2 3 4 2 2 6 3 5" xfId="45995" xr:uid="{D3A56962-14D1-41C8-9AF4-E54A0C58B001}"/>
    <cellStyle name="Normal 2 3 4 2 2 6 4" xfId="20843" xr:uid="{046D620B-D497-427B-9A41-15BB3FA3126D}"/>
    <cellStyle name="Normal 2 3 4 2 2 6 4 2" xfId="34535" xr:uid="{1CC7DDAA-257A-4C5F-A38F-234615735BE8}"/>
    <cellStyle name="Normal 2 3 4 2 2 6 4 3" xfId="49419" xr:uid="{3424B09B-8A6A-4F23-93E3-062A52FEF438}"/>
    <cellStyle name="Normal 2 3 4 2 2 6 5" xfId="13999" xr:uid="{0F235FD6-3849-4DD2-83DC-4F1BCA93E3E7}"/>
    <cellStyle name="Normal 2 3 4 2 2 6 6" xfId="27689" xr:uid="{9D2E2C44-E9A2-4317-931E-B01B7F8F89CB}"/>
    <cellStyle name="Normal 2 3 4 2 2 6 7" xfId="42573" xr:uid="{BD67F2D3-5A17-4400-8F44-508EDDDFB411}"/>
    <cellStyle name="Normal 2 3 4 2 2 7" xfId="7153" xr:uid="{512CF24F-EB9E-4212-8056-2563DE6C26E3}"/>
    <cellStyle name="Normal 2 3 4 2 2 7 2" xfId="8866" xr:uid="{9D0A19CD-B355-4485-9D9C-F4ADEFD70524}"/>
    <cellStyle name="Normal 2 3 4 2 2 7 2 2" xfId="12288" xr:uid="{CFBD3B56-8933-428B-9B39-023AD2959B6D}"/>
    <cellStyle name="Normal 2 3 4 2 2 7 2 2 2" xfId="25978" xr:uid="{F9274806-A28A-48E5-9F66-3AAB8608AF9F}"/>
    <cellStyle name="Normal 2 3 4 2 2 7 2 2 2 2" xfId="39670" xr:uid="{A7C4DDEE-5527-45EB-8B7C-7A8C38EA9937}"/>
    <cellStyle name="Normal 2 3 4 2 2 7 2 2 2 3" xfId="54554" xr:uid="{8E809356-5970-4636-829F-56B51DDD5648}"/>
    <cellStyle name="Normal 2 3 4 2 2 7 2 2 3" xfId="19134" xr:uid="{E24876B0-C460-4B79-9A3B-F53F395897F6}"/>
    <cellStyle name="Normal 2 3 4 2 2 7 2 2 4" xfId="32824" xr:uid="{52209788-97BB-4B10-BA63-7AE238E119FD}"/>
    <cellStyle name="Normal 2 3 4 2 2 7 2 2 5" xfId="47708" xr:uid="{E7A144AF-B058-41D4-AE5A-EEB97141747E}"/>
    <cellStyle name="Normal 2 3 4 2 2 7 2 3" xfId="22556" xr:uid="{E91BC0A7-06BC-4141-8345-A10B4C280C1D}"/>
    <cellStyle name="Normal 2 3 4 2 2 7 2 3 2" xfId="36248" xr:uid="{BCC0A287-FDF8-4BEB-B0F1-0AA7C6AC0B4B}"/>
    <cellStyle name="Normal 2 3 4 2 2 7 2 3 3" xfId="51132" xr:uid="{E46A0F1F-A3AE-49AF-A604-FE8F23A1EB09}"/>
    <cellStyle name="Normal 2 3 4 2 2 7 2 4" xfId="15712" xr:uid="{8C8FAA5D-ABC7-43FC-8760-36A944CB2D24}"/>
    <cellStyle name="Normal 2 3 4 2 2 7 2 5" xfId="29402" xr:uid="{078BC729-E783-4F6D-AC0B-5B3F3B6F0867}"/>
    <cellStyle name="Normal 2 3 4 2 2 7 2 6" xfId="44286" xr:uid="{1BF11DFD-2032-464C-86EC-92D3820014F9}"/>
    <cellStyle name="Normal 2 3 4 2 2 7 3" xfId="10576" xr:uid="{EB64D29E-079B-4FB9-A8ED-8E26AC17B8A8}"/>
    <cellStyle name="Normal 2 3 4 2 2 7 3 2" xfId="24266" xr:uid="{BC227422-FD69-4B48-8846-C26A656472F2}"/>
    <cellStyle name="Normal 2 3 4 2 2 7 3 2 2" xfId="37958" xr:uid="{E036799E-1353-4DCC-BFDE-E3D0E39500B1}"/>
    <cellStyle name="Normal 2 3 4 2 2 7 3 2 3" xfId="52842" xr:uid="{971C701F-ADDE-41B5-9FA4-59480B730A84}"/>
    <cellStyle name="Normal 2 3 4 2 2 7 3 3" xfId="17422" xr:uid="{9B62B974-0B9C-41D0-9C4A-F97D09ABD7C0}"/>
    <cellStyle name="Normal 2 3 4 2 2 7 3 4" xfId="31112" xr:uid="{7826EF4E-C114-4BB9-9CBB-0A426D6DAFB5}"/>
    <cellStyle name="Normal 2 3 4 2 2 7 3 5" xfId="45996" xr:uid="{FA6F6A2E-B529-4AE9-ACC2-5E48F16F12C6}"/>
    <cellStyle name="Normal 2 3 4 2 2 7 4" xfId="20844" xr:uid="{A9149851-1C5A-4086-9E40-0562970A333B}"/>
    <cellStyle name="Normal 2 3 4 2 2 7 4 2" xfId="34536" xr:uid="{196337F9-2A6D-4FD2-9BBF-0BCC9ABCE201}"/>
    <cellStyle name="Normal 2 3 4 2 2 7 4 3" xfId="49420" xr:uid="{889F6D84-9ACC-489D-A5BE-0BD6E83C6DDB}"/>
    <cellStyle name="Normal 2 3 4 2 2 7 5" xfId="14000" xr:uid="{DD005266-5A23-45E6-9008-9EC3E90034CB}"/>
    <cellStyle name="Normal 2 3 4 2 2 7 6" xfId="27690" xr:uid="{07D62FAF-3E1C-46DD-82E9-5D5902A1A8C9}"/>
    <cellStyle name="Normal 2 3 4 2 2 7 7" xfId="42574" xr:uid="{1C3D6FAE-90DB-4825-872F-E55796FEE4BF}"/>
    <cellStyle name="Normal 2 3 4 2 2 8" xfId="8837" xr:uid="{A8C8E918-6094-419E-8643-5C7D17240B83}"/>
    <cellStyle name="Normal 2 3 4 2 2 8 2" xfId="12259" xr:uid="{58814A6D-FD81-44BA-B7EA-10A2E15AFA1A}"/>
    <cellStyle name="Normal 2 3 4 2 2 8 2 2" xfId="25949" xr:uid="{8D4EB38F-F536-4E15-8F5D-A68A1798C374}"/>
    <cellStyle name="Normal 2 3 4 2 2 8 2 2 2" xfId="39641" xr:uid="{73470FB9-B3F5-4825-B0CE-17D7880B6C38}"/>
    <cellStyle name="Normal 2 3 4 2 2 8 2 2 3" xfId="54525" xr:uid="{49538B0D-35E9-46EB-B532-202718A9E5C8}"/>
    <cellStyle name="Normal 2 3 4 2 2 8 2 3" xfId="19105" xr:uid="{4D5EC993-BA97-477C-A4E1-0913EACFDD50}"/>
    <cellStyle name="Normal 2 3 4 2 2 8 2 4" xfId="32795" xr:uid="{D476367A-8DEE-46EC-88FC-FAEEB2CF2ACC}"/>
    <cellStyle name="Normal 2 3 4 2 2 8 2 5" xfId="47679" xr:uid="{84A6CD70-6A1E-4543-95E8-25B1A52F3C6E}"/>
    <cellStyle name="Normal 2 3 4 2 2 8 3" xfId="22527" xr:uid="{F3EC8F98-9504-4178-BA1E-694C6DCC62BF}"/>
    <cellStyle name="Normal 2 3 4 2 2 8 3 2" xfId="36219" xr:uid="{D43A8B3F-D604-4398-8130-2C91431649E3}"/>
    <cellStyle name="Normal 2 3 4 2 2 8 3 3" xfId="51103" xr:uid="{CDECD1A8-E146-482F-8FA8-C5307EBBEE47}"/>
    <cellStyle name="Normal 2 3 4 2 2 8 4" xfId="15683" xr:uid="{3AC40539-292C-4310-91E1-D879A8159813}"/>
    <cellStyle name="Normal 2 3 4 2 2 8 5" xfId="29373" xr:uid="{A9E85E3B-6857-442C-A068-4F6656D15C29}"/>
    <cellStyle name="Normal 2 3 4 2 2 8 6" xfId="44257" xr:uid="{1607BBCE-AF8E-44CE-859A-D60FFF416EC8}"/>
    <cellStyle name="Normal 2 3 4 2 2 9" xfId="10547" xr:uid="{48943B1A-0044-4E92-8D75-324EE4A4C12C}"/>
    <cellStyle name="Normal 2 3 4 2 2 9 2" xfId="24237" xr:uid="{79417D97-7BF2-42A3-92C4-EDA613D84DC5}"/>
    <cellStyle name="Normal 2 3 4 2 2 9 2 2" xfId="37929" xr:uid="{B8763754-B711-4ED2-A82D-F7EC69B22868}"/>
    <cellStyle name="Normal 2 3 4 2 2 9 2 3" xfId="52813" xr:uid="{2DFF8FAB-084F-4AD0-A343-DE11EE8E15C0}"/>
    <cellStyle name="Normal 2 3 4 2 2 9 3" xfId="17393" xr:uid="{7CDF2F50-C3CE-4E10-B854-EE1BBA79C4F0}"/>
    <cellStyle name="Normal 2 3 4 2 2 9 4" xfId="31083" xr:uid="{B55CFDAA-621B-40CA-9645-59EF51979BBA}"/>
    <cellStyle name="Normal 2 3 4 2 2 9 5" xfId="45967" xr:uid="{158B25FF-B335-425E-9B60-B3D31C7FBB9A}"/>
    <cellStyle name="Normal 2 3 4 2 3" xfId="7154" xr:uid="{DBD569F8-B783-4AAC-BFF1-D459CFFBFE62}"/>
    <cellStyle name="Normal 2 3 4 2 3 10" xfId="14001" xr:uid="{EE41A496-9BF5-4A0E-AD3B-85094C0CCB97}"/>
    <cellStyle name="Normal 2 3 4 2 3 11" xfId="27691" xr:uid="{552C9F26-B1C9-4582-B111-D52316A45947}"/>
    <cellStyle name="Normal 2 3 4 2 3 12" xfId="42575" xr:uid="{D62A8A39-DE19-4D89-8ACB-1CCC3F63B59F}"/>
    <cellStyle name="Normal 2 3 4 2 3 2" xfId="7155" xr:uid="{B54F1351-9502-4F18-906E-60E5CB4F8D71}"/>
    <cellStyle name="Normal 2 3 4 2 3 2 10" xfId="42576" xr:uid="{93D21EAE-CE92-4BCA-AF37-C8478D79B9CC}"/>
    <cellStyle name="Normal 2 3 4 2 3 2 2" xfId="7156" xr:uid="{B1D1B52A-A5A1-4163-B454-22EC1893DE31}"/>
    <cellStyle name="Normal 2 3 4 2 3 2 2 2" xfId="7157" xr:uid="{09B1C25D-1F02-4BF9-9084-C0961BF99CBC}"/>
    <cellStyle name="Normal 2 3 4 2 3 2 2 2 2" xfId="8870" xr:uid="{5EFA88AC-420F-4CE0-B43A-71F955CE8224}"/>
    <cellStyle name="Normal 2 3 4 2 3 2 2 2 2 2" xfId="12292" xr:uid="{C91B0022-5936-4649-B7D1-DB5068EC5C97}"/>
    <cellStyle name="Normal 2 3 4 2 3 2 2 2 2 2 2" xfId="25982" xr:uid="{D34EEB5C-B61C-4AE4-BD48-F005FC4C47DC}"/>
    <cellStyle name="Normal 2 3 4 2 3 2 2 2 2 2 2 2" xfId="39674" xr:uid="{A3D83FA2-E532-4C45-97B9-2F05A1045556}"/>
    <cellStyle name="Normal 2 3 4 2 3 2 2 2 2 2 2 3" xfId="54558" xr:uid="{955D9E06-24FB-4B95-B68F-8578DD491A74}"/>
    <cellStyle name="Normal 2 3 4 2 3 2 2 2 2 2 3" xfId="19138" xr:uid="{A82E22BD-32AD-4D2C-98E1-000080186232}"/>
    <cellStyle name="Normal 2 3 4 2 3 2 2 2 2 2 4" xfId="32828" xr:uid="{510E1822-0190-4351-A7A8-F72EE3080302}"/>
    <cellStyle name="Normal 2 3 4 2 3 2 2 2 2 2 5" xfId="47712" xr:uid="{3A91B225-1D7D-45EA-B546-DC4DC6A53DC5}"/>
    <cellStyle name="Normal 2 3 4 2 3 2 2 2 2 3" xfId="22560" xr:uid="{67F52ABA-763F-4C09-AADC-3632601E5D4D}"/>
    <cellStyle name="Normal 2 3 4 2 3 2 2 2 2 3 2" xfId="36252" xr:uid="{CB2778FC-8CC7-4B4C-B395-47D02BBC7502}"/>
    <cellStyle name="Normal 2 3 4 2 3 2 2 2 2 3 3" xfId="51136" xr:uid="{8A60476B-5D02-4FC0-BC74-839AA1337B92}"/>
    <cellStyle name="Normal 2 3 4 2 3 2 2 2 2 4" xfId="15716" xr:uid="{57C5E9EB-87A5-4100-8F4E-89EAD33D016F}"/>
    <cellStyle name="Normal 2 3 4 2 3 2 2 2 2 5" xfId="29406" xr:uid="{5E38A9BA-4850-4A51-A226-1B7DB7B7F52E}"/>
    <cellStyle name="Normal 2 3 4 2 3 2 2 2 2 6" xfId="44290" xr:uid="{D905C7F5-EFDC-4FCC-98D5-BE510CB3F9ED}"/>
    <cellStyle name="Normal 2 3 4 2 3 2 2 2 3" xfId="10580" xr:uid="{4FBE415F-63D8-4FDA-83CC-FBDE5B2875BC}"/>
    <cellStyle name="Normal 2 3 4 2 3 2 2 2 3 2" xfId="24270" xr:uid="{D3E7ED0B-138B-4058-9A16-FDD8BB67CB51}"/>
    <cellStyle name="Normal 2 3 4 2 3 2 2 2 3 2 2" xfId="37962" xr:uid="{72FCE845-CA31-4796-8319-8387EE430BAC}"/>
    <cellStyle name="Normal 2 3 4 2 3 2 2 2 3 2 3" xfId="52846" xr:uid="{E0D97BE2-0E75-4A38-A86C-55A58B1F3FB3}"/>
    <cellStyle name="Normal 2 3 4 2 3 2 2 2 3 3" xfId="17426" xr:uid="{606EF93E-73CC-4C71-B42F-9C5082407234}"/>
    <cellStyle name="Normal 2 3 4 2 3 2 2 2 3 4" xfId="31116" xr:uid="{D9ECB6C3-D914-4071-A7AC-5DDAE7BD17FD}"/>
    <cellStyle name="Normal 2 3 4 2 3 2 2 2 3 5" xfId="46000" xr:uid="{7347755A-4732-40DF-B3DC-628DFA99E2E0}"/>
    <cellStyle name="Normal 2 3 4 2 3 2 2 2 4" xfId="20848" xr:uid="{6222D72C-5568-4BDE-9E57-49EC22E3DAB8}"/>
    <cellStyle name="Normal 2 3 4 2 3 2 2 2 4 2" xfId="34540" xr:uid="{4BDAE23E-2D6D-40D4-A183-037815228E0F}"/>
    <cellStyle name="Normal 2 3 4 2 3 2 2 2 4 3" xfId="49424" xr:uid="{4E2014EC-5F59-494C-9398-1C0961C240EE}"/>
    <cellStyle name="Normal 2 3 4 2 3 2 2 2 5" xfId="14004" xr:uid="{47F49CBC-0A90-4DF8-8B9E-B7A24650EDDE}"/>
    <cellStyle name="Normal 2 3 4 2 3 2 2 2 6" xfId="27694" xr:uid="{46413E2F-4515-4EED-A111-49883B6714F8}"/>
    <cellStyle name="Normal 2 3 4 2 3 2 2 2 7" xfId="42578" xr:uid="{ED8AC94D-59C3-4378-9B0B-E46F159CD05C}"/>
    <cellStyle name="Normal 2 3 4 2 3 2 2 3" xfId="8869" xr:uid="{5A405F5A-70FE-43AC-8C9C-E71A3DC3E878}"/>
    <cellStyle name="Normal 2 3 4 2 3 2 2 3 2" xfId="12291" xr:uid="{1733C3C9-B42A-4D81-B769-274EECF4D3CD}"/>
    <cellStyle name="Normal 2 3 4 2 3 2 2 3 2 2" xfId="25981" xr:uid="{FBD1B248-958E-44CE-A976-815205AEDD56}"/>
    <cellStyle name="Normal 2 3 4 2 3 2 2 3 2 2 2" xfId="39673" xr:uid="{5ED542E6-909B-481F-BF2C-4ECA045E1103}"/>
    <cellStyle name="Normal 2 3 4 2 3 2 2 3 2 2 3" xfId="54557" xr:uid="{0F9623E3-3165-489D-8124-E2B95EA58E5B}"/>
    <cellStyle name="Normal 2 3 4 2 3 2 2 3 2 3" xfId="19137" xr:uid="{CBD64911-0193-4569-96EE-D712D24CD2EF}"/>
    <cellStyle name="Normal 2 3 4 2 3 2 2 3 2 4" xfId="32827" xr:uid="{029BBED9-28AF-47A1-9B8B-D5547CAD5AFB}"/>
    <cellStyle name="Normal 2 3 4 2 3 2 2 3 2 5" xfId="47711" xr:uid="{4198E8D0-326F-46C5-83AB-BFB5CDFF4C37}"/>
    <cellStyle name="Normal 2 3 4 2 3 2 2 3 3" xfId="22559" xr:uid="{F96849B6-58C3-4CFE-9DA9-1ACC5BBEF00F}"/>
    <cellStyle name="Normal 2 3 4 2 3 2 2 3 3 2" xfId="36251" xr:uid="{1E282BCC-0385-495E-8AF6-660C40449744}"/>
    <cellStyle name="Normal 2 3 4 2 3 2 2 3 3 3" xfId="51135" xr:uid="{95116996-15D6-4E20-A57F-33AAD5CBF867}"/>
    <cellStyle name="Normal 2 3 4 2 3 2 2 3 4" xfId="15715" xr:uid="{E963069A-66B4-4A62-874D-7292D2D26F48}"/>
    <cellStyle name="Normal 2 3 4 2 3 2 2 3 5" xfId="29405" xr:uid="{DD42C47E-3D34-4236-9B33-79BF3E6C1110}"/>
    <cellStyle name="Normal 2 3 4 2 3 2 2 3 6" xfId="44289" xr:uid="{80DC8F2B-126B-469C-9FDB-ED01DCB84864}"/>
    <cellStyle name="Normal 2 3 4 2 3 2 2 4" xfId="10579" xr:uid="{22398C25-0D1B-44F3-93D5-DE9E9E28956C}"/>
    <cellStyle name="Normal 2 3 4 2 3 2 2 4 2" xfId="24269" xr:uid="{3AC3A0FC-2E64-4A62-BE9F-B25D933FF70B}"/>
    <cellStyle name="Normal 2 3 4 2 3 2 2 4 2 2" xfId="37961" xr:uid="{002E43B3-99B9-43AF-9607-499E2838520F}"/>
    <cellStyle name="Normal 2 3 4 2 3 2 2 4 2 3" xfId="52845" xr:uid="{40E2AB6B-9418-40F8-B960-40D7609B16AC}"/>
    <cellStyle name="Normal 2 3 4 2 3 2 2 4 3" xfId="17425" xr:uid="{D202331D-3246-4A63-AA3C-7DBDEDFF2DB1}"/>
    <cellStyle name="Normal 2 3 4 2 3 2 2 4 4" xfId="31115" xr:uid="{41C941E2-881D-4F9E-8624-F58B5E195FA3}"/>
    <cellStyle name="Normal 2 3 4 2 3 2 2 4 5" xfId="45999" xr:uid="{34574F72-C309-4730-A204-E68C59F9B639}"/>
    <cellStyle name="Normal 2 3 4 2 3 2 2 5" xfId="20847" xr:uid="{494F20A9-AD68-490F-BF7E-C02D7918B149}"/>
    <cellStyle name="Normal 2 3 4 2 3 2 2 5 2" xfId="34539" xr:uid="{55C00D38-F267-4A9F-A58C-66078690448C}"/>
    <cellStyle name="Normal 2 3 4 2 3 2 2 5 3" xfId="49423" xr:uid="{84139BDC-0310-4F8B-AC59-A769A5DB610F}"/>
    <cellStyle name="Normal 2 3 4 2 3 2 2 6" xfId="14003" xr:uid="{041009C4-E8F3-41D8-973E-A9E629240C8E}"/>
    <cellStyle name="Normal 2 3 4 2 3 2 2 7" xfId="27693" xr:uid="{26B163B0-5550-4923-9E4D-3EB2B7748DAA}"/>
    <cellStyle name="Normal 2 3 4 2 3 2 2 8" xfId="42577" xr:uid="{B83F1728-D1E9-4EDD-B07A-EFDE9E8A7D1A}"/>
    <cellStyle name="Normal 2 3 4 2 3 2 3" xfId="7158" xr:uid="{CEAEB76A-8E36-47E5-8349-A7998BBA8F0B}"/>
    <cellStyle name="Normal 2 3 4 2 3 2 3 2" xfId="8871" xr:uid="{96874058-4E8A-4698-9C9E-8F2BBAEF7CBF}"/>
    <cellStyle name="Normal 2 3 4 2 3 2 3 2 2" xfId="12293" xr:uid="{B3B67B41-0D3D-4E05-A4C0-E7B116C3195C}"/>
    <cellStyle name="Normal 2 3 4 2 3 2 3 2 2 2" xfId="25983" xr:uid="{CC97415C-8DC4-41D7-A8B7-6A477A2A41C8}"/>
    <cellStyle name="Normal 2 3 4 2 3 2 3 2 2 2 2" xfId="39675" xr:uid="{B4043328-2DAE-4B1C-85B1-A86BC3B9CF00}"/>
    <cellStyle name="Normal 2 3 4 2 3 2 3 2 2 2 3" xfId="54559" xr:uid="{2094DDBC-924B-4046-90A3-23F231E0D2A5}"/>
    <cellStyle name="Normal 2 3 4 2 3 2 3 2 2 3" xfId="19139" xr:uid="{5272A5C0-B97B-4A2A-99DD-893287DE840B}"/>
    <cellStyle name="Normal 2 3 4 2 3 2 3 2 2 4" xfId="32829" xr:uid="{145B92FD-9AAE-4E35-8E99-B25FF1D146B3}"/>
    <cellStyle name="Normal 2 3 4 2 3 2 3 2 2 5" xfId="47713" xr:uid="{26941DDE-BBE4-4134-8D9F-0038A0306E93}"/>
    <cellStyle name="Normal 2 3 4 2 3 2 3 2 3" xfId="22561" xr:uid="{1C07E6B1-C542-407E-88DC-7A1B446F3734}"/>
    <cellStyle name="Normal 2 3 4 2 3 2 3 2 3 2" xfId="36253" xr:uid="{19BAB1E2-857F-4713-825A-D39C8122F8C4}"/>
    <cellStyle name="Normal 2 3 4 2 3 2 3 2 3 3" xfId="51137" xr:uid="{7C2C73EE-806A-4186-85A4-14E3E8753E98}"/>
    <cellStyle name="Normal 2 3 4 2 3 2 3 2 4" xfId="15717" xr:uid="{7D9CC631-F133-4571-B714-BA906AC42792}"/>
    <cellStyle name="Normal 2 3 4 2 3 2 3 2 5" xfId="29407" xr:uid="{D1E4C767-5458-4EBB-9594-08FDC36ECF00}"/>
    <cellStyle name="Normal 2 3 4 2 3 2 3 2 6" xfId="44291" xr:uid="{541B1E03-1D0C-4CD3-8990-7EFFDEB1C91F}"/>
    <cellStyle name="Normal 2 3 4 2 3 2 3 3" xfId="10581" xr:uid="{B784445B-C087-4871-B5B7-C94A68A54E87}"/>
    <cellStyle name="Normal 2 3 4 2 3 2 3 3 2" xfId="24271" xr:uid="{F4604F45-90EF-4AC5-B971-5D00B8334782}"/>
    <cellStyle name="Normal 2 3 4 2 3 2 3 3 2 2" xfId="37963" xr:uid="{FF3687AE-7699-4885-B9DD-70017E02BB58}"/>
    <cellStyle name="Normal 2 3 4 2 3 2 3 3 2 3" xfId="52847" xr:uid="{3E3481E7-1EE5-4B97-880D-913DF14998CE}"/>
    <cellStyle name="Normal 2 3 4 2 3 2 3 3 3" xfId="17427" xr:uid="{4FF7EF12-E40E-42C0-80CF-CD4B7ACD1AE7}"/>
    <cellStyle name="Normal 2 3 4 2 3 2 3 3 4" xfId="31117" xr:uid="{AF572886-E9FE-4EB6-A6C9-D0B4B9DA28C7}"/>
    <cellStyle name="Normal 2 3 4 2 3 2 3 3 5" xfId="46001" xr:uid="{6C2C28E0-82BB-4997-A799-14D7515C94BF}"/>
    <cellStyle name="Normal 2 3 4 2 3 2 3 4" xfId="20849" xr:uid="{EDF4B22A-D1F5-41EA-9468-0350FA66BD75}"/>
    <cellStyle name="Normal 2 3 4 2 3 2 3 4 2" xfId="34541" xr:uid="{5FAA91E7-68D0-43D7-B0D8-9A634ABB38F1}"/>
    <cellStyle name="Normal 2 3 4 2 3 2 3 4 3" xfId="49425" xr:uid="{5B1BD78E-773D-4CD1-9BD1-9AF3B107F6F0}"/>
    <cellStyle name="Normal 2 3 4 2 3 2 3 5" xfId="14005" xr:uid="{64FC7D45-DAA9-48BE-BE41-3A671523FEE8}"/>
    <cellStyle name="Normal 2 3 4 2 3 2 3 6" xfId="27695" xr:uid="{C2DD4DAB-4ED7-483F-92C7-6F4520D7DB4F}"/>
    <cellStyle name="Normal 2 3 4 2 3 2 3 7" xfId="42579" xr:uid="{3185446B-5EB1-425E-8221-55D24B2FC80A}"/>
    <cellStyle name="Normal 2 3 4 2 3 2 4" xfId="7159" xr:uid="{9EC50D87-400E-4A41-8F1D-F08C560AA4A4}"/>
    <cellStyle name="Normal 2 3 4 2 3 2 4 2" xfId="8872" xr:uid="{B63A2715-B527-4CBD-A08D-7CA796EF029F}"/>
    <cellStyle name="Normal 2 3 4 2 3 2 4 2 2" xfId="12294" xr:uid="{937FFBD3-8D59-47EA-A800-91CAE3332812}"/>
    <cellStyle name="Normal 2 3 4 2 3 2 4 2 2 2" xfId="25984" xr:uid="{823A3885-3DD4-48BC-936B-B8947F9F58C5}"/>
    <cellStyle name="Normal 2 3 4 2 3 2 4 2 2 2 2" xfId="39676" xr:uid="{87E11F51-52D6-48EA-A5AB-71232F57C6A8}"/>
    <cellStyle name="Normal 2 3 4 2 3 2 4 2 2 2 3" xfId="54560" xr:uid="{7A336EA4-8ADD-4A66-BCBB-001422988B56}"/>
    <cellStyle name="Normal 2 3 4 2 3 2 4 2 2 3" xfId="19140" xr:uid="{30283ADB-5E2B-44CD-A8E6-B2C9642481C5}"/>
    <cellStyle name="Normal 2 3 4 2 3 2 4 2 2 4" xfId="32830" xr:uid="{C9E4AAA0-06A7-47CB-B4AF-59839844D9CE}"/>
    <cellStyle name="Normal 2 3 4 2 3 2 4 2 2 5" xfId="47714" xr:uid="{F4595ADA-ABCE-464F-9526-6ABB33631D20}"/>
    <cellStyle name="Normal 2 3 4 2 3 2 4 2 3" xfId="22562" xr:uid="{AF4D6498-2CAF-471E-822B-F7A2E5530C4B}"/>
    <cellStyle name="Normal 2 3 4 2 3 2 4 2 3 2" xfId="36254" xr:uid="{3792E6CF-2CAA-4662-AB46-3A275DFFC66F}"/>
    <cellStyle name="Normal 2 3 4 2 3 2 4 2 3 3" xfId="51138" xr:uid="{84D92655-FF4B-4350-A92B-72C2F1613AFF}"/>
    <cellStyle name="Normal 2 3 4 2 3 2 4 2 4" xfId="15718" xr:uid="{B07AD599-4ACC-49BF-8FFA-FBB04AAAD27C}"/>
    <cellStyle name="Normal 2 3 4 2 3 2 4 2 5" xfId="29408" xr:uid="{A7F53582-AAE2-4343-9DF5-25E7C3AF9ABA}"/>
    <cellStyle name="Normal 2 3 4 2 3 2 4 2 6" xfId="44292" xr:uid="{6B15D29F-B47C-4EA6-B1CE-349A096BEB31}"/>
    <cellStyle name="Normal 2 3 4 2 3 2 4 3" xfId="10582" xr:uid="{AEA3DDB7-2CB2-48E9-9C07-589E5F8CA50F}"/>
    <cellStyle name="Normal 2 3 4 2 3 2 4 3 2" xfId="24272" xr:uid="{8BA0195A-E32C-4FBC-A7C7-745B423B736D}"/>
    <cellStyle name="Normal 2 3 4 2 3 2 4 3 2 2" xfId="37964" xr:uid="{2345D28F-F7E4-4C4E-869A-7D2F0B80BEEE}"/>
    <cellStyle name="Normal 2 3 4 2 3 2 4 3 2 3" xfId="52848" xr:uid="{2F1F6A2A-EE91-4D69-AF40-DF7FA6730F98}"/>
    <cellStyle name="Normal 2 3 4 2 3 2 4 3 3" xfId="17428" xr:uid="{95127FB6-072C-4AB9-8C32-37CC670A2941}"/>
    <cellStyle name="Normal 2 3 4 2 3 2 4 3 4" xfId="31118" xr:uid="{2185C322-AC8D-4663-9CE0-30ACB0D9F252}"/>
    <cellStyle name="Normal 2 3 4 2 3 2 4 3 5" xfId="46002" xr:uid="{58C94F86-4FFF-451A-8927-A0E368DFD733}"/>
    <cellStyle name="Normal 2 3 4 2 3 2 4 4" xfId="20850" xr:uid="{41E6D002-C186-4753-9438-6356785F17C9}"/>
    <cellStyle name="Normal 2 3 4 2 3 2 4 4 2" xfId="34542" xr:uid="{9617126E-2AC9-4DD6-96D4-BB1DDC4D047E}"/>
    <cellStyle name="Normal 2 3 4 2 3 2 4 4 3" xfId="49426" xr:uid="{A9205057-C9D3-4DAE-8F56-16F3D27DA15B}"/>
    <cellStyle name="Normal 2 3 4 2 3 2 4 5" xfId="14006" xr:uid="{EED50EB8-B602-4F59-8AE9-5458DDB4145C}"/>
    <cellStyle name="Normal 2 3 4 2 3 2 4 6" xfId="27696" xr:uid="{5C30A2C1-BD24-4D2E-81A8-EF70BFFA53EA}"/>
    <cellStyle name="Normal 2 3 4 2 3 2 4 7" xfId="42580" xr:uid="{3DE47796-D3CB-4FDE-A5F8-F8338C408B97}"/>
    <cellStyle name="Normal 2 3 4 2 3 2 5" xfId="8868" xr:uid="{4C0258B7-BDE0-4833-94EB-BEAE9CD6E151}"/>
    <cellStyle name="Normal 2 3 4 2 3 2 5 2" xfId="12290" xr:uid="{2A6CAA6D-BEFE-49BC-9A3C-B0973931301C}"/>
    <cellStyle name="Normal 2 3 4 2 3 2 5 2 2" xfId="25980" xr:uid="{F0AA8D98-E805-48E8-B0CB-06040773DC34}"/>
    <cellStyle name="Normal 2 3 4 2 3 2 5 2 2 2" xfId="39672" xr:uid="{C987D485-215F-412B-86BE-DF927393EFF0}"/>
    <cellStyle name="Normal 2 3 4 2 3 2 5 2 2 3" xfId="54556" xr:uid="{3A066EE4-02C2-4213-80C6-F3C6D9823C45}"/>
    <cellStyle name="Normal 2 3 4 2 3 2 5 2 3" xfId="19136" xr:uid="{E69356C8-6122-4BCE-A374-C7569521B4DB}"/>
    <cellStyle name="Normal 2 3 4 2 3 2 5 2 4" xfId="32826" xr:uid="{8F42BD35-BBA9-4341-95D5-84C79C947A28}"/>
    <cellStyle name="Normal 2 3 4 2 3 2 5 2 5" xfId="47710" xr:uid="{7C582FA8-33D8-4D22-A22E-18FF7FEFF13E}"/>
    <cellStyle name="Normal 2 3 4 2 3 2 5 3" xfId="22558" xr:uid="{EBE23ACC-E70F-4412-850F-7045C810A49E}"/>
    <cellStyle name="Normal 2 3 4 2 3 2 5 3 2" xfId="36250" xr:uid="{F5844E3A-1239-4E1A-AEEB-041970E5839A}"/>
    <cellStyle name="Normal 2 3 4 2 3 2 5 3 3" xfId="51134" xr:uid="{17AA8047-DFB6-4E7B-9160-3AF0B886973D}"/>
    <cellStyle name="Normal 2 3 4 2 3 2 5 4" xfId="15714" xr:uid="{DBECCE00-6E70-48D1-A411-13962C787F78}"/>
    <cellStyle name="Normal 2 3 4 2 3 2 5 5" xfId="29404" xr:uid="{58A6AC2E-C112-44F8-A053-2BD915563506}"/>
    <cellStyle name="Normal 2 3 4 2 3 2 5 6" xfId="44288" xr:uid="{258C4B80-6A55-4407-89FB-774173C32696}"/>
    <cellStyle name="Normal 2 3 4 2 3 2 6" xfId="10578" xr:uid="{30EF088D-5601-499C-8341-EE36B1AFC782}"/>
    <cellStyle name="Normal 2 3 4 2 3 2 6 2" xfId="24268" xr:uid="{FDC26856-F258-4915-8FC9-C784D3BA3BA6}"/>
    <cellStyle name="Normal 2 3 4 2 3 2 6 2 2" xfId="37960" xr:uid="{F1C07437-336A-44B4-9AC6-8A3C7DD229D6}"/>
    <cellStyle name="Normal 2 3 4 2 3 2 6 2 3" xfId="52844" xr:uid="{F45118B0-6D92-481B-AD60-92A49BFDF515}"/>
    <cellStyle name="Normal 2 3 4 2 3 2 6 3" xfId="17424" xr:uid="{D4E68F12-A485-46CD-9DB7-DD86A71CE2DF}"/>
    <cellStyle name="Normal 2 3 4 2 3 2 6 4" xfId="31114" xr:uid="{39CAA35E-A4A2-46C3-9E41-6B71F345599D}"/>
    <cellStyle name="Normal 2 3 4 2 3 2 6 5" xfId="45998" xr:uid="{382F9316-93FA-46E2-AE80-4EB472948EA9}"/>
    <cellStyle name="Normal 2 3 4 2 3 2 7" xfId="20846" xr:uid="{C84554BE-3CD4-4809-A845-EA43DFE27973}"/>
    <cellStyle name="Normal 2 3 4 2 3 2 7 2" xfId="34538" xr:uid="{C1377DB1-7EDC-4770-8827-C34CDF0199D9}"/>
    <cellStyle name="Normal 2 3 4 2 3 2 7 3" xfId="49422" xr:uid="{D22D7225-E34E-4F9F-9942-1DC35147D108}"/>
    <cellStyle name="Normal 2 3 4 2 3 2 8" xfId="14002" xr:uid="{430EC619-6417-4060-860F-2725F7D14305}"/>
    <cellStyle name="Normal 2 3 4 2 3 2 9" xfId="27692" xr:uid="{A6D07A44-A25D-49EB-A7B3-845BF17CAF5B}"/>
    <cellStyle name="Normal 2 3 4 2 3 3" xfId="7160" xr:uid="{92B2F7D4-2A45-47C3-AD07-92FD7D59BE5C}"/>
    <cellStyle name="Normal 2 3 4 2 3 3 10" xfId="42581" xr:uid="{0AE99266-65A4-462D-96A2-A6BC254DE046}"/>
    <cellStyle name="Normal 2 3 4 2 3 3 2" xfId="7161" xr:uid="{6742BCFF-6DCB-45B2-B8D1-BA9DF5F80A9E}"/>
    <cellStyle name="Normal 2 3 4 2 3 3 2 2" xfId="7162" xr:uid="{406235F7-5383-492D-97FA-D1B679C773CB}"/>
    <cellStyle name="Normal 2 3 4 2 3 3 2 2 2" xfId="8875" xr:uid="{66717DC3-2716-4E1A-B66E-7691AF700EA9}"/>
    <cellStyle name="Normal 2 3 4 2 3 3 2 2 2 2" xfId="12297" xr:uid="{035FEB81-DFC2-48CB-BF91-06E7378083DB}"/>
    <cellStyle name="Normal 2 3 4 2 3 3 2 2 2 2 2" xfId="25987" xr:uid="{35ECE4AF-5C86-4489-8DC5-A88AF3B6725C}"/>
    <cellStyle name="Normal 2 3 4 2 3 3 2 2 2 2 2 2" xfId="39679" xr:uid="{B96EC2BC-DB5C-4844-9153-6C5D6C50620B}"/>
    <cellStyle name="Normal 2 3 4 2 3 3 2 2 2 2 2 3" xfId="54563" xr:uid="{F632E484-8676-4815-A6AE-081189D294F7}"/>
    <cellStyle name="Normal 2 3 4 2 3 3 2 2 2 2 3" xfId="19143" xr:uid="{B76A0109-1968-4BC2-B28D-EEBC0ED4C2DC}"/>
    <cellStyle name="Normal 2 3 4 2 3 3 2 2 2 2 4" xfId="32833" xr:uid="{AC0B3949-0FA7-4C88-835C-77A25BAE9431}"/>
    <cellStyle name="Normal 2 3 4 2 3 3 2 2 2 2 5" xfId="47717" xr:uid="{999AE712-4847-487A-B64F-73EC84845CCE}"/>
    <cellStyle name="Normal 2 3 4 2 3 3 2 2 2 3" xfId="22565" xr:uid="{28C4A4C9-A764-4D39-B8D8-2CB740F02906}"/>
    <cellStyle name="Normal 2 3 4 2 3 3 2 2 2 3 2" xfId="36257" xr:uid="{62B5A1EB-5988-432D-AE2B-D9B8C3095413}"/>
    <cellStyle name="Normal 2 3 4 2 3 3 2 2 2 3 3" xfId="51141" xr:uid="{5986E873-A36A-498C-8BA4-9B6A51E1A919}"/>
    <cellStyle name="Normal 2 3 4 2 3 3 2 2 2 4" xfId="15721" xr:uid="{B7639945-6959-46C6-BB3E-98FD21CC82CF}"/>
    <cellStyle name="Normal 2 3 4 2 3 3 2 2 2 5" xfId="29411" xr:uid="{7899A124-74A5-42AF-8C69-05305C02082D}"/>
    <cellStyle name="Normal 2 3 4 2 3 3 2 2 2 6" xfId="44295" xr:uid="{31EC3DD6-B203-4DA7-B2CA-4AD8B9E57CF1}"/>
    <cellStyle name="Normal 2 3 4 2 3 3 2 2 3" xfId="10585" xr:uid="{77EC0B3E-C12C-46F4-A788-89E751807F53}"/>
    <cellStyle name="Normal 2 3 4 2 3 3 2 2 3 2" xfId="24275" xr:uid="{ACC35063-8961-4991-9A65-2CA6DCE4D939}"/>
    <cellStyle name="Normal 2 3 4 2 3 3 2 2 3 2 2" xfId="37967" xr:uid="{CB45B829-BD40-48A2-B38B-67F3470FF88A}"/>
    <cellStyle name="Normal 2 3 4 2 3 3 2 2 3 2 3" xfId="52851" xr:uid="{20B9DE15-E688-4889-A328-39F446E992F3}"/>
    <cellStyle name="Normal 2 3 4 2 3 3 2 2 3 3" xfId="17431" xr:uid="{5AE0190C-4299-48AC-98B2-CA4C81BACF31}"/>
    <cellStyle name="Normal 2 3 4 2 3 3 2 2 3 4" xfId="31121" xr:uid="{8DF32909-D9B1-45A1-B87A-0D628AA5D33A}"/>
    <cellStyle name="Normal 2 3 4 2 3 3 2 2 3 5" xfId="46005" xr:uid="{885896A5-0D5A-4E44-AE39-B85DBC558E18}"/>
    <cellStyle name="Normal 2 3 4 2 3 3 2 2 4" xfId="20853" xr:uid="{264E3722-F62B-42CA-9894-749CAE1E9B1B}"/>
    <cellStyle name="Normal 2 3 4 2 3 3 2 2 4 2" xfId="34545" xr:uid="{4966B110-05EC-48CB-8A5D-A6A63F778E85}"/>
    <cellStyle name="Normal 2 3 4 2 3 3 2 2 4 3" xfId="49429" xr:uid="{F0D56662-8AFE-4083-8C08-1C23686F67E3}"/>
    <cellStyle name="Normal 2 3 4 2 3 3 2 2 5" xfId="14009" xr:uid="{2EEA0773-62BD-4481-A4AD-F722641740E6}"/>
    <cellStyle name="Normal 2 3 4 2 3 3 2 2 6" xfId="27699" xr:uid="{FC793F8D-6A12-48ED-A726-B1E04626735A}"/>
    <cellStyle name="Normal 2 3 4 2 3 3 2 2 7" xfId="42583" xr:uid="{05318138-5F4A-4E42-A99B-864C91C5AA2B}"/>
    <cellStyle name="Normal 2 3 4 2 3 3 2 3" xfId="8874" xr:uid="{EA2DB01E-9FD6-4E0D-A676-5799D6185EAA}"/>
    <cellStyle name="Normal 2 3 4 2 3 3 2 3 2" xfId="12296" xr:uid="{C9E7A0EC-A15D-4921-9E1D-FC105BE43EDD}"/>
    <cellStyle name="Normal 2 3 4 2 3 3 2 3 2 2" xfId="25986" xr:uid="{6098DB11-BF1E-4D0F-8388-FC75D3BABC1B}"/>
    <cellStyle name="Normal 2 3 4 2 3 3 2 3 2 2 2" xfId="39678" xr:uid="{295E21CA-3F71-4928-8310-5D8143FE3053}"/>
    <cellStyle name="Normal 2 3 4 2 3 3 2 3 2 2 3" xfId="54562" xr:uid="{446A35A1-1CEC-492A-8366-44E4BB90CE0E}"/>
    <cellStyle name="Normal 2 3 4 2 3 3 2 3 2 3" xfId="19142" xr:uid="{8CE84F37-02B1-45BB-83D1-6C266BCE8010}"/>
    <cellStyle name="Normal 2 3 4 2 3 3 2 3 2 4" xfId="32832" xr:uid="{02225D1A-285F-404D-93BD-E4A0F4F065A0}"/>
    <cellStyle name="Normal 2 3 4 2 3 3 2 3 2 5" xfId="47716" xr:uid="{DFF4C025-32DD-4085-AABA-029A6C324071}"/>
    <cellStyle name="Normal 2 3 4 2 3 3 2 3 3" xfId="22564" xr:uid="{3A533137-8A04-4FFA-9BF5-8E6D0CACD0BA}"/>
    <cellStyle name="Normal 2 3 4 2 3 3 2 3 3 2" xfId="36256" xr:uid="{43068FC9-60F3-4930-9ACC-3B90B1410CE9}"/>
    <cellStyle name="Normal 2 3 4 2 3 3 2 3 3 3" xfId="51140" xr:uid="{DE144DEA-D3E5-43C6-8D28-49FCF66DA162}"/>
    <cellStyle name="Normal 2 3 4 2 3 3 2 3 4" xfId="15720" xr:uid="{28DBCEE7-AD79-4685-8D78-7BBD9686110C}"/>
    <cellStyle name="Normal 2 3 4 2 3 3 2 3 5" xfId="29410" xr:uid="{5BF9ACEF-C5BC-4C9F-9D3A-4EA6D94D1CA3}"/>
    <cellStyle name="Normal 2 3 4 2 3 3 2 3 6" xfId="44294" xr:uid="{ECFACE6E-0C85-474F-BD8F-78DB33C58BE1}"/>
    <cellStyle name="Normal 2 3 4 2 3 3 2 4" xfId="10584" xr:uid="{A29FB203-6D95-45FB-9490-FB2A7844A6A3}"/>
    <cellStyle name="Normal 2 3 4 2 3 3 2 4 2" xfId="24274" xr:uid="{EB80C881-1ACC-46FD-94D5-92ABEA3C466B}"/>
    <cellStyle name="Normal 2 3 4 2 3 3 2 4 2 2" xfId="37966" xr:uid="{8F2E5161-8EF4-4751-9943-E10C5F066B8B}"/>
    <cellStyle name="Normal 2 3 4 2 3 3 2 4 2 3" xfId="52850" xr:uid="{5AE2E6EF-BAC1-4E4C-BAE8-A958E5C9C2EA}"/>
    <cellStyle name="Normal 2 3 4 2 3 3 2 4 3" xfId="17430" xr:uid="{DF9F6D29-38E3-4B33-9943-7E0B44C4A1F9}"/>
    <cellStyle name="Normal 2 3 4 2 3 3 2 4 4" xfId="31120" xr:uid="{4B4F97D1-8D0D-4D52-8FE9-9E0F1C5EB9C7}"/>
    <cellStyle name="Normal 2 3 4 2 3 3 2 4 5" xfId="46004" xr:uid="{73C9FF54-0502-4780-BFD6-1333C8FB4B54}"/>
    <cellStyle name="Normal 2 3 4 2 3 3 2 5" xfId="20852" xr:uid="{2FCD9591-07CE-408D-9E01-D1452E498CE4}"/>
    <cellStyle name="Normal 2 3 4 2 3 3 2 5 2" xfId="34544" xr:uid="{5DEC640B-B3D8-486A-AD63-C049DD83A556}"/>
    <cellStyle name="Normal 2 3 4 2 3 3 2 5 3" xfId="49428" xr:uid="{A2063E42-A85C-4438-B011-765B408189B2}"/>
    <cellStyle name="Normal 2 3 4 2 3 3 2 6" xfId="14008" xr:uid="{6398976B-8D31-4F05-973C-A2BF8A7CE439}"/>
    <cellStyle name="Normal 2 3 4 2 3 3 2 7" xfId="27698" xr:uid="{1B11CF68-633A-4683-8125-A362CC7A4654}"/>
    <cellStyle name="Normal 2 3 4 2 3 3 2 8" xfId="42582" xr:uid="{7898FBE5-BC90-42B3-9C19-1DE0171CF0FB}"/>
    <cellStyle name="Normal 2 3 4 2 3 3 3" xfId="7163" xr:uid="{78534A12-1FEB-4402-9901-ED289F94DAE1}"/>
    <cellStyle name="Normal 2 3 4 2 3 3 3 2" xfId="8876" xr:uid="{F212636C-2870-43D8-B4AC-FD6201528363}"/>
    <cellStyle name="Normal 2 3 4 2 3 3 3 2 2" xfId="12298" xr:uid="{B2B498FD-9EC3-4CCD-A0B4-724AFB37844D}"/>
    <cellStyle name="Normal 2 3 4 2 3 3 3 2 2 2" xfId="25988" xr:uid="{6FF9D781-BE42-4E91-B95A-B98BC6BB87B7}"/>
    <cellStyle name="Normal 2 3 4 2 3 3 3 2 2 2 2" xfId="39680" xr:uid="{C801E410-69F5-4FE7-934E-76B7D226B780}"/>
    <cellStyle name="Normal 2 3 4 2 3 3 3 2 2 2 3" xfId="54564" xr:uid="{0A012941-457F-4342-A94B-17D3275374C7}"/>
    <cellStyle name="Normal 2 3 4 2 3 3 3 2 2 3" xfId="19144" xr:uid="{2F624EE6-4B99-48AF-82AC-9306B027253A}"/>
    <cellStyle name="Normal 2 3 4 2 3 3 3 2 2 4" xfId="32834" xr:uid="{DB26C8D3-F182-4D29-B90F-4311B9E1C201}"/>
    <cellStyle name="Normal 2 3 4 2 3 3 3 2 2 5" xfId="47718" xr:uid="{4C76425B-16B6-4FA6-963D-2C41DA5CB700}"/>
    <cellStyle name="Normal 2 3 4 2 3 3 3 2 3" xfId="22566" xr:uid="{E7B47F1C-A7B8-4B23-BFF9-7CBBE42AE389}"/>
    <cellStyle name="Normal 2 3 4 2 3 3 3 2 3 2" xfId="36258" xr:uid="{ADC203EE-67A3-4298-9B92-57C7F30B003F}"/>
    <cellStyle name="Normal 2 3 4 2 3 3 3 2 3 3" xfId="51142" xr:uid="{6E71DBE8-C404-463A-85AF-315C679A3B33}"/>
    <cellStyle name="Normal 2 3 4 2 3 3 3 2 4" xfId="15722" xr:uid="{0A43DF0D-C8B0-4A81-A2B1-F6943FFC8F15}"/>
    <cellStyle name="Normal 2 3 4 2 3 3 3 2 5" xfId="29412" xr:uid="{F90B1171-AB63-4C05-8CE7-E89D1DE52A12}"/>
    <cellStyle name="Normal 2 3 4 2 3 3 3 2 6" xfId="44296" xr:uid="{58A6ABD5-DE53-48B6-A9A9-F313A4884BB2}"/>
    <cellStyle name="Normal 2 3 4 2 3 3 3 3" xfId="10586" xr:uid="{54E67529-5E80-4710-BF41-979F669E710D}"/>
    <cellStyle name="Normal 2 3 4 2 3 3 3 3 2" xfId="24276" xr:uid="{74178254-4B16-4D64-871B-895820A0A053}"/>
    <cellStyle name="Normal 2 3 4 2 3 3 3 3 2 2" xfId="37968" xr:uid="{1A40DEDE-779D-4F01-A30C-2508EF45706D}"/>
    <cellStyle name="Normal 2 3 4 2 3 3 3 3 2 3" xfId="52852" xr:uid="{0F22B2E5-C1D3-439F-9B76-36352DCAFCD9}"/>
    <cellStyle name="Normal 2 3 4 2 3 3 3 3 3" xfId="17432" xr:uid="{11FC0F78-6337-4CC8-ABC4-A716A53980E9}"/>
    <cellStyle name="Normal 2 3 4 2 3 3 3 3 4" xfId="31122" xr:uid="{F54D88EE-5E50-4523-9CE9-9BFCE410366F}"/>
    <cellStyle name="Normal 2 3 4 2 3 3 3 3 5" xfId="46006" xr:uid="{95B1924D-139C-4416-8BBE-E29456480CD5}"/>
    <cellStyle name="Normal 2 3 4 2 3 3 3 4" xfId="20854" xr:uid="{5F07A360-26E7-4202-A2AA-4EF6D8758AB2}"/>
    <cellStyle name="Normal 2 3 4 2 3 3 3 4 2" xfId="34546" xr:uid="{78DDB165-9C1D-42FD-A5FF-2598B1AFCA3B}"/>
    <cellStyle name="Normal 2 3 4 2 3 3 3 4 3" xfId="49430" xr:uid="{981AC072-F628-47E3-A1CE-C727A5DAE893}"/>
    <cellStyle name="Normal 2 3 4 2 3 3 3 5" xfId="14010" xr:uid="{6A3E6A05-256D-435A-B88C-1F6980861FD3}"/>
    <cellStyle name="Normal 2 3 4 2 3 3 3 6" xfId="27700" xr:uid="{5113ED11-7C27-4073-8F68-CE8E3B24E67B}"/>
    <cellStyle name="Normal 2 3 4 2 3 3 3 7" xfId="42584" xr:uid="{DE79476A-6F7C-4014-9906-F06D31B67279}"/>
    <cellStyle name="Normal 2 3 4 2 3 3 4" xfId="7164" xr:uid="{DD355BF2-A019-4ABA-A3F2-8EB33AF0C34D}"/>
    <cellStyle name="Normal 2 3 4 2 3 3 4 2" xfId="8877" xr:uid="{74CE085E-68AA-4DFB-B639-B1671E6D51B2}"/>
    <cellStyle name="Normal 2 3 4 2 3 3 4 2 2" xfId="12299" xr:uid="{0262656C-2A3C-4553-A449-09DF18296C4B}"/>
    <cellStyle name="Normal 2 3 4 2 3 3 4 2 2 2" xfId="25989" xr:uid="{F8253FFD-F607-4970-A40D-747C56B22D8C}"/>
    <cellStyle name="Normal 2 3 4 2 3 3 4 2 2 2 2" xfId="39681" xr:uid="{9A08D08C-A706-4F55-AFAE-176AF4A08D9A}"/>
    <cellStyle name="Normal 2 3 4 2 3 3 4 2 2 2 3" xfId="54565" xr:uid="{51C22F2C-FFC4-4DB3-96CA-75E90829EECB}"/>
    <cellStyle name="Normal 2 3 4 2 3 3 4 2 2 3" xfId="19145" xr:uid="{0808EAF1-1A01-4AFB-9764-4BE80273D992}"/>
    <cellStyle name="Normal 2 3 4 2 3 3 4 2 2 4" xfId="32835" xr:uid="{AE5BEEA3-1D97-41A2-9666-1CBBD691767A}"/>
    <cellStyle name="Normal 2 3 4 2 3 3 4 2 2 5" xfId="47719" xr:uid="{4AC5A2AA-9F20-4ED4-8882-593E0310FE96}"/>
    <cellStyle name="Normal 2 3 4 2 3 3 4 2 3" xfId="22567" xr:uid="{C9DA9D7A-038D-4356-B4F1-A2E1FD68B78E}"/>
    <cellStyle name="Normal 2 3 4 2 3 3 4 2 3 2" xfId="36259" xr:uid="{0DF840DB-76CF-4EE7-A326-65635A2B7751}"/>
    <cellStyle name="Normal 2 3 4 2 3 3 4 2 3 3" xfId="51143" xr:uid="{4C9E988B-7370-432E-8706-3ED63EEB0090}"/>
    <cellStyle name="Normal 2 3 4 2 3 3 4 2 4" xfId="15723" xr:uid="{0099BF48-863B-4D25-B1FE-322F3922DAF3}"/>
    <cellStyle name="Normal 2 3 4 2 3 3 4 2 5" xfId="29413" xr:uid="{5F0188FC-B6BB-4BE6-8428-C8FB6935B247}"/>
    <cellStyle name="Normal 2 3 4 2 3 3 4 2 6" xfId="44297" xr:uid="{C2D2822F-CE77-4D00-87CD-AA3D81C53B0E}"/>
    <cellStyle name="Normal 2 3 4 2 3 3 4 3" xfId="10587" xr:uid="{DBBEDAA0-FE13-48EE-B9D4-E81B7AB9089A}"/>
    <cellStyle name="Normal 2 3 4 2 3 3 4 3 2" xfId="24277" xr:uid="{B5B8A082-81AD-4239-A250-0758F1A79EE4}"/>
    <cellStyle name="Normal 2 3 4 2 3 3 4 3 2 2" xfId="37969" xr:uid="{92942858-23CF-4766-8A19-321E471CCE31}"/>
    <cellStyle name="Normal 2 3 4 2 3 3 4 3 2 3" xfId="52853" xr:uid="{10C4ACC9-912C-4741-8DB7-24F5D8F0E6D7}"/>
    <cellStyle name="Normal 2 3 4 2 3 3 4 3 3" xfId="17433" xr:uid="{01F7D6EC-B96F-4B04-8EA4-CC83A6F95B43}"/>
    <cellStyle name="Normal 2 3 4 2 3 3 4 3 4" xfId="31123" xr:uid="{D089C34C-9350-412C-963F-11D148FA068E}"/>
    <cellStyle name="Normal 2 3 4 2 3 3 4 3 5" xfId="46007" xr:uid="{5D98C053-1848-4268-BF32-1A899115CDCB}"/>
    <cellStyle name="Normal 2 3 4 2 3 3 4 4" xfId="20855" xr:uid="{E517E776-023C-4BEB-99E7-371E385A9B5C}"/>
    <cellStyle name="Normal 2 3 4 2 3 3 4 4 2" xfId="34547" xr:uid="{9F8A1E78-561B-4557-A1C4-2B785791C845}"/>
    <cellStyle name="Normal 2 3 4 2 3 3 4 4 3" xfId="49431" xr:uid="{8AA41F6E-4FC2-4C82-ADE9-F0C81ABEE77D}"/>
    <cellStyle name="Normal 2 3 4 2 3 3 4 5" xfId="14011" xr:uid="{B910A518-C282-4051-B67D-E5C5D858A786}"/>
    <cellStyle name="Normal 2 3 4 2 3 3 4 6" xfId="27701" xr:uid="{2E88C68B-6190-4D64-814B-56B7A6F2BA6E}"/>
    <cellStyle name="Normal 2 3 4 2 3 3 4 7" xfId="42585" xr:uid="{BC901E6C-A4EA-4053-B655-D2ACEC7740BE}"/>
    <cellStyle name="Normal 2 3 4 2 3 3 5" xfId="8873" xr:uid="{F599171D-76BF-480E-8E30-7C4F439BC355}"/>
    <cellStyle name="Normal 2 3 4 2 3 3 5 2" xfId="12295" xr:uid="{8207B714-4FF2-4A70-9C14-84853B19A2E7}"/>
    <cellStyle name="Normal 2 3 4 2 3 3 5 2 2" xfId="25985" xr:uid="{06AA77AB-3742-4E70-8334-39B59C66610C}"/>
    <cellStyle name="Normal 2 3 4 2 3 3 5 2 2 2" xfId="39677" xr:uid="{62EDC4E4-4384-4B48-96E0-443BE9AB9807}"/>
    <cellStyle name="Normal 2 3 4 2 3 3 5 2 2 3" xfId="54561" xr:uid="{7FC9113C-DEE3-4B9C-9460-8C0DE879BFB8}"/>
    <cellStyle name="Normal 2 3 4 2 3 3 5 2 3" xfId="19141" xr:uid="{AA2156B7-3092-41B7-B4E6-243F34FFED02}"/>
    <cellStyle name="Normal 2 3 4 2 3 3 5 2 4" xfId="32831" xr:uid="{0D3348D1-3E61-425D-AE90-B8812DAD9766}"/>
    <cellStyle name="Normal 2 3 4 2 3 3 5 2 5" xfId="47715" xr:uid="{D10DC70B-CD59-4CC8-9C0C-8DBF5CDFB8D1}"/>
    <cellStyle name="Normal 2 3 4 2 3 3 5 3" xfId="22563" xr:uid="{6FFD6456-4517-44D6-A348-8A81D8603661}"/>
    <cellStyle name="Normal 2 3 4 2 3 3 5 3 2" xfId="36255" xr:uid="{62B05EE4-EEE5-4F62-A724-78B5CFE47A7B}"/>
    <cellStyle name="Normal 2 3 4 2 3 3 5 3 3" xfId="51139" xr:uid="{851F881B-B0B4-4215-84BF-B934646D7543}"/>
    <cellStyle name="Normal 2 3 4 2 3 3 5 4" xfId="15719" xr:uid="{5C6D13AF-059A-4FEF-9B9F-683FCD17730D}"/>
    <cellStyle name="Normal 2 3 4 2 3 3 5 5" xfId="29409" xr:uid="{486D6AB4-5483-4543-B1D4-6E34A3EBD952}"/>
    <cellStyle name="Normal 2 3 4 2 3 3 5 6" xfId="44293" xr:uid="{592EE0B6-A0A3-47E0-9E41-D40517158102}"/>
    <cellStyle name="Normal 2 3 4 2 3 3 6" xfId="10583" xr:uid="{14F3EBC2-D703-4573-81D5-7CBF08EBA0DA}"/>
    <cellStyle name="Normal 2 3 4 2 3 3 6 2" xfId="24273" xr:uid="{E3FEFF02-90C2-459F-9E23-15956C418209}"/>
    <cellStyle name="Normal 2 3 4 2 3 3 6 2 2" xfId="37965" xr:uid="{CF964556-4CF1-4D88-8562-12593E9153BC}"/>
    <cellStyle name="Normal 2 3 4 2 3 3 6 2 3" xfId="52849" xr:uid="{CC2FB256-7441-4FE8-A0CD-1314C889962D}"/>
    <cellStyle name="Normal 2 3 4 2 3 3 6 3" xfId="17429" xr:uid="{B251D2BD-7C98-4FF2-8FC7-FE587F7C6973}"/>
    <cellStyle name="Normal 2 3 4 2 3 3 6 4" xfId="31119" xr:uid="{1304F498-5A66-40F9-B3F3-D02172C59EC3}"/>
    <cellStyle name="Normal 2 3 4 2 3 3 6 5" xfId="46003" xr:uid="{F5381FFA-8B4B-4CE8-9C68-5EF7A11964D4}"/>
    <cellStyle name="Normal 2 3 4 2 3 3 7" xfId="20851" xr:uid="{0E8518DE-ED46-4E3E-81EE-1F8FFA3C6316}"/>
    <cellStyle name="Normal 2 3 4 2 3 3 7 2" xfId="34543" xr:uid="{5FC7EC13-68B0-4E85-9E1F-16B85896385C}"/>
    <cellStyle name="Normal 2 3 4 2 3 3 7 3" xfId="49427" xr:uid="{D5EF3F66-D310-4A29-83A0-960204F50F81}"/>
    <cellStyle name="Normal 2 3 4 2 3 3 8" xfId="14007" xr:uid="{E0E361E6-BD24-4290-A6F5-4BFD776EFD3F}"/>
    <cellStyle name="Normal 2 3 4 2 3 3 9" xfId="27697" xr:uid="{1A2BC539-157D-4EED-858F-5A10642646FB}"/>
    <cellStyle name="Normal 2 3 4 2 3 4" xfId="7165" xr:uid="{98FA3626-EAF3-472E-96DB-7766A3673A33}"/>
    <cellStyle name="Normal 2 3 4 2 3 4 2" xfId="7166" xr:uid="{EFC0F668-3568-4B6E-B556-68CBA2CD6240}"/>
    <cellStyle name="Normal 2 3 4 2 3 4 2 2" xfId="8879" xr:uid="{1C2904EB-A29B-4938-B34D-8961CA518D2D}"/>
    <cellStyle name="Normal 2 3 4 2 3 4 2 2 2" xfId="12301" xr:uid="{4750B694-817E-43C8-840C-CAA508CEAA0D}"/>
    <cellStyle name="Normal 2 3 4 2 3 4 2 2 2 2" xfId="25991" xr:uid="{55073F65-90CC-491C-A0E4-C565B5F71047}"/>
    <cellStyle name="Normal 2 3 4 2 3 4 2 2 2 2 2" xfId="39683" xr:uid="{0BC24288-13CA-4D2D-B052-6AB4B3C5487E}"/>
    <cellStyle name="Normal 2 3 4 2 3 4 2 2 2 2 3" xfId="54567" xr:uid="{0038D181-10C2-44A9-91D7-410154F7F2DC}"/>
    <cellStyle name="Normal 2 3 4 2 3 4 2 2 2 3" xfId="19147" xr:uid="{4E4475AC-BBF5-4D21-8C7D-9EA94EBB9A23}"/>
    <cellStyle name="Normal 2 3 4 2 3 4 2 2 2 4" xfId="32837" xr:uid="{42E4D404-FB52-4A1D-BFFF-F93F70748048}"/>
    <cellStyle name="Normal 2 3 4 2 3 4 2 2 2 5" xfId="47721" xr:uid="{9F13D253-4826-49C7-9399-B17893573D4F}"/>
    <cellStyle name="Normal 2 3 4 2 3 4 2 2 3" xfId="22569" xr:uid="{568FDCAD-DBA1-416C-9BB8-549EF4CB5526}"/>
    <cellStyle name="Normal 2 3 4 2 3 4 2 2 3 2" xfId="36261" xr:uid="{260311AD-8874-4EC0-B8F9-970275942B9A}"/>
    <cellStyle name="Normal 2 3 4 2 3 4 2 2 3 3" xfId="51145" xr:uid="{FF36FA93-0EA1-4B95-ACD4-1E750695D99E}"/>
    <cellStyle name="Normal 2 3 4 2 3 4 2 2 4" xfId="15725" xr:uid="{EB755579-5EC7-4B03-8DEC-47BEF93BBD53}"/>
    <cellStyle name="Normal 2 3 4 2 3 4 2 2 5" xfId="29415" xr:uid="{3B5EE6EA-B572-43F6-8823-4D5F60430042}"/>
    <cellStyle name="Normal 2 3 4 2 3 4 2 2 6" xfId="44299" xr:uid="{930E30DB-9B72-4A0B-BE3C-E53BF9433BA4}"/>
    <cellStyle name="Normal 2 3 4 2 3 4 2 3" xfId="10589" xr:uid="{F5FBB6D0-014B-4B05-9A02-DEA35C865F66}"/>
    <cellStyle name="Normal 2 3 4 2 3 4 2 3 2" xfId="24279" xr:uid="{3B0A9F07-0A93-4C44-8ECB-B117F2615AC9}"/>
    <cellStyle name="Normal 2 3 4 2 3 4 2 3 2 2" xfId="37971" xr:uid="{A105A32B-DC66-4E56-93C4-FDDBFE19C256}"/>
    <cellStyle name="Normal 2 3 4 2 3 4 2 3 2 3" xfId="52855" xr:uid="{5DA0C4D4-E80B-4F84-80EA-547F402AC3FB}"/>
    <cellStyle name="Normal 2 3 4 2 3 4 2 3 3" xfId="17435" xr:uid="{BA26D255-4710-4F34-AB8A-19632A4694FA}"/>
    <cellStyle name="Normal 2 3 4 2 3 4 2 3 4" xfId="31125" xr:uid="{878B25BA-1E4D-4CD8-B006-C15F51CCA3B6}"/>
    <cellStyle name="Normal 2 3 4 2 3 4 2 3 5" xfId="46009" xr:uid="{2F1C68BC-73E3-4777-BE5F-5BC1744A85F6}"/>
    <cellStyle name="Normal 2 3 4 2 3 4 2 4" xfId="20857" xr:uid="{9408958F-B521-4706-874C-87ED9BCE29C8}"/>
    <cellStyle name="Normal 2 3 4 2 3 4 2 4 2" xfId="34549" xr:uid="{4FBB2893-B32A-4182-8E7C-F448B11FD4E8}"/>
    <cellStyle name="Normal 2 3 4 2 3 4 2 4 3" xfId="49433" xr:uid="{254348A3-8316-4400-8ED8-DD5A48F8DD40}"/>
    <cellStyle name="Normal 2 3 4 2 3 4 2 5" xfId="14013" xr:uid="{27A2F55D-3793-4D17-9670-A2C5F641D866}"/>
    <cellStyle name="Normal 2 3 4 2 3 4 2 6" xfId="27703" xr:uid="{2A83997F-8FBF-471D-8F54-AFDC44C3F0E6}"/>
    <cellStyle name="Normal 2 3 4 2 3 4 2 7" xfId="42587" xr:uid="{4A4DF257-7A13-4EEB-976D-8EE527CB2A63}"/>
    <cellStyle name="Normal 2 3 4 2 3 4 3" xfId="8878" xr:uid="{57619BF7-72FA-4DC6-97B2-5BBCFD8DE3B1}"/>
    <cellStyle name="Normal 2 3 4 2 3 4 3 2" xfId="12300" xr:uid="{C2D20AE7-4895-4853-9129-65146116624F}"/>
    <cellStyle name="Normal 2 3 4 2 3 4 3 2 2" xfId="25990" xr:uid="{B85C8798-6499-4F00-84AF-F9B6B332A537}"/>
    <cellStyle name="Normal 2 3 4 2 3 4 3 2 2 2" xfId="39682" xr:uid="{D2F6BEF9-C42C-423A-87B9-15DDB6E1AD8C}"/>
    <cellStyle name="Normal 2 3 4 2 3 4 3 2 2 3" xfId="54566" xr:uid="{34898EDF-1768-4574-BB61-42656A594528}"/>
    <cellStyle name="Normal 2 3 4 2 3 4 3 2 3" xfId="19146" xr:uid="{E2F0EAE9-BDB5-4356-9862-26EB653998B9}"/>
    <cellStyle name="Normal 2 3 4 2 3 4 3 2 4" xfId="32836" xr:uid="{731DD6B9-4157-470C-9306-4B3DE807CFE9}"/>
    <cellStyle name="Normal 2 3 4 2 3 4 3 2 5" xfId="47720" xr:uid="{AF96807A-98FC-4628-B2B3-D9B9BB0A96B4}"/>
    <cellStyle name="Normal 2 3 4 2 3 4 3 3" xfId="22568" xr:uid="{C1743F6C-C718-4FF7-8082-CEEC2F5A43CB}"/>
    <cellStyle name="Normal 2 3 4 2 3 4 3 3 2" xfId="36260" xr:uid="{8BF8A2F9-0CDB-43F7-92F2-FC9C08C2D9EF}"/>
    <cellStyle name="Normal 2 3 4 2 3 4 3 3 3" xfId="51144" xr:uid="{A134B40D-CD95-4A0B-8240-BCB8C4ED7B42}"/>
    <cellStyle name="Normal 2 3 4 2 3 4 3 4" xfId="15724" xr:uid="{CF439DA0-E32C-441A-8D9B-4DB0C2055A79}"/>
    <cellStyle name="Normal 2 3 4 2 3 4 3 5" xfId="29414" xr:uid="{FD3700A8-D90E-4F1A-8570-DCC6C64915D5}"/>
    <cellStyle name="Normal 2 3 4 2 3 4 3 6" xfId="44298" xr:uid="{F5D9F64A-8A30-45FE-B39F-99E7E44195A1}"/>
    <cellStyle name="Normal 2 3 4 2 3 4 4" xfId="10588" xr:uid="{7EAFE289-615C-4FC5-816B-F118C78BDC18}"/>
    <cellStyle name="Normal 2 3 4 2 3 4 4 2" xfId="24278" xr:uid="{CDFCB674-D3FA-4511-978C-F317A0BD9CC7}"/>
    <cellStyle name="Normal 2 3 4 2 3 4 4 2 2" xfId="37970" xr:uid="{813FA50E-35E4-4F25-B218-ED17CDC981C5}"/>
    <cellStyle name="Normal 2 3 4 2 3 4 4 2 3" xfId="52854" xr:uid="{D3621407-7861-4197-A665-1A29DDF44531}"/>
    <cellStyle name="Normal 2 3 4 2 3 4 4 3" xfId="17434" xr:uid="{F2868082-411D-4969-A82A-56829DB9C240}"/>
    <cellStyle name="Normal 2 3 4 2 3 4 4 4" xfId="31124" xr:uid="{A8493D2B-7046-440F-A825-60975DB7929C}"/>
    <cellStyle name="Normal 2 3 4 2 3 4 4 5" xfId="46008" xr:uid="{B198FEA4-3FF8-4387-94D0-9BDECD2770C1}"/>
    <cellStyle name="Normal 2 3 4 2 3 4 5" xfId="20856" xr:uid="{400AEAE8-0405-4F27-AB08-78CB8CDB890B}"/>
    <cellStyle name="Normal 2 3 4 2 3 4 5 2" xfId="34548" xr:uid="{CE3AED63-155E-4D75-8EE5-AFFC0FC2D25E}"/>
    <cellStyle name="Normal 2 3 4 2 3 4 5 3" xfId="49432" xr:uid="{9EEF0B90-F8F7-48B8-B2FD-F9E628D3925D}"/>
    <cellStyle name="Normal 2 3 4 2 3 4 6" xfId="14012" xr:uid="{8945151C-6237-4ABF-B2E2-ADD717DA594C}"/>
    <cellStyle name="Normal 2 3 4 2 3 4 7" xfId="27702" xr:uid="{87DCAE2E-4E07-4672-8744-6399976F983B}"/>
    <cellStyle name="Normal 2 3 4 2 3 4 8" xfId="42586" xr:uid="{D1214E98-D48A-4C62-B7CE-A60351CCA408}"/>
    <cellStyle name="Normal 2 3 4 2 3 5" xfId="7167" xr:uid="{11E14976-F06C-45FD-AECA-022758F06889}"/>
    <cellStyle name="Normal 2 3 4 2 3 5 2" xfId="8880" xr:uid="{3C898C66-1026-495E-9D04-9205A3444650}"/>
    <cellStyle name="Normal 2 3 4 2 3 5 2 2" xfId="12302" xr:uid="{E7375C8D-7B55-4864-99C2-BA2E53B8288E}"/>
    <cellStyle name="Normal 2 3 4 2 3 5 2 2 2" xfId="25992" xr:uid="{DE98257B-3F10-433D-9793-ED6384B13CD8}"/>
    <cellStyle name="Normal 2 3 4 2 3 5 2 2 2 2" xfId="39684" xr:uid="{79026A22-9059-4076-B3E1-B65BB25C37A8}"/>
    <cellStyle name="Normal 2 3 4 2 3 5 2 2 2 3" xfId="54568" xr:uid="{91C517FF-3A7A-4E2D-AB41-F65275327144}"/>
    <cellStyle name="Normal 2 3 4 2 3 5 2 2 3" xfId="19148" xr:uid="{1D554F85-9BDA-455E-8A94-EA410B7724F2}"/>
    <cellStyle name="Normal 2 3 4 2 3 5 2 2 4" xfId="32838" xr:uid="{F559D259-C5AE-4E9A-9B93-8AABF6AA9EE4}"/>
    <cellStyle name="Normal 2 3 4 2 3 5 2 2 5" xfId="47722" xr:uid="{2BADA405-7B3B-4D76-9831-156C9EDCE31E}"/>
    <cellStyle name="Normal 2 3 4 2 3 5 2 3" xfId="22570" xr:uid="{78E29C9B-7F52-4144-AF2B-41C01D4969C0}"/>
    <cellStyle name="Normal 2 3 4 2 3 5 2 3 2" xfId="36262" xr:uid="{A2F314BE-D942-4525-8D74-B15BAEA8AFF9}"/>
    <cellStyle name="Normal 2 3 4 2 3 5 2 3 3" xfId="51146" xr:uid="{6A915A11-C2B1-48E9-AF69-08119774BBC9}"/>
    <cellStyle name="Normal 2 3 4 2 3 5 2 4" xfId="15726" xr:uid="{F7CD53B3-58A8-49CE-8320-301DCA7F1F96}"/>
    <cellStyle name="Normal 2 3 4 2 3 5 2 5" xfId="29416" xr:uid="{31C26AEE-8DE8-4770-9526-20B18C0180B5}"/>
    <cellStyle name="Normal 2 3 4 2 3 5 2 6" xfId="44300" xr:uid="{1885BE0C-E00B-4DCB-8969-1FFF70AAA0F6}"/>
    <cellStyle name="Normal 2 3 4 2 3 5 3" xfId="10590" xr:uid="{31C001C0-72B3-48AC-9BCB-E941F3A27937}"/>
    <cellStyle name="Normal 2 3 4 2 3 5 3 2" xfId="24280" xr:uid="{2BA2215B-7074-417C-837F-28085331F984}"/>
    <cellStyle name="Normal 2 3 4 2 3 5 3 2 2" xfId="37972" xr:uid="{E8043783-BD60-4825-B1BC-AEA8C34E7046}"/>
    <cellStyle name="Normal 2 3 4 2 3 5 3 2 3" xfId="52856" xr:uid="{FD8DCCD2-D58F-4A7F-888C-BBE2961DE72C}"/>
    <cellStyle name="Normal 2 3 4 2 3 5 3 3" xfId="17436" xr:uid="{506B5628-BF41-4881-A96D-0A6AF314C446}"/>
    <cellStyle name="Normal 2 3 4 2 3 5 3 4" xfId="31126" xr:uid="{205A82C2-DA50-4FB0-9E1F-D0EE883A03D5}"/>
    <cellStyle name="Normal 2 3 4 2 3 5 3 5" xfId="46010" xr:uid="{7BC1C34B-6B12-4304-B658-3458539ABF13}"/>
    <cellStyle name="Normal 2 3 4 2 3 5 4" xfId="20858" xr:uid="{DBDDD645-09EA-4359-98EB-52B15637BF23}"/>
    <cellStyle name="Normal 2 3 4 2 3 5 4 2" xfId="34550" xr:uid="{0C5AC163-F75F-410C-AE65-AEA7597006F4}"/>
    <cellStyle name="Normal 2 3 4 2 3 5 4 3" xfId="49434" xr:uid="{EA7EF008-3297-4DFB-9E2B-6C3559BFCEE2}"/>
    <cellStyle name="Normal 2 3 4 2 3 5 5" xfId="14014" xr:uid="{0812CAF6-2F18-4755-96F0-5224CF1DE9B6}"/>
    <cellStyle name="Normal 2 3 4 2 3 5 6" xfId="27704" xr:uid="{0E9C5702-5C1E-454D-ABF9-C67FA77DDDEC}"/>
    <cellStyle name="Normal 2 3 4 2 3 5 7" xfId="42588" xr:uid="{8343804A-05AC-408A-839B-1A5234396930}"/>
    <cellStyle name="Normal 2 3 4 2 3 6" xfId="7168" xr:uid="{1434788E-F0DE-430D-B2E1-D42DF677B90C}"/>
    <cellStyle name="Normal 2 3 4 2 3 6 2" xfId="8881" xr:uid="{B0C5632D-4BA8-44A9-A4B0-67658EBFFB17}"/>
    <cellStyle name="Normal 2 3 4 2 3 6 2 2" xfId="12303" xr:uid="{732B83D9-E6DD-4EF1-A40E-DDB2F67AC47E}"/>
    <cellStyle name="Normal 2 3 4 2 3 6 2 2 2" xfId="25993" xr:uid="{8070E401-15D8-43C6-B7AD-A4DB374C351F}"/>
    <cellStyle name="Normal 2 3 4 2 3 6 2 2 2 2" xfId="39685" xr:uid="{CD846538-0417-483D-AD0F-125F5FFED699}"/>
    <cellStyle name="Normal 2 3 4 2 3 6 2 2 2 3" xfId="54569" xr:uid="{489A9555-8F64-4B71-8A06-AED39E8944E4}"/>
    <cellStyle name="Normal 2 3 4 2 3 6 2 2 3" xfId="19149" xr:uid="{6EBEB4D9-05E7-455C-9B49-EC1658FB1F35}"/>
    <cellStyle name="Normal 2 3 4 2 3 6 2 2 4" xfId="32839" xr:uid="{EE223385-604A-4A88-A1A7-017EA5B34911}"/>
    <cellStyle name="Normal 2 3 4 2 3 6 2 2 5" xfId="47723" xr:uid="{0D7420CE-4BAC-4593-A22A-0FD0F5383880}"/>
    <cellStyle name="Normal 2 3 4 2 3 6 2 3" xfId="22571" xr:uid="{83C17DCB-D01D-4032-B73C-62C042BD6D0D}"/>
    <cellStyle name="Normal 2 3 4 2 3 6 2 3 2" xfId="36263" xr:uid="{11BF7B74-9438-488D-8998-DDF10B9E0FCF}"/>
    <cellStyle name="Normal 2 3 4 2 3 6 2 3 3" xfId="51147" xr:uid="{A014A516-CA87-4CA0-8E52-3C265845B138}"/>
    <cellStyle name="Normal 2 3 4 2 3 6 2 4" xfId="15727" xr:uid="{5D47C0D2-EB74-4F68-AB33-A5895E86F7AF}"/>
    <cellStyle name="Normal 2 3 4 2 3 6 2 5" xfId="29417" xr:uid="{D0161A7B-F9CB-410E-9009-7240C0E5924E}"/>
    <cellStyle name="Normal 2 3 4 2 3 6 2 6" xfId="44301" xr:uid="{2F022B83-F53E-49D7-833F-5607565EB405}"/>
    <cellStyle name="Normal 2 3 4 2 3 6 3" xfId="10591" xr:uid="{8EA49E55-BBA3-4B99-920D-95F811062E28}"/>
    <cellStyle name="Normal 2 3 4 2 3 6 3 2" xfId="24281" xr:uid="{0714485A-99D8-45FC-B1CA-39F91773AB78}"/>
    <cellStyle name="Normal 2 3 4 2 3 6 3 2 2" xfId="37973" xr:uid="{6B70E6CF-E7CC-4E4F-B58A-DA002A762418}"/>
    <cellStyle name="Normal 2 3 4 2 3 6 3 2 3" xfId="52857" xr:uid="{00009D41-5291-4C81-8ACB-5519641E6F9D}"/>
    <cellStyle name="Normal 2 3 4 2 3 6 3 3" xfId="17437" xr:uid="{0ACE6FB1-8281-427B-9A8A-9210617DC339}"/>
    <cellStyle name="Normal 2 3 4 2 3 6 3 4" xfId="31127" xr:uid="{5D9039F0-AD5B-4D30-83B7-DE3810D36F9C}"/>
    <cellStyle name="Normal 2 3 4 2 3 6 3 5" xfId="46011" xr:uid="{5AD95290-DD20-4319-9373-D2CFE2DCDF57}"/>
    <cellStyle name="Normal 2 3 4 2 3 6 4" xfId="20859" xr:uid="{366FF32F-987C-410A-B41C-64F28F5A1071}"/>
    <cellStyle name="Normal 2 3 4 2 3 6 4 2" xfId="34551" xr:uid="{A4996B7D-71E3-41B5-9C35-FB2B2C33D651}"/>
    <cellStyle name="Normal 2 3 4 2 3 6 4 3" xfId="49435" xr:uid="{C0FD40F5-422F-4F23-B426-21FEB2A3BBB0}"/>
    <cellStyle name="Normal 2 3 4 2 3 6 5" xfId="14015" xr:uid="{5964F702-0B50-490A-9EE4-61089455E01A}"/>
    <cellStyle name="Normal 2 3 4 2 3 6 6" xfId="27705" xr:uid="{85342682-8F09-4FE3-A6A4-2CFAC4DE2A89}"/>
    <cellStyle name="Normal 2 3 4 2 3 6 7" xfId="42589" xr:uid="{B0E412F6-233C-4C39-A88D-819BBAEB8E44}"/>
    <cellStyle name="Normal 2 3 4 2 3 7" xfId="8867" xr:uid="{AED23E3B-DCEC-46D5-A715-B1C6A9784801}"/>
    <cellStyle name="Normal 2 3 4 2 3 7 2" xfId="12289" xr:uid="{B5E4E3C8-755E-4CDC-ACC8-0CF02DC13456}"/>
    <cellStyle name="Normal 2 3 4 2 3 7 2 2" xfId="25979" xr:uid="{40F67186-491A-4049-9247-C4207294E5F5}"/>
    <cellStyle name="Normal 2 3 4 2 3 7 2 2 2" xfId="39671" xr:uid="{5C10D015-28BC-44DB-AFEB-56AEF0023AAE}"/>
    <cellStyle name="Normal 2 3 4 2 3 7 2 2 3" xfId="54555" xr:uid="{B59D3260-BCD6-4BC7-B500-F0777E598C8C}"/>
    <cellStyle name="Normal 2 3 4 2 3 7 2 3" xfId="19135" xr:uid="{DF0C1014-6830-4B58-B365-9E77A06984C8}"/>
    <cellStyle name="Normal 2 3 4 2 3 7 2 4" xfId="32825" xr:uid="{9AD18C64-51B8-499C-9E82-0171972B13C7}"/>
    <cellStyle name="Normal 2 3 4 2 3 7 2 5" xfId="47709" xr:uid="{598E6AF5-5687-47A5-874A-0D41BA1CF371}"/>
    <cellStyle name="Normal 2 3 4 2 3 7 3" xfId="22557" xr:uid="{2F0339CA-3756-4AFD-A072-C7A459BF9CE3}"/>
    <cellStyle name="Normal 2 3 4 2 3 7 3 2" xfId="36249" xr:uid="{ACB26B4E-F046-4F77-A25D-C5A766E3EAEC}"/>
    <cellStyle name="Normal 2 3 4 2 3 7 3 3" xfId="51133" xr:uid="{5F3D269E-58AC-48B9-A979-FAA84839054E}"/>
    <cellStyle name="Normal 2 3 4 2 3 7 4" xfId="15713" xr:uid="{30D14448-6A3A-48D1-ABFB-88E54949525A}"/>
    <cellStyle name="Normal 2 3 4 2 3 7 5" xfId="29403" xr:uid="{3628AB5E-E176-4E93-8F8C-2314D2B56355}"/>
    <cellStyle name="Normal 2 3 4 2 3 7 6" xfId="44287" xr:uid="{CC5F934E-7031-4B70-A3F9-D3BCF67C987A}"/>
    <cellStyle name="Normal 2 3 4 2 3 8" xfId="10577" xr:uid="{34BCDD7D-8DB4-41EB-A137-E6558DE363EC}"/>
    <cellStyle name="Normal 2 3 4 2 3 8 2" xfId="24267" xr:uid="{212372DF-7B66-41CA-BBF9-D9718E1F2B3A}"/>
    <cellStyle name="Normal 2 3 4 2 3 8 2 2" xfId="37959" xr:uid="{C5684B67-E7FE-46EA-B140-A1B33DEFBE30}"/>
    <cellStyle name="Normal 2 3 4 2 3 8 2 3" xfId="52843" xr:uid="{64AA72AC-C5BB-4023-8FD6-160A329823BF}"/>
    <cellStyle name="Normal 2 3 4 2 3 8 3" xfId="17423" xr:uid="{2F70C8A4-79F6-4646-B0A1-33AA309632ED}"/>
    <cellStyle name="Normal 2 3 4 2 3 8 4" xfId="31113" xr:uid="{8643B033-714B-4153-A3D6-807B5B016284}"/>
    <cellStyle name="Normal 2 3 4 2 3 8 5" xfId="45997" xr:uid="{4293DAAB-69B1-43D5-8EFF-6D34B51D8185}"/>
    <cellStyle name="Normal 2 3 4 2 3 9" xfId="20845" xr:uid="{0C9B752D-4A88-4D1E-8E03-2EAFD038BD30}"/>
    <cellStyle name="Normal 2 3 4 2 3 9 2" xfId="34537" xr:uid="{FF03FB60-2C16-4B31-AD5A-B682B8C029B1}"/>
    <cellStyle name="Normal 2 3 4 2 3 9 3" xfId="49421" xr:uid="{68FE97F9-CEB6-40D0-B19E-0CB78DC5366E}"/>
    <cellStyle name="Normal 2 3 4 2 4" xfId="7169" xr:uid="{1CD1BFF9-AB3A-417B-A47B-984ED8A16247}"/>
    <cellStyle name="Normal 2 3 4 2 4 10" xfId="14016" xr:uid="{3F70C4C0-3C97-492B-83F6-7FDE51F196EC}"/>
    <cellStyle name="Normal 2 3 4 2 4 11" xfId="27706" xr:uid="{D84B0C94-C48B-4D66-8009-B7B5A6A952C8}"/>
    <cellStyle name="Normal 2 3 4 2 4 12" xfId="42590" xr:uid="{4B43E624-72A4-42AB-8A7B-08B535852A10}"/>
    <cellStyle name="Normal 2 3 4 2 4 2" xfId="7170" xr:uid="{34DBAE70-BABD-481E-B98B-0DBBC970E27A}"/>
    <cellStyle name="Normal 2 3 4 2 4 2 10" xfId="42591" xr:uid="{D83D29D3-E583-4EE7-934B-F8A8A8E07047}"/>
    <cellStyle name="Normal 2 3 4 2 4 2 2" xfId="7171" xr:uid="{86E87AFE-7D05-458A-8AA0-7DC4CE4F0B2F}"/>
    <cellStyle name="Normal 2 3 4 2 4 2 2 2" xfId="7172" xr:uid="{E7C85BDB-DCCD-4623-9848-FDAAF7176877}"/>
    <cellStyle name="Normal 2 3 4 2 4 2 2 2 2" xfId="8885" xr:uid="{4CB688A0-490A-4FA4-BB57-68342B62F948}"/>
    <cellStyle name="Normal 2 3 4 2 4 2 2 2 2 2" xfId="12307" xr:uid="{5F6751E1-7B64-4300-A465-E12D1D5FA91C}"/>
    <cellStyle name="Normal 2 3 4 2 4 2 2 2 2 2 2" xfId="25997" xr:uid="{9941E649-9516-43FC-BE10-24B1D7D83AD3}"/>
    <cellStyle name="Normal 2 3 4 2 4 2 2 2 2 2 2 2" xfId="39689" xr:uid="{B9AA7003-456D-473C-9CF1-FAB0C4CA800B}"/>
    <cellStyle name="Normal 2 3 4 2 4 2 2 2 2 2 2 3" xfId="54573" xr:uid="{40ACD5BB-D643-45AA-8E2C-F5AE5C273DC3}"/>
    <cellStyle name="Normal 2 3 4 2 4 2 2 2 2 2 3" xfId="19153" xr:uid="{280D0229-6887-43B3-A108-3CE100BE632B}"/>
    <cellStyle name="Normal 2 3 4 2 4 2 2 2 2 2 4" xfId="32843" xr:uid="{1E6BF75B-908B-43B5-ADE6-4E77FCCCA63B}"/>
    <cellStyle name="Normal 2 3 4 2 4 2 2 2 2 2 5" xfId="47727" xr:uid="{AFA135F9-0B28-4A50-AFB2-E9481DE9809A}"/>
    <cellStyle name="Normal 2 3 4 2 4 2 2 2 2 3" xfId="22575" xr:uid="{43E3B0FE-FB13-487D-959E-AFAE8FE334E2}"/>
    <cellStyle name="Normal 2 3 4 2 4 2 2 2 2 3 2" xfId="36267" xr:uid="{E23611ED-FE40-403D-82F3-79A02602CAD5}"/>
    <cellStyle name="Normal 2 3 4 2 4 2 2 2 2 3 3" xfId="51151" xr:uid="{94D39979-8826-4EA5-986D-4D9B885CF004}"/>
    <cellStyle name="Normal 2 3 4 2 4 2 2 2 2 4" xfId="15731" xr:uid="{2FB3CAB6-A490-4CD2-9F8D-338E5D1C3710}"/>
    <cellStyle name="Normal 2 3 4 2 4 2 2 2 2 5" xfId="29421" xr:uid="{FA7C35C0-2ABB-4616-A251-DA11E94AD79B}"/>
    <cellStyle name="Normal 2 3 4 2 4 2 2 2 2 6" xfId="44305" xr:uid="{2FFE95F3-49BC-4315-8C51-6D1824037063}"/>
    <cellStyle name="Normal 2 3 4 2 4 2 2 2 3" xfId="10595" xr:uid="{292D5F9B-D317-4656-8BC9-C31F20008164}"/>
    <cellStyle name="Normal 2 3 4 2 4 2 2 2 3 2" xfId="24285" xr:uid="{63C27C52-C157-4B24-B9C1-692792BE0AE2}"/>
    <cellStyle name="Normal 2 3 4 2 4 2 2 2 3 2 2" xfId="37977" xr:uid="{40E265BA-5648-4CAA-8FB1-75954C7B41DA}"/>
    <cellStyle name="Normal 2 3 4 2 4 2 2 2 3 2 3" xfId="52861" xr:uid="{68541F74-B671-46CA-B898-91AEB6827B02}"/>
    <cellStyle name="Normal 2 3 4 2 4 2 2 2 3 3" xfId="17441" xr:uid="{9BB30299-C99A-4429-836F-77C7DAF9C160}"/>
    <cellStyle name="Normal 2 3 4 2 4 2 2 2 3 4" xfId="31131" xr:uid="{1F554213-F12C-48B2-A042-21400192DC5E}"/>
    <cellStyle name="Normal 2 3 4 2 4 2 2 2 3 5" xfId="46015" xr:uid="{135BE1A5-ED47-49DE-BE64-FF6F02EAE782}"/>
    <cellStyle name="Normal 2 3 4 2 4 2 2 2 4" xfId="20863" xr:uid="{C95F9E04-EC90-49E9-A3FB-9B7F57D12936}"/>
    <cellStyle name="Normal 2 3 4 2 4 2 2 2 4 2" xfId="34555" xr:uid="{256CD5D5-B996-4250-B34E-B6B0AACB4430}"/>
    <cellStyle name="Normal 2 3 4 2 4 2 2 2 4 3" xfId="49439" xr:uid="{1A0D6D79-1358-445F-A2DF-77775858AC34}"/>
    <cellStyle name="Normal 2 3 4 2 4 2 2 2 5" xfId="14019" xr:uid="{913816BF-D0EC-43E0-9AB3-6B8A1F617928}"/>
    <cellStyle name="Normal 2 3 4 2 4 2 2 2 6" xfId="27709" xr:uid="{A1BAD88F-F125-4D27-A115-763ACBD91A70}"/>
    <cellStyle name="Normal 2 3 4 2 4 2 2 2 7" xfId="42593" xr:uid="{5D27FF6C-BBD3-46E1-B294-0151F193C8AB}"/>
    <cellStyle name="Normal 2 3 4 2 4 2 2 3" xfId="8884" xr:uid="{3B10D4A2-0C56-4081-8626-0853C9545678}"/>
    <cellStyle name="Normal 2 3 4 2 4 2 2 3 2" xfId="12306" xr:uid="{749ED802-A199-45E6-A1E2-85796BACE246}"/>
    <cellStyle name="Normal 2 3 4 2 4 2 2 3 2 2" xfId="25996" xr:uid="{77F20443-29C0-4A03-8983-5A89BE1098E9}"/>
    <cellStyle name="Normal 2 3 4 2 4 2 2 3 2 2 2" xfId="39688" xr:uid="{E970BC22-DB23-4CA0-B292-2ED346B2DC59}"/>
    <cellStyle name="Normal 2 3 4 2 4 2 2 3 2 2 3" xfId="54572" xr:uid="{A6A1D8BC-A769-4544-AB80-5F262FC23FF9}"/>
    <cellStyle name="Normal 2 3 4 2 4 2 2 3 2 3" xfId="19152" xr:uid="{4EE36E71-C8E4-4EDC-8710-4250534E60F3}"/>
    <cellStyle name="Normal 2 3 4 2 4 2 2 3 2 4" xfId="32842" xr:uid="{2AFBA6DA-CF93-4D95-8E9C-F4744AEB1985}"/>
    <cellStyle name="Normal 2 3 4 2 4 2 2 3 2 5" xfId="47726" xr:uid="{C9FF2E82-AFB0-4EF1-B1B6-9E0A3A5AE78C}"/>
    <cellStyle name="Normal 2 3 4 2 4 2 2 3 3" xfId="22574" xr:uid="{77D1D2CD-4517-413B-88BF-6B250C27C8C5}"/>
    <cellStyle name="Normal 2 3 4 2 4 2 2 3 3 2" xfId="36266" xr:uid="{B71A495E-973E-4E80-983E-FD41EF5F9327}"/>
    <cellStyle name="Normal 2 3 4 2 4 2 2 3 3 3" xfId="51150" xr:uid="{6CC46DFC-A2A7-42CE-A71C-DABB17591873}"/>
    <cellStyle name="Normal 2 3 4 2 4 2 2 3 4" xfId="15730" xr:uid="{8A1D9F80-7B73-44BE-9DB9-66DFD9648401}"/>
    <cellStyle name="Normal 2 3 4 2 4 2 2 3 5" xfId="29420" xr:uid="{87728335-0460-490F-953E-FEDB455E12B1}"/>
    <cellStyle name="Normal 2 3 4 2 4 2 2 3 6" xfId="44304" xr:uid="{5953BB99-7D79-4183-9785-581CC10DC85F}"/>
    <cellStyle name="Normal 2 3 4 2 4 2 2 4" xfId="10594" xr:uid="{35BB54DB-FC94-4D3B-8466-5BD90BC876C9}"/>
    <cellStyle name="Normal 2 3 4 2 4 2 2 4 2" xfId="24284" xr:uid="{9939A1E5-87D2-4170-8D49-92CDDE74E986}"/>
    <cellStyle name="Normal 2 3 4 2 4 2 2 4 2 2" xfId="37976" xr:uid="{E9175203-1503-4B3F-A7F8-F8CF0DD0857F}"/>
    <cellStyle name="Normal 2 3 4 2 4 2 2 4 2 3" xfId="52860" xr:uid="{396053DA-F5D5-4D0B-AF4F-83970052B1B2}"/>
    <cellStyle name="Normal 2 3 4 2 4 2 2 4 3" xfId="17440" xr:uid="{3435F4A6-9FFE-4AD4-89A7-FC299C2A5083}"/>
    <cellStyle name="Normal 2 3 4 2 4 2 2 4 4" xfId="31130" xr:uid="{08E7B915-B596-4390-B810-F85056FE1AC0}"/>
    <cellStyle name="Normal 2 3 4 2 4 2 2 4 5" xfId="46014" xr:uid="{CBC6FC11-6714-406B-BD85-9CEA64F3D73D}"/>
    <cellStyle name="Normal 2 3 4 2 4 2 2 5" xfId="20862" xr:uid="{AB8DAD9F-10A6-4E29-AC50-6A76840269E4}"/>
    <cellStyle name="Normal 2 3 4 2 4 2 2 5 2" xfId="34554" xr:uid="{A98C2C94-5D56-486A-9B58-50161A236C8E}"/>
    <cellStyle name="Normal 2 3 4 2 4 2 2 5 3" xfId="49438" xr:uid="{B206FA52-6A05-4EEA-BF3D-442B192D93C2}"/>
    <cellStyle name="Normal 2 3 4 2 4 2 2 6" xfId="14018" xr:uid="{222C8F12-C132-47FB-9957-0AB172BD853C}"/>
    <cellStyle name="Normal 2 3 4 2 4 2 2 7" xfId="27708" xr:uid="{2F4CC41D-A10B-4029-8EAA-8F76A63A5FC0}"/>
    <cellStyle name="Normal 2 3 4 2 4 2 2 8" xfId="42592" xr:uid="{E5920710-D032-4050-8773-3B56991C34C4}"/>
    <cellStyle name="Normal 2 3 4 2 4 2 3" xfId="7173" xr:uid="{565081B5-FFA8-4C14-B369-2184303307C6}"/>
    <cellStyle name="Normal 2 3 4 2 4 2 3 2" xfId="8886" xr:uid="{6C00F463-D026-4F9D-8742-EAF58D3B1CA0}"/>
    <cellStyle name="Normal 2 3 4 2 4 2 3 2 2" xfId="12308" xr:uid="{4E36197B-6161-4BF5-9280-AD19AB89A0C0}"/>
    <cellStyle name="Normal 2 3 4 2 4 2 3 2 2 2" xfId="25998" xr:uid="{B0BF43DC-90A0-4606-9990-5ABEF7095172}"/>
    <cellStyle name="Normal 2 3 4 2 4 2 3 2 2 2 2" xfId="39690" xr:uid="{A35D59FF-2DBC-46C9-83ED-F98411D50816}"/>
    <cellStyle name="Normal 2 3 4 2 4 2 3 2 2 2 3" xfId="54574" xr:uid="{49EB335C-3B11-4E70-AC9D-AE7C963C0495}"/>
    <cellStyle name="Normal 2 3 4 2 4 2 3 2 2 3" xfId="19154" xr:uid="{2C81580C-29B2-4D83-9EF0-509E4279BBB0}"/>
    <cellStyle name="Normal 2 3 4 2 4 2 3 2 2 4" xfId="32844" xr:uid="{FBE7C85D-94CB-41C5-93CF-626B848727F9}"/>
    <cellStyle name="Normal 2 3 4 2 4 2 3 2 2 5" xfId="47728" xr:uid="{3EF47D74-0303-4CAA-8AD1-ED42996A8A73}"/>
    <cellStyle name="Normal 2 3 4 2 4 2 3 2 3" xfId="22576" xr:uid="{F9E94FB8-1227-4C0D-BD39-8D08B9456DED}"/>
    <cellStyle name="Normal 2 3 4 2 4 2 3 2 3 2" xfId="36268" xr:uid="{22D98730-7672-488B-B94C-731FE6A8710D}"/>
    <cellStyle name="Normal 2 3 4 2 4 2 3 2 3 3" xfId="51152" xr:uid="{73741A79-B197-423E-BE44-3BF44E9C2296}"/>
    <cellStyle name="Normal 2 3 4 2 4 2 3 2 4" xfId="15732" xr:uid="{54689E2A-64B2-40A7-AE94-F901EC078D24}"/>
    <cellStyle name="Normal 2 3 4 2 4 2 3 2 5" xfId="29422" xr:uid="{9EB40B74-ACDD-4BD1-8FFE-5A46AD7D2CFA}"/>
    <cellStyle name="Normal 2 3 4 2 4 2 3 2 6" xfId="44306" xr:uid="{2D9CA9FC-8BB6-4875-9523-B08D325EA318}"/>
    <cellStyle name="Normal 2 3 4 2 4 2 3 3" xfId="10596" xr:uid="{BB39716F-8812-4C26-977F-E8A0A55EC514}"/>
    <cellStyle name="Normal 2 3 4 2 4 2 3 3 2" xfId="24286" xr:uid="{1C6122D5-21EA-4F0C-A646-A84C10611724}"/>
    <cellStyle name="Normal 2 3 4 2 4 2 3 3 2 2" xfId="37978" xr:uid="{3B641916-5908-4F1A-886A-499589628112}"/>
    <cellStyle name="Normal 2 3 4 2 4 2 3 3 2 3" xfId="52862" xr:uid="{19C75121-F0DC-46FA-9E50-83DA43C3E2B7}"/>
    <cellStyle name="Normal 2 3 4 2 4 2 3 3 3" xfId="17442" xr:uid="{D5D03259-EAD8-47DE-B88D-672C368F9C13}"/>
    <cellStyle name="Normal 2 3 4 2 4 2 3 3 4" xfId="31132" xr:uid="{80E90594-B598-47D8-829A-C5EB7F20E4F3}"/>
    <cellStyle name="Normal 2 3 4 2 4 2 3 3 5" xfId="46016" xr:uid="{6F012EE5-0776-44C6-8C21-DBC6197254D5}"/>
    <cellStyle name="Normal 2 3 4 2 4 2 3 4" xfId="20864" xr:uid="{B8DB8FCF-2A71-4378-A345-FF38DB1D2E59}"/>
    <cellStyle name="Normal 2 3 4 2 4 2 3 4 2" xfId="34556" xr:uid="{D58CB729-A42A-43FA-84F9-1F28E5B2BA6E}"/>
    <cellStyle name="Normal 2 3 4 2 4 2 3 4 3" xfId="49440" xr:uid="{0B7E9252-2EA6-4A6F-9B69-5AF6205739E2}"/>
    <cellStyle name="Normal 2 3 4 2 4 2 3 5" xfId="14020" xr:uid="{90AB55A3-363E-464B-AB78-31DAEF139E20}"/>
    <cellStyle name="Normal 2 3 4 2 4 2 3 6" xfId="27710" xr:uid="{EA0259B0-78C6-44A3-A7F1-0CCFD9A17C5A}"/>
    <cellStyle name="Normal 2 3 4 2 4 2 3 7" xfId="42594" xr:uid="{E4336B00-8798-4860-88E6-AF9A7D8E906C}"/>
    <cellStyle name="Normal 2 3 4 2 4 2 4" xfId="7174" xr:uid="{EC8AE642-CC06-4A7B-B947-2446D2C33D01}"/>
    <cellStyle name="Normal 2 3 4 2 4 2 4 2" xfId="8887" xr:uid="{10DF07DE-FD8A-46B0-B916-BEB835154DE7}"/>
    <cellStyle name="Normal 2 3 4 2 4 2 4 2 2" xfId="12309" xr:uid="{6EA3CAC5-F004-49AB-9291-DBB7D6CF1106}"/>
    <cellStyle name="Normal 2 3 4 2 4 2 4 2 2 2" xfId="25999" xr:uid="{2D9ED2D2-13B9-490D-9E38-B00D2E44E044}"/>
    <cellStyle name="Normal 2 3 4 2 4 2 4 2 2 2 2" xfId="39691" xr:uid="{9D878038-7178-4718-92A5-37175405F202}"/>
    <cellStyle name="Normal 2 3 4 2 4 2 4 2 2 2 3" xfId="54575" xr:uid="{BF51AD3D-C016-4002-8BAF-DCE3DD3A7D22}"/>
    <cellStyle name="Normal 2 3 4 2 4 2 4 2 2 3" xfId="19155" xr:uid="{A27DBE5F-1AF3-40B2-B837-B58C7BAE370A}"/>
    <cellStyle name="Normal 2 3 4 2 4 2 4 2 2 4" xfId="32845" xr:uid="{E8B08A5C-3AA4-49B5-8BEF-335C5B4D4C73}"/>
    <cellStyle name="Normal 2 3 4 2 4 2 4 2 2 5" xfId="47729" xr:uid="{8056126E-C1F9-43EA-A8E5-5307DAB846D5}"/>
    <cellStyle name="Normal 2 3 4 2 4 2 4 2 3" xfId="22577" xr:uid="{F9C9BB93-C2D3-43C3-A2CF-BB78A11C7588}"/>
    <cellStyle name="Normal 2 3 4 2 4 2 4 2 3 2" xfId="36269" xr:uid="{5B75A6D5-3571-4BAC-9C53-FEAEFE751E0F}"/>
    <cellStyle name="Normal 2 3 4 2 4 2 4 2 3 3" xfId="51153" xr:uid="{ADD0F1D6-0060-4CE1-84B6-BF17E9571313}"/>
    <cellStyle name="Normal 2 3 4 2 4 2 4 2 4" xfId="15733" xr:uid="{1FCAA94B-7620-4351-8618-CF89C5059FE4}"/>
    <cellStyle name="Normal 2 3 4 2 4 2 4 2 5" xfId="29423" xr:uid="{B38C0DF1-F087-484A-8D3A-361664D70948}"/>
    <cellStyle name="Normal 2 3 4 2 4 2 4 2 6" xfId="44307" xr:uid="{6278AD35-C480-4188-AFE2-EABAEAD8A6A8}"/>
    <cellStyle name="Normal 2 3 4 2 4 2 4 3" xfId="10597" xr:uid="{8E772DF2-7FF5-45F8-AF5A-50BEC0714EB0}"/>
    <cellStyle name="Normal 2 3 4 2 4 2 4 3 2" xfId="24287" xr:uid="{10131824-2840-4A70-A3F0-6629833839B2}"/>
    <cellStyle name="Normal 2 3 4 2 4 2 4 3 2 2" xfId="37979" xr:uid="{B3E6DCC4-EAAD-4745-8F9C-606E59F06B96}"/>
    <cellStyle name="Normal 2 3 4 2 4 2 4 3 2 3" xfId="52863" xr:uid="{F90A4FB8-837C-40B9-B9D8-E87BDF3C39CF}"/>
    <cellStyle name="Normal 2 3 4 2 4 2 4 3 3" xfId="17443" xr:uid="{00A13F63-6EDE-4967-B191-F3C782A1152B}"/>
    <cellStyle name="Normal 2 3 4 2 4 2 4 3 4" xfId="31133" xr:uid="{CAE54E60-FCFD-4D20-8D56-C66AEE967291}"/>
    <cellStyle name="Normal 2 3 4 2 4 2 4 3 5" xfId="46017" xr:uid="{541A96DB-0DBA-4AAF-9EB5-7F6A39FDCA7B}"/>
    <cellStyle name="Normal 2 3 4 2 4 2 4 4" xfId="20865" xr:uid="{69E0A70A-EF4A-4E6D-93C8-24F7057EBAF1}"/>
    <cellStyle name="Normal 2 3 4 2 4 2 4 4 2" xfId="34557" xr:uid="{4F76C9ED-FA8F-497A-8A5E-AD22C718D278}"/>
    <cellStyle name="Normal 2 3 4 2 4 2 4 4 3" xfId="49441" xr:uid="{EB3055F1-8897-4A86-9E94-775E523C7115}"/>
    <cellStyle name="Normal 2 3 4 2 4 2 4 5" xfId="14021" xr:uid="{390B895E-6DC8-4773-BB45-9DCF3A20B8CD}"/>
    <cellStyle name="Normal 2 3 4 2 4 2 4 6" xfId="27711" xr:uid="{EA0E9023-E481-4AC7-9BAA-B80C8EAA5185}"/>
    <cellStyle name="Normal 2 3 4 2 4 2 4 7" xfId="42595" xr:uid="{CFAB9480-23C1-4D0E-9B21-5132AF67C31B}"/>
    <cellStyle name="Normal 2 3 4 2 4 2 5" xfId="8883" xr:uid="{34B09F86-8472-4905-978A-69AAAC6843D5}"/>
    <cellStyle name="Normal 2 3 4 2 4 2 5 2" xfId="12305" xr:uid="{A390C0E7-6CFF-42D2-B18A-630D35B1F06F}"/>
    <cellStyle name="Normal 2 3 4 2 4 2 5 2 2" xfId="25995" xr:uid="{0DB287C1-47F8-4091-B840-777637411DA4}"/>
    <cellStyle name="Normal 2 3 4 2 4 2 5 2 2 2" xfId="39687" xr:uid="{15D3DD7A-C5A0-46F8-85AE-49DAB771FEE6}"/>
    <cellStyle name="Normal 2 3 4 2 4 2 5 2 2 3" xfId="54571" xr:uid="{F405A78C-D8BB-47A4-8CE5-B7D734956FB1}"/>
    <cellStyle name="Normal 2 3 4 2 4 2 5 2 3" xfId="19151" xr:uid="{9F91B3B4-2ECA-469B-8C6B-BA4C1DF6D64D}"/>
    <cellStyle name="Normal 2 3 4 2 4 2 5 2 4" xfId="32841" xr:uid="{2B276016-561C-404B-A2DD-CFBE9FC520EA}"/>
    <cellStyle name="Normal 2 3 4 2 4 2 5 2 5" xfId="47725" xr:uid="{D7939B7A-4CEA-4D06-9C03-5C218E524124}"/>
    <cellStyle name="Normal 2 3 4 2 4 2 5 3" xfId="22573" xr:uid="{AC973DE0-4E12-45DE-AA1A-0D21F31129C7}"/>
    <cellStyle name="Normal 2 3 4 2 4 2 5 3 2" xfId="36265" xr:uid="{6C6867F4-597C-47F6-B76D-42CBC23301EB}"/>
    <cellStyle name="Normal 2 3 4 2 4 2 5 3 3" xfId="51149" xr:uid="{26A41B25-19BC-44F7-A21E-2B329E78C60B}"/>
    <cellStyle name="Normal 2 3 4 2 4 2 5 4" xfId="15729" xr:uid="{7CC3E09C-0607-46B7-8EE3-F294FCE8D30F}"/>
    <cellStyle name="Normal 2 3 4 2 4 2 5 5" xfId="29419" xr:uid="{17C95C6A-F5C6-4090-8BF7-13AAC3805231}"/>
    <cellStyle name="Normal 2 3 4 2 4 2 5 6" xfId="44303" xr:uid="{842DA5B1-45D1-451F-81F7-DD5DF5736BD2}"/>
    <cellStyle name="Normal 2 3 4 2 4 2 6" xfId="10593" xr:uid="{DE9ACA00-F5BA-4FB7-9335-E8C3056DC4BF}"/>
    <cellStyle name="Normal 2 3 4 2 4 2 6 2" xfId="24283" xr:uid="{2592360C-891D-4E2A-817E-12945E6C7315}"/>
    <cellStyle name="Normal 2 3 4 2 4 2 6 2 2" xfId="37975" xr:uid="{F4706D9A-8077-44F2-B4CB-37B115739639}"/>
    <cellStyle name="Normal 2 3 4 2 4 2 6 2 3" xfId="52859" xr:uid="{BD57F08A-3E11-483E-8A2E-1B7A1422309B}"/>
    <cellStyle name="Normal 2 3 4 2 4 2 6 3" xfId="17439" xr:uid="{00C090B1-FFDE-4B54-A9B6-39F5F014847D}"/>
    <cellStyle name="Normal 2 3 4 2 4 2 6 4" xfId="31129" xr:uid="{BE1F95D4-20DE-4FD5-BE7B-E3137907416D}"/>
    <cellStyle name="Normal 2 3 4 2 4 2 6 5" xfId="46013" xr:uid="{7B31E213-C6CE-4C4F-A49F-FB49DC8CB3F2}"/>
    <cellStyle name="Normal 2 3 4 2 4 2 7" xfId="20861" xr:uid="{FF7E19B6-C7B8-4DCF-833F-37E43EAE470F}"/>
    <cellStyle name="Normal 2 3 4 2 4 2 7 2" xfId="34553" xr:uid="{4BC20FF0-41BA-43BD-9229-32798CE61F3E}"/>
    <cellStyle name="Normal 2 3 4 2 4 2 7 3" xfId="49437" xr:uid="{819171C1-D56A-463C-8804-28BD29280A7E}"/>
    <cellStyle name="Normal 2 3 4 2 4 2 8" xfId="14017" xr:uid="{5309C305-F0BC-4D69-9F9D-D11B84CB2FCF}"/>
    <cellStyle name="Normal 2 3 4 2 4 2 9" xfId="27707" xr:uid="{5BD3DEE1-7A7F-455C-BFB0-188406497810}"/>
    <cellStyle name="Normal 2 3 4 2 4 3" xfId="7175" xr:uid="{CE6DD142-26F0-42D5-A309-82312DAA19BE}"/>
    <cellStyle name="Normal 2 3 4 2 4 3 10" xfId="42596" xr:uid="{85B0ACB6-3F84-480F-9A16-E9D3D5343045}"/>
    <cellStyle name="Normal 2 3 4 2 4 3 2" xfId="7176" xr:uid="{94D06536-2462-47A1-B6B2-6C964D5A3FC2}"/>
    <cellStyle name="Normal 2 3 4 2 4 3 2 2" xfId="7177" xr:uid="{606F1519-B8ED-40F7-9102-2FBB30B0B47E}"/>
    <cellStyle name="Normal 2 3 4 2 4 3 2 2 2" xfId="8890" xr:uid="{8ACB24A9-09D0-4658-BC99-02D0604544CC}"/>
    <cellStyle name="Normal 2 3 4 2 4 3 2 2 2 2" xfId="12312" xr:uid="{8EBC6575-4731-4B9C-9321-353F258747B6}"/>
    <cellStyle name="Normal 2 3 4 2 4 3 2 2 2 2 2" xfId="26002" xr:uid="{43A24CF4-8AC5-42AB-A368-AD1657159CB7}"/>
    <cellStyle name="Normal 2 3 4 2 4 3 2 2 2 2 2 2" xfId="39694" xr:uid="{8EF388C1-F318-4326-80F2-BB501CF762BD}"/>
    <cellStyle name="Normal 2 3 4 2 4 3 2 2 2 2 2 3" xfId="54578" xr:uid="{37ECFF6E-C5B3-4CD5-8C59-C5C3E508149B}"/>
    <cellStyle name="Normal 2 3 4 2 4 3 2 2 2 2 3" xfId="19158" xr:uid="{B9EE9F2E-84D6-47E9-AFE3-763806AC4C92}"/>
    <cellStyle name="Normal 2 3 4 2 4 3 2 2 2 2 4" xfId="32848" xr:uid="{D483B27B-6C04-48D0-A3E4-BC2F079849CE}"/>
    <cellStyle name="Normal 2 3 4 2 4 3 2 2 2 2 5" xfId="47732" xr:uid="{CEB3598F-B35C-496E-B5C5-E46AB1036A8B}"/>
    <cellStyle name="Normal 2 3 4 2 4 3 2 2 2 3" xfId="22580" xr:uid="{48A45E2A-BC6C-43C1-A09D-986FB5679CE8}"/>
    <cellStyle name="Normal 2 3 4 2 4 3 2 2 2 3 2" xfId="36272" xr:uid="{9A80CAF8-8944-4FBC-B988-62CFED2C4630}"/>
    <cellStyle name="Normal 2 3 4 2 4 3 2 2 2 3 3" xfId="51156" xr:uid="{EC906581-DE6D-4282-A482-94C8F040245B}"/>
    <cellStyle name="Normal 2 3 4 2 4 3 2 2 2 4" xfId="15736" xr:uid="{4C1B120F-398F-4423-8116-FC3A7BB8EBB3}"/>
    <cellStyle name="Normal 2 3 4 2 4 3 2 2 2 5" xfId="29426" xr:uid="{42DCC194-7A2F-4823-B608-E250A8E04D96}"/>
    <cellStyle name="Normal 2 3 4 2 4 3 2 2 2 6" xfId="44310" xr:uid="{4C53CCCB-52B9-4871-AF34-74DF646F6B65}"/>
    <cellStyle name="Normal 2 3 4 2 4 3 2 2 3" xfId="10600" xr:uid="{49A86F74-86CF-4A7E-AA28-2524FA96CE32}"/>
    <cellStyle name="Normal 2 3 4 2 4 3 2 2 3 2" xfId="24290" xr:uid="{D06FF530-2788-422E-A653-22EA21A01E45}"/>
    <cellStyle name="Normal 2 3 4 2 4 3 2 2 3 2 2" xfId="37982" xr:uid="{A2064135-A66A-4B76-9239-1C21264D32B4}"/>
    <cellStyle name="Normal 2 3 4 2 4 3 2 2 3 2 3" xfId="52866" xr:uid="{842EE926-B21F-439B-AD62-6E4AC2E4A57C}"/>
    <cellStyle name="Normal 2 3 4 2 4 3 2 2 3 3" xfId="17446" xr:uid="{01301EC0-F1CA-40CF-9FFE-0D9131E5C97E}"/>
    <cellStyle name="Normal 2 3 4 2 4 3 2 2 3 4" xfId="31136" xr:uid="{F41BD4CC-A36D-4EA5-A0B1-BC6B4F1C3DC5}"/>
    <cellStyle name="Normal 2 3 4 2 4 3 2 2 3 5" xfId="46020" xr:uid="{D432FCE7-388C-4B02-A0E9-076C3B1D2D41}"/>
    <cellStyle name="Normal 2 3 4 2 4 3 2 2 4" xfId="20868" xr:uid="{DDE6DD9C-6495-4292-9709-6A666C843562}"/>
    <cellStyle name="Normal 2 3 4 2 4 3 2 2 4 2" xfId="34560" xr:uid="{FEFED5E4-E2D2-45B5-BCB3-D144E71F1D1C}"/>
    <cellStyle name="Normal 2 3 4 2 4 3 2 2 4 3" xfId="49444" xr:uid="{613F13ED-0169-4FAD-860D-2FB9AA15039E}"/>
    <cellStyle name="Normal 2 3 4 2 4 3 2 2 5" xfId="14024" xr:uid="{C0D4A596-1108-4349-BC72-A044E8D4D6C6}"/>
    <cellStyle name="Normal 2 3 4 2 4 3 2 2 6" xfId="27714" xr:uid="{C7E656E9-762C-411B-937A-F9DE77998DDC}"/>
    <cellStyle name="Normal 2 3 4 2 4 3 2 2 7" xfId="42598" xr:uid="{501B9870-D117-43E5-B531-FD6BF6F7C86C}"/>
    <cellStyle name="Normal 2 3 4 2 4 3 2 3" xfId="8889" xr:uid="{F02B1228-0F58-426E-B000-2397C71D20B0}"/>
    <cellStyle name="Normal 2 3 4 2 4 3 2 3 2" xfId="12311" xr:uid="{56884E44-6766-4442-BB3C-8B388A129C1D}"/>
    <cellStyle name="Normal 2 3 4 2 4 3 2 3 2 2" xfId="26001" xr:uid="{4151B358-65BA-43DE-9559-76139655CBB5}"/>
    <cellStyle name="Normal 2 3 4 2 4 3 2 3 2 2 2" xfId="39693" xr:uid="{142AF694-6086-41B5-AE12-4C2C91BE1419}"/>
    <cellStyle name="Normal 2 3 4 2 4 3 2 3 2 2 3" xfId="54577" xr:uid="{39C7E530-3749-4F2D-9205-80C5C5691034}"/>
    <cellStyle name="Normal 2 3 4 2 4 3 2 3 2 3" xfId="19157" xr:uid="{91B961D2-BDBD-4AA5-9A0E-83519FF41C37}"/>
    <cellStyle name="Normal 2 3 4 2 4 3 2 3 2 4" xfId="32847" xr:uid="{CA29553B-8076-42A1-8202-7E7A4265E259}"/>
    <cellStyle name="Normal 2 3 4 2 4 3 2 3 2 5" xfId="47731" xr:uid="{81F1677A-7BC6-4910-A98F-D754CF6409C0}"/>
    <cellStyle name="Normal 2 3 4 2 4 3 2 3 3" xfId="22579" xr:uid="{52B1E3ED-3A54-4CE6-BB26-45CE7C034D45}"/>
    <cellStyle name="Normal 2 3 4 2 4 3 2 3 3 2" xfId="36271" xr:uid="{A2F013FE-5BF6-4262-8DCB-044242A38B0E}"/>
    <cellStyle name="Normal 2 3 4 2 4 3 2 3 3 3" xfId="51155" xr:uid="{F8024A59-746E-4117-888B-CEE4E5AAF6FC}"/>
    <cellStyle name="Normal 2 3 4 2 4 3 2 3 4" xfId="15735" xr:uid="{D6FF2F07-EC6C-451D-853F-6FEBE0D67037}"/>
    <cellStyle name="Normal 2 3 4 2 4 3 2 3 5" xfId="29425" xr:uid="{038D6966-F6C9-4B53-90F4-4470A6A4C05F}"/>
    <cellStyle name="Normal 2 3 4 2 4 3 2 3 6" xfId="44309" xr:uid="{6F50FC01-E681-4860-97A3-3EF35B29113D}"/>
    <cellStyle name="Normal 2 3 4 2 4 3 2 4" xfId="10599" xr:uid="{2FF13564-56CA-45BA-81A7-6710A8A95931}"/>
    <cellStyle name="Normal 2 3 4 2 4 3 2 4 2" xfId="24289" xr:uid="{0DBAED50-C093-42E0-9DAA-8D6D8C9A8A17}"/>
    <cellStyle name="Normal 2 3 4 2 4 3 2 4 2 2" xfId="37981" xr:uid="{416AE65C-7940-4DAE-955B-F386DA9A4DF4}"/>
    <cellStyle name="Normal 2 3 4 2 4 3 2 4 2 3" xfId="52865" xr:uid="{4FC7A6A7-0280-4964-9476-C11C7CED4C10}"/>
    <cellStyle name="Normal 2 3 4 2 4 3 2 4 3" xfId="17445" xr:uid="{B40B1363-CC4F-4066-94D6-0725FA721D45}"/>
    <cellStyle name="Normal 2 3 4 2 4 3 2 4 4" xfId="31135" xr:uid="{68AF2D61-1408-47F1-A6AE-88A82304A84A}"/>
    <cellStyle name="Normal 2 3 4 2 4 3 2 4 5" xfId="46019" xr:uid="{6C1DDAC8-B092-4D89-9BCC-8E0EEE6D8AC2}"/>
    <cellStyle name="Normal 2 3 4 2 4 3 2 5" xfId="20867" xr:uid="{97119981-79AB-4754-A5F0-32A26AAF98C6}"/>
    <cellStyle name="Normal 2 3 4 2 4 3 2 5 2" xfId="34559" xr:uid="{808347A6-BB38-4B8E-AF21-359F4CE81C24}"/>
    <cellStyle name="Normal 2 3 4 2 4 3 2 5 3" xfId="49443" xr:uid="{5F500196-53A2-4B6D-9A8B-3E278E81FFBE}"/>
    <cellStyle name="Normal 2 3 4 2 4 3 2 6" xfId="14023" xr:uid="{DF3EAECB-D304-4A65-AED5-EBBFC02CF109}"/>
    <cellStyle name="Normal 2 3 4 2 4 3 2 7" xfId="27713" xr:uid="{05352F52-E206-4C57-BFB5-37F8F75AC8EB}"/>
    <cellStyle name="Normal 2 3 4 2 4 3 2 8" xfId="42597" xr:uid="{8FCBA2F0-FAB1-40F1-9990-93267C2B5630}"/>
    <cellStyle name="Normal 2 3 4 2 4 3 3" xfId="7178" xr:uid="{E6D7636E-5826-4A0C-BA98-1F86AA55C9A3}"/>
    <cellStyle name="Normal 2 3 4 2 4 3 3 2" xfId="8891" xr:uid="{2B1B1125-94B0-4AFD-A03D-E2FCC889B2AA}"/>
    <cellStyle name="Normal 2 3 4 2 4 3 3 2 2" xfId="12313" xr:uid="{318E9ABC-7FAD-4F9F-AB37-CEC667696CA6}"/>
    <cellStyle name="Normal 2 3 4 2 4 3 3 2 2 2" xfId="26003" xr:uid="{AD2E7DEA-ABE8-4B9F-9F4F-0327F7956793}"/>
    <cellStyle name="Normal 2 3 4 2 4 3 3 2 2 2 2" xfId="39695" xr:uid="{DD4F50DF-8B4A-4F9F-B2D6-00675DC3E2ED}"/>
    <cellStyle name="Normal 2 3 4 2 4 3 3 2 2 2 3" xfId="54579" xr:uid="{659B9853-2D4A-4C5D-B394-3B55BE282C99}"/>
    <cellStyle name="Normal 2 3 4 2 4 3 3 2 2 3" xfId="19159" xr:uid="{F79B5736-DD07-4426-864B-E6F22AB3E287}"/>
    <cellStyle name="Normal 2 3 4 2 4 3 3 2 2 4" xfId="32849" xr:uid="{90A6EB26-688F-4ADC-BC81-99A752449AC9}"/>
    <cellStyle name="Normal 2 3 4 2 4 3 3 2 2 5" xfId="47733" xr:uid="{AE0FFD7F-50CB-4A5C-9545-129882338EC5}"/>
    <cellStyle name="Normal 2 3 4 2 4 3 3 2 3" xfId="22581" xr:uid="{33422EAF-966E-47EB-A844-9D1F978C8C21}"/>
    <cellStyle name="Normal 2 3 4 2 4 3 3 2 3 2" xfId="36273" xr:uid="{9038B2B9-E944-4768-90F3-416FECC0BFFE}"/>
    <cellStyle name="Normal 2 3 4 2 4 3 3 2 3 3" xfId="51157" xr:uid="{85F7EF1F-1E2B-4B6A-AC40-472630AB027D}"/>
    <cellStyle name="Normal 2 3 4 2 4 3 3 2 4" xfId="15737" xr:uid="{FCCEC9FB-C2DD-4551-A0E3-8B3A91AE501D}"/>
    <cellStyle name="Normal 2 3 4 2 4 3 3 2 5" xfId="29427" xr:uid="{8D56C869-241D-4550-99F7-E74090793DBC}"/>
    <cellStyle name="Normal 2 3 4 2 4 3 3 2 6" xfId="44311" xr:uid="{B02C86AC-317B-4483-B572-3822F1CD9422}"/>
    <cellStyle name="Normal 2 3 4 2 4 3 3 3" xfId="10601" xr:uid="{2E8E4D6F-DBD7-41D7-9B18-588D4174A826}"/>
    <cellStyle name="Normal 2 3 4 2 4 3 3 3 2" xfId="24291" xr:uid="{255536C2-8DAA-442A-868A-923302A0B6B7}"/>
    <cellStyle name="Normal 2 3 4 2 4 3 3 3 2 2" xfId="37983" xr:uid="{2F6FC993-3431-4E77-A2F0-F569AE13819E}"/>
    <cellStyle name="Normal 2 3 4 2 4 3 3 3 2 3" xfId="52867" xr:uid="{4FF83DDB-A71E-4363-A6DE-A6E5D47EE9CB}"/>
    <cellStyle name="Normal 2 3 4 2 4 3 3 3 3" xfId="17447" xr:uid="{46274FA9-DA11-4A1B-A49F-BE81765AA884}"/>
    <cellStyle name="Normal 2 3 4 2 4 3 3 3 4" xfId="31137" xr:uid="{014007C2-3D6E-436F-B72E-61DAE098D734}"/>
    <cellStyle name="Normal 2 3 4 2 4 3 3 3 5" xfId="46021" xr:uid="{CD33B37F-382D-47BA-80C4-F67D580E7F74}"/>
    <cellStyle name="Normal 2 3 4 2 4 3 3 4" xfId="20869" xr:uid="{25D93E46-98A4-46A0-8D0F-0FDA534F8154}"/>
    <cellStyle name="Normal 2 3 4 2 4 3 3 4 2" xfId="34561" xr:uid="{3FD24A4C-CC42-42A3-9B8D-B40A5BAE0875}"/>
    <cellStyle name="Normal 2 3 4 2 4 3 3 4 3" xfId="49445" xr:uid="{DB91C2A4-D534-45FF-9430-17F50CA1C346}"/>
    <cellStyle name="Normal 2 3 4 2 4 3 3 5" xfId="14025" xr:uid="{FFF56AE6-7716-431E-BEC6-3D647DDF34FF}"/>
    <cellStyle name="Normal 2 3 4 2 4 3 3 6" xfId="27715" xr:uid="{E5A35DDD-1853-46EB-AD56-5CED1FD6C131}"/>
    <cellStyle name="Normal 2 3 4 2 4 3 3 7" xfId="42599" xr:uid="{C3C2AAC0-DE15-493E-9D0C-88E87F7B64C7}"/>
    <cellStyle name="Normal 2 3 4 2 4 3 4" xfId="7179" xr:uid="{B343FC7F-4CC1-4916-A923-C6ACAD090499}"/>
    <cellStyle name="Normal 2 3 4 2 4 3 4 2" xfId="8892" xr:uid="{63CCA7A0-2FF5-4BD2-AAD5-B0430F738125}"/>
    <cellStyle name="Normal 2 3 4 2 4 3 4 2 2" xfId="12314" xr:uid="{54AB0723-16FD-4052-B585-9C8446F53AA8}"/>
    <cellStyle name="Normal 2 3 4 2 4 3 4 2 2 2" xfId="26004" xr:uid="{81A98380-4ED3-44CF-B95D-4244013359C7}"/>
    <cellStyle name="Normal 2 3 4 2 4 3 4 2 2 2 2" xfId="39696" xr:uid="{D5406A91-11F1-42D2-9456-0E744A792B9E}"/>
    <cellStyle name="Normal 2 3 4 2 4 3 4 2 2 2 3" xfId="54580" xr:uid="{07DBCF3C-62B3-428F-A2EB-E44ED4BFD694}"/>
    <cellStyle name="Normal 2 3 4 2 4 3 4 2 2 3" xfId="19160" xr:uid="{E699C4F5-88C9-4031-899A-34F40A1BE122}"/>
    <cellStyle name="Normal 2 3 4 2 4 3 4 2 2 4" xfId="32850" xr:uid="{590C4F63-EB48-4BDD-ACEE-D9F6F3D1350C}"/>
    <cellStyle name="Normal 2 3 4 2 4 3 4 2 2 5" xfId="47734" xr:uid="{4DD32895-C814-452F-96A7-F8B88A07F867}"/>
    <cellStyle name="Normal 2 3 4 2 4 3 4 2 3" xfId="22582" xr:uid="{5794EDFE-E62E-4AFA-8228-879278B4B325}"/>
    <cellStyle name="Normal 2 3 4 2 4 3 4 2 3 2" xfId="36274" xr:uid="{3C1DA951-2405-4360-9195-164E60FD0E85}"/>
    <cellStyle name="Normal 2 3 4 2 4 3 4 2 3 3" xfId="51158" xr:uid="{0608E412-CBDA-40CC-9FCC-E5B471E49EE1}"/>
    <cellStyle name="Normal 2 3 4 2 4 3 4 2 4" xfId="15738" xr:uid="{08B263B3-82F2-4994-B30C-37E788430379}"/>
    <cellStyle name="Normal 2 3 4 2 4 3 4 2 5" xfId="29428" xr:uid="{72A9F98E-E34D-4FD0-B08C-39A299DF465F}"/>
    <cellStyle name="Normal 2 3 4 2 4 3 4 2 6" xfId="44312" xr:uid="{4667CEB9-11BF-4108-B68E-2CBB654CE945}"/>
    <cellStyle name="Normal 2 3 4 2 4 3 4 3" xfId="10602" xr:uid="{BEF017FB-558B-44C0-BA51-12D06011CA62}"/>
    <cellStyle name="Normal 2 3 4 2 4 3 4 3 2" xfId="24292" xr:uid="{29A49BD8-DE76-449E-9D08-36C46C97B9E4}"/>
    <cellStyle name="Normal 2 3 4 2 4 3 4 3 2 2" xfId="37984" xr:uid="{5B5817DE-6C93-4FEB-9345-0CDB335D761D}"/>
    <cellStyle name="Normal 2 3 4 2 4 3 4 3 2 3" xfId="52868" xr:uid="{E8DE35D8-DE90-4EF8-B0C8-A06E24F735FE}"/>
    <cellStyle name="Normal 2 3 4 2 4 3 4 3 3" xfId="17448" xr:uid="{E8743F20-B98E-4B41-A13A-BF2847A2B31D}"/>
    <cellStyle name="Normal 2 3 4 2 4 3 4 3 4" xfId="31138" xr:uid="{FF8AF792-5BC2-4D0C-BD51-7FCFF0196632}"/>
    <cellStyle name="Normal 2 3 4 2 4 3 4 3 5" xfId="46022" xr:uid="{D1B39C82-F02D-4CAD-8DB5-5A626A46E50A}"/>
    <cellStyle name="Normal 2 3 4 2 4 3 4 4" xfId="20870" xr:uid="{27827702-0017-40EA-8F85-BC5F47EC5988}"/>
    <cellStyle name="Normal 2 3 4 2 4 3 4 4 2" xfId="34562" xr:uid="{E612B74A-5208-4AC1-AB25-A9FA98C7FA36}"/>
    <cellStyle name="Normal 2 3 4 2 4 3 4 4 3" xfId="49446" xr:uid="{55DA9829-8C9E-48C1-A430-61D8106D3F0D}"/>
    <cellStyle name="Normal 2 3 4 2 4 3 4 5" xfId="14026" xr:uid="{752DDD94-77EB-419C-9C70-8D169FC7F5AC}"/>
    <cellStyle name="Normal 2 3 4 2 4 3 4 6" xfId="27716" xr:uid="{064C9186-87CB-4663-B17D-871CA806426D}"/>
    <cellStyle name="Normal 2 3 4 2 4 3 4 7" xfId="42600" xr:uid="{5F4E5480-299D-432D-B01E-F75225017E45}"/>
    <cellStyle name="Normal 2 3 4 2 4 3 5" xfId="8888" xr:uid="{44355A4C-6106-4054-B3F3-23D02FBEEA9D}"/>
    <cellStyle name="Normal 2 3 4 2 4 3 5 2" xfId="12310" xr:uid="{A7662CC2-4AEB-4301-8AB1-DDF5912B11F3}"/>
    <cellStyle name="Normal 2 3 4 2 4 3 5 2 2" xfId="26000" xr:uid="{249528EA-A13D-4F34-98A6-838DD4C4E3DC}"/>
    <cellStyle name="Normal 2 3 4 2 4 3 5 2 2 2" xfId="39692" xr:uid="{17936778-5601-4C56-8622-FC7F66BD6AF2}"/>
    <cellStyle name="Normal 2 3 4 2 4 3 5 2 2 3" xfId="54576" xr:uid="{35795D53-7C22-4FF6-B257-8D6AAAAE5763}"/>
    <cellStyle name="Normal 2 3 4 2 4 3 5 2 3" xfId="19156" xr:uid="{B9FC8BDF-B163-4A58-BA5A-31D40665262A}"/>
    <cellStyle name="Normal 2 3 4 2 4 3 5 2 4" xfId="32846" xr:uid="{4464D98F-A101-4DD1-9F3F-54E8DA250FC7}"/>
    <cellStyle name="Normal 2 3 4 2 4 3 5 2 5" xfId="47730" xr:uid="{E97E5F25-BDCC-491A-97D5-C2ED4648000E}"/>
    <cellStyle name="Normal 2 3 4 2 4 3 5 3" xfId="22578" xr:uid="{D6376E6D-1670-46A7-8913-862811E93B27}"/>
    <cellStyle name="Normal 2 3 4 2 4 3 5 3 2" xfId="36270" xr:uid="{79D4EB09-D428-4C92-BB67-EB07F4127D73}"/>
    <cellStyle name="Normal 2 3 4 2 4 3 5 3 3" xfId="51154" xr:uid="{49217540-C7AF-4C84-A23C-9EC2766CD62D}"/>
    <cellStyle name="Normal 2 3 4 2 4 3 5 4" xfId="15734" xr:uid="{0ECAF587-40F5-4F60-9547-6A41133358A8}"/>
    <cellStyle name="Normal 2 3 4 2 4 3 5 5" xfId="29424" xr:uid="{0C7C4AF9-75E9-4E73-8E24-DF9CBD5A757A}"/>
    <cellStyle name="Normal 2 3 4 2 4 3 5 6" xfId="44308" xr:uid="{56318A95-7A5E-4C74-B74C-21D9477A2FE7}"/>
    <cellStyle name="Normal 2 3 4 2 4 3 6" xfId="10598" xr:uid="{9404914D-CB56-443F-86B9-5A3A4121638E}"/>
    <cellStyle name="Normal 2 3 4 2 4 3 6 2" xfId="24288" xr:uid="{DAF00DD1-0D1D-41FB-89C7-723FB3CB51A0}"/>
    <cellStyle name="Normal 2 3 4 2 4 3 6 2 2" xfId="37980" xr:uid="{4518B32D-A831-40FC-A6CE-457777FB3B6C}"/>
    <cellStyle name="Normal 2 3 4 2 4 3 6 2 3" xfId="52864" xr:uid="{5AC72920-0EB0-4EFA-9EEE-888CF6CF81F1}"/>
    <cellStyle name="Normal 2 3 4 2 4 3 6 3" xfId="17444" xr:uid="{D1283764-1908-492A-B737-0F83A5BBBF2A}"/>
    <cellStyle name="Normal 2 3 4 2 4 3 6 4" xfId="31134" xr:uid="{C476019E-919B-497A-A768-33ACDCAC8385}"/>
    <cellStyle name="Normal 2 3 4 2 4 3 6 5" xfId="46018" xr:uid="{439F799F-CF3B-43BF-8242-D2C15E93BC95}"/>
    <cellStyle name="Normal 2 3 4 2 4 3 7" xfId="20866" xr:uid="{950CB0EE-C0E1-4DC4-8F2D-A27DA2D3FD3C}"/>
    <cellStyle name="Normal 2 3 4 2 4 3 7 2" xfId="34558" xr:uid="{4E39A7D6-B278-4A3E-847B-F50CFAEA36A9}"/>
    <cellStyle name="Normal 2 3 4 2 4 3 7 3" xfId="49442" xr:uid="{75EB3894-4BAF-488F-A92A-59A0A9C8C0EC}"/>
    <cellStyle name="Normal 2 3 4 2 4 3 8" xfId="14022" xr:uid="{F7F440A9-7B5B-4972-84B8-B193E634CD4F}"/>
    <cellStyle name="Normal 2 3 4 2 4 3 9" xfId="27712" xr:uid="{40107501-DFD6-4BDB-A6AF-010A418E6461}"/>
    <cellStyle name="Normal 2 3 4 2 4 4" xfId="7180" xr:uid="{AC25D16A-1FAF-4B3A-8E25-C30B47852631}"/>
    <cellStyle name="Normal 2 3 4 2 4 4 2" xfId="7181" xr:uid="{A508B1C9-F7A5-46C7-BE46-4E73A3BDD63B}"/>
    <cellStyle name="Normal 2 3 4 2 4 4 2 2" xfId="8894" xr:uid="{DDDEAE22-0444-41B2-A65D-B4F7E87D535B}"/>
    <cellStyle name="Normal 2 3 4 2 4 4 2 2 2" xfId="12316" xr:uid="{41911F4B-0C82-4093-BDE1-049A81DC1CB7}"/>
    <cellStyle name="Normal 2 3 4 2 4 4 2 2 2 2" xfId="26006" xr:uid="{64052A6C-372B-4F2C-94C7-67779B337262}"/>
    <cellStyle name="Normal 2 3 4 2 4 4 2 2 2 2 2" xfId="39698" xr:uid="{E249BC46-F1EB-48CB-ACEB-6E73C3EE5113}"/>
    <cellStyle name="Normal 2 3 4 2 4 4 2 2 2 2 3" xfId="54582" xr:uid="{920A56E6-B9F0-432D-843D-BB9F41D9BCDF}"/>
    <cellStyle name="Normal 2 3 4 2 4 4 2 2 2 3" xfId="19162" xr:uid="{26D9379C-9DEC-4659-B2F0-F8CB07B65048}"/>
    <cellStyle name="Normal 2 3 4 2 4 4 2 2 2 4" xfId="32852" xr:uid="{1D9E858C-9DE8-45C6-8D18-3D1CD61C5ECF}"/>
    <cellStyle name="Normal 2 3 4 2 4 4 2 2 2 5" xfId="47736" xr:uid="{EE728FC8-747F-41CB-A6C0-06DCD4FBEB23}"/>
    <cellStyle name="Normal 2 3 4 2 4 4 2 2 3" xfId="22584" xr:uid="{58B2A7DB-2CC0-4F59-96E5-2CEF53078210}"/>
    <cellStyle name="Normal 2 3 4 2 4 4 2 2 3 2" xfId="36276" xr:uid="{B46ADDCB-11E3-470B-8403-E73E5466E865}"/>
    <cellStyle name="Normal 2 3 4 2 4 4 2 2 3 3" xfId="51160" xr:uid="{1584B754-6C01-4CA0-8C6E-1F2CDE7FDB4C}"/>
    <cellStyle name="Normal 2 3 4 2 4 4 2 2 4" xfId="15740" xr:uid="{CEDCCB2D-6A78-4274-8354-4E61BF6E7E14}"/>
    <cellStyle name="Normal 2 3 4 2 4 4 2 2 5" xfId="29430" xr:uid="{E484D66E-0A7C-4FA7-94CD-A16E05F48D3A}"/>
    <cellStyle name="Normal 2 3 4 2 4 4 2 2 6" xfId="44314" xr:uid="{682A772D-61F5-4FD0-A809-9E5BB38534E9}"/>
    <cellStyle name="Normal 2 3 4 2 4 4 2 3" xfId="10604" xr:uid="{CCBF2E72-489D-41DE-B6C9-EDAF012697BF}"/>
    <cellStyle name="Normal 2 3 4 2 4 4 2 3 2" xfId="24294" xr:uid="{46658AAD-D502-43C6-93CC-779C840E7423}"/>
    <cellStyle name="Normal 2 3 4 2 4 4 2 3 2 2" xfId="37986" xr:uid="{0D8B72B8-ACBE-4C6B-AA18-F4C835D0F2D0}"/>
    <cellStyle name="Normal 2 3 4 2 4 4 2 3 2 3" xfId="52870" xr:uid="{D97B24F0-6109-4D07-B0BB-1D88E863494E}"/>
    <cellStyle name="Normal 2 3 4 2 4 4 2 3 3" xfId="17450" xr:uid="{F450572D-8B08-4208-9CF2-7B5E8F6738CD}"/>
    <cellStyle name="Normal 2 3 4 2 4 4 2 3 4" xfId="31140" xr:uid="{040B3626-44DB-4F0E-BEBE-5196DA3DCBB4}"/>
    <cellStyle name="Normal 2 3 4 2 4 4 2 3 5" xfId="46024" xr:uid="{AFED9EF2-6CA0-4DCF-967A-2C697B1ED436}"/>
    <cellStyle name="Normal 2 3 4 2 4 4 2 4" xfId="20872" xr:uid="{A55B5CBE-75C3-4A0C-A214-A5E93B5F3607}"/>
    <cellStyle name="Normal 2 3 4 2 4 4 2 4 2" xfId="34564" xr:uid="{1BDF2490-B135-4718-AB34-6D63B97464E9}"/>
    <cellStyle name="Normal 2 3 4 2 4 4 2 4 3" xfId="49448" xr:uid="{11132376-86DC-482D-8EE8-B5318A8F2223}"/>
    <cellStyle name="Normal 2 3 4 2 4 4 2 5" xfId="14028" xr:uid="{B9118A6A-F2A3-44C4-B57C-C5C7AA1C20E8}"/>
    <cellStyle name="Normal 2 3 4 2 4 4 2 6" xfId="27718" xr:uid="{A22513F8-C597-45CC-AE2F-EA9358947E68}"/>
    <cellStyle name="Normal 2 3 4 2 4 4 2 7" xfId="42602" xr:uid="{29E5CF9B-8AD7-4AD5-9E6D-16C70C06B6E1}"/>
    <cellStyle name="Normal 2 3 4 2 4 4 3" xfId="8893" xr:uid="{9C80AFBE-4282-4FA1-AE36-497708929BCF}"/>
    <cellStyle name="Normal 2 3 4 2 4 4 3 2" xfId="12315" xr:uid="{B22B768D-30E5-41D1-BBE4-2E6DFEFA9958}"/>
    <cellStyle name="Normal 2 3 4 2 4 4 3 2 2" xfId="26005" xr:uid="{AD25A0DE-16DF-4344-AE10-E8891DF7657F}"/>
    <cellStyle name="Normal 2 3 4 2 4 4 3 2 2 2" xfId="39697" xr:uid="{6146A76E-DEA6-47D2-A751-7FDF04042EFC}"/>
    <cellStyle name="Normal 2 3 4 2 4 4 3 2 2 3" xfId="54581" xr:uid="{E1EEDE68-A56E-45B0-A06F-A20715444FC2}"/>
    <cellStyle name="Normal 2 3 4 2 4 4 3 2 3" xfId="19161" xr:uid="{68A082FE-9D1F-4D33-B439-C14C22FB7EEC}"/>
    <cellStyle name="Normal 2 3 4 2 4 4 3 2 4" xfId="32851" xr:uid="{57BB9C6A-B9C7-425C-9064-AE0F5455E0BB}"/>
    <cellStyle name="Normal 2 3 4 2 4 4 3 2 5" xfId="47735" xr:uid="{434E16CB-A4F9-400E-8D88-FCD65065628F}"/>
    <cellStyle name="Normal 2 3 4 2 4 4 3 3" xfId="22583" xr:uid="{1C712F36-FA3C-450E-9028-A81E3BC2DADD}"/>
    <cellStyle name="Normal 2 3 4 2 4 4 3 3 2" xfId="36275" xr:uid="{4F77521E-BCF2-4D1D-9B5D-64AA5FDB778C}"/>
    <cellStyle name="Normal 2 3 4 2 4 4 3 3 3" xfId="51159" xr:uid="{AC335BD1-C4BD-474E-937C-42A8A29E28A3}"/>
    <cellStyle name="Normal 2 3 4 2 4 4 3 4" xfId="15739" xr:uid="{2B99902D-9F30-4936-940D-A8E6D8C18DC6}"/>
    <cellStyle name="Normal 2 3 4 2 4 4 3 5" xfId="29429" xr:uid="{567B7E34-534D-425C-B84E-12E44F1383C9}"/>
    <cellStyle name="Normal 2 3 4 2 4 4 3 6" xfId="44313" xr:uid="{C374531E-ED68-4314-AE80-3F0D7466C0A4}"/>
    <cellStyle name="Normal 2 3 4 2 4 4 4" xfId="10603" xr:uid="{DB1CAA6B-C0CA-4A75-ADA4-F5AB4FE70CE4}"/>
    <cellStyle name="Normal 2 3 4 2 4 4 4 2" xfId="24293" xr:uid="{642E4D0D-2966-49A3-B310-98E701070939}"/>
    <cellStyle name="Normal 2 3 4 2 4 4 4 2 2" xfId="37985" xr:uid="{6766EF50-ABFB-4CFC-8CA5-257FAB016650}"/>
    <cellStyle name="Normal 2 3 4 2 4 4 4 2 3" xfId="52869" xr:uid="{BD96972F-7017-4A4F-B905-E1934A194A31}"/>
    <cellStyle name="Normal 2 3 4 2 4 4 4 3" xfId="17449" xr:uid="{1733F4C1-6FE6-4D03-B88B-B768F853D107}"/>
    <cellStyle name="Normal 2 3 4 2 4 4 4 4" xfId="31139" xr:uid="{EAA6EB37-DC16-4FFB-A367-EAB254A778BD}"/>
    <cellStyle name="Normal 2 3 4 2 4 4 4 5" xfId="46023" xr:uid="{EE0F17AB-D571-4611-9B87-39EFDFBC9BF4}"/>
    <cellStyle name="Normal 2 3 4 2 4 4 5" xfId="20871" xr:uid="{846F1445-B5CD-4BDA-B588-91B7308A5A61}"/>
    <cellStyle name="Normal 2 3 4 2 4 4 5 2" xfId="34563" xr:uid="{FA1A01DE-ABBD-4C03-8F4C-21D6C521DD0F}"/>
    <cellStyle name="Normal 2 3 4 2 4 4 5 3" xfId="49447" xr:uid="{FB4171C4-D20B-4A36-A8A0-51F01D75553D}"/>
    <cellStyle name="Normal 2 3 4 2 4 4 6" xfId="14027" xr:uid="{39BB811B-2E77-4DBA-8CF9-8A324A9F1269}"/>
    <cellStyle name="Normal 2 3 4 2 4 4 7" xfId="27717" xr:uid="{B24DBB03-5978-4D3F-8186-54A99748C61A}"/>
    <cellStyle name="Normal 2 3 4 2 4 4 8" xfId="42601" xr:uid="{BC478DB7-3C70-4EA6-A95C-AF7151E9105C}"/>
    <cellStyle name="Normal 2 3 4 2 4 5" xfId="7182" xr:uid="{BFD2D82E-F530-456E-A8B0-482B0BCE7439}"/>
    <cellStyle name="Normal 2 3 4 2 4 5 2" xfId="8895" xr:uid="{340F8CE5-2CFC-4FEC-B6AB-7EE94795142C}"/>
    <cellStyle name="Normal 2 3 4 2 4 5 2 2" xfId="12317" xr:uid="{783748EF-1DC3-4A40-A059-7A66C5D08E10}"/>
    <cellStyle name="Normal 2 3 4 2 4 5 2 2 2" xfId="26007" xr:uid="{664D27D4-78C4-498C-A973-01E85A8BF2BC}"/>
    <cellStyle name="Normal 2 3 4 2 4 5 2 2 2 2" xfId="39699" xr:uid="{00148646-6355-4512-89B1-4F33908CEEFD}"/>
    <cellStyle name="Normal 2 3 4 2 4 5 2 2 2 3" xfId="54583" xr:uid="{7D6DD91B-F5CA-4EC0-A480-56F428906771}"/>
    <cellStyle name="Normal 2 3 4 2 4 5 2 2 3" xfId="19163" xr:uid="{4898E405-3C02-4A14-976D-68290542B973}"/>
    <cellStyle name="Normal 2 3 4 2 4 5 2 2 4" xfId="32853" xr:uid="{D5151DB6-062B-4A9F-94DA-B00F8B0CB02D}"/>
    <cellStyle name="Normal 2 3 4 2 4 5 2 2 5" xfId="47737" xr:uid="{52F0CD55-DE78-46A9-9AF4-EF140D496A70}"/>
    <cellStyle name="Normal 2 3 4 2 4 5 2 3" xfId="22585" xr:uid="{E05F8361-C6B5-4924-A961-50FA01DEB069}"/>
    <cellStyle name="Normal 2 3 4 2 4 5 2 3 2" xfId="36277" xr:uid="{CD1F7DF2-4E03-492E-9230-825B8EB82AC1}"/>
    <cellStyle name="Normal 2 3 4 2 4 5 2 3 3" xfId="51161" xr:uid="{CDED4888-2149-4460-A84F-D4F42CF83FA4}"/>
    <cellStyle name="Normal 2 3 4 2 4 5 2 4" xfId="15741" xr:uid="{A368DF15-E3BE-4F9B-B724-9708A46F9882}"/>
    <cellStyle name="Normal 2 3 4 2 4 5 2 5" xfId="29431" xr:uid="{D9B2F9D1-A176-4883-820C-FE5B7862BDEF}"/>
    <cellStyle name="Normal 2 3 4 2 4 5 2 6" xfId="44315" xr:uid="{2A0695FC-9EB2-4A80-84AD-2D1D9AE382B6}"/>
    <cellStyle name="Normal 2 3 4 2 4 5 3" xfId="10605" xr:uid="{8581D2A5-4A9C-43DD-856D-AF08F4458223}"/>
    <cellStyle name="Normal 2 3 4 2 4 5 3 2" xfId="24295" xr:uid="{42BF7899-385A-4EB3-9CBD-416DBCC4700E}"/>
    <cellStyle name="Normal 2 3 4 2 4 5 3 2 2" xfId="37987" xr:uid="{936C201C-1828-40D8-9365-C356B53B25A7}"/>
    <cellStyle name="Normal 2 3 4 2 4 5 3 2 3" xfId="52871" xr:uid="{A02BD1A1-C5E7-45CF-9903-F621DA27499C}"/>
    <cellStyle name="Normal 2 3 4 2 4 5 3 3" xfId="17451" xr:uid="{CAE85B06-54FE-4BE8-ACB7-BD1F5DF90748}"/>
    <cellStyle name="Normal 2 3 4 2 4 5 3 4" xfId="31141" xr:uid="{B41284BA-47DC-4813-8636-FF373E944571}"/>
    <cellStyle name="Normal 2 3 4 2 4 5 3 5" xfId="46025" xr:uid="{603904C0-9308-468F-8D64-3748048A98D0}"/>
    <cellStyle name="Normal 2 3 4 2 4 5 4" xfId="20873" xr:uid="{1911649E-B2BE-4B86-AA78-D1B9C8FD6E2B}"/>
    <cellStyle name="Normal 2 3 4 2 4 5 4 2" xfId="34565" xr:uid="{E1484F85-1853-40C8-8444-13F8E861286A}"/>
    <cellStyle name="Normal 2 3 4 2 4 5 4 3" xfId="49449" xr:uid="{1C8EEF68-46FD-4792-8C08-920396DBC0FF}"/>
    <cellStyle name="Normal 2 3 4 2 4 5 5" xfId="14029" xr:uid="{AA9D00FD-B95C-4A11-8665-199498388449}"/>
    <cellStyle name="Normal 2 3 4 2 4 5 6" xfId="27719" xr:uid="{69A389BE-C825-4FFD-8F69-597E9C36F5B2}"/>
    <cellStyle name="Normal 2 3 4 2 4 5 7" xfId="42603" xr:uid="{62DA0EDB-8A9C-49D2-9F5C-488AF6B7F9E7}"/>
    <cellStyle name="Normal 2 3 4 2 4 6" xfId="7183" xr:uid="{560EC93F-606D-41BD-8D95-4DF8EADA2D0A}"/>
    <cellStyle name="Normal 2 3 4 2 4 6 2" xfId="8896" xr:uid="{B7BFD10D-21E5-4080-95B0-48C27F1DA22B}"/>
    <cellStyle name="Normal 2 3 4 2 4 6 2 2" xfId="12318" xr:uid="{C1C2CB29-DC9D-4972-8246-A29E8F93A2B6}"/>
    <cellStyle name="Normal 2 3 4 2 4 6 2 2 2" xfId="26008" xr:uid="{20B01FA5-0BCF-4C7F-8F2A-E32E0FD5777C}"/>
    <cellStyle name="Normal 2 3 4 2 4 6 2 2 2 2" xfId="39700" xr:uid="{E6846146-168C-4770-BC9A-B8AF32FD5C9F}"/>
    <cellStyle name="Normal 2 3 4 2 4 6 2 2 2 3" xfId="54584" xr:uid="{FCF8375F-B646-4553-8FF8-21199B882151}"/>
    <cellStyle name="Normal 2 3 4 2 4 6 2 2 3" xfId="19164" xr:uid="{8013D5EA-FF5D-45F4-839B-E39DC1C126B9}"/>
    <cellStyle name="Normal 2 3 4 2 4 6 2 2 4" xfId="32854" xr:uid="{BA6A0F78-9BFA-462A-A233-28E255B39284}"/>
    <cellStyle name="Normal 2 3 4 2 4 6 2 2 5" xfId="47738" xr:uid="{3FFDE823-15F0-4432-96FB-35F3A46C7B14}"/>
    <cellStyle name="Normal 2 3 4 2 4 6 2 3" xfId="22586" xr:uid="{C65D7D1A-186A-44F9-9EFF-7D865E3A82FD}"/>
    <cellStyle name="Normal 2 3 4 2 4 6 2 3 2" xfId="36278" xr:uid="{8069B7BE-FF75-46DB-939E-B8D9B42A79D7}"/>
    <cellStyle name="Normal 2 3 4 2 4 6 2 3 3" xfId="51162" xr:uid="{84045F91-A198-4BFD-9CD7-74E6B4ABAF63}"/>
    <cellStyle name="Normal 2 3 4 2 4 6 2 4" xfId="15742" xr:uid="{A6DF3C49-7910-4DA3-AA67-FFB733CCEA0C}"/>
    <cellStyle name="Normal 2 3 4 2 4 6 2 5" xfId="29432" xr:uid="{65640FF7-BE6C-4C84-A37E-9EA6B00744A0}"/>
    <cellStyle name="Normal 2 3 4 2 4 6 2 6" xfId="44316" xr:uid="{5A9C8A25-90F0-475D-BEF6-C3644CE66C2F}"/>
    <cellStyle name="Normal 2 3 4 2 4 6 3" xfId="10606" xr:uid="{1983FF35-01B1-49BC-B82B-D5DEAD96C33E}"/>
    <cellStyle name="Normal 2 3 4 2 4 6 3 2" xfId="24296" xr:uid="{A14CBA44-7AA9-4C44-8928-86BD56169C9D}"/>
    <cellStyle name="Normal 2 3 4 2 4 6 3 2 2" xfId="37988" xr:uid="{C78B7857-DAD3-41E1-BD3A-FB585A9E483B}"/>
    <cellStyle name="Normal 2 3 4 2 4 6 3 2 3" xfId="52872" xr:uid="{C04F578F-5870-4CC2-B203-AA48DE310984}"/>
    <cellStyle name="Normal 2 3 4 2 4 6 3 3" xfId="17452" xr:uid="{1D1AA35A-10E1-468B-9231-6C5AB554288E}"/>
    <cellStyle name="Normal 2 3 4 2 4 6 3 4" xfId="31142" xr:uid="{F5465960-0D05-4152-A3D5-0059B5696536}"/>
    <cellStyle name="Normal 2 3 4 2 4 6 3 5" xfId="46026" xr:uid="{2A34F83B-B054-4FD9-8B7A-213CE5FE5BFB}"/>
    <cellStyle name="Normal 2 3 4 2 4 6 4" xfId="20874" xr:uid="{0E74CA2A-1215-4645-8E2A-1EA9C02D60E3}"/>
    <cellStyle name="Normal 2 3 4 2 4 6 4 2" xfId="34566" xr:uid="{D5AED060-F49B-49FC-8DD3-31AF5CB2903E}"/>
    <cellStyle name="Normal 2 3 4 2 4 6 4 3" xfId="49450" xr:uid="{E2223517-91CC-4E5C-88C0-30CF73A7ACAA}"/>
    <cellStyle name="Normal 2 3 4 2 4 6 5" xfId="14030" xr:uid="{81AF78F2-B598-4BAF-961F-AAFAB6B400C1}"/>
    <cellStyle name="Normal 2 3 4 2 4 6 6" xfId="27720" xr:uid="{97D46BDF-9A42-4090-9844-0FBDEC50086D}"/>
    <cellStyle name="Normal 2 3 4 2 4 6 7" xfId="42604" xr:uid="{925C3E89-8596-4CF0-800E-950CB48B6C17}"/>
    <cellStyle name="Normal 2 3 4 2 4 7" xfId="8882" xr:uid="{10FE7619-CFEA-4D53-85DB-0EAAB406BCC4}"/>
    <cellStyle name="Normal 2 3 4 2 4 7 2" xfId="12304" xr:uid="{080BD359-6797-4290-AF23-EBB64963C7F2}"/>
    <cellStyle name="Normal 2 3 4 2 4 7 2 2" xfId="25994" xr:uid="{DDAE638D-669A-40C3-9F8E-D4CF82B42967}"/>
    <cellStyle name="Normal 2 3 4 2 4 7 2 2 2" xfId="39686" xr:uid="{D6FDEDDD-CEC0-4F5F-ADF3-FD20862F911A}"/>
    <cellStyle name="Normal 2 3 4 2 4 7 2 2 3" xfId="54570" xr:uid="{EFE83B8D-4492-46C5-9445-D82F10B64C14}"/>
    <cellStyle name="Normal 2 3 4 2 4 7 2 3" xfId="19150" xr:uid="{9DC5CB99-4166-4C50-89C0-71810E704D99}"/>
    <cellStyle name="Normal 2 3 4 2 4 7 2 4" xfId="32840" xr:uid="{F8B9CA23-B237-4627-A9A1-E50365119EC8}"/>
    <cellStyle name="Normal 2 3 4 2 4 7 2 5" xfId="47724" xr:uid="{C990CA2A-FEEC-4867-9C5D-343A9CDA0F70}"/>
    <cellStyle name="Normal 2 3 4 2 4 7 3" xfId="22572" xr:uid="{F898AF82-1539-4579-B328-7128BC541AB5}"/>
    <cellStyle name="Normal 2 3 4 2 4 7 3 2" xfId="36264" xr:uid="{97C4FE1C-1BE5-4044-BFAD-ABE79B27FE03}"/>
    <cellStyle name="Normal 2 3 4 2 4 7 3 3" xfId="51148" xr:uid="{0C98AA9E-C72B-4367-B9C3-027A07FEB951}"/>
    <cellStyle name="Normal 2 3 4 2 4 7 4" xfId="15728" xr:uid="{886B221A-F34B-4BDE-9AB4-C60CEE22A099}"/>
    <cellStyle name="Normal 2 3 4 2 4 7 5" xfId="29418" xr:uid="{CDB60337-2B7C-491F-BA65-D380D3817BF5}"/>
    <cellStyle name="Normal 2 3 4 2 4 7 6" xfId="44302" xr:uid="{FF2595FE-4A06-407C-9947-79A06CAB9829}"/>
    <cellStyle name="Normal 2 3 4 2 4 8" xfId="10592" xr:uid="{0EC5D2C1-127E-4B62-8A5E-39BC3C9BEF88}"/>
    <cellStyle name="Normal 2 3 4 2 4 8 2" xfId="24282" xr:uid="{C952317C-AD69-473D-84E4-686E1730C798}"/>
    <cellStyle name="Normal 2 3 4 2 4 8 2 2" xfId="37974" xr:uid="{BBC607BB-D603-4E6E-9925-B2CDC0A28922}"/>
    <cellStyle name="Normal 2 3 4 2 4 8 2 3" xfId="52858" xr:uid="{D8033BDB-5E70-419F-90A8-FA9EF3F83622}"/>
    <cellStyle name="Normal 2 3 4 2 4 8 3" xfId="17438" xr:uid="{EE6A4F0C-7338-4675-A432-337A45282F6A}"/>
    <cellStyle name="Normal 2 3 4 2 4 8 4" xfId="31128" xr:uid="{E0B18F1A-6443-459B-93AA-8426F7272174}"/>
    <cellStyle name="Normal 2 3 4 2 4 8 5" xfId="46012" xr:uid="{557D2CE7-FE2B-41A7-AA04-7FF7F1EA692C}"/>
    <cellStyle name="Normal 2 3 4 2 4 9" xfId="20860" xr:uid="{03D6AAD9-F642-4F72-A3C7-FAD4108412CB}"/>
    <cellStyle name="Normal 2 3 4 2 4 9 2" xfId="34552" xr:uid="{AD23B971-D152-4729-8F8B-135B0B2AC185}"/>
    <cellStyle name="Normal 2 3 4 2 4 9 3" xfId="49436" xr:uid="{1EE3ED67-CBCC-4DBB-A0EA-52F12DB536B3}"/>
    <cellStyle name="Normal 2 3 4 2 5" xfId="7184" xr:uid="{2C075BAA-B915-407F-8BB6-A7B52E9B8B2E}"/>
    <cellStyle name="Normal 2 3 4 2 5 10" xfId="42605" xr:uid="{CB509FBB-1E30-4769-BACA-C8F6D1E22BD4}"/>
    <cellStyle name="Normal 2 3 4 2 5 2" xfId="7185" xr:uid="{A9F2A803-DAFE-4D31-98E4-EDBCB4721490}"/>
    <cellStyle name="Normal 2 3 4 2 5 2 2" xfId="7186" xr:uid="{460B7645-B879-4658-907B-2612793872EF}"/>
    <cellStyle name="Normal 2 3 4 2 5 2 2 2" xfId="8899" xr:uid="{BE607642-F7BC-47A2-8FAD-70F87C6D17C9}"/>
    <cellStyle name="Normal 2 3 4 2 5 2 2 2 2" xfId="12321" xr:uid="{7277C2F8-9970-436D-91C6-B011AF74368F}"/>
    <cellStyle name="Normal 2 3 4 2 5 2 2 2 2 2" xfId="26011" xr:uid="{21521A5D-641A-4E78-9376-D8238EAB4A03}"/>
    <cellStyle name="Normal 2 3 4 2 5 2 2 2 2 2 2" xfId="39703" xr:uid="{4EC5E614-686E-44E7-8206-8AB485F7E69A}"/>
    <cellStyle name="Normal 2 3 4 2 5 2 2 2 2 2 3" xfId="54587" xr:uid="{75EAA421-0AD4-4B02-BCAA-F16535078F4D}"/>
    <cellStyle name="Normal 2 3 4 2 5 2 2 2 2 3" xfId="19167" xr:uid="{F1FB67C9-EA4B-44F2-A641-D13400C29B76}"/>
    <cellStyle name="Normal 2 3 4 2 5 2 2 2 2 4" xfId="32857" xr:uid="{79BF25AF-6118-4242-8DEB-75CA18493737}"/>
    <cellStyle name="Normal 2 3 4 2 5 2 2 2 2 5" xfId="47741" xr:uid="{62ED9567-3599-41C7-A5C9-3C4BAE230D0B}"/>
    <cellStyle name="Normal 2 3 4 2 5 2 2 2 3" xfId="22589" xr:uid="{B132B61B-4165-40CA-9005-B90C854E6DF0}"/>
    <cellStyle name="Normal 2 3 4 2 5 2 2 2 3 2" xfId="36281" xr:uid="{BB38F466-085A-49D8-B1ED-6BAE68278131}"/>
    <cellStyle name="Normal 2 3 4 2 5 2 2 2 3 3" xfId="51165" xr:uid="{46384A41-AF35-449D-8B9C-6AD513567556}"/>
    <cellStyle name="Normal 2 3 4 2 5 2 2 2 4" xfId="15745" xr:uid="{BAFB96CE-39DE-4D72-AA3F-ADA163BCAE37}"/>
    <cellStyle name="Normal 2 3 4 2 5 2 2 2 5" xfId="29435" xr:uid="{9001D436-7D8E-4CAB-8442-DD60536AD895}"/>
    <cellStyle name="Normal 2 3 4 2 5 2 2 2 6" xfId="44319" xr:uid="{82C3126D-BCE4-4013-A8E4-85BF625AE337}"/>
    <cellStyle name="Normal 2 3 4 2 5 2 2 3" xfId="10609" xr:uid="{B14E2894-325F-46AF-A72B-1CDF90CB6DE1}"/>
    <cellStyle name="Normal 2 3 4 2 5 2 2 3 2" xfId="24299" xr:uid="{0F0F4D5A-4855-4CC7-901F-133BE1CB69BB}"/>
    <cellStyle name="Normal 2 3 4 2 5 2 2 3 2 2" xfId="37991" xr:uid="{84772398-D45C-4C8C-927D-6F30626C79A5}"/>
    <cellStyle name="Normal 2 3 4 2 5 2 2 3 2 3" xfId="52875" xr:uid="{CFD3ED12-94AA-4C8F-ACAA-494425C75710}"/>
    <cellStyle name="Normal 2 3 4 2 5 2 2 3 3" xfId="17455" xr:uid="{AFAE76F4-E2DE-4806-8202-509D1F11878B}"/>
    <cellStyle name="Normal 2 3 4 2 5 2 2 3 4" xfId="31145" xr:uid="{077B98E0-B2C0-4451-80DB-B7D7F21F7742}"/>
    <cellStyle name="Normal 2 3 4 2 5 2 2 3 5" xfId="46029" xr:uid="{9BF0F0A5-E13E-44F7-B2CC-F991EE005AAA}"/>
    <cellStyle name="Normal 2 3 4 2 5 2 2 4" xfId="20877" xr:uid="{7F0BD65D-1963-4C7C-9062-6FE9D9AE3578}"/>
    <cellStyle name="Normal 2 3 4 2 5 2 2 4 2" xfId="34569" xr:uid="{0E87B501-DB94-4AE0-9F4F-3D51B0488C3B}"/>
    <cellStyle name="Normal 2 3 4 2 5 2 2 4 3" xfId="49453" xr:uid="{45E7AF00-716D-45D6-A021-85D4E6CF2455}"/>
    <cellStyle name="Normal 2 3 4 2 5 2 2 5" xfId="14033" xr:uid="{262FEB7A-7FA4-472A-89C6-906681A5D3FD}"/>
    <cellStyle name="Normal 2 3 4 2 5 2 2 6" xfId="27723" xr:uid="{8762058A-5E40-4DF7-B011-2162D3B730C0}"/>
    <cellStyle name="Normal 2 3 4 2 5 2 2 7" xfId="42607" xr:uid="{B031F538-6429-408D-9254-0C4E8DD32DED}"/>
    <cellStyle name="Normal 2 3 4 2 5 2 3" xfId="8898" xr:uid="{98C60B21-E2F9-4E25-8E4C-9098A7E2F472}"/>
    <cellStyle name="Normal 2 3 4 2 5 2 3 2" xfId="12320" xr:uid="{E23D6228-0846-4E0D-8AB9-779642BD76A6}"/>
    <cellStyle name="Normal 2 3 4 2 5 2 3 2 2" xfId="26010" xr:uid="{568A4F8B-B165-4C4E-BB2C-1B975BB6D56E}"/>
    <cellStyle name="Normal 2 3 4 2 5 2 3 2 2 2" xfId="39702" xr:uid="{C9A51BF5-B72C-41CE-8741-98E0F2DE7164}"/>
    <cellStyle name="Normal 2 3 4 2 5 2 3 2 2 3" xfId="54586" xr:uid="{73D8FCEC-3DD2-4352-BEF2-E509D7B6DCC1}"/>
    <cellStyle name="Normal 2 3 4 2 5 2 3 2 3" xfId="19166" xr:uid="{3769BD06-AD04-44C1-9D08-4EDA0B282DBF}"/>
    <cellStyle name="Normal 2 3 4 2 5 2 3 2 4" xfId="32856" xr:uid="{B7A0147A-97CD-4667-85A6-DDD1E78BCEB4}"/>
    <cellStyle name="Normal 2 3 4 2 5 2 3 2 5" xfId="47740" xr:uid="{A9BF20C7-A961-4DBF-A152-E4432D4791DF}"/>
    <cellStyle name="Normal 2 3 4 2 5 2 3 3" xfId="22588" xr:uid="{A79AE820-CE08-4237-B2C7-94E39939E399}"/>
    <cellStyle name="Normal 2 3 4 2 5 2 3 3 2" xfId="36280" xr:uid="{771BECE7-D7D4-496C-8459-6D7FEFE10BDE}"/>
    <cellStyle name="Normal 2 3 4 2 5 2 3 3 3" xfId="51164" xr:uid="{693BB73D-88D4-4599-85FB-7739FF2AE356}"/>
    <cellStyle name="Normal 2 3 4 2 5 2 3 4" xfId="15744" xr:uid="{AEEE37A5-0179-4648-8418-1479CE333879}"/>
    <cellStyle name="Normal 2 3 4 2 5 2 3 5" xfId="29434" xr:uid="{8D826A48-4DC5-44F2-A5AA-7C0F197B9290}"/>
    <cellStyle name="Normal 2 3 4 2 5 2 3 6" xfId="44318" xr:uid="{0F6BC0AF-5C87-4EEB-ACFC-370C9D18398B}"/>
    <cellStyle name="Normal 2 3 4 2 5 2 4" xfId="10608" xr:uid="{7D4FA62B-70BD-4E0F-9598-60F5657262AD}"/>
    <cellStyle name="Normal 2 3 4 2 5 2 4 2" xfId="24298" xr:uid="{DE0A5F86-E0CF-42AF-846C-BD2A9D59C71F}"/>
    <cellStyle name="Normal 2 3 4 2 5 2 4 2 2" xfId="37990" xr:uid="{B7982C06-A127-4C9B-A9A2-DE8E0400E8B5}"/>
    <cellStyle name="Normal 2 3 4 2 5 2 4 2 3" xfId="52874" xr:uid="{550848FE-A418-4C7C-899C-1753D30098CB}"/>
    <cellStyle name="Normal 2 3 4 2 5 2 4 3" xfId="17454" xr:uid="{0EBAFA3A-5C58-491C-B23D-025F2B06EA2C}"/>
    <cellStyle name="Normal 2 3 4 2 5 2 4 4" xfId="31144" xr:uid="{8A1BEAB9-3CE3-40A6-8907-0265ABE15A0A}"/>
    <cellStyle name="Normal 2 3 4 2 5 2 4 5" xfId="46028" xr:uid="{A48DB73E-6400-4F4E-8C0A-A19A8D786426}"/>
    <cellStyle name="Normal 2 3 4 2 5 2 5" xfId="20876" xr:uid="{3EC6211A-95F8-47CF-9F38-8DA0D1B1599D}"/>
    <cellStyle name="Normal 2 3 4 2 5 2 5 2" xfId="34568" xr:uid="{FDCF3517-BCDF-462B-829C-D05E9F04147E}"/>
    <cellStyle name="Normal 2 3 4 2 5 2 5 3" xfId="49452" xr:uid="{0286213E-9833-4B49-B31D-49336918463E}"/>
    <cellStyle name="Normal 2 3 4 2 5 2 6" xfId="14032" xr:uid="{89247384-BD37-4041-A947-E4EB3F3358DE}"/>
    <cellStyle name="Normal 2 3 4 2 5 2 7" xfId="27722" xr:uid="{B070B247-B689-4296-9335-2C237396618D}"/>
    <cellStyle name="Normal 2 3 4 2 5 2 8" xfId="42606" xr:uid="{4EE71158-7D9A-4429-BECE-1D4387265E45}"/>
    <cellStyle name="Normal 2 3 4 2 5 3" xfId="7187" xr:uid="{2599FADD-BD43-48EE-8FF0-19D5C9BE3A06}"/>
    <cellStyle name="Normal 2 3 4 2 5 3 2" xfId="8900" xr:uid="{B738063B-0249-469A-BB2C-EC39D67A3F99}"/>
    <cellStyle name="Normal 2 3 4 2 5 3 2 2" xfId="12322" xr:uid="{1F72C954-658D-4231-AD4B-4A32DE389EE9}"/>
    <cellStyle name="Normal 2 3 4 2 5 3 2 2 2" xfId="26012" xr:uid="{683F1466-E9C9-4C3B-8809-260572F59051}"/>
    <cellStyle name="Normal 2 3 4 2 5 3 2 2 2 2" xfId="39704" xr:uid="{CC74D4EA-1121-43B2-9D47-EEF98A8F6074}"/>
    <cellStyle name="Normal 2 3 4 2 5 3 2 2 2 3" xfId="54588" xr:uid="{E8DAB3B2-1EF1-45CC-935A-7968601C9A53}"/>
    <cellStyle name="Normal 2 3 4 2 5 3 2 2 3" xfId="19168" xr:uid="{F014791F-2217-4CAC-837E-F65190DC0529}"/>
    <cellStyle name="Normal 2 3 4 2 5 3 2 2 4" xfId="32858" xr:uid="{CB98304E-46C5-4225-9725-01A1D924D795}"/>
    <cellStyle name="Normal 2 3 4 2 5 3 2 2 5" xfId="47742" xr:uid="{ABF2BF03-A4D3-4A8A-B989-8335BF6C04A0}"/>
    <cellStyle name="Normal 2 3 4 2 5 3 2 3" xfId="22590" xr:uid="{F4EECBBE-C07A-4471-8E6A-ECBCB23A3CE0}"/>
    <cellStyle name="Normal 2 3 4 2 5 3 2 3 2" xfId="36282" xr:uid="{0C33AE65-CC58-419D-9C55-5D18964FE4F2}"/>
    <cellStyle name="Normal 2 3 4 2 5 3 2 3 3" xfId="51166" xr:uid="{311ACED9-51C1-4DCD-872F-1D9C996641AC}"/>
    <cellStyle name="Normal 2 3 4 2 5 3 2 4" xfId="15746" xr:uid="{0A97BB45-665C-4FB9-8ED4-73B454CCC1A4}"/>
    <cellStyle name="Normal 2 3 4 2 5 3 2 5" xfId="29436" xr:uid="{DDE491B3-17AB-4D7C-86DB-1565D32A6B19}"/>
    <cellStyle name="Normal 2 3 4 2 5 3 2 6" xfId="44320" xr:uid="{ADB3300F-7C23-42F5-BCA9-4A8585F1CB5A}"/>
    <cellStyle name="Normal 2 3 4 2 5 3 3" xfId="10610" xr:uid="{C2A5F35F-E735-4BAB-8545-6F948A9DBC28}"/>
    <cellStyle name="Normal 2 3 4 2 5 3 3 2" xfId="24300" xr:uid="{79E6707E-1232-4CAC-A1D9-3A9B1BCE9D8D}"/>
    <cellStyle name="Normal 2 3 4 2 5 3 3 2 2" xfId="37992" xr:uid="{8FB08BB4-32E3-41D8-9B11-48100A8780B4}"/>
    <cellStyle name="Normal 2 3 4 2 5 3 3 2 3" xfId="52876" xr:uid="{8C782BF3-06EE-4F23-8D82-001FAD6CC0B7}"/>
    <cellStyle name="Normal 2 3 4 2 5 3 3 3" xfId="17456" xr:uid="{4931BE64-28F9-4525-B4A4-86E76DBAD8FA}"/>
    <cellStyle name="Normal 2 3 4 2 5 3 3 4" xfId="31146" xr:uid="{A7CD7C77-338B-4173-B58E-C45C3AD8232B}"/>
    <cellStyle name="Normal 2 3 4 2 5 3 3 5" xfId="46030" xr:uid="{A2F1B0F6-74E1-44ED-B55E-6CF8B9FB80EF}"/>
    <cellStyle name="Normal 2 3 4 2 5 3 4" xfId="20878" xr:uid="{CDC5487B-A429-4705-A1CB-215844AC3CE9}"/>
    <cellStyle name="Normal 2 3 4 2 5 3 4 2" xfId="34570" xr:uid="{C9E3987C-64F5-4B90-8D52-83AD041611A6}"/>
    <cellStyle name="Normal 2 3 4 2 5 3 4 3" xfId="49454" xr:uid="{7256F061-BE74-433C-AC4E-13790807B2AB}"/>
    <cellStyle name="Normal 2 3 4 2 5 3 5" xfId="14034" xr:uid="{F8929F33-1CD2-4125-BEF6-33FFD4DC2615}"/>
    <cellStyle name="Normal 2 3 4 2 5 3 6" xfId="27724" xr:uid="{1C4E307E-3293-4EDB-924D-29DEEB68B976}"/>
    <cellStyle name="Normal 2 3 4 2 5 3 7" xfId="42608" xr:uid="{FDDD68E4-F8C8-4E88-A40A-FB20BED7BE61}"/>
    <cellStyle name="Normal 2 3 4 2 5 4" xfId="7188" xr:uid="{041FA5B5-B261-42DE-A304-474CE2DE3420}"/>
    <cellStyle name="Normal 2 3 4 2 5 4 2" xfId="8901" xr:uid="{FE55E24E-F7C0-4506-B2EA-622D0ED6FA2E}"/>
    <cellStyle name="Normal 2 3 4 2 5 4 2 2" xfId="12323" xr:uid="{17BF9370-94B0-4003-AA41-154488404689}"/>
    <cellStyle name="Normal 2 3 4 2 5 4 2 2 2" xfId="26013" xr:uid="{32E8E8BA-0A0F-4799-B00A-EF314F67644F}"/>
    <cellStyle name="Normal 2 3 4 2 5 4 2 2 2 2" xfId="39705" xr:uid="{13A4FF2A-FE40-4EDE-8AEB-A7F7313E453A}"/>
    <cellStyle name="Normal 2 3 4 2 5 4 2 2 2 3" xfId="54589" xr:uid="{306B15E6-2278-406D-B92A-3960421B36DC}"/>
    <cellStyle name="Normal 2 3 4 2 5 4 2 2 3" xfId="19169" xr:uid="{F5CBC487-2900-4378-89C7-3FFA6DBF16B4}"/>
    <cellStyle name="Normal 2 3 4 2 5 4 2 2 4" xfId="32859" xr:uid="{95B93A91-8CFF-42B3-BAC5-1287DA3BAFD9}"/>
    <cellStyle name="Normal 2 3 4 2 5 4 2 2 5" xfId="47743" xr:uid="{39665312-044C-4C5D-BC95-FE683BD88685}"/>
    <cellStyle name="Normal 2 3 4 2 5 4 2 3" xfId="22591" xr:uid="{DF9F4E07-E587-4E0D-8DDF-E1905C88FFAD}"/>
    <cellStyle name="Normal 2 3 4 2 5 4 2 3 2" xfId="36283" xr:uid="{68B976EA-A65D-4400-B942-30E185636D35}"/>
    <cellStyle name="Normal 2 3 4 2 5 4 2 3 3" xfId="51167" xr:uid="{3856BB00-0A59-498F-B5E8-FE66A5A2EEC6}"/>
    <cellStyle name="Normal 2 3 4 2 5 4 2 4" xfId="15747" xr:uid="{AF094DC5-41DB-4F8F-8F4B-78652AF05395}"/>
    <cellStyle name="Normal 2 3 4 2 5 4 2 5" xfId="29437" xr:uid="{EC4A3746-1915-40D6-BF83-59493127851B}"/>
    <cellStyle name="Normal 2 3 4 2 5 4 2 6" xfId="44321" xr:uid="{044B9933-E6D2-4757-8D1C-4BE5068FDF41}"/>
    <cellStyle name="Normal 2 3 4 2 5 4 3" xfId="10611" xr:uid="{0DCA24AE-88DD-4C47-9F6B-3B1C2F7BE171}"/>
    <cellStyle name="Normal 2 3 4 2 5 4 3 2" xfId="24301" xr:uid="{E48BDA71-2AC6-4ABC-AEEB-B9A80B924560}"/>
    <cellStyle name="Normal 2 3 4 2 5 4 3 2 2" xfId="37993" xr:uid="{72A3B86E-57B0-4A50-B1B2-3FE719F08222}"/>
    <cellStyle name="Normal 2 3 4 2 5 4 3 2 3" xfId="52877" xr:uid="{7CBE5F92-2A5B-4F97-BEEE-52EF02009B74}"/>
    <cellStyle name="Normal 2 3 4 2 5 4 3 3" xfId="17457" xr:uid="{5E2A3145-CD35-4ACB-AEED-39F3E647E13F}"/>
    <cellStyle name="Normal 2 3 4 2 5 4 3 4" xfId="31147" xr:uid="{B4C364AC-7DC4-4657-80E9-3CE6657B316D}"/>
    <cellStyle name="Normal 2 3 4 2 5 4 3 5" xfId="46031" xr:uid="{136FD7DC-16D4-43B2-9E6A-47D29D01D6AA}"/>
    <cellStyle name="Normal 2 3 4 2 5 4 4" xfId="20879" xr:uid="{2CFBA401-EBD5-4B32-B73E-1ED6FEA4A8A4}"/>
    <cellStyle name="Normal 2 3 4 2 5 4 4 2" xfId="34571" xr:uid="{7D7D1FBD-6D42-4B4C-8066-EFA5EF958BB7}"/>
    <cellStyle name="Normal 2 3 4 2 5 4 4 3" xfId="49455" xr:uid="{EB83B7A9-6F51-4016-8E6B-EDDF0120EFC7}"/>
    <cellStyle name="Normal 2 3 4 2 5 4 5" xfId="14035" xr:uid="{36FF62AD-E19A-4B8C-A4A1-6D59BDF5E7A4}"/>
    <cellStyle name="Normal 2 3 4 2 5 4 6" xfId="27725" xr:uid="{E0E3C4C6-1348-451C-BAAB-21A4602D85E1}"/>
    <cellStyle name="Normal 2 3 4 2 5 4 7" xfId="42609" xr:uid="{9BDEF352-7D1C-426A-87C6-8139C97A9320}"/>
    <cellStyle name="Normal 2 3 4 2 5 5" xfId="8897" xr:uid="{C2ECD996-2FC3-4588-836B-0287BADA2905}"/>
    <cellStyle name="Normal 2 3 4 2 5 5 2" xfId="12319" xr:uid="{B0B57BE1-83F3-494C-B7E5-99F31B80C468}"/>
    <cellStyle name="Normal 2 3 4 2 5 5 2 2" xfId="26009" xr:uid="{2F03C7F6-569A-4A92-8D86-BDB334C84F82}"/>
    <cellStyle name="Normal 2 3 4 2 5 5 2 2 2" xfId="39701" xr:uid="{64A0C575-18C7-493C-8039-FBAA4C9BD8AD}"/>
    <cellStyle name="Normal 2 3 4 2 5 5 2 2 3" xfId="54585" xr:uid="{E642A4EA-83B2-4A77-9CFF-DBA9C8BDC590}"/>
    <cellStyle name="Normal 2 3 4 2 5 5 2 3" xfId="19165" xr:uid="{B52D4B9F-461E-44CB-9604-6603EAAA02C8}"/>
    <cellStyle name="Normal 2 3 4 2 5 5 2 4" xfId="32855" xr:uid="{35DD582C-959B-42E8-BA50-BC03685116FB}"/>
    <cellStyle name="Normal 2 3 4 2 5 5 2 5" xfId="47739" xr:uid="{19715F7C-15B3-4903-BE4F-E4553F8F44E3}"/>
    <cellStyle name="Normal 2 3 4 2 5 5 3" xfId="22587" xr:uid="{B1D81607-5AA8-4919-915E-E6CD6BFC0924}"/>
    <cellStyle name="Normal 2 3 4 2 5 5 3 2" xfId="36279" xr:uid="{BD0E3B60-2AD9-46DA-8157-51E5EB9B66A1}"/>
    <cellStyle name="Normal 2 3 4 2 5 5 3 3" xfId="51163" xr:uid="{17ACBA4B-8F81-4D61-9B21-E9D0A8E259E4}"/>
    <cellStyle name="Normal 2 3 4 2 5 5 4" xfId="15743" xr:uid="{29ECFAD7-A386-4D40-A412-32DE52CCF8EA}"/>
    <cellStyle name="Normal 2 3 4 2 5 5 5" xfId="29433" xr:uid="{22157945-3CD2-473E-8E6F-7CC4C0D1EC9E}"/>
    <cellStyle name="Normal 2 3 4 2 5 5 6" xfId="44317" xr:uid="{913CD91B-4EEF-4DB8-9793-12BA2902D4E8}"/>
    <cellStyle name="Normal 2 3 4 2 5 6" xfId="10607" xr:uid="{D2B72191-9896-4047-A857-11481080A4D8}"/>
    <cellStyle name="Normal 2 3 4 2 5 6 2" xfId="24297" xr:uid="{B5F10081-19C5-4CF5-98C8-A35DD4DCAF70}"/>
    <cellStyle name="Normal 2 3 4 2 5 6 2 2" xfId="37989" xr:uid="{DADC2C51-F005-4EB8-8BCD-784DE82CC49D}"/>
    <cellStyle name="Normal 2 3 4 2 5 6 2 3" xfId="52873" xr:uid="{BC928DF0-E54F-4071-811B-6DD69329F97E}"/>
    <cellStyle name="Normal 2 3 4 2 5 6 3" xfId="17453" xr:uid="{F69C17FA-D168-452D-A361-8FA9FE65DD14}"/>
    <cellStyle name="Normal 2 3 4 2 5 6 4" xfId="31143" xr:uid="{228C4E70-4E44-42ED-8FEC-4672C61F7579}"/>
    <cellStyle name="Normal 2 3 4 2 5 6 5" xfId="46027" xr:uid="{905B8FD7-FC97-4C07-B337-258A53A83B41}"/>
    <cellStyle name="Normal 2 3 4 2 5 7" xfId="20875" xr:uid="{64CE342B-CABB-4AED-9DDC-51CBDD1E3E37}"/>
    <cellStyle name="Normal 2 3 4 2 5 7 2" xfId="34567" xr:uid="{06AA88EC-75AD-4CA3-A491-7701C26EF827}"/>
    <cellStyle name="Normal 2 3 4 2 5 7 3" xfId="49451" xr:uid="{B3A358FA-6410-4C17-B6C2-9C100D179AA0}"/>
    <cellStyle name="Normal 2 3 4 2 5 8" xfId="14031" xr:uid="{1550F300-C29B-4BBA-8701-3BC6F6FD721B}"/>
    <cellStyle name="Normal 2 3 4 2 5 9" xfId="27721" xr:uid="{FF8C1B79-90E6-42E8-9159-5CA8446724DB}"/>
    <cellStyle name="Normal 2 3 4 2 6" xfId="7189" xr:uid="{A42A659F-AEA0-4371-9659-800D1D5FC81C}"/>
    <cellStyle name="Normal 2 3 4 2 6 10" xfId="42610" xr:uid="{037ECC4C-F87F-4FFC-A03A-8F515D567F42}"/>
    <cellStyle name="Normal 2 3 4 2 6 2" xfId="7190" xr:uid="{2D24F769-C1DC-45F9-A89F-55E01BBB06D4}"/>
    <cellStyle name="Normal 2 3 4 2 6 2 2" xfId="7191" xr:uid="{EB3498C0-E385-4F95-934C-12A68819B53F}"/>
    <cellStyle name="Normal 2 3 4 2 6 2 2 2" xfId="8904" xr:uid="{E878ECBC-31AB-4307-A978-671C6EF5CAC2}"/>
    <cellStyle name="Normal 2 3 4 2 6 2 2 2 2" xfId="12326" xr:uid="{D7537673-2E0B-4689-8FDE-F02A7A3290BD}"/>
    <cellStyle name="Normal 2 3 4 2 6 2 2 2 2 2" xfId="26016" xr:uid="{AA5E6DAE-F4CB-450E-9AD8-637585D89778}"/>
    <cellStyle name="Normal 2 3 4 2 6 2 2 2 2 2 2" xfId="39708" xr:uid="{F4EE9649-B146-4235-9667-42D5F10E46A5}"/>
    <cellStyle name="Normal 2 3 4 2 6 2 2 2 2 2 3" xfId="54592" xr:uid="{D5893398-CE64-4FB8-8894-7C7AF6F68961}"/>
    <cellStyle name="Normal 2 3 4 2 6 2 2 2 2 3" xfId="19172" xr:uid="{41D95D50-AAC9-40C4-8B73-B1622B594869}"/>
    <cellStyle name="Normal 2 3 4 2 6 2 2 2 2 4" xfId="32862" xr:uid="{22341E5A-7DBE-4263-88DE-91CE1EA24754}"/>
    <cellStyle name="Normal 2 3 4 2 6 2 2 2 2 5" xfId="47746" xr:uid="{CEFB0C8B-C21D-47ED-B302-574A483AADCA}"/>
    <cellStyle name="Normal 2 3 4 2 6 2 2 2 3" xfId="22594" xr:uid="{45B6286D-B92E-4634-9A1B-3036CFEDD296}"/>
    <cellStyle name="Normal 2 3 4 2 6 2 2 2 3 2" xfId="36286" xr:uid="{4571F05B-8B69-46C0-B677-DD9106DA4F9C}"/>
    <cellStyle name="Normal 2 3 4 2 6 2 2 2 3 3" xfId="51170" xr:uid="{4AB1F71D-8B2D-42FF-B335-0DDE4731A65C}"/>
    <cellStyle name="Normal 2 3 4 2 6 2 2 2 4" xfId="15750" xr:uid="{136A4BF0-BF06-41DF-8299-0DD14F0BA4A3}"/>
    <cellStyle name="Normal 2 3 4 2 6 2 2 2 5" xfId="29440" xr:uid="{72B1A188-38D3-4CFF-B1D4-4226C34F29BD}"/>
    <cellStyle name="Normal 2 3 4 2 6 2 2 2 6" xfId="44324" xr:uid="{9F49190F-7385-41A5-AD1B-85AC39E71380}"/>
    <cellStyle name="Normal 2 3 4 2 6 2 2 3" xfId="10614" xr:uid="{9B0785E0-13AD-46AA-9B7C-93FB74116384}"/>
    <cellStyle name="Normal 2 3 4 2 6 2 2 3 2" xfId="24304" xr:uid="{2EFC7AD4-B3B7-4AC4-8F49-17D5491200A3}"/>
    <cellStyle name="Normal 2 3 4 2 6 2 2 3 2 2" xfId="37996" xr:uid="{714DB34F-102B-4765-89AD-9A18AC271EC2}"/>
    <cellStyle name="Normal 2 3 4 2 6 2 2 3 2 3" xfId="52880" xr:uid="{4523DE34-4B59-468A-859D-7BE6460DD751}"/>
    <cellStyle name="Normal 2 3 4 2 6 2 2 3 3" xfId="17460" xr:uid="{0802CA80-2223-4CD3-B2DE-E43648E24F6C}"/>
    <cellStyle name="Normal 2 3 4 2 6 2 2 3 4" xfId="31150" xr:uid="{969991F2-FBF7-4EF2-BB77-1E7FF41F7734}"/>
    <cellStyle name="Normal 2 3 4 2 6 2 2 3 5" xfId="46034" xr:uid="{0ADED98D-8BFF-4633-B6E7-C65B0E7621A2}"/>
    <cellStyle name="Normal 2 3 4 2 6 2 2 4" xfId="20882" xr:uid="{D577A30B-4081-4865-B1C5-4535BCF07316}"/>
    <cellStyle name="Normal 2 3 4 2 6 2 2 4 2" xfId="34574" xr:uid="{4E107131-0488-41D3-9FCA-1DF058418CD6}"/>
    <cellStyle name="Normal 2 3 4 2 6 2 2 4 3" xfId="49458" xr:uid="{FC1F7DD4-8D9B-4B88-918E-1CD0B33FB7E5}"/>
    <cellStyle name="Normal 2 3 4 2 6 2 2 5" xfId="14038" xr:uid="{EF098DEA-01F9-4060-B7A2-C8597E818AF9}"/>
    <cellStyle name="Normal 2 3 4 2 6 2 2 6" xfId="27728" xr:uid="{69B048BB-7AE8-4375-954E-9AF42ABDC55B}"/>
    <cellStyle name="Normal 2 3 4 2 6 2 2 7" xfId="42612" xr:uid="{1F8BF565-BC08-485B-B341-903838A4A608}"/>
    <cellStyle name="Normal 2 3 4 2 6 2 3" xfId="8903" xr:uid="{F3D7272B-9CF4-4775-9EC0-66193B602DBB}"/>
    <cellStyle name="Normal 2 3 4 2 6 2 3 2" xfId="12325" xr:uid="{8B291518-0F45-4936-A511-2ED93C32CFA8}"/>
    <cellStyle name="Normal 2 3 4 2 6 2 3 2 2" xfId="26015" xr:uid="{4B842D18-EF6D-458D-9299-4044D84C8497}"/>
    <cellStyle name="Normal 2 3 4 2 6 2 3 2 2 2" xfId="39707" xr:uid="{6A5AE6BE-AD77-48C0-8612-D4EE852D2097}"/>
    <cellStyle name="Normal 2 3 4 2 6 2 3 2 2 3" xfId="54591" xr:uid="{0BBBF49A-815A-46E1-9B5D-00FEC189D5F4}"/>
    <cellStyle name="Normal 2 3 4 2 6 2 3 2 3" xfId="19171" xr:uid="{DE0B32E1-EDA1-4733-A3C0-D6AA3236D64E}"/>
    <cellStyle name="Normal 2 3 4 2 6 2 3 2 4" xfId="32861" xr:uid="{F07FD959-06E5-4BF0-BAFE-8F0AB6770D19}"/>
    <cellStyle name="Normal 2 3 4 2 6 2 3 2 5" xfId="47745" xr:uid="{8C19BA21-4182-406D-8572-C7466DE1C969}"/>
    <cellStyle name="Normal 2 3 4 2 6 2 3 3" xfId="22593" xr:uid="{425A8F47-5EAA-4690-ACC2-D5F85EDADC01}"/>
    <cellStyle name="Normal 2 3 4 2 6 2 3 3 2" xfId="36285" xr:uid="{89B7690E-CD76-47F8-BE3D-B14AB1315F65}"/>
    <cellStyle name="Normal 2 3 4 2 6 2 3 3 3" xfId="51169" xr:uid="{2B5691C5-93EC-483F-BB33-31179F8329C3}"/>
    <cellStyle name="Normal 2 3 4 2 6 2 3 4" xfId="15749" xr:uid="{416157C1-5F14-467B-9D42-2FC49EADD664}"/>
    <cellStyle name="Normal 2 3 4 2 6 2 3 5" xfId="29439" xr:uid="{F6035C87-34D2-46AD-9B1B-74344C0DDFD7}"/>
    <cellStyle name="Normal 2 3 4 2 6 2 3 6" xfId="44323" xr:uid="{0E488A9A-AD15-4789-8792-EE96B0A80107}"/>
    <cellStyle name="Normal 2 3 4 2 6 2 4" xfId="10613" xr:uid="{123A6AA5-B741-4BCA-9258-4A1D945FF7BB}"/>
    <cellStyle name="Normal 2 3 4 2 6 2 4 2" xfId="24303" xr:uid="{57BB90DA-D997-4DD3-90E5-885A53B90C9B}"/>
    <cellStyle name="Normal 2 3 4 2 6 2 4 2 2" xfId="37995" xr:uid="{89355248-47F5-4083-BD9A-4D3CBF6EC7E7}"/>
    <cellStyle name="Normal 2 3 4 2 6 2 4 2 3" xfId="52879" xr:uid="{32E7AD3A-7D2B-48E4-B230-F7C8C97BDFBE}"/>
    <cellStyle name="Normal 2 3 4 2 6 2 4 3" xfId="17459" xr:uid="{81F3EA6F-A296-4F8A-A55B-3A21B828738E}"/>
    <cellStyle name="Normal 2 3 4 2 6 2 4 4" xfId="31149" xr:uid="{E0DAD256-A420-4973-984C-ECE0495A679B}"/>
    <cellStyle name="Normal 2 3 4 2 6 2 4 5" xfId="46033" xr:uid="{814BC6A6-2AD1-4459-87D5-C72AA3AF9827}"/>
    <cellStyle name="Normal 2 3 4 2 6 2 5" xfId="20881" xr:uid="{A16B1393-2371-494C-BE44-B7E1B54A187E}"/>
    <cellStyle name="Normal 2 3 4 2 6 2 5 2" xfId="34573" xr:uid="{6CA20CE8-4F7B-4A13-BF95-E62E2FCD7412}"/>
    <cellStyle name="Normal 2 3 4 2 6 2 5 3" xfId="49457" xr:uid="{2EFE650D-0E01-4BA1-BFE3-A463E7A5B107}"/>
    <cellStyle name="Normal 2 3 4 2 6 2 6" xfId="14037" xr:uid="{27989A4F-4A54-4F3B-A884-375D12116991}"/>
    <cellStyle name="Normal 2 3 4 2 6 2 7" xfId="27727" xr:uid="{B02AEAE9-093A-494D-8266-1443918E25F1}"/>
    <cellStyle name="Normal 2 3 4 2 6 2 8" xfId="42611" xr:uid="{189A3D7A-9B40-4B5E-9950-A72150E8E74F}"/>
    <cellStyle name="Normal 2 3 4 2 6 3" xfId="7192" xr:uid="{28CDBFEC-52B3-438C-B769-FD484640D468}"/>
    <cellStyle name="Normal 2 3 4 2 6 3 2" xfId="8905" xr:uid="{A70719CF-DD60-47D2-8F41-8DFCEAEFF5F7}"/>
    <cellStyle name="Normal 2 3 4 2 6 3 2 2" xfId="12327" xr:uid="{9FEEFF7E-FD5D-414F-89D4-25BD1718A775}"/>
    <cellStyle name="Normal 2 3 4 2 6 3 2 2 2" xfId="26017" xr:uid="{67D7C3C0-E658-469F-BECE-F1F67EF75373}"/>
    <cellStyle name="Normal 2 3 4 2 6 3 2 2 2 2" xfId="39709" xr:uid="{90FB4140-A062-4A1B-ACCA-02FA2AC56A9E}"/>
    <cellStyle name="Normal 2 3 4 2 6 3 2 2 2 3" xfId="54593" xr:uid="{DEAEF532-20F3-4DF1-BE04-47C68B41423B}"/>
    <cellStyle name="Normal 2 3 4 2 6 3 2 2 3" xfId="19173" xr:uid="{BDCB8A32-1EB3-427A-8E2B-8B58C6798EF3}"/>
    <cellStyle name="Normal 2 3 4 2 6 3 2 2 4" xfId="32863" xr:uid="{CCAE6337-9E39-4849-A25F-BEC9C9CC6052}"/>
    <cellStyle name="Normal 2 3 4 2 6 3 2 2 5" xfId="47747" xr:uid="{993F0F3C-3ACC-4195-892B-7AF5A7E976AF}"/>
    <cellStyle name="Normal 2 3 4 2 6 3 2 3" xfId="22595" xr:uid="{A2A8BD58-78B4-41AB-BD1F-40A599EC4135}"/>
    <cellStyle name="Normal 2 3 4 2 6 3 2 3 2" xfId="36287" xr:uid="{074ECFDC-81E8-45BF-91E1-BE83D69B8260}"/>
    <cellStyle name="Normal 2 3 4 2 6 3 2 3 3" xfId="51171" xr:uid="{57021AE1-6018-44BE-AC78-B4867DF06191}"/>
    <cellStyle name="Normal 2 3 4 2 6 3 2 4" xfId="15751" xr:uid="{1D643E1F-595F-4DF0-A102-F108246FCFD8}"/>
    <cellStyle name="Normal 2 3 4 2 6 3 2 5" xfId="29441" xr:uid="{1F7D50A6-034F-42AF-B6D2-2B7DCC3C1770}"/>
    <cellStyle name="Normal 2 3 4 2 6 3 2 6" xfId="44325" xr:uid="{204FAD03-F19C-4560-928C-D66111310448}"/>
    <cellStyle name="Normal 2 3 4 2 6 3 3" xfId="10615" xr:uid="{83CD636E-850B-41F7-8269-D0C6E53FA83C}"/>
    <cellStyle name="Normal 2 3 4 2 6 3 3 2" xfId="24305" xr:uid="{966B5311-2D2F-40BB-A552-028DD2DFB227}"/>
    <cellStyle name="Normal 2 3 4 2 6 3 3 2 2" xfId="37997" xr:uid="{395047C4-D8B3-486C-B3A8-E27C35246886}"/>
    <cellStyle name="Normal 2 3 4 2 6 3 3 2 3" xfId="52881" xr:uid="{A9E79847-7C6C-437C-98A6-44FAB6C46675}"/>
    <cellStyle name="Normal 2 3 4 2 6 3 3 3" xfId="17461" xr:uid="{6D3E124B-21D9-4DB8-A176-40E4260B5284}"/>
    <cellStyle name="Normal 2 3 4 2 6 3 3 4" xfId="31151" xr:uid="{14AAE551-AA11-4F50-B01B-0F9F8747C655}"/>
    <cellStyle name="Normal 2 3 4 2 6 3 3 5" xfId="46035" xr:uid="{4F65F1AA-024A-4D61-A085-E61E804315B1}"/>
    <cellStyle name="Normal 2 3 4 2 6 3 4" xfId="20883" xr:uid="{1DE6FA08-52AC-40E7-87FA-03176B5FD5DD}"/>
    <cellStyle name="Normal 2 3 4 2 6 3 4 2" xfId="34575" xr:uid="{B01C7D2E-CDB2-4FE1-8C8E-B55C8BB9045A}"/>
    <cellStyle name="Normal 2 3 4 2 6 3 4 3" xfId="49459" xr:uid="{4EF3622C-B311-4A3E-8F35-E81BDAB2F6E5}"/>
    <cellStyle name="Normal 2 3 4 2 6 3 5" xfId="14039" xr:uid="{F722185C-AF35-45BA-B405-91344DB783BD}"/>
    <cellStyle name="Normal 2 3 4 2 6 3 6" xfId="27729" xr:uid="{E47530E5-5473-48A4-9145-1C68292FEB1D}"/>
    <cellStyle name="Normal 2 3 4 2 6 3 7" xfId="42613" xr:uid="{2F1862A3-7710-4289-AFF2-4C62541E355D}"/>
    <cellStyle name="Normal 2 3 4 2 6 4" xfId="7193" xr:uid="{27A5624D-C7EC-469E-9E36-93710868ED2A}"/>
    <cellStyle name="Normal 2 3 4 2 6 4 2" xfId="8906" xr:uid="{D95F8C1D-0989-4CD0-A41A-E8B450B972F5}"/>
    <cellStyle name="Normal 2 3 4 2 6 4 2 2" xfId="12328" xr:uid="{5D9ED27A-F66E-4C3B-A14F-225648AE133D}"/>
    <cellStyle name="Normal 2 3 4 2 6 4 2 2 2" xfId="26018" xr:uid="{3BB88205-D051-4A54-9768-4EE0F6A4ACA1}"/>
    <cellStyle name="Normal 2 3 4 2 6 4 2 2 2 2" xfId="39710" xr:uid="{8F583F18-2667-4795-9DAE-9F7EE6C7332D}"/>
    <cellStyle name="Normal 2 3 4 2 6 4 2 2 2 3" xfId="54594" xr:uid="{5BEFE6BE-075D-4D45-93C0-8629D5977B15}"/>
    <cellStyle name="Normal 2 3 4 2 6 4 2 2 3" xfId="19174" xr:uid="{1962ED78-2A88-4E7B-B773-2F39AA6E66EB}"/>
    <cellStyle name="Normal 2 3 4 2 6 4 2 2 4" xfId="32864" xr:uid="{CCE8B094-C605-4E5F-A7B4-B7A18BD5D7FC}"/>
    <cellStyle name="Normal 2 3 4 2 6 4 2 2 5" xfId="47748" xr:uid="{21E96170-1626-4E89-8985-C1BCF69C5934}"/>
    <cellStyle name="Normal 2 3 4 2 6 4 2 3" xfId="22596" xr:uid="{92F89712-C88E-439C-9068-F4FE73AB609C}"/>
    <cellStyle name="Normal 2 3 4 2 6 4 2 3 2" xfId="36288" xr:uid="{35F97D08-5B22-4D78-ACD4-C0B80C90BCA0}"/>
    <cellStyle name="Normal 2 3 4 2 6 4 2 3 3" xfId="51172" xr:uid="{E79722B1-D673-4EB6-A37C-9A04DF7EC8B1}"/>
    <cellStyle name="Normal 2 3 4 2 6 4 2 4" xfId="15752" xr:uid="{0756A11F-5742-4F37-8155-9E441F5678D8}"/>
    <cellStyle name="Normal 2 3 4 2 6 4 2 5" xfId="29442" xr:uid="{F54129D6-7188-46BD-AE56-3CDA3B95D968}"/>
    <cellStyle name="Normal 2 3 4 2 6 4 2 6" xfId="44326" xr:uid="{85C1CF3C-9BFD-43BD-A7FB-07C6C0FBA072}"/>
    <cellStyle name="Normal 2 3 4 2 6 4 3" xfId="10616" xr:uid="{06B6ABB5-45A7-4D11-9083-011B4BA8D7C0}"/>
    <cellStyle name="Normal 2 3 4 2 6 4 3 2" xfId="24306" xr:uid="{74426212-E22D-4E3C-ACA4-8547F8C6D45D}"/>
    <cellStyle name="Normal 2 3 4 2 6 4 3 2 2" xfId="37998" xr:uid="{2698B289-A1D3-4BE8-AA0F-9A410E638818}"/>
    <cellStyle name="Normal 2 3 4 2 6 4 3 2 3" xfId="52882" xr:uid="{9A061710-E56D-4686-9BC4-6D36050F4C61}"/>
    <cellStyle name="Normal 2 3 4 2 6 4 3 3" xfId="17462" xr:uid="{64F06DC6-FB42-41DA-9A47-3762B0A84513}"/>
    <cellStyle name="Normal 2 3 4 2 6 4 3 4" xfId="31152" xr:uid="{467CE025-EA73-447E-9D7F-9E1823CF7FC9}"/>
    <cellStyle name="Normal 2 3 4 2 6 4 3 5" xfId="46036" xr:uid="{D01E2F67-2455-4DEE-95FF-385B022B6FE4}"/>
    <cellStyle name="Normal 2 3 4 2 6 4 4" xfId="20884" xr:uid="{FB1AE85C-C1C0-4E53-BC5D-9579C91E397C}"/>
    <cellStyle name="Normal 2 3 4 2 6 4 4 2" xfId="34576" xr:uid="{CC62B2CC-013E-4331-838E-1713BFF278F6}"/>
    <cellStyle name="Normal 2 3 4 2 6 4 4 3" xfId="49460" xr:uid="{02475AE5-F2A2-425E-A2B5-D599F96EB5D5}"/>
    <cellStyle name="Normal 2 3 4 2 6 4 5" xfId="14040" xr:uid="{734AFC07-A3B1-4666-81E5-561761EFD676}"/>
    <cellStyle name="Normal 2 3 4 2 6 4 6" xfId="27730" xr:uid="{7E203F99-9619-42F0-A3A5-D95600E9BEBA}"/>
    <cellStyle name="Normal 2 3 4 2 6 4 7" xfId="42614" xr:uid="{59F0B162-73F2-4191-A0F8-1F5E5FA979E2}"/>
    <cellStyle name="Normal 2 3 4 2 6 5" xfId="8902" xr:uid="{DF80D8CA-8F72-4983-B094-B43E9D2A8DA1}"/>
    <cellStyle name="Normal 2 3 4 2 6 5 2" xfId="12324" xr:uid="{0BC1D15B-D35E-4A84-BAA7-F11B5C395A46}"/>
    <cellStyle name="Normal 2 3 4 2 6 5 2 2" xfId="26014" xr:uid="{DAEB843A-63E5-45D3-99A3-60FC90E40E51}"/>
    <cellStyle name="Normal 2 3 4 2 6 5 2 2 2" xfId="39706" xr:uid="{18E04EEE-5E92-45FD-B8C3-32D8AABE1EE2}"/>
    <cellStyle name="Normal 2 3 4 2 6 5 2 2 3" xfId="54590" xr:uid="{E594AE63-CACC-4D4D-AE36-99E815A71A45}"/>
    <cellStyle name="Normal 2 3 4 2 6 5 2 3" xfId="19170" xr:uid="{0F44DAD9-7AF9-41DF-9056-725CE424E2D8}"/>
    <cellStyle name="Normal 2 3 4 2 6 5 2 4" xfId="32860" xr:uid="{574D7459-DBCA-4491-A43B-C4A5663ABB39}"/>
    <cellStyle name="Normal 2 3 4 2 6 5 2 5" xfId="47744" xr:uid="{35DEC946-CC35-40E7-A511-E0697AE17130}"/>
    <cellStyle name="Normal 2 3 4 2 6 5 3" xfId="22592" xr:uid="{EBD1546B-9BF9-4C89-9CEE-AD50228F41B2}"/>
    <cellStyle name="Normal 2 3 4 2 6 5 3 2" xfId="36284" xr:uid="{27A9D929-18CB-4B5C-AAB0-2E59D94DFFD3}"/>
    <cellStyle name="Normal 2 3 4 2 6 5 3 3" xfId="51168" xr:uid="{02E9D624-4AA9-45E0-8148-8FBDC0B0E42C}"/>
    <cellStyle name="Normal 2 3 4 2 6 5 4" xfId="15748" xr:uid="{2CE45DA8-B52F-4BEC-A711-19842780B853}"/>
    <cellStyle name="Normal 2 3 4 2 6 5 5" xfId="29438" xr:uid="{84C054CA-2494-4A10-89D9-187115C45C55}"/>
    <cellStyle name="Normal 2 3 4 2 6 5 6" xfId="44322" xr:uid="{8E147DFD-07ED-4917-8405-E7607AF458CF}"/>
    <cellStyle name="Normal 2 3 4 2 6 6" xfId="10612" xr:uid="{019D0084-7E30-44B6-A7A1-2CFBAD5A22BF}"/>
    <cellStyle name="Normal 2 3 4 2 6 6 2" xfId="24302" xr:uid="{3BCB0B32-8160-4C64-96FF-F14F0E6CE9E3}"/>
    <cellStyle name="Normal 2 3 4 2 6 6 2 2" xfId="37994" xr:uid="{E8D82C86-8A4A-4C34-993A-82B3A8A13385}"/>
    <cellStyle name="Normal 2 3 4 2 6 6 2 3" xfId="52878" xr:uid="{12BEDD37-3F54-409A-9A81-5C1471AC2D55}"/>
    <cellStyle name="Normal 2 3 4 2 6 6 3" xfId="17458" xr:uid="{7D622591-36E9-4B6A-AF1E-8B3BAC63476C}"/>
    <cellStyle name="Normal 2 3 4 2 6 6 4" xfId="31148" xr:uid="{F1CB969C-BEE0-440A-BEEE-D5403805709A}"/>
    <cellStyle name="Normal 2 3 4 2 6 6 5" xfId="46032" xr:uid="{5F03F402-B2EF-461D-815D-A5ED6B11EB92}"/>
    <cellStyle name="Normal 2 3 4 2 6 7" xfId="20880" xr:uid="{C3649A46-FDBA-463A-B223-0B363338FE99}"/>
    <cellStyle name="Normal 2 3 4 2 6 7 2" xfId="34572" xr:uid="{6BB11EFD-2323-407A-87AF-4840904D5AF1}"/>
    <cellStyle name="Normal 2 3 4 2 6 7 3" xfId="49456" xr:uid="{904D8AE1-22A1-4EAC-9568-A064F25DE329}"/>
    <cellStyle name="Normal 2 3 4 2 6 8" xfId="14036" xr:uid="{F493372E-37C4-43FF-8EF1-3B971D8BB233}"/>
    <cellStyle name="Normal 2 3 4 2 6 9" xfId="27726" xr:uid="{1022F050-8225-4992-A7E8-6979EDE7778B}"/>
    <cellStyle name="Normal 2 3 4 2 7" xfId="7194" xr:uid="{4695DF87-F55E-45B4-85FF-1A30AC8D2685}"/>
    <cellStyle name="Normal 2 3 4 2 7 2" xfId="7195" xr:uid="{AF99E93C-D356-45FF-B34F-6552EACEC20F}"/>
    <cellStyle name="Normal 2 3 4 2 7 2 2" xfId="8908" xr:uid="{17020D4E-C521-40AF-848F-F7AE793E4C10}"/>
    <cellStyle name="Normal 2 3 4 2 7 2 2 2" xfId="12330" xr:uid="{806E032A-F8FE-4A4B-A126-029B644EF23E}"/>
    <cellStyle name="Normal 2 3 4 2 7 2 2 2 2" xfId="26020" xr:uid="{0EBBC0A5-74FE-4EA5-8089-CB30979F2986}"/>
    <cellStyle name="Normal 2 3 4 2 7 2 2 2 2 2" xfId="39712" xr:uid="{F7EDE5BC-368A-4B9B-8DA7-1312386ADD5E}"/>
    <cellStyle name="Normal 2 3 4 2 7 2 2 2 2 3" xfId="54596" xr:uid="{E684A551-1B62-4CD9-9B2B-BDC10E065A86}"/>
    <cellStyle name="Normal 2 3 4 2 7 2 2 2 3" xfId="19176" xr:uid="{E238C0F2-23CA-4DE2-9242-985CBB8EA19F}"/>
    <cellStyle name="Normal 2 3 4 2 7 2 2 2 4" xfId="32866" xr:uid="{26812EAE-70F5-4B09-A61B-2DC926A0579F}"/>
    <cellStyle name="Normal 2 3 4 2 7 2 2 2 5" xfId="47750" xr:uid="{FDB652B5-63E8-444A-A7FB-0B0A87463D29}"/>
    <cellStyle name="Normal 2 3 4 2 7 2 2 3" xfId="22598" xr:uid="{34A4E0E1-FA21-44A7-B7F7-E4758E19C575}"/>
    <cellStyle name="Normal 2 3 4 2 7 2 2 3 2" xfId="36290" xr:uid="{EECADFE3-48D4-40BB-9631-B09A0F64DB20}"/>
    <cellStyle name="Normal 2 3 4 2 7 2 2 3 3" xfId="51174" xr:uid="{96BFA6E8-3283-4D92-A94E-F84171136D11}"/>
    <cellStyle name="Normal 2 3 4 2 7 2 2 4" xfId="15754" xr:uid="{B4A16738-7085-4B93-A774-24E378B9E905}"/>
    <cellStyle name="Normal 2 3 4 2 7 2 2 5" xfId="29444" xr:uid="{D96B201F-408D-4D1B-8254-F9EA45D03668}"/>
    <cellStyle name="Normal 2 3 4 2 7 2 2 6" xfId="44328" xr:uid="{FBDD9D3D-84CE-4DF9-AA86-B0822C0DA102}"/>
    <cellStyle name="Normal 2 3 4 2 7 2 3" xfId="10618" xr:uid="{5307FC57-7043-4492-90CF-746CEC642790}"/>
    <cellStyle name="Normal 2 3 4 2 7 2 3 2" xfId="24308" xr:uid="{06B64F8B-5C10-4C29-8C7C-B865F75959BF}"/>
    <cellStyle name="Normal 2 3 4 2 7 2 3 2 2" xfId="38000" xr:uid="{7A1BE36D-867E-4C47-8089-F240601BA400}"/>
    <cellStyle name="Normal 2 3 4 2 7 2 3 2 3" xfId="52884" xr:uid="{0FBF5F9C-06E9-47C0-87B0-183B7CAC6650}"/>
    <cellStyle name="Normal 2 3 4 2 7 2 3 3" xfId="17464" xr:uid="{3D7D498F-23DC-415A-BBCA-08623A1889CE}"/>
    <cellStyle name="Normal 2 3 4 2 7 2 3 4" xfId="31154" xr:uid="{132C7A87-6D38-4ADA-AB62-2F07E5504B43}"/>
    <cellStyle name="Normal 2 3 4 2 7 2 3 5" xfId="46038" xr:uid="{B64682BA-8E60-4272-A3FA-1A24CFB896A1}"/>
    <cellStyle name="Normal 2 3 4 2 7 2 4" xfId="20886" xr:uid="{43E69EDE-8F08-4A7E-BA4D-522B7A9A01AE}"/>
    <cellStyle name="Normal 2 3 4 2 7 2 4 2" xfId="34578" xr:uid="{02451840-6310-4E95-ADB1-3C9896008FCE}"/>
    <cellStyle name="Normal 2 3 4 2 7 2 4 3" xfId="49462" xr:uid="{537CB59A-C516-4BA3-9E70-1558C75E01B8}"/>
    <cellStyle name="Normal 2 3 4 2 7 2 5" xfId="14042" xr:uid="{F9308BD7-F6A5-4926-9F54-5CC9B3156606}"/>
    <cellStyle name="Normal 2 3 4 2 7 2 6" xfId="27732" xr:uid="{61897B52-01E1-426B-B793-CEA1968040E8}"/>
    <cellStyle name="Normal 2 3 4 2 7 2 7" xfId="42616" xr:uid="{17815DA8-80BE-49D1-A6AC-0D5377B25EB2}"/>
    <cellStyle name="Normal 2 3 4 2 7 3" xfId="8907" xr:uid="{F10980C0-EB71-4C3A-AEFC-C120589DC792}"/>
    <cellStyle name="Normal 2 3 4 2 7 3 2" xfId="12329" xr:uid="{47C71D25-DC2D-4129-809C-9E587CE1EDC0}"/>
    <cellStyle name="Normal 2 3 4 2 7 3 2 2" xfId="26019" xr:uid="{6C8BF397-DB9A-4985-B63F-DE6DA498874A}"/>
    <cellStyle name="Normal 2 3 4 2 7 3 2 2 2" xfId="39711" xr:uid="{F8D5D129-CC7A-4A44-BD05-D0A1EDE095F8}"/>
    <cellStyle name="Normal 2 3 4 2 7 3 2 2 3" xfId="54595" xr:uid="{E202CF87-4EB6-4F8A-8CF7-44F55344748F}"/>
    <cellStyle name="Normal 2 3 4 2 7 3 2 3" xfId="19175" xr:uid="{8EC32BE2-0222-4448-9459-AD74B5E6344C}"/>
    <cellStyle name="Normal 2 3 4 2 7 3 2 4" xfId="32865" xr:uid="{AD5A215A-A6D0-4D35-B9A1-89236DC5205B}"/>
    <cellStyle name="Normal 2 3 4 2 7 3 2 5" xfId="47749" xr:uid="{4EA794C5-9BAD-4252-8CC0-D27EA38063FD}"/>
    <cellStyle name="Normal 2 3 4 2 7 3 3" xfId="22597" xr:uid="{E6D31A6D-6D66-4503-9CC0-E27E434641EE}"/>
    <cellStyle name="Normal 2 3 4 2 7 3 3 2" xfId="36289" xr:uid="{471E8020-5CF1-40C4-8E8D-107B7844CDF6}"/>
    <cellStyle name="Normal 2 3 4 2 7 3 3 3" xfId="51173" xr:uid="{D0C2604A-FFB1-4197-BEC1-763312275529}"/>
    <cellStyle name="Normal 2 3 4 2 7 3 4" xfId="15753" xr:uid="{CDBFF199-F224-4381-A11A-382EF627DBD7}"/>
    <cellStyle name="Normal 2 3 4 2 7 3 5" xfId="29443" xr:uid="{5DC54BC5-C5BE-4F8F-B739-EF500FE2F61E}"/>
    <cellStyle name="Normal 2 3 4 2 7 3 6" xfId="44327" xr:uid="{F009AE17-F530-414D-BEDE-07CCAC4B58A8}"/>
    <cellStyle name="Normal 2 3 4 2 7 4" xfId="10617" xr:uid="{5F7DFB33-4BA9-4902-B6A1-A93D6C0229F1}"/>
    <cellStyle name="Normal 2 3 4 2 7 4 2" xfId="24307" xr:uid="{709F2C4F-700A-490E-80E8-B92A16FE6FD6}"/>
    <cellStyle name="Normal 2 3 4 2 7 4 2 2" xfId="37999" xr:uid="{CE551E9A-A2C1-4495-AFCB-1B9B52C8202D}"/>
    <cellStyle name="Normal 2 3 4 2 7 4 2 3" xfId="52883" xr:uid="{8470CB96-9C29-44CA-86D8-94711BA9F9CE}"/>
    <cellStyle name="Normal 2 3 4 2 7 4 3" xfId="17463" xr:uid="{F19F143F-EE80-4915-AC1F-3576449C29B2}"/>
    <cellStyle name="Normal 2 3 4 2 7 4 4" xfId="31153" xr:uid="{57965218-CBD4-4A4C-9FDB-E3C57585D461}"/>
    <cellStyle name="Normal 2 3 4 2 7 4 5" xfId="46037" xr:uid="{00BA6658-A5B0-4A7A-87FA-EFB6E6CEC05E}"/>
    <cellStyle name="Normal 2 3 4 2 7 5" xfId="20885" xr:uid="{5E12F6DF-0F83-41E4-99DA-A5EA762A03D3}"/>
    <cellStyle name="Normal 2 3 4 2 7 5 2" xfId="34577" xr:uid="{432B7BAD-7CC4-4D5F-A66A-13304661D4E3}"/>
    <cellStyle name="Normal 2 3 4 2 7 5 3" xfId="49461" xr:uid="{A3F404A3-EA67-4688-B6BA-8C080F2E2F8E}"/>
    <cellStyle name="Normal 2 3 4 2 7 6" xfId="14041" xr:uid="{31CA065F-311A-4969-A158-39BFEA0C47AC}"/>
    <cellStyle name="Normal 2 3 4 2 7 7" xfId="27731" xr:uid="{82DCFDA1-CDB7-41BE-8B29-30C9AA206360}"/>
    <cellStyle name="Normal 2 3 4 2 7 8" xfId="42615" xr:uid="{320CA49C-A870-4499-A1FE-820161742BC0}"/>
    <cellStyle name="Normal 2 3 4 2 8" xfId="7196" xr:uid="{773BFEB0-1D40-4E2C-9A33-16F1DADBB460}"/>
    <cellStyle name="Normal 2 3 4 2 8 2" xfId="8909" xr:uid="{73FBA41D-BC72-4318-9787-C5AE548DC810}"/>
    <cellStyle name="Normal 2 3 4 2 8 2 2" xfId="12331" xr:uid="{D1F0EFE2-A757-4403-BDCC-586D95CF0677}"/>
    <cellStyle name="Normal 2 3 4 2 8 2 2 2" xfId="26021" xr:uid="{73CBECAB-52B0-47D3-BB1D-A6D6CB4EA91E}"/>
    <cellStyle name="Normal 2 3 4 2 8 2 2 2 2" xfId="39713" xr:uid="{1B0D5588-495E-4DBA-A455-CFF6640548C7}"/>
    <cellStyle name="Normal 2 3 4 2 8 2 2 2 3" xfId="54597" xr:uid="{69A67B6B-4819-460B-95CF-246DC42B75FC}"/>
    <cellStyle name="Normal 2 3 4 2 8 2 2 3" xfId="19177" xr:uid="{9B7A94FD-86A7-4BE9-A4FE-A6358DC7AA31}"/>
    <cellStyle name="Normal 2 3 4 2 8 2 2 4" xfId="32867" xr:uid="{0FDAF0F2-CF4A-4EAE-8968-3DF35A663A7B}"/>
    <cellStyle name="Normal 2 3 4 2 8 2 2 5" xfId="47751" xr:uid="{D7517C16-900D-497E-AEC9-3A27FD0F548A}"/>
    <cellStyle name="Normal 2 3 4 2 8 2 3" xfId="22599" xr:uid="{C8790B86-F28C-444B-985F-C748F69358E9}"/>
    <cellStyle name="Normal 2 3 4 2 8 2 3 2" xfId="36291" xr:uid="{EB3E9CE1-CF8A-48E8-94C3-91E3FEEADE1E}"/>
    <cellStyle name="Normal 2 3 4 2 8 2 3 3" xfId="51175" xr:uid="{DFEAE904-2993-41B3-A83F-6E26D01674AF}"/>
    <cellStyle name="Normal 2 3 4 2 8 2 4" xfId="15755" xr:uid="{BAF65563-EF97-4F2F-A26D-24B41238C522}"/>
    <cellStyle name="Normal 2 3 4 2 8 2 5" xfId="29445" xr:uid="{EBD17DEA-9E24-4DAB-BC81-7D10B913EF34}"/>
    <cellStyle name="Normal 2 3 4 2 8 2 6" xfId="44329" xr:uid="{927BAC06-FA8E-4CBD-A1D4-3C6D265F0A30}"/>
    <cellStyle name="Normal 2 3 4 2 8 3" xfId="10619" xr:uid="{6959570D-1C2C-407B-970A-A8077759C038}"/>
    <cellStyle name="Normal 2 3 4 2 8 3 2" xfId="24309" xr:uid="{A028604A-4EDF-4E63-9A57-95332A801C81}"/>
    <cellStyle name="Normal 2 3 4 2 8 3 2 2" xfId="38001" xr:uid="{CDCA1F77-9E33-425C-BC36-CEC1F4681C3E}"/>
    <cellStyle name="Normal 2 3 4 2 8 3 2 3" xfId="52885" xr:uid="{1012BDDB-C0D2-4A5C-A140-08ADFD3328D5}"/>
    <cellStyle name="Normal 2 3 4 2 8 3 3" xfId="17465" xr:uid="{A5C5387F-F04B-477A-A0B9-C6ED666066C0}"/>
    <cellStyle name="Normal 2 3 4 2 8 3 4" xfId="31155" xr:uid="{EF7887C1-83CE-4C62-A2F4-435C9B790C9D}"/>
    <cellStyle name="Normal 2 3 4 2 8 3 5" xfId="46039" xr:uid="{4BB69B0C-7E7E-4649-AF28-90622EC91150}"/>
    <cellStyle name="Normal 2 3 4 2 8 4" xfId="20887" xr:uid="{2CAF6824-B7A6-4388-8A9B-18BFDD4E9C45}"/>
    <cellStyle name="Normal 2 3 4 2 8 4 2" xfId="34579" xr:uid="{8E8B361E-6EF1-4BE8-9388-D650C8BD7BA6}"/>
    <cellStyle name="Normal 2 3 4 2 8 4 3" xfId="49463" xr:uid="{132970F1-0A33-4D1E-851B-6FF38AB55430}"/>
    <cellStyle name="Normal 2 3 4 2 8 5" xfId="14043" xr:uid="{3C106E88-653D-4CFF-998C-7E3E03FD71AA}"/>
    <cellStyle name="Normal 2 3 4 2 8 6" xfId="27733" xr:uid="{40AF4E3A-BF71-4BD6-9B27-358CC7246BC9}"/>
    <cellStyle name="Normal 2 3 4 2 8 7" xfId="42617" xr:uid="{99290130-56C0-4D17-8F48-AD34E02D2C9F}"/>
    <cellStyle name="Normal 2 3 4 2 9" xfId="7197" xr:uid="{37561C46-1A46-46C6-B3E8-D88C3BC0D611}"/>
    <cellStyle name="Normal 2 3 4 2 9 2" xfId="8910" xr:uid="{4619E568-D580-49DE-A336-554A671DE896}"/>
    <cellStyle name="Normal 2 3 4 2 9 2 2" xfId="12332" xr:uid="{CF2C1DA6-0883-4A46-B1A1-9038FB81ABBC}"/>
    <cellStyle name="Normal 2 3 4 2 9 2 2 2" xfId="26022" xr:uid="{45858899-2DCD-4E8C-ACA8-D13605248C33}"/>
    <cellStyle name="Normal 2 3 4 2 9 2 2 2 2" xfId="39714" xr:uid="{14C82887-D6DD-4F5D-B63B-EADE03C14B2E}"/>
    <cellStyle name="Normal 2 3 4 2 9 2 2 2 3" xfId="54598" xr:uid="{5E75A2E2-AC73-42BC-995F-D53EFC1B5ED0}"/>
    <cellStyle name="Normal 2 3 4 2 9 2 2 3" xfId="19178" xr:uid="{80B9DBBC-B96E-4405-B684-057EB808A4F1}"/>
    <cellStyle name="Normal 2 3 4 2 9 2 2 4" xfId="32868" xr:uid="{590F2D9F-04F0-4691-AFDF-22C7D08F2C08}"/>
    <cellStyle name="Normal 2 3 4 2 9 2 2 5" xfId="47752" xr:uid="{1A6B09DD-53A0-4D40-8CF6-9876FF120599}"/>
    <cellStyle name="Normal 2 3 4 2 9 2 3" xfId="22600" xr:uid="{95EF62A1-F7EA-496D-9CB9-6137D3FA2C2C}"/>
    <cellStyle name="Normal 2 3 4 2 9 2 3 2" xfId="36292" xr:uid="{BDAEB6BE-4DF7-46F9-A2B4-171A89D3FE60}"/>
    <cellStyle name="Normal 2 3 4 2 9 2 3 3" xfId="51176" xr:uid="{259995B4-9736-482E-83B8-C6EBE853AE9F}"/>
    <cellStyle name="Normal 2 3 4 2 9 2 4" xfId="15756" xr:uid="{9CF0C7B9-4BEE-4CFF-A959-2DEBAFD6CE91}"/>
    <cellStyle name="Normal 2 3 4 2 9 2 5" xfId="29446" xr:uid="{E8C07DBF-8930-4AF8-B34A-5DD18AEECCD1}"/>
    <cellStyle name="Normal 2 3 4 2 9 2 6" xfId="44330" xr:uid="{B93139AC-F0DB-4F54-99E1-7EAB7856E5A3}"/>
    <cellStyle name="Normal 2 3 4 2 9 3" xfId="10620" xr:uid="{70B7B0E5-C659-4436-9452-B1A9E610F42A}"/>
    <cellStyle name="Normal 2 3 4 2 9 3 2" xfId="24310" xr:uid="{1A793152-47E3-47B1-8F6A-EED7946CDABD}"/>
    <cellStyle name="Normal 2 3 4 2 9 3 2 2" xfId="38002" xr:uid="{04AF1710-DCF7-4D86-9D2B-E446A37C81B5}"/>
    <cellStyle name="Normal 2 3 4 2 9 3 2 3" xfId="52886" xr:uid="{EEAB3FEE-4588-469E-BB35-2FAA801E08B3}"/>
    <cellStyle name="Normal 2 3 4 2 9 3 3" xfId="17466" xr:uid="{8E5A839A-02B0-45DD-841F-8E87244D2B01}"/>
    <cellStyle name="Normal 2 3 4 2 9 3 4" xfId="31156" xr:uid="{79980A6E-2CEA-46DC-993B-99C1912EBAF8}"/>
    <cellStyle name="Normal 2 3 4 2 9 3 5" xfId="46040" xr:uid="{F2CED6E9-80A7-49AF-BDD9-27E5C520974A}"/>
    <cellStyle name="Normal 2 3 4 2 9 4" xfId="20888" xr:uid="{1C40F602-EE51-46A4-91CB-4A5D3ECA9B52}"/>
    <cellStyle name="Normal 2 3 4 2 9 4 2" xfId="34580" xr:uid="{090796C7-73B8-47FB-B5FE-62E601BBA704}"/>
    <cellStyle name="Normal 2 3 4 2 9 4 3" xfId="49464" xr:uid="{9B3FD12D-0637-47F9-8919-B6F2985F7B86}"/>
    <cellStyle name="Normal 2 3 4 2 9 5" xfId="14044" xr:uid="{3152BB2F-0730-4D8F-986A-2FDDF09E8594}"/>
    <cellStyle name="Normal 2 3 4 2 9 6" xfId="27734" xr:uid="{BA76B583-B291-4FC7-AC83-95FE5178C36F}"/>
    <cellStyle name="Normal 2 3 4 2 9 7" xfId="42618" xr:uid="{A54A04FC-05B9-4063-BA62-F04C5DE6FA6D}"/>
    <cellStyle name="Normal 2 3 4 3" xfId="7198" xr:uid="{4C5A0E28-273A-4E2E-A4A0-53793A725046}"/>
    <cellStyle name="Normal 2 3 4 3 10" xfId="20889" xr:uid="{1D477CCF-0B7E-4B8E-9A6A-1E3A3F41D859}"/>
    <cellStyle name="Normal 2 3 4 3 10 2" xfId="34581" xr:uid="{2C2F8F16-3024-4940-A820-F7B587AE8F53}"/>
    <cellStyle name="Normal 2 3 4 3 10 3" xfId="49465" xr:uid="{088AEE73-F850-48D6-A883-3B11887DB9D9}"/>
    <cellStyle name="Normal 2 3 4 3 11" xfId="14045" xr:uid="{D759A322-0BC8-4A33-8C31-89BB45BDEA0C}"/>
    <cellStyle name="Normal 2 3 4 3 12" xfId="27735" xr:uid="{3E862FAF-D129-4BD8-AF2F-3B1512FED6B1}"/>
    <cellStyle name="Normal 2 3 4 3 13" xfId="42619" xr:uid="{2CF859A2-46D8-49D2-B883-06820E56395E}"/>
    <cellStyle name="Normal 2 3 4 3 2" xfId="7199" xr:uid="{A2BA18AE-515A-4AF9-B825-E75890D4E589}"/>
    <cellStyle name="Normal 2 3 4 3 2 10" xfId="14046" xr:uid="{DABCCCA8-5322-4D45-B8FF-F513846EAFC0}"/>
    <cellStyle name="Normal 2 3 4 3 2 11" xfId="27736" xr:uid="{ECB84BB7-BD3C-4E20-81F9-4D57D12EEF51}"/>
    <cellStyle name="Normal 2 3 4 3 2 12" xfId="42620" xr:uid="{46AFF622-A017-4237-B97F-62EA745A0746}"/>
    <cellStyle name="Normal 2 3 4 3 2 2" xfId="7200" xr:uid="{863909FC-F101-4CFE-ADBA-48AF5C152AB0}"/>
    <cellStyle name="Normal 2 3 4 3 2 2 10" xfId="42621" xr:uid="{52523772-1946-4655-9315-1D62997079FC}"/>
    <cellStyle name="Normal 2 3 4 3 2 2 2" xfId="7201" xr:uid="{F3C85309-ED69-4C28-BA76-71BB4EFE9DE4}"/>
    <cellStyle name="Normal 2 3 4 3 2 2 2 2" xfId="7202" xr:uid="{191C192C-8C80-4700-B869-16FB33D9B808}"/>
    <cellStyle name="Normal 2 3 4 3 2 2 2 2 2" xfId="8915" xr:uid="{17F3B128-4A9B-4B2E-BA27-84E0923AFB0B}"/>
    <cellStyle name="Normal 2 3 4 3 2 2 2 2 2 2" xfId="12337" xr:uid="{ABEA2FEB-10F7-4622-840A-1E017B4D930A}"/>
    <cellStyle name="Normal 2 3 4 3 2 2 2 2 2 2 2" xfId="26027" xr:uid="{7C7D0216-7423-4E34-B873-2EC5E41E80BB}"/>
    <cellStyle name="Normal 2 3 4 3 2 2 2 2 2 2 2 2" xfId="39719" xr:uid="{4D8EDA73-A457-46BD-BEAA-1E49C902D89D}"/>
    <cellStyle name="Normal 2 3 4 3 2 2 2 2 2 2 2 3" xfId="54603" xr:uid="{2438BB41-8877-41D6-8A2D-7E2CF3FC7EB0}"/>
    <cellStyle name="Normal 2 3 4 3 2 2 2 2 2 2 3" xfId="19183" xr:uid="{D1A9FC07-E6C5-4857-B9F9-0CA596AD9B4E}"/>
    <cellStyle name="Normal 2 3 4 3 2 2 2 2 2 2 4" xfId="32873" xr:uid="{4569E433-0257-4C2B-83F1-F22453CE4E12}"/>
    <cellStyle name="Normal 2 3 4 3 2 2 2 2 2 2 5" xfId="47757" xr:uid="{ADD0975A-449E-4C07-B02A-BBC65F9834FA}"/>
    <cellStyle name="Normal 2 3 4 3 2 2 2 2 2 3" xfId="22605" xr:uid="{5131D4F1-C095-4C82-8C88-0A5880F255E8}"/>
    <cellStyle name="Normal 2 3 4 3 2 2 2 2 2 3 2" xfId="36297" xr:uid="{7D270958-40E7-46F8-A97B-BE055034EC26}"/>
    <cellStyle name="Normal 2 3 4 3 2 2 2 2 2 3 3" xfId="51181" xr:uid="{6AED963E-9BED-41DF-AD94-99BAB325324F}"/>
    <cellStyle name="Normal 2 3 4 3 2 2 2 2 2 4" xfId="15761" xr:uid="{0A4E1ABE-4136-46DE-930B-958A5D25A0A5}"/>
    <cellStyle name="Normal 2 3 4 3 2 2 2 2 2 5" xfId="29451" xr:uid="{069D3C02-5832-4287-B739-B2532A7A7180}"/>
    <cellStyle name="Normal 2 3 4 3 2 2 2 2 2 6" xfId="44335" xr:uid="{4583B7E5-EEE9-4EF2-983C-127F7E03CA3F}"/>
    <cellStyle name="Normal 2 3 4 3 2 2 2 2 3" xfId="10625" xr:uid="{DD6D7972-8C2E-4898-B649-CA284DA8EFC5}"/>
    <cellStyle name="Normal 2 3 4 3 2 2 2 2 3 2" xfId="24315" xr:uid="{1809E708-8FA4-4350-AB03-AFFEFAF3AC40}"/>
    <cellStyle name="Normal 2 3 4 3 2 2 2 2 3 2 2" xfId="38007" xr:uid="{EC208378-8ADA-45C2-8BA7-BD3B4DFC5E3E}"/>
    <cellStyle name="Normal 2 3 4 3 2 2 2 2 3 2 3" xfId="52891" xr:uid="{79B23030-63AE-4F62-A62D-694C61383299}"/>
    <cellStyle name="Normal 2 3 4 3 2 2 2 2 3 3" xfId="17471" xr:uid="{F77E8B04-2A59-41FF-8E13-637B43B402DE}"/>
    <cellStyle name="Normal 2 3 4 3 2 2 2 2 3 4" xfId="31161" xr:uid="{97C4B2B3-B943-45F6-A6C1-1ABD12A464EC}"/>
    <cellStyle name="Normal 2 3 4 3 2 2 2 2 3 5" xfId="46045" xr:uid="{F5CBDD10-F915-48D1-930C-4FEE6340F224}"/>
    <cellStyle name="Normal 2 3 4 3 2 2 2 2 4" xfId="20893" xr:uid="{AB5A3703-66E7-4155-90EE-274286AA61BC}"/>
    <cellStyle name="Normal 2 3 4 3 2 2 2 2 4 2" xfId="34585" xr:uid="{7C0B1F1F-F47F-4DB1-8E06-023C2D46B29E}"/>
    <cellStyle name="Normal 2 3 4 3 2 2 2 2 4 3" xfId="49469" xr:uid="{0425F7D2-6510-4299-9DEB-A7976297ED64}"/>
    <cellStyle name="Normal 2 3 4 3 2 2 2 2 5" xfId="14049" xr:uid="{BD08F207-6755-4E5F-B965-4AF3F6E0BC4F}"/>
    <cellStyle name="Normal 2 3 4 3 2 2 2 2 6" xfId="27739" xr:uid="{49507C7C-B72C-42B0-8B82-A525397A8CE3}"/>
    <cellStyle name="Normal 2 3 4 3 2 2 2 2 7" xfId="42623" xr:uid="{D746A185-A499-4B8D-848C-DF6DE274F811}"/>
    <cellStyle name="Normal 2 3 4 3 2 2 2 3" xfId="8914" xr:uid="{168D030F-EF23-4791-8832-7AF91D7146A1}"/>
    <cellStyle name="Normal 2 3 4 3 2 2 2 3 2" xfId="12336" xr:uid="{02F5DC8C-670C-4E4A-9CE4-3209A7F2E6DE}"/>
    <cellStyle name="Normal 2 3 4 3 2 2 2 3 2 2" xfId="26026" xr:uid="{F7DDE873-3B5F-4486-B67F-8DB8A8DB6C3F}"/>
    <cellStyle name="Normal 2 3 4 3 2 2 2 3 2 2 2" xfId="39718" xr:uid="{7CAFC1FD-1A53-49FC-8F2F-5CA55A091F51}"/>
    <cellStyle name="Normal 2 3 4 3 2 2 2 3 2 2 3" xfId="54602" xr:uid="{37FF1619-73D1-4E53-8B2E-F61E0E8340A2}"/>
    <cellStyle name="Normal 2 3 4 3 2 2 2 3 2 3" xfId="19182" xr:uid="{B6E25790-4849-400F-8A4C-6B9BD7F89328}"/>
    <cellStyle name="Normal 2 3 4 3 2 2 2 3 2 4" xfId="32872" xr:uid="{7770E1F3-351B-4DD7-AB19-6EA3D7F13B6C}"/>
    <cellStyle name="Normal 2 3 4 3 2 2 2 3 2 5" xfId="47756" xr:uid="{2CD46DAB-41C3-45F7-897D-DB1097956392}"/>
    <cellStyle name="Normal 2 3 4 3 2 2 2 3 3" xfId="22604" xr:uid="{C221319A-B901-4CC6-9DD2-6BE81C416023}"/>
    <cellStyle name="Normal 2 3 4 3 2 2 2 3 3 2" xfId="36296" xr:uid="{6B7FE541-24F9-4C6E-B515-9356D7246432}"/>
    <cellStyle name="Normal 2 3 4 3 2 2 2 3 3 3" xfId="51180" xr:uid="{4F716AFB-1C4E-4BCB-8499-363B3FB053B6}"/>
    <cellStyle name="Normal 2 3 4 3 2 2 2 3 4" xfId="15760" xr:uid="{4010E244-5A7B-47F1-8FD3-4ACECE84AF73}"/>
    <cellStyle name="Normal 2 3 4 3 2 2 2 3 5" xfId="29450" xr:uid="{CA642FAB-C916-4ECA-B9E1-66A114A31358}"/>
    <cellStyle name="Normal 2 3 4 3 2 2 2 3 6" xfId="44334" xr:uid="{AE4E721A-D0F9-40D8-BF58-6E21EE970B76}"/>
    <cellStyle name="Normal 2 3 4 3 2 2 2 4" xfId="10624" xr:uid="{C231B33A-2267-4FDD-B65E-A29A88D40938}"/>
    <cellStyle name="Normal 2 3 4 3 2 2 2 4 2" xfId="24314" xr:uid="{13B0E3F8-70C1-48A3-AD6E-7950892F6A38}"/>
    <cellStyle name="Normal 2 3 4 3 2 2 2 4 2 2" xfId="38006" xr:uid="{4ABC9E2C-21E8-4086-BBBA-044B8AD96D2A}"/>
    <cellStyle name="Normal 2 3 4 3 2 2 2 4 2 3" xfId="52890" xr:uid="{5784FADF-CC1A-483E-92CF-B21F35D249F4}"/>
    <cellStyle name="Normal 2 3 4 3 2 2 2 4 3" xfId="17470" xr:uid="{63DA39B4-C84F-49CC-B3A2-F1D7EB3ABECD}"/>
    <cellStyle name="Normal 2 3 4 3 2 2 2 4 4" xfId="31160" xr:uid="{7B6ACA38-30CB-400A-B9BD-BC7A6CB6AC1B}"/>
    <cellStyle name="Normal 2 3 4 3 2 2 2 4 5" xfId="46044" xr:uid="{CE047D48-36EF-427E-A488-4170988C5E18}"/>
    <cellStyle name="Normal 2 3 4 3 2 2 2 5" xfId="20892" xr:uid="{6B86A8DC-4D97-4AFA-AAAE-6888383876D9}"/>
    <cellStyle name="Normal 2 3 4 3 2 2 2 5 2" xfId="34584" xr:uid="{96DE0FD4-FB1E-41AA-98F5-07CF03C44913}"/>
    <cellStyle name="Normal 2 3 4 3 2 2 2 5 3" xfId="49468" xr:uid="{8FADBD63-0AFB-4B2A-81FC-CE3071624EB0}"/>
    <cellStyle name="Normal 2 3 4 3 2 2 2 6" xfId="14048" xr:uid="{C2DA6B5D-53C0-4BA1-9366-85908B3D5F59}"/>
    <cellStyle name="Normal 2 3 4 3 2 2 2 7" xfId="27738" xr:uid="{73AC1ED4-88C4-472D-907E-7A47AB163774}"/>
    <cellStyle name="Normal 2 3 4 3 2 2 2 8" xfId="42622" xr:uid="{A090809F-A009-418C-9C0C-FA90C8DBE755}"/>
    <cellStyle name="Normal 2 3 4 3 2 2 3" xfId="7203" xr:uid="{FF2A0498-223D-4E82-B0C9-B36A9FA7A668}"/>
    <cellStyle name="Normal 2 3 4 3 2 2 3 2" xfId="8916" xr:uid="{10CC134E-630A-42CD-BDAD-78538C00426A}"/>
    <cellStyle name="Normal 2 3 4 3 2 2 3 2 2" xfId="12338" xr:uid="{2870CE82-8662-419B-B37B-26509FFA60E9}"/>
    <cellStyle name="Normal 2 3 4 3 2 2 3 2 2 2" xfId="26028" xr:uid="{7F3DA038-881B-4775-8253-5EA02222F607}"/>
    <cellStyle name="Normal 2 3 4 3 2 2 3 2 2 2 2" xfId="39720" xr:uid="{BA8822B9-29E2-4CAD-AB23-93933D506DB6}"/>
    <cellStyle name="Normal 2 3 4 3 2 2 3 2 2 2 3" xfId="54604" xr:uid="{B04D0B81-D945-404B-8262-D63A81445A94}"/>
    <cellStyle name="Normal 2 3 4 3 2 2 3 2 2 3" xfId="19184" xr:uid="{91C751B4-E7E6-4D2B-A68A-2EA2D0D3BC2C}"/>
    <cellStyle name="Normal 2 3 4 3 2 2 3 2 2 4" xfId="32874" xr:uid="{6B790E63-F124-4AFD-AE56-AB6353AB6800}"/>
    <cellStyle name="Normal 2 3 4 3 2 2 3 2 2 5" xfId="47758" xr:uid="{DD4034DC-476E-48BC-BDF3-7789C0ADDAA1}"/>
    <cellStyle name="Normal 2 3 4 3 2 2 3 2 3" xfId="22606" xr:uid="{B1196395-096E-4E6E-92AA-598E6B88CF1C}"/>
    <cellStyle name="Normal 2 3 4 3 2 2 3 2 3 2" xfId="36298" xr:uid="{AF47D2FC-48C1-4727-882C-07E195F94985}"/>
    <cellStyle name="Normal 2 3 4 3 2 2 3 2 3 3" xfId="51182" xr:uid="{36380863-7847-4917-8F38-9AB3DB22C888}"/>
    <cellStyle name="Normal 2 3 4 3 2 2 3 2 4" xfId="15762" xr:uid="{1271A937-D176-4311-8E1A-F33DCBA35065}"/>
    <cellStyle name="Normal 2 3 4 3 2 2 3 2 5" xfId="29452" xr:uid="{00A30213-C4DD-488E-B38E-B0D71AD1178B}"/>
    <cellStyle name="Normal 2 3 4 3 2 2 3 2 6" xfId="44336" xr:uid="{49277B75-1898-433E-8EB6-24FD5DBC8A1F}"/>
    <cellStyle name="Normal 2 3 4 3 2 2 3 3" xfId="10626" xr:uid="{C0BE2682-9F85-4DD7-A32D-00BF9B92507B}"/>
    <cellStyle name="Normal 2 3 4 3 2 2 3 3 2" xfId="24316" xr:uid="{8B3EA7F3-CE36-47CC-9E64-BB3BD85A9EE6}"/>
    <cellStyle name="Normal 2 3 4 3 2 2 3 3 2 2" xfId="38008" xr:uid="{04E3EEB6-CCE0-4362-8F8F-3D32FB72BBBC}"/>
    <cellStyle name="Normal 2 3 4 3 2 2 3 3 2 3" xfId="52892" xr:uid="{C2FEB87F-04BD-4AF0-9BF7-7200B0275CA7}"/>
    <cellStyle name="Normal 2 3 4 3 2 2 3 3 3" xfId="17472" xr:uid="{799637BB-611A-4CBC-B7D4-5DE7D2FC6866}"/>
    <cellStyle name="Normal 2 3 4 3 2 2 3 3 4" xfId="31162" xr:uid="{AE8D00A9-5E0E-47C9-9AD0-1ECAB9F8DAED}"/>
    <cellStyle name="Normal 2 3 4 3 2 2 3 3 5" xfId="46046" xr:uid="{FDCB2CE7-0355-4136-A051-722BCBE3CC63}"/>
    <cellStyle name="Normal 2 3 4 3 2 2 3 4" xfId="20894" xr:uid="{F15FBF26-FEF4-470C-99D1-36E1F241FAF7}"/>
    <cellStyle name="Normal 2 3 4 3 2 2 3 4 2" xfId="34586" xr:uid="{2B15C577-8BDE-4E2E-9285-9BC26441C443}"/>
    <cellStyle name="Normal 2 3 4 3 2 2 3 4 3" xfId="49470" xr:uid="{56A8C922-92CF-407C-BFAE-A39492463A38}"/>
    <cellStyle name="Normal 2 3 4 3 2 2 3 5" xfId="14050" xr:uid="{FA751B5A-5CA6-4CAD-9F06-E3F71BBB3BDE}"/>
    <cellStyle name="Normal 2 3 4 3 2 2 3 6" xfId="27740" xr:uid="{F90DD9E6-7C74-4468-9A3A-937215DFA2A6}"/>
    <cellStyle name="Normal 2 3 4 3 2 2 3 7" xfId="42624" xr:uid="{2D9AA7B0-FB5B-4F42-90AB-79AD9AB69E62}"/>
    <cellStyle name="Normal 2 3 4 3 2 2 4" xfId="7204" xr:uid="{4054AFEC-B644-45BA-BE25-9AA4F7BA6525}"/>
    <cellStyle name="Normal 2 3 4 3 2 2 4 2" xfId="8917" xr:uid="{C4D1DE19-0538-4FBB-BDFE-168DA64F9661}"/>
    <cellStyle name="Normal 2 3 4 3 2 2 4 2 2" xfId="12339" xr:uid="{B321566C-CA66-4DD9-A82F-972D365CDAA3}"/>
    <cellStyle name="Normal 2 3 4 3 2 2 4 2 2 2" xfId="26029" xr:uid="{6780D615-1435-4CE9-BEA0-9EC854F583FA}"/>
    <cellStyle name="Normal 2 3 4 3 2 2 4 2 2 2 2" xfId="39721" xr:uid="{CBB424B1-AD61-41F1-AAD0-B013F9983D09}"/>
    <cellStyle name="Normal 2 3 4 3 2 2 4 2 2 2 3" xfId="54605" xr:uid="{F8E2C73F-C53C-4B30-A869-9FC33CB6F5F2}"/>
    <cellStyle name="Normal 2 3 4 3 2 2 4 2 2 3" xfId="19185" xr:uid="{72EBF35E-9F28-4307-9AED-6194EC0C4B84}"/>
    <cellStyle name="Normal 2 3 4 3 2 2 4 2 2 4" xfId="32875" xr:uid="{170B38EE-4288-4A3C-A9A2-30E59F54D7A6}"/>
    <cellStyle name="Normal 2 3 4 3 2 2 4 2 2 5" xfId="47759" xr:uid="{D063E912-0855-42FA-8148-AB1AE2B1F7F5}"/>
    <cellStyle name="Normal 2 3 4 3 2 2 4 2 3" xfId="22607" xr:uid="{EF6ABB61-96F3-40B3-A5AB-C8AA366FA2FB}"/>
    <cellStyle name="Normal 2 3 4 3 2 2 4 2 3 2" xfId="36299" xr:uid="{90DDE9F3-7B79-4747-AAAD-FE5BCA78ED2F}"/>
    <cellStyle name="Normal 2 3 4 3 2 2 4 2 3 3" xfId="51183" xr:uid="{5D58BE4E-547A-4044-BA5F-D879EF2BF9C8}"/>
    <cellStyle name="Normal 2 3 4 3 2 2 4 2 4" xfId="15763" xr:uid="{3FF95B01-4D78-4DF5-A29F-78BB6CE23BE7}"/>
    <cellStyle name="Normal 2 3 4 3 2 2 4 2 5" xfId="29453" xr:uid="{BBF0203F-B614-4262-BFBE-3910813E5570}"/>
    <cellStyle name="Normal 2 3 4 3 2 2 4 2 6" xfId="44337" xr:uid="{9B5052D1-2DE4-4503-8A44-965E83F615F6}"/>
    <cellStyle name="Normal 2 3 4 3 2 2 4 3" xfId="10627" xr:uid="{E014AAB8-41C7-4C46-B653-3B297E9B852B}"/>
    <cellStyle name="Normal 2 3 4 3 2 2 4 3 2" xfId="24317" xr:uid="{5D34E8B6-4AF5-4852-8594-4E772B462741}"/>
    <cellStyle name="Normal 2 3 4 3 2 2 4 3 2 2" xfId="38009" xr:uid="{55DF80B3-CE90-4B2E-AFB1-316C714DA6F5}"/>
    <cellStyle name="Normal 2 3 4 3 2 2 4 3 2 3" xfId="52893" xr:uid="{7244CFBA-53AE-4FB5-8695-90C67CD9FD02}"/>
    <cellStyle name="Normal 2 3 4 3 2 2 4 3 3" xfId="17473" xr:uid="{989CE7BA-70C4-4506-A2FD-9CF445E6608A}"/>
    <cellStyle name="Normal 2 3 4 3 2 2 4 3 4" xfId="31163" xr:uid="{3C2D54AE-29A2-4BB7-BC3E-2B9241235C1E}"/>
    <cellStyle name="Normal 2 3 4 3 2 2 4 3 5" xfId="46047" xr:uid="{6178340D-1CCD-4263-A9E5-BC65011EE79B}"/>
    <cellStyle name="Normal 2 3 4 3 2 2 4 4" xfId="20895" xr:uid="{63CB3BFF-22E2-4B08-9E9C-160814DB23F0}"/>
    <cellStyle name="Normal 2 3 4 3 2 2 4 4 2" xfId="34587" xr:uid="{599172A8-01A3-445F-8894-E0C2DE9E6CCC}"/>
    <cellStyle name="Normal 2 3 4 3 2 2 4 4 3" xfId="49471" xr:uid="{1DC9E8CE-CC16-4A09-BA55-ED60D50CF4D8}"/>
    <cellStyle name="Normal 2 3 4 3 2 2 4 5" xfId="14051" xr:uid="{A604EF80-9217-4CB5-98ED-C3CE63F57F12}"/>
    <cellStyle name="Normal 2 3 4 3 2 2 4 6" xfId="27741" xr:uid="{BD079A0A-DEDD-416F-9722-1BCEFC42C8C9}"/>
    <cellStyle name="Normal 2 3 4 3 2 2 4 7" xfId="42625" xr:uid="{C265C810-339E-4FBD-9E54-1DB7CC6EC8FB}"/>
    <cellStyle name="Normal 2 3 4 3 2 2 5" xfId="8913" xr:uid="{2252C637-C2C9-4CC9-B04A-9B5C6EC238AE}"/>
    <cellStyle name="Normal 2 3 4 3 2 2 5 2" xfId="12335" xr:uid="{EF372EBD-1A27-4B51-8AFD-0BA27E76B268}"/>
    <cellStyle name="Normal 2 3 4 3 2 2 5 2 2" xfId="26025" xr:uid="{363CAC14-525F-43C8-BC77-6C68BD9BB600}"/>
    <cellStyle name="Normal 2 3 4 3 2 2 5 2 2 2" xfId="39717" xr:uid="{EB589092-9774-4C2D-8CFF-DB14781CE1F2}"/>
    <cellStyle name="Normal 2 3 4 3 2 2 5 2 2 3" xfId="54601" xr:uid="{E1454991-4E98-4207-A577-876628B107FF}"/>
    <cellStyle name="Normal 2 3 4 3 2 2 5 2 3" xfId="19181" xr:uid="{72E8AFE3-044C-4D54-B57F-B6F742D01E16}"/>
    <cellStyle name="Normal 2 3 4 3 2 2 5 2 4" xfId="32871" xr:uid="{CE75F2EB-3DCE-4A7C-B000-D2EA7AA4BC30}"/>
    <cellStyle name="Normal 2 3 4 3 2 2 5 2 5" xfId="47755" xr:uid="{2487CA55-2071-4469-BE57-9104493B7F08}"/>
    <cellStyle name="Normal 2 3 4 3 2 2 5 3" xfId="22603" xr:uid="{33F5954C-F090-476B-ABF7-9D825382C28E}"/>
    <cellStyle name="Normal 2 3 4 3 2 2 5 3 2" xfId="36295" xr:uid="{1B0B379F-AC4A-484A-B583-EDFE0C063E0B}"/>
    <cellStyle name="Normal 2 3 4 3 2 2 5 3 3" xfId="51179" xr:uid="{6E6BE8AC-FD9C-4F68-8D58-3017BFFD2374}"/>
    <cellStyle name="Normal 2 3 4 3 2 2 5 4" xfId="15759" xr:uid="{13D6A825-3355-40B2-9BD1-A94D93CAFAD1}"/>
    <cellStyle name="Normal 2 3 4 3 2 2 5 5" xfId="29449" xr:uid="{68A66471-AA4A-4419-B20D-185ADCAA0A15}"/>
    <cellStyle name="Normal 2 3 4 3 2 2 5 6" xfId="44333" xr:uid="{066422AB-CDCB-4F22-939E-E8D533B1A9E1}"/>
    <cellStyle name="Normal 2 3 4 3 2 2 6" xfId="10623" xr:uid="{C133AA75-BDB0-4F76-A9D3-9CA1A57D724D}"/>
    <cellStyle name="Normal 2 3 4 3 2 2 6 2" xfId="24313" xr:uid="{D7A77322-50FB-4E70-AE2B-50838D018275}"/>
    <cellStyle name="Normal 2 3 4 3 2 2 6 2 2" xfId="38005" xr:uid="{A5807E59-609C-40BF-84F8-7D7B089CD9D2}"/>
    <cellStyle name="Normal 2 3 4 3 2 2 6 2 3" xfId="52889" xr:uid="{DC6FF4D7-702A-4CC0-A402-450314219BC4}"/>
    <cellStyle name="Normal 2 3 4 3 2 2 6 3" xfId="17469" xr:uid="{9294E377-90DB-4780-BE98-68543F99454A}"/>
    <cellStyle name="Normal 2 3 4 3 2 2 6 4" xfId="31159" xr:uid="{C3BF47F6-DBC9-4B1A-A507-9DE9F6038980}"/>
    <cellStyle name="Normal 2 3 4 3 2 2 6 5" xfId="46043" xr:uid="{5CFE3214-8C47-4A6D-9720-50375C200FBC}"/>
    <cellStyle name="Normal 2 3 4 3 2 2 7" xfId="20891" xr:uid="{F75941D4-CD8F-4BD5-90C6-7D2B11BFE397}"/>
    <cellStyle name="Normal 2 3 4 3 2 2 7 2" xfId="34583" xr:uid="{D2AB0952-C64F-4C39-B4C3-EA26211545B8}"/>
    <cellStyle name="Normal 2 3 4 3 2 2 7 3" xfId="49467" xr:uid="{BCD5D48F-C4EA-4F13-9B91-49F47D5099A7}"/>
    <cellStyle name="Normal 2 3 4 3 2 2 8" xfId="14047" xr:uid="{EA39F060-726A-4ECD-B76A-4F6C84F1BB8A}"/>
    <cellStyle name="Normal 2 3 4 3 2 2 9" xfId="27737" xr:uid="{AFD23B00-01B6-468F-BA33-0045139BE701}"/>
    <cellStyle name="Normal 2 3 4 3 2 3" xfId="7205" xr:uid="{C7D0A69D-86BA-4681-992F-F91DEBEA3183}"/>
    <cellStyle name="Normal 2 3 4 3 2 3 10" xfId="42626" xr:uid="{9D779659-908F-487E-9B79-2BD3A9ACC3CB}"/>
    <cellStyle name="Normal 2 3 4 3 2 3 2" xfId="7206" xr:uid="{2AA1A16C-59A8-4F0F-8B59-D3F5CFD79DFD}"/>
    <cellStyle name="Normal 2 3 4 3 2 3 2 2" xfId="7207" xr:uid="{B9EA6DDA-96D8-468E-8880-A6D430715A0D}"/>
    <cellStyle name="Normal 2 3 4 3 2 3 2 2 2" xfId="8920" xr:uid="{EA531F2A-6AD3-4399-B7CE-DB21C0A45642}"/>
    <cellStyle name="Normal 2 3 4 3 2 3 2 2 2 2" xfId="12342" xr:uid="{ED53FE0E-4F1F-4DEA-B1C5-9D131A2C7984}"/>
    <cellStyle name="Normal 2 3 4 3 2 3 2 2 2 2 2" xfId="26032" xr:uid="{43331944-6F1D-4F4A-AAA6-07DA092A9FCF}"/>
    <cellStyle name="Normal 2 3 4 3 2 3 2 2 2 2 2 2" xfId="39724" xr:uid="{3ABACD73-BBF2-4386-96D6-6C6F4899C0B9}"/>
    <cellStyle name="Normal 2 3 4 3 2 3 2 2 2 2 2 3" xfId="54608" xr:uid="{FF06F077-DBB6-4374-A3A0-45F03ED162CF}"/>
    <cellStyle name="Normal 2 3 4 3 2 3 2 2 2 2 3" xfId="19188" xr:uid="{690C11A0-159C-4EA3-B7E9-98CD8880558C}"/>
    <cellStyle name="Normal 2 3 4 3 2 3 2 2 2 2 4" xfId="32878" xr:uid="{1FB6BFEB-B81A-4C34-BDB5-F52EA44D1C85}"/>
    <cellStyle name="Normal 2 3 4 3 2 3 2 2 2 2 5" xfId="47762" xr:uid="{81C103B6-6664-453B-BAF8-58120BFD59CA}"/>
    <cellStyle name="Normal 2 3 4 3 2 3 2 2 2 3" xfId="22610" xr:uid="{6E64A022-8599-4960-A1D0-56E6C2FAA6BB}"/>
    <cellStyle name="Normal 2 3 4 3 2 3 2 2 2 3 2" xfId="36302" xr:uid="{93E8A456-6C9D-40CA-A403-B20EBF1951F6}"/>
    <cellStyle name="Normal 2 3 4 3 2 3 2 2 2 3 3" xfId="51186" xr:uid="{BE9321CD-0F60-4921-BFEF-1EC5F379F233}"/>
    <cellStyle name="Normal 2 3 4 3 2 3 2 2 2 4" xfId="15766" xr:uid="{E5555C7F-837E-4692-86E9-4B647FF84578}"/>
    <cellStyle name="Normal 2 3 4 3 2 3 2 2 2 5" xfId="29456" xr:uid="{3DD07B07-16FF-48D7-B8BE-26AABC73A87B}"/>
    <cellStyle name="Normal 2 3 4 3 2 3 2 2 2 6" xfId="44340" xr:uid="{991EE53E-9728-42E8-A313-2AF83ABEDF3D}"/>
    <cellStyle name="Normal 2 3 4 3 2 3 2 2 3" xfId="10630" xr:uid="{1074A5AD-F96D-4448-BAFB-116F4A5099D2}"/>
    <cellStyle name="Normal 2 3 4 3 2 3 2 2 3 2" xfId="24320" xr:uid="{6C1669D0-47FD-4FED-955B-05BFCAC467C6}"/>
    <cellStyle name="Normal 2 3 4 3 2 3 2 2 3 2 2" xfId="38012" xr:uid="{0726BCBB-DF02-40BD-A4A0-31DF75BD5BF1}"/>
    <cellStyle name="Normal 2 3 4 3 2 3 2 2 3 2 3" xfId="52896" xr:uid="{8005822B-ABAF-41F0-9509-61DE26E8FE1E}"/>
    <cellStyle name="Normal 2 3 4 3 2 3 2 2 3 3" xfId="17476" xr:uid="{A8B79E08-0596-4B5B-843E-D328491BE024}"/>
    <cellStyle name="Normal 2 3 4 3 2 3 2 2 3 4" xfId="31166" xr:uid="{E9A16AA1-E7EC-4DF7-A3AD-DA82247C1075}"/>
    <cellStyle name="Normal 2 3 4 3 2 3 2 2 3 5" xfId="46050" xr:uid="{FD828D37-B99B-4114-921F-A6AE6DFA16D3}"/>
    <cellStyle name="Normal 2 3 4 3 2 3 2 2 4" xfId="20898" xr:uid="{DF806A17-D6D6-45EF-92E5-53E0139B15BD}"/>
    <cellStyle name="Normal 2 3 4 3 2 3 2 2 4 2" xfId="34590" xr:uid="{407C3C33-097A-4259-B0DA-5B2E92658E87}"/>
    <cellStyle name="Normal 2 3 4 3 2 3 2 2 4 3" xfId="49474" xr:uid="{1B7CC96D-1818-4A33-8670-CC9C51CB9D26}"/>
    <cellStyle name="Normal 2 3 4 3 2 3 2 2 5" xfId="14054" xr:uid="{7A412B7C-DE02-4ED3-A285-41EEDA548025}"/>
    <cellStyle name="Normal 2 3 4 3 2 3 2 2 6" xfId="27744" xr:uid="{C6AAE9B2-9ADB-4941-AA2B-A10651B71418}"/>
    <cellStyle name="Normal 2 3 4 3 2 3 2 2 7" xfId="42628" xr:uid="{1A512EC3-3F3B-493F-BD60-E38182061480}"/>
    <cellStyle name="Normal 2 3 4 3 2 3 2 3" xfId="8919" xr:uid="{8CA6DC2F-048B-42C8-B1CF-95B8C722FCC5}"/>
    <cellStyle name="Normal 2 3 4 3 2 3 2 3 2" xfId="12341" xr:uid="{663ECFDF-97D2-4633-94F6-04DDA8BA5084}"/>
    <cellStyle name="Normal 2 3 4 3 2 3 2 3 2 2" xfId="26031" xr:uid="{63CC2B33-A352-4FFA-B734-A0E62B12EFD0}"/>
    <cellStyle name="Normal 2 3 4 3 2 3 2 3 2 2 2" xfId="39723" xr:uid="{01E8AD59-A1F5-4508-A425-73E2780699B4}"/>
    <cellStyle name="Normal 2 3 4 3 2 3 2 3 2 2 3" xfId="54607" xr:uid="{7C8FCFB5-3480-489A-8C11-A3A29C0688E6}"/>
    <cellStyle name="Normal 2 3 4 3 2 3 2 3 2 3" xfId="19187" xr:uid="{1DDA76D4-E0B9-478A-9E4D-76A6C4F8D366}"/>
    <cellStyle name="Normal 2 3 4 3 2 3 2 3 2 4" xfId="32877" xr:uid="{46A52B3E-78EF-4875-9D71-A2A8742A1245}"/>
    <cellStyle name="Normal 2 3 4 3 2 3 2 3 2 5" xfId="47761" xr:uid="{CA63308E-213F-41F2-903D-E68A3EB59939}"/>
    <cellStyle name="Normal 2 3 4 3 2 3 2 3 3" xfId="22609" xr:uid="{DD6F22C3-C644-496B-839F-E6CAC24FC987}"/>
    <cellStyle name="Normal 2 3 4 3 2 3 2 3 3 2" xfId="36301" xr:uid="{728C5D00-B504-47C6-8954-33321952E180}"/>
    <cellStyle name="Normal 2 3 4 3 2 3 2 3 3 3" xfId="51185" xr:uid="{C938E40C-2D01-4E07-AA99-86D4E60DEBB6}"/>
    <cellStyle name="Normal 2 3 4 3 2 3 2 3 4" xfId="15765" xr:uid="{0BA86DAF-B940-4D71-B712-26FCE6513E2B}"/>
    <cellStyle name="Normal 2 3 4 3 2 3 2 3 5" xfId="29455" xr:uid="{3DC7E3B8-4BA3-4C8D-8EF0-99BDCA3A2CB2}"/>
    <cellStyle name="Normal 2 3 4 3 2 3 2 3 6" xfId="44339" xr:uid="{60EEFC5C-D8EA-4B7E-9BFC-FDF73F3968BD}"/>
    <cellStyle name="Normal 2 3 4 3 2 3 2 4" xfId="10629" xr:uid="{C20EE3E0-1389-47E9-999E-3BA6F389F14A}"/>
    <cellStyle name="Normal 2 3 4 3 2 3 2 4 2" xfId="24319" xr:uid="{26E0440A-2051-4A26-B641-36A555B7704F}"/>
    <cellStyle name="Normal 2 3 4 3 2 3 2 4 2 2" xfId="38011" xr:uid="{1DD56EDE-9AD9-41F6-8D59-AC8DA43C7BF1}"/>
    <cellStyle name="Normal 2 3 4 3 2 3 2 4 2 3" xfId="52895" xr:uid="{46E0B13D-74B1-4130-8373-7948823D47CB}"/>
    <cellStyle name="Normal 2 3 4 3 2 3 2 4 3" xfId="17475" xr:uid="{E61886FC-5D49-4D6A-A991-6C9A5657B36C}"/>
    <cellStyle name="Normal 2 3 4 3 2 3 2 4 4" xfId="31165" xr:uid="{202FCCC8-795D-4A5A-A6A5-2FF4F47B65FF}"/>
    <cellStyle name="Normal 2 3 4 3 2 3 2 4 5" xfId="46049" xr:uid="{EE216E9A-A446-4E2B-9F9C-7FC52D1617F4}"/>
    <cellStyle name="Normal 2 3 4 3 2 3 2 5" xfId="20897" xr:uid="{469DEDC3-EC2D-412B-8F36-6E177D57865D}"/>
    <cellStyle name="Normal 2 3 4 3 2 3 2 5 2" xfId="34589" xr:uid="{2516C889-74C0-40D2-ABDA-1F705560F41F}"/>
    <cellStyle name="Normal 2 3 4 3 2 3 2 5 3" xfId="49473" xr:uid="{37D4E789-30FE-4E5A-821E-4FC9AB7BA592}"/>
    <cellStyle name="Normal 2 3 4 3 2 3 2 6" xfId="14053" xr:uid="{CD2FA6DC-B3CF-4494-896A-8CEBEC8CBD01}"/>
    <cellStyle name="Normal 2 3 4 3 2 3 2 7" xfId="27743" xr:uid="{F2195191-8FF0-42B9-8BE4-1F5C78A1B151}"/>
    <cellStyle name="Normal 2 3 4 3 2 3 2 8" xfId="42627" xr:uid="{F10A5F2E-50E7-4290-8EC4-D2ADA2642DB3}"/>
    <cellStyle name="Normal 2 3 4 3 2 3 3" xfId="7208" xr:uid="{2FE67CEF-689A-455E-9EF6-04099F8EF913}"/>
    <cellStyle name="Normal 2 3 4 3 2 3 3 2" xfId="8921" xr:uid="{33DA1FF4-76E0-49CA-9107-FEE7EAD97030}"/>
    <cellStyle name="Normal 2 3 4 3 2 3 3 2 2" xfId="12343" xr:uid="{3C70B4C1-C76B-4F6E-89C3-D1ADCE6988B0}"/>
    <cellStyle name="Normal 2 3 4 3 2 3 3 2 2 2" xfId="26033" xr:uid="{D0D53B5C-AD76-437E-ACCE-C87027EFF28A}"/>
    <cellStyle name="Normal 2 3 4 3 2 3 3 2 2 2 2" xfId="39725" xr:uid="{DF1AED8F-5857-47AA-B823-C28579D8CB11}"/>
    <cellStyle name="Normal 2 3 4 3 2 3 3 2 2 2 3" xfId="54609" xr:uid="{25383682-BB3B-4767-BBCA-3C48A35D199B}"/>
    <cellStyle name="Normal 2 3 4 3 2 3 3 2 2 3" xfId="19189" xr:uid="{2E19CCBB-2FEC-45C1-83D4-2B3427A67020}"/>
    <cellStyle name="Normal 2 3 4 3 2 3 3 2 2 4" xfId="32879" xr:uid="{05C5E77A-BD73-4AD3-A896-F26BAB370A29}"/>
    <cellStyle name="Normal 2 3 4 3 2 3 3 2 2 5" xfId="47763" xr:uid="{F4BABADC-CCD9-48FA-A933-104E8FEAF91B}"/>
    <cellStyle name="Normal 2 3 4 3 2 3 3 2 3" xfId="22611" xr:uid="{E9F15066-892F-43F5-A747-4D5A187F4008}"/>
    <cellStyle name="Normal 2 3 4 3 2 3 3 2 3 2" xfId="36303" xr:uid="{66D5BC12-934B-4709-B956-718E91D111C6}"/>
    <cellStyle name="Normal 2 3 4 3 2 3 3 2 3 3" xfId="51187" xr:uid="{6C658B60-A81C-4359-B5D1-A8656C6B0A90}"/>
    <cellStyle name="Normal 2 3 4 3 2 3 3 2 4" xfId="15767" xr:uid="{C7AD6AFB-E168-4705-9C33-8440156CB1C4}"/>
    <cellStyle name="Normal 2 3 4 3 2 3 3 2 5" xfId="29457" xr:uid="{57F26FB1-65E9-4126-8933-64A000CE9E57}"/>
    <cellStyle name="Normal 2 3 4 3 2 3 3 2 6" xfId="44341" xr:uid="{124A3EFC-851C-42CC-AA16-7F0485C788A0}"/>
    <cellStyle name="Normal 2 3 4 3 2 3 3 3" xfId="10631" xr:uid="{77F9103A-399A-4DF2-B3C5-2D8374AFC449}"/>
    <cellStyle name="Normal 2 3 4 3 2 3 3 3 2" xfId="24321" xr:uid="{406E9CFB-6017-4F7F-87A9-9F64E0D3B8E7}"/>
    <cellStyle name="Normal 2 3 4 3 2 3 3 3 2 2" xfId="38013" xr:uid="{8BCB6D83-D3F9-4F5D-9841-A0CAAE57DB7A}"/>
    <cellStyle name="Normal 2 3 4 3 2 3 3 3 2 3" xfId="52897" xr:uid="{6E6BB0F6-2FD3-471B-9399-0A8E5F918287}"/>
    <cellStyle name="Normal 2 3 4 3 2 3 3 3 3" xfId="17477" xr:uid="{3BBFEE37-F3EF-4428-B343-9B968D2DA450}"/>
    <cellStyle name="Normal 2 3 4 3 2 3 3 3 4" xfId="31167" xr:uid="{0A03D46B-1A7E-4BB7-BFD2-9EE09D7169C1}"/>
    <cellStyle name="Normal 2 3 4 3 2 3 3 3 5" xfId="46051" xr:uid="{CCB253D1-FE47-4BB8-8524-C8CAFC629D51}"/>
    <cellStyle name="Normal 2 3 4 3 2 3 3 4" xfId="20899" xr:uid="{69A2ECBF-8497-4B8C-B58A-A50903ADC9B3}"/>
    <cellStyle name="Normal 2 3 4 3 2 3 3 4 2" xfId="34591" xr:uid="{D795A17C-9CBB-4B71-8E67-3C5060D65095}"/>
    <cellStyle name="Normal 2 3 4 3 2 3 3 4 3" xfId="49475" xr:uid="{8C04FEA5-502A-4688-8B30-71895479A9AD}"/>
    <cellStyle name="Normal 2 3 4 3 2 3 3 5" xfId="14055" xr:uid="{E1EC2FC5-83C7-425A-9E7A-908581E87007}"/>
    <cellStyle name="Normal 2 3 4 3 2 3 3 6" xfId="27745" xr:uid="{E3BA02D7-9EFF-4A88-B668-92298EC5ACDE}"/>
    <cellStyle name="Normal 2 3 4 3 2 3 3 7" xfId="42629" xr:uid="{0DDBCDC1-FFE7-4364-8453-6E07049FD9AF}"/>
    <cellStyle name="Normal 2 3 4 3 2 3 4" xfId="7209" xr:uid="{5EB1C093-DAA5-4AF0-9EE1-CA1045BF77FE}"/>
    <cellStyle name="Normal 2 3 4 3 2 3 4 2" xfId="8922" xr:uid="{C549BDF8-FB0D-44C1-A0C8-AFD7B4E50E08}"/>
    <cellStyle name="Normal 2 3 4 3 2 3 4 2 2" xfId="12344" xr:uid="{4CC39A88-6167-44D9-91E4-6A22F4BB9FA5}"/>
    <cellStyle name="Normal 2 3 4 3 2 3 4 2 2 2" xfId="26034" xr:uid="{59CFDEE7-1FFE-4ACA-9386-23A62AFA3DD2}"/>
    <cellStyle name="Normal 2 3 4 3 2 3 4 2 2 2 2" xfId="39726" xr:uid="{63ADF502-9C85-4DE0-8A72-CB22BF27830A}"/>
    <cellStyle name="Normal 2 3 4 3 2 3 4 2 2 2 3" xfId="54610" xr:uid="{7E89958A-8229-407D-A3E1-340F57925D73}"/>
    <cellStyle name="Normal 2 3 4 3 2 3 4 2 2 3" xfId="19190" xr:uid="{53B095D4-4D7A-4EC8-880B-429F4112F1E8}"/>
    <cellStyle name="Normal 2 3 4 3 2 3 4 2 2 4" xfId="32880" xr:uid="{393DD28F-A8D1-4B9F-86A9-6D595809F863}"/>
    <cellStyle name="Normal 2 3 4 3 2 3 4 2 2 5" xfId="47764" xr:uid="{CC831DF6-44B0-4E29-814A-27347A887C62}"/>
    <cellStyle name="Normal 2 3 4 3 2 3 4 2 3" xfId="22612" xr:uid="{C4BF5A8B-A4D1-4DEA-83E4-80C743E0C3B4}"/>
    <cellStyle name="Normal 2 3 4 3 2 3 4 2 3 2" xfId="36304" xr:uid="{DACF4E55-7F6C-4A70-AD16-45723DE9A836}"/>
    <cellStyle name="Normal 2 3 4 3 2 3 4 2 3 3" xfId="51188" xr:uid="{2BEC309F-6EC9-4D05-911A-4F1AF62D3DE5}"/>
    <cellStyle name="Normal 2 3 4 3 2 3 4 2 4" xfId="15768" xr:uid="{A40E3EB1-E7B8-41D4-B223-1292AE8C2B57}"/>
    <cellStyle name="Normal 2 3 4 3 2 3 4 2 5" xfId="29458" xr:uid="{8FBC5584-77A0-4F63-88F5-6C9EFFA0E2F3}"/>
    <cellStyle name="Normal 2 3 4 3 2 3 4 2 6" xfId="44342" xr:uid="{583ED73E-2696-4E44-8A14-B40E0586FD80}"/>
    <cellStyle name="Normal 2 3 4 3 2 3 4 3" xfId="10632" xr:uid="{A123571C-66B5-4290-8D28-B5818A995599}"/>
    <cellStyle name="Normal 2 3 4 3 2 3 4 3 2" xfId="24322" xr:uid="{7E4F7844-29FE-4793-86FF-AE70020ABBC1}"/>
    <cellStyle name="Normal 2 3 4 3 2 3 4 3 2 2" xfId="38014" xr:uid="{EC781E81-118D-487A-A9BE-52618CFE64F6}"/>
    <cellStyle name="Normal 2 3 4 3 2 3 4 3 2 3" xfId="52898" xr:uid="{947EA1CF-9C5C-40DC-898E-AEF55250E6DE}"/>
    <cellStyle name="Normal 2 3 4 3 2 3 4 3 3" xfId="17478" xr:uid="{2CA689BE-0870-4938-813B-02072ADC116E}"/>
    <cellStyle name="Normal 2 3 4 3 2 3 4 3 4" xfId="31168" xr:uid="{6890ED76-9B87-407A-9FCA-E5E22597CC86}"/>
    <cellStyle name="Normal 2 3 4 3 2 3 4 3 5" xfId="46052" xr:uid="{6DD39724-8B20-4107-BD2D-FFD955C3726C}"/>
    <cellStyle name="Normal 2 3 4 3 2 3 4 4" xfId="20900" xr:uid="{D1E6D70F-99E0-4830-97F6-FDF6A1D5A3D7}"/>
    <cellStyle name="Normal 2 3 4 3 2 3 4 4 2" xfId="34592" xr:uid="{F62516F9-0D1A-4662-9215-F0D86CB625A3}"/>
    <cellStyle name="Normal 2 3 4 3 2 3 4 4 3" xfId="49476" xr:uid="{89CCD15E-D490-4479-ADAF-6A7AD8F39634}"/>
    <cellStyle name="Normal 2 3 4 3 2 3 4 5" xfId="14056" xr:uid="{6F4E1A0A-E573-4B48-97ED-1EFAA9F7C962}"/>
    <cellStyle name="Normal 2 3 4 3 2 3 4 6" xfId="27746" xr:uid="{010C108A-0713-47B3-B430-A4FAF235242D}"/>
    <cellStyle name="Normal 2 3 4 3 2 3 4 7" xfId="42630" xr:uid="{27DD0769-3986-4F09-B531-CFF228F97A27}"/>
    <cellStyle name="Normal 2 3 4 3 2 3 5" xfId="8918" xr:uid="{AB49318D-7C67-4BEA-8578-62EF837A8312}"/>
    <cellStyle name="Normal 2 3 4 3 2 3 5 2" xfId="12340" xr:uid="{519697DC-A70F-4A3F-94FF-C328E8D218C0}"/>
    <cellStyle name="Normal 2 3 4 3 2 3 5 2 2" xfId="26030" xr:uid="{29D96211-628C-4AF5-87AC-3456740DC271}"/>
    <cellStyle name="Normal 2 3 4 3 2 3 5 2 2 2" xfId="39722" xr:uid="{B893F2FB-A2D7-4BA6-B942-02460726B4D8}"/>
    <cellStyle name="Normal 2 3 4 3 2 3 5 2 2 3" xfId="54606" xr:uid="{0C0750F3-8FFE-4EE4-B3AA-4FAB7DED2D56}"/>
    <cellStyle name="Normal 2 3 4 3 2 3 5 2 3" xfId="19186" xr:uid="{D0257B38-2F2D-4FB1-B64E-E3010842A7AD}"/>
    <cellStyle name="Normal 2 3 4 3 2 3 5 2 4" xfId="32876" xr:uid="{E8F466DC-640F-4592-A8BB-D3AE68963B4D}"/>
    <cellStyle name="Normal 2 3 4 3 2 3 5 2 5" xfId="47760" xr:uid="{AC6875D9-6D25-470C-B819-7D95EDE9BC3A}"/>
    <cellStyle name="Normal 2 3 4 3 2 3 5 3" xfId="22608" xr:uid="{AFCC18CB-4BF8-43F8-9CAB-051048D34590}"/>
    <cellStyle name="Normal 2 3 4 3 2 3 5 3 2" xfId="36300" xr:uid="{6F4ED9A8-EB42-4EFB-BB95-25F465F6093D}"/>
    <cellStyle name="Normal 2 3 4 3 2 3 5 3 3" xfId="51184" xr:uid="{BA724279-023C-4CC4-9367-41EB808CF42A}"/>
    <cellStyle name="Normal 2 3 4 3 2 3 5 4" xfId="15764" xr:uid="{33868BDB-C2A6-4C14-94C6-147BAABF5BE7}"/>
    <cellStyle name="Normal 2 3 4 3 2 3 5 5" xfId="29454" xr:uid="{972305F0-98FD-4BA8-AA30-500DFBB8C16D}"/>
    <cellStyle name="Normal 2 3 4 3 2 3 5 6" xfId="44338" xr:uid="{D757488C-0BC8-4A20-A3FB-160CE9C4CC32}"/>
    <cellStyle name="Normal 2 3 4 3 2 3 6" xfId="10628" xr:uid="{25B9CE53-F794-4948-843D-B1A8AF573693}"/>
    <cellStyle name="Normal 2 3 4 3 2 3 6 2" xfId="24318" xr:uid="{6BEC36FF-DBB1-4587-B314-5FB2D4CDE6B0}"/>
    <cellStyle name="Normal 2 3 4 3 2 3 6 2 2" xfId="38010" xr:uid="{5F7FA1DE-8EBD-4B3D-9DE6-48BE64651CEF}"/>
    <cellStyle name="Normal 2 3 4 3 2 3 6 2 3" xfId="52894" xr:uid="{A74D4BCF-5970-4E44-A848-115F4C6145A1}"/>
    <cellStyle name="Normal 2 3 4 3 2 3 6 3" xfId="17474" xr:uid="{1DA800AB-6CC1-4DB0-8300-B546CA22C3AB}"/>
    <cellStyle name="Normal 2 3 4 3 2 3 6 4" xfId="31164" xr:uid="{0BD144AF-4635-4F35-AAF8-645879BE01BB}"/>
    <cellStyle name="Normal 2 3 4 3 2 3 6 5" xfId="46048" xr:uid="{735A441A-15D3-4D38-9981-5FC4A71C4AC7}"/>
    <cellStyle name="Normal 2 3 4 3 2 3 7" xfId="20896" xr:uid="{D949C2BD-D45A-4D73-94FB-425D79B65C70}"/>
    <cellStyle name="Normal 2 3 4 3 2 3 7 2" xfId="34588" xr:uid="{02508C99-BE46-4B9A-A9D8-7E27CFFAAFA3}"/>
    <cellStyle name="Normal 2 3 4 3 2 3 7 3" xfId="49472" xr:uid="{5844BC51-0EB5-4734-AAF3-DFF834C0AE15}"/>
    <cellStyle name="Normal 2 3 4 3 2 3 8" xfId="14052" xr:uid="{06674FD0-DF71-4AD7-A2C0-7ED900B5B044}"/>
    <cellStyle name="Normal 2 3 4 3 2 3 9" xfId="27742" xr:uid="{0BC53655-3144-4D18-9BA0-3DB333EC9B12}"/>
    <cellStyle name="Normal 2 3 4 3 2 4" xfId="7210" xr:uid="{DF8C0ED8-A946-4427-801B-0398612D7B8F}"/>
    <cellStyle name="Normal 2 3 4 3 2 4 2" xfId="7211" xr:uid="{42B5D532-66A2-4A27-9DEB-29980F8E44C2}"/>
    <cellStyle name="Normal 2 3 4 3 2 4 2 2" xfId="8924" xr:uid="{E67BBFC6-719A-4F50-877A-FDBEAD0BB7E9}"/>
    <cellStyle name="Normal 2 3 4 3 2 4 2 2 2" xfId="12346" xr:uid="{0F3FC041-C0BD-4C55-98BE-74E44C690E69}"/>
    <cellStyle name="Normal 2 3 4 3 2 4 2 2 2 2" xfId="26036" xr:uid="{C404E0A3-8A56-4872-B654-3C5808A919B0}"/>
    <cellStyle name="Normal 2 3 4 3 2 4 2 2 2 2 2" xfId="39728" xr:uid="{0EAF144F-566A-419D-9088-CA649E3ECB45}"/>
    <cellStyle name="Normal 2 3 4 3 2 4 2 2 2 2 3" xfId="54612" xr:uid="{ACD8136D-1B80-4AF0-A03D-D9E2E39A64CF}"/>
    <cellStyle name="Normal 2 3 4 3 2 4 2 2 2 3" xfId="19192" xr:uid="{15957DC6-2F37-461A-9D74-7452E99CB098}"/>
    <cellStyle name="Normal 2 3 4 3 2 4 2 2 2 4" xfId="32882" xr:uid="{D6003715-B30F-46BD-85A5-C92236BC6DAD}"/>
    <cellStyle name="Normal 2 3 4 3 2 4 2 2 2 5" xfId="47766" xr:uid="{4CE69A00-6E55-4DC3-B3EF-1C3D63D774A4}"/>
    <cellStyle name="Normal 2 3 4 3 2 4 2 2 3" xfId="22614" xr:uid="{785095F2-138F-4EE0-ABB5-9F1A692DFF02}"/>
    <cellStyle name="Normal 2 3 4 3 2 4 2 2 3 2" xfId="36306" xr:uid="{A2556775-4C5D-4155-B2E7-0232259949B4}"/>
    <cellStyle name="Normal 2 3 4 3 2 4 2 2 3 3" xfId="51190" xr:uid="{99634B49-7BDA-46F6-AF87-2B007DF40CE1}"/>
    <cellStyle name="Normal 2 3 4 3 2 4 2 2 4" xfId="15770" xr:uid="{C6777DAD-CE61-4F7D-BA88-0DF598B528D4}"/>
    <cellStyle name="Normal 2 3 4 3 2 4 2 2 5" xfId="29460" xr:uid="{ADE279D8-9D3A-4EB2-AA68-9634F34ADE63}"/>
    <cellStyle name="Normal 2 3 4 3 2 4 2 2 6" xfId="44344" xr:uid="{90EA8003-8C73-42E5-8D9C-9A2DDE203ECE}"/>
    <cellStyle name="Normal 2 3 4 3 2 4 2 3" xfId="10634" xr:uid="{981675C2-2E77-420E-AC1E-E758B8F27454}"/>
    <cellStyle name="Normal 2 3 4 3 2 4 2 3 2" xfId="24324" xr:uid="{5ABF2D15-DFB1-4589-8632-5194CB8A9353}"/>
    <cellStyle name="Normal 2 3 4 3 2 4 2 3 2 2" xfId="38016" xr:uid="{114F7BAA-C78D-46D9-B0E9-E4F9C4BE4FBF}"/>
    <cellStyle name="Normal 2 3 4 3 2 4 2 3 2 3" xfId="52900" xr:uid="{5632F30F-4601-4A39-B67E-5366EF1D2370}"/>
    <cellStyle name="Normal 2 3 4 3 2 4 2 3 3" xfId="17480" xr:uid="{33F80115-11EB-4ECA-9EFA-432AE5A70714}"/>
    <cellStyle name="Normal 2 3 4 3 2 4 2 3 4" xfId="31170" xr:uid="{9C91372F-E01C-4FE7-BA06-0E14C7026F32}"/>
    <cellStyle name="Normal 2 3 4 3 2 4 2 3 5" xfId="46054" xr:uid="{1A289C19-3B4C-4675-B86D-37D640A829CD}"/>
    <cellStyle name="Normal 2 3 4 3 2 4 2 4" xfId="20902" xr:uid="{CE2D4CA5-F5D2-405B-9EB2-32A1F55DBCC7}"/>
    <cellStyle name="Normal 2 3 4 3 2 4 2 4 2" xfId="34594" xr:uid="{D4C12576-3488-4D2A-9642-A0CD19E69D63}"/>
    <cellStyle name="Normal 2 3 4 3 2 4 2 4 3" xfId="49478" xr:uid="{6A3E41E1-425F-4E16-B616-C97F8FE5DDF6}"/>
    <cellStyle name="Normal 2 3 4 3 2 4 2 5" xfId="14058" xr:uid="{296C4BB8-8379-40B0-952C-0F333B45DFE5}"/>
    <cellStyle name="Normal 2 3 4 3 2 4 2 6" xfId="27748" xr:uid="{8044D821-C4C6-43A3-8860-402F790CCFF2}"/>
    <cellStyle name="Normal 2 3 4 3 2 4 2 7" xfId="42632" xr:uid="{2851F565-BECB-4F50-ABEB-413B4CCAF736}"/>
    <cellStyle name="Normal 2 3 4 3 2 4 3" xfId="8923" xr:uid="{8832D35A-8A87-4392-8392-40CF79D16F4E}"/>
    <cellStyle name="Normal 2 3 4 3 2 4 3 2" xfId="12345" xr:uid="{62CCA8E9-61F1-4FF2-9D4B-1353D7E128BA}"/>
    <cellStyle name="Normal 2 3 4 3 2 4 3 2 2" xfId="26035" xr:uid="{98108557-0FC3-4051-AF55-6CF3F9F5915F}"/>
    <cellStyle name="Normal 2 3 4 3 2 4 3 2 2 2" xfId="39727" xr:uid="{E2D2AAEB-FDB5-4B50-A858-566E7D0BF879}"/>
    <cellStyle name="Normal 2 3 4 3 2 4 3 2 2 3" xfId="54611" xr:uid="{744935C1-DFD7-4A0C-ACC3-63495FDDAAF8}"/>
    <cellStyle name="Normal 2 3 4 3 2 4 3 2 3" xfId="19191" xr:uid="{BA126D47-FA1B-43F6-9426-F9E4ACD9E44F}"/>
    <cellStyle name="Normal 2 3 4 3 2 4 3 2 4" xfId="32881" xr:uid="{F1EF3381-51C0-4364-ADD2-02C1A3F78968}"/>
    <cellStyle name="Normal 2 3 4 3 2 4 3 2 5" xfId="47765" xr:uid="{B6886EF3-2A50-4E7C-98B1-66DD47D24A8F}"/>
    <cellStyle name="Normal 2 3 4 3 2 4 3 3" xfId="22613" xr:uid="{6D7F1F6E-80D3-44DD-B88B-794BD2453DE8}"/>
    <cellStyle name="Normal 2 3 4 3 2 4 3 3 2" xfId="36305" xr:uid="{A693FAD8-E10D-4D9B-BB14-DEE73BBD9ABB}"/>
    <cellStyle name="Normal 2 3 4 3 2 4 3 3 3" xfId="51189" xr:uid="{45C8D8B8-F367-48A9-B4F2-82E7A1C3EC34}"/>
    <cellStyle name="Normal 2 3 4 3 2 4 3 4" xfId="15769" xr:uid="{44F15710-F394-4477-816F-25C3CF56047E}"/>
    <cellStyle name="Normal 2 3 4 3 2 4 3 5" xfId="29459" xr:uid="{A1AFFF7E-C2A8-41F7-AAC1-30406171CA60}"/>
    <cellStyle name="Normal 2 3 4 3 2 4 3 6" xfId="44343" xr:uid="{9A5E4DE6-29D6-43B9-B314-F31D8C5079A8}"/>
    <cellStyle name="Normal 2 3 4 3 2 4 4" xfId="10633" xr:uid="{8365A02B-66DD-4C58-B4E8-DC7311FDA185}"/>
    <cellStyle name="Normal 2 3 4 3 2 4 4 2" xfId="24323" xr:uid="{3F041223-4BA9-49EE-B501-819CA923447C}"/>
    <cellStyle name="Normal 2 3 4 3 2 4 4 2 2" xfId="38015" xr:uid="{D7B8C617-E901-467B-8FF2-C9AFB24C26DC}"/>
    <cellStyle name="Normal 2 3 4 3 2 4 4 2 3" xfId="52899" xr:uid="{92E82018-031D-4986-8F3F-E71323869440}"/>
    <cellStyle name="Normal 2 3 4 3 2 4 4 3" xfId="17479" xr:uid="{C0E014B4-AAE5-4327-9C24-C5D459B607E8}"/>
    <cellStyle name="Normal 2 3 4 3 2 4 4 4" xfId="31169" xr:uid="{8325E092-756B-4F78-A0B0-983756300460}"/>
    <cellStyle name="Normal 2 3 4 3 2 4 4 5" xfId="46053" xr:uid="{276273F0-0667-4047-9A8A-494FA9083416}"/>
    <cellStyle name="Normal 2 3 4 3 2 4 5" xfId="20901" xr:uid="{639E2867-3398-405D-AF95-91C6DDAFEF59}"/>
    <cellStyle name="Normal 2 3 4 3 2 4 5 2" xfId="34593" xr:uid="{985C2B41-FA29-4F6F-AE51-77FE343A9BDD}"/>
    <cellStyle name="Normal 2 3 4 3 2 4 5 3" xfId="49477" xr:uid="{B1A64952-25C1-4E23-8D43-10DF9D7223B2}"/>
    <cellStyle name="Normal 2 3 4 3 2 4 6" xfId="14057" xr:uid="{1A14564C-10B6-4FAE-BD2E-006F85280ED9}"/>
    <cellStyle name="Normal 2 3 4 3 2 4 7" xfId="27747" xr:uid="{9C53A1DA-3491-4C8C-82BF-427FDC1195F3}"/>
    <cellStyle name="Normal 2 3 4 3 2 4 8" xfId="42631" xr:uid="{B0946441-192F-4FFE-ADA7-46F250E46593}"/>
    <cellStyle name="Normal 2 3 4 3 2 5" xfId="7212" xr:uid="{E240F7A5-B71F-41E1-AD88-9F4C77F1DD0A}"/>
    <cellStyle name="Normal 2 3 4 3 2 5 2" xfId="8925" xr:uid="{243DF2EE-3A09-451C-AE40-9F067BAF6E98}"/>
    <cellStyle name="Normal 2 3 4 3 2 5 2 2" xfId="12347" xr:uid="{865D1058-DEDA-41BB-83EE-20ECDF285D17}"/>
    <cellStyle name="Normal 2 3 4 3 2 5 2 2 2" xfId="26037" xr:uid="{5E8B1B42-6242-4B3E-9253-E1292B72B27A}"/>
    <cellStyle name="Normal 2 3 4 3 2 5 2 2 2 2" xfId="39729" xr:uid="{ED0E415D-5522-4B50-AE86-931E7B80F163}"/>
    <cellStyle name="Normal 2 3 4 3 2 5 2 2 2 3" xfId="54613" xr:uid="{A2846E85-1001-48D8-BC2E-C137B9B6F559}"/>
    <cellStyle name="Normal 2 3 4 3 2 5 2 2 3" xfId="19193" xr:uid="{DCA1E404-6CCB-4752-A8FE-41E90178C086}"/>
    <cellStyle name="Normal 2 3 4 3 2 5 2 2 4" xfId="32883" xr:uid="{7EF0DA4D-4F97-45C3-9483-FE5FBCA049C0}"/>
    <cellStyle name="Normal 2 3 4 3 2 5 2 2 5" xfId="47767" xr:uid="{5E708560-9D43-4DB3-B2D6-4459B3547810}"/>
    <cellStyle name="Normal 2 3 4 3 2 5 2 3" xfId="22615" xr:uid="{C6580318-2D38-44F5-9FB9-78E824FEB64F}"/>
    <cellStyle name="Normal 2 3 4 3 2 5 2 3 2" xfId="36307" xr:uid="{AA397777-DF34-4517-86D5-5D2FC5700600}"/>
    <cellStyle name="Normal 2 3 4 3 2 5 2 3 3" xfId="51191" xr:uid="{E2EB756C-F83D-4416-90C0-CF9E6D08B404}"/>
    <cellStyle name="Normal 2 3 4 3 2 5 2 4" xfId="15771" xr:uid="{9D0E9AD9-6AAD-458E-BC2F-CA217D59775C}"/>
    <cellStyle name="Normal 2 3 4 3 2 5 2 5" xfId="29461" xr:uid="{8579C37C-7DCF-4971-A6ED-50B1279B5302}"/>
    <cellStyle name="Normal 2 3 4 3 2 5 2 6" xfId="44345" xr:uid="{8B4ACB18-A54D-4C89-A2D3-9B7735447B2C}"/>
    <cellStyle name="Normal 2 3 4 3 2 5 3" xfId="10635" xr:uid="{E44D111B-2B95-43F6-9DC9-D855964A156D}"/>
    <cellStyle name="Normal 2 3 4 3 2 5 3 2" xfId="24325" xr:uid="{E42271E1-01DD-47BF-8AEF-665577FF5F1B}"/>
    <cellStyle name="Normal 2 3 4 3 2 5 3 2 2" xfId="38017" xr:uid="{0BDC4EBF-5F5C-40D4-BA91-F68BADEEF8C9}"/>
    <cellStyle name="Normal 2 3 4 3 2 5 3 2 3" xfId="52901" xr:uid="{015A82B9-AE8D-485E-9EAC-50934621880E}"/>
    <cellStyle name="Normal 2 3 4 3 2 5 3 3" xfId="17481" xr:uid="{1FF6B4EF-7060-476D-B47B-114E3BF27F43}"/>
    <cellStyle name="Normal 2 3 4 3 2 5 3 4" xfId="31171" xr:uid="{A4BB6992-FC1F-489B-8C9D-AB5631D59AFE}"/>
    <cellStyle name="Normal 2 3 4 3 2 5 3 5" xfId="46055" xr:uid="{5848246D-C714-42D5-9EC5-1633907EAA39}"/>
    <cellStyle name="Normal 2 3 4 3 2 5 4" xfId="20903" xr:uid="{B6E24946-AB5C-4C19-AD0B-C4106E4AADAC}"/>
    <cellStyle name="Normal 2 3 4 3 2 5 4 2" xfId="34595" xr:uid="{D9AF596B-5918-436A-B173-BE6F8FF6FEC3}"/>
    <cellStyle name="Normal 2 3 4 3 2 5 4 3" xfId="49479" xr:uid="{03AB7BA7-52F3-4D9E-B731-DB4A1B9E31EF}"/>
    <cellStyle name="Normal 2 3 4 3 2 5 5" xfId="14059" xr:uid="{2C3B9348-C944-4E96-AC5A-EF3C76E0FA71}"/>
    <cellStyle name="Normal 2 3 4 3 2 5 6" xfId="27749" xr:uid="{3DC9FE19-D647-4B62-89C0-3564326C69D4}"/>
    <cellStyle name="Normal 2 3 4 3 2 5 7" xfId="42633" xr:uid="{DA2A59C3-2071-4B98-A2D3-CA485A9E4798}"/>
    <cellStyle name="Normal 2 3 4 3 2 6" xfId="7213" xr:uid="{E210AF7A-8209-427A-B6F9-1AB915ECA8DB}"/>
    <cellStyle name="Normal 2 3 4 3 2 6 2" xfId="8926" xr:uid="{BEB4B938-D604-46E3-85FB-9D29EC1E1080}"/>
    <cellStyle name="Normal 2 3 4 3 2 6 2 2" xfId="12348" xr:uid="{CF3D6E7E-8F06-49F9-80AD-BB128FC08922}"/>
    <cellStyle name="Normal 2 3 4 3 2 6 2 2 2" xfId="26038" xr:uid="{BA83D16B-52AB-4352-8388-511E3187A3B9}"/>
    <cellStyle name="Normal 2 3 4 3 2 6 2 2 2 2" xfId="39730" xr:uid="{6CE221AB-BFA0-4EE8-AA55-857FE18070A0}"/>
    <cellStyle name="Normal 2 3 4 3 2 6 2 2 2 3" xfId="54614" xr:uid="{5BA6FFB7-E612-4E48-B5B0-6CDB4CD20D0A}"/>
    <cellStyle name="Normal 2 3 4 3 2 6 2 2 3" xfId="19194" xr:uid="{67F85204-85EF-4A5C-89BE-61505099F5D3}"/>
    <cellStyle name="Normal 2 3 4 3 2 6 2 2 4" xfId="32884" xr:uid="{382B8262-278A-4B76-886E-54B1EB8878CF}"/>
    <cellStyle name="Normal 2 3 4 3 2 6 2 2 5" xfId="47768" xr:uid="{36061D01-4DA6-4F9D-9360-24C4AD1A2009}"/>
    <cellStyle name="Normal 2 3 4 3 2 6 2 3" xfId="22616" xr:uid="{BE0B461B-A6B9-45E4-B45E-81FD8D55F80D}"/>
    <cellStyle name="Normal 2 3 4 3 2 6 2 3 2" xfId="36308" xr:uid="{88BE6825-6567-4690-83DE-A91CA011F653}"/>
    <cellStyle name="Normal 2 3 4 3 2 6 2 3 3" xfId="51192" xr:uid="{069535EA-8CD1-4692-8071-E658FE4503DD}"/>
    <cellStyle name="Normal 2 3 4 3 2 6 2 4" xfId="15772" xr:uid="{E1EA2175-B490-40B7-B828-9CCFA86136C3}"/>
    <cellStyle name="Normal 2 3 4 3 2 6 2 5" xfId="29462" xr:uid="{D9D525FD-88E3-436F-8294-5410B86D09DA}"/>
    <cellStyle name="Normal 2 3 4 3 2 6 2 6" xfId="44346" xr:uid="{C8267FF4-B856-4AFF-B13D-0124B935F467}"/>
    <cellStyle name="Normal 2 3 4 3 2 6 3" xfId="10636" xr:uid="{810866AA-4BCA-458F-9F2C-CBDD35956344}"/>
    <cellStyle name="Normal 2 3 4 3 2 6 3 2" xfId="24326" xr:uid="{9A5BC098-A957-4D09-882C-35E3E3FEA570}"/>
    <cellStyle name="Normal 2 3 4 3 2 6 3 2 2" xfId="38018" xr:uid="{176B1279-7394-465C-9A9D-AB4E7B859392}"/>
    <cellStyle name="Normal 2 3 4 3 2 6 3 2 3" xfId="52902" xr:uid="{7A13DC54-A614-40EE-954B-44AFADFC1A1E}"/>
    <cellStyle name="Normal 2 3 4 3 2 6 3 3" xfId="17482" xr:uid="{ED3AB382-2E59-4E71-9CDC-22E97215DC9E}"/>
    <cellStyle name="Normal 2 3 4 3 2 6 3 4" xfId="31172" xr:uid="{BFC758F0-9746-4EA9-B218-8CD784FB92C2}"/>
    <cellStyle name="Normal 2 3 4 3 2 6 3 5" xfId="46056" xr:uid="{CA04FB6B-15F8-425D-BB0B-408A3CBFE9C2}"/>
    <cellStyle name="Normal 2 3 4 3 2 6 4" xfId="20904" xr:uid="{7C4C7F39-5DA2-4A6C-B1AC-940ECE7A6CF4}"/>
    <cellStyle name="Normal 2 3 4 3 2 6 4 2" xfId="34596" xr:uid="{FB47678C-A0F3-48CA-B86F-0A7D34F6EA25}"/>
    <cellStyle name="Normal 2 3 4 3 2 6 4 3" xfId="49480" xr:uid="{03473D5C-1A7C-449A-BD26-2025EDB52381}"/>
    <cellStyle name="Normal 2 3 4 3 2 6 5" xfId="14060" xr:uid="{82CC61B7-3890-4BAB-9C9C-0A042D1D4E7A}"/>
    <cellStyle name="Normal 2 3 4 3 2 6 6" xfId="27750" xr:uid="{560FCDDD-F057-4AD7-A62D-5BDB088225EC}"/>
    <cellStyle name="Normal 2 3 4 3 2 6 7" xfId="42634" xr:uid="{1DEA2873-F7AA-4545-86D2-773B79F43F9B}"/>
    <cellStyle name="Normal 2 3 4 3 2 7" xfId="8912" xr:uid="{0EB21A75-D2A8-4079-8C3B-582002166F08}"/>
    <cellStyle name="Normal 2 3 4 3 2 7 2" xfId="12334" xr:uid="{8E2368BB-9AF1-4436-932F-6E852FDC8B4D}"/>
    <cellStyle name="Normal 2 3 4 3 2 7 2 2" xfId="26024" xr:uid="{6003C006-41BC-4696-B09B-963D18D48ADC}"/>
    <cellStyle name="Normal 2 3 4 3 2 7 2 2 2" xfId="39716" xr:uid="{2DA2602B-4F6B-4695-8882-6A6C049C624C}"/>
    <cellStyle name="Normal 2 3 4 3 2 7 2 2 3" xfId="54600" xr:uid="{6096C726-A89E-42D8-A19E-F4D90C58B4E5}"/>
    <cellStyle name="Normal 2 3 4 3 2 7 2 3" xfId="19180" xr:uid="{3D114368-4C95-475F-9FB1-9130E71A9C1D}"/>
    <cellStyle name="Normal 2 3 4 3 2 7 2 4" xfId="32870" xr:uid="{B7DE8753-8721-483E-B254-5F0EB7CA7E1E}"/>
    <cellStyle name="Normal 2 3 4 3 2 7 2 5" xfId="47754" xr:uid="{AEF68477-031C-4804-B9E6-0E9BA6D2E3B2}"/>
    <cellStyle name="Normal 2 3 4 3 2 7 3" xfId="22602" xr:uid="{12F8D235-5A3D-478B-8E41-56A688417B9C}"/>
    <cellStyle name="Normal 2 3 4 3 2 7 3 2" xfId="36294" xr:uid="{9E89CC33-C8FA-4325-BE0F-60201D49394F}"/>
    <cellStyle name="Normal 2 3 4 3 2 7 3 3" xfId="51178" xr:uid="{C63AE645-A09B-48BF-AFD3-6EB1FB40E380}"/>
    <cellStyle name="Normal 2 3 4 3 2 7 4" xfId="15758" xr:uid="{8864E3DE-BA17-4DB0-B3D0-8D89F13F14D3}"/>
    <cellStyle name="Normal 2 3 4 3 2 7 5" xfId="29448" xr:uid="{6A6C6B41-8C02-4120-A19B-68AA546BB9B1}"/>
    <cellStyle name="Normal 2 3 4 3 2 7 6" xfId="44332" xr:uid="{0D6024B6-E171-4DAD-9552-E6B777C22133}"/>
    <cellStyle name="Normal 2 3 4 3 2 8" xfId="10622" xr:uid="{94A27080-C3A5-497B-AADA-79491684A252}"/>
    <cellStyle name="Normal 2 3 4 3 2 8 2" xfId="24312" xr:uid="{4F7B19D1-C66B-467B-8E00-14A8C0C440B6}"/>
    <cellStyle name="Normal 2 3 4 3 2 8 2 2" xfId="38004" xr:uid="{4E72C079-AB53-4BAC-8C41-5FE1D0A60C1F}"/>
    <cellStyle name="Normal 2 3 4 3 2 8 2 3" xfId="52888" xr:uid="{70EA74D6-0D6B-449A-BA98-0A87C09A0676}"/>
    <cellStyle name="Normal 2 3 4 3 2 8 3" xfId="17468" xr:uid="{78C950FF-9B5A-4919-966F-68789A3AC838}"/>
    <cellStyle name="Normal 2 3 4 3 2 8 4" xfId="31158" xr:uid="{BAB04414-E915-4292-B308-607963E4FF16}"/>
    <cellStyle name="Normal 2 3 4 3 2 8 5" xfId="46042" xr:uid="{33532199-DD3B-4A84-AE25-2A9E2437A416}"/>
    <cellStyle name="Normal 2 3 4 3 2 9" xfId="20890" xr:uid="{54B0C467-228D-4CD1-A0D4-B748AEBC7622}"/>
    <cellStyle name="Normal 2 3 4 3 2 9 2" xfId="34582" xr:uid="{C061C036-FADF-4851-9082-CCD6502B9733}"/>
    <cellStyle name="Normal 2 3 4 3 2 9 3" xfId="49466" xr:uid="{C9347F7A-CA7F-4481-8C15-0FB39EE0AAC2}"/>
    <cellStyle name="Normal 2 3 4 3 3" xfId="7214" xr:uid="{D00947F3-8134-4509-8DB4-F9F6F23DDABF}"/>
    <cellStyle name="Normal 2 3 4 3 3 10" xfId="42635" xr:uid="{4FBE8343-36B8-4140-9DC9-2D594D9C1396}"/>
    <cellStyle name="Normal 2 3 4 3 3 2" xfId="7215" xr:uid="{2D52F92A-CC33-4F86-9E68-77572B815458}"/>
    <cellStyle name="Normal 2 3 4 3 3 2 2" xfId="7216" xr:uid="{FF2DAC6B-3C54-41A4-B7DB-3522313F554E}"/>
    <cellStyle name="Normal 2 3 4 3 3 2 2 2" xfId="8929" xr:uid="{B4AA4B5F-6256-41F8-801D-C51DC7A83100}"/>
    <cellStyle name="Normal 2 3 4 3 3 2 2 2 2" xfId="12351" xr:uid="{40C6BCA7-CA95-4A55-800E-7E06ACA043A7}"/>
    <cellStyle name="Normal 2 3 4 3 3 2 2 2 2 2" xfId="26041" xr:uid="{FF7835EA-BBAE-4400-9EA6-1411D6FC6AA5}"/>
    <cellStyle name="Normal 2 3 4 3 3 2 2 2 2 2 2" xfId="39733" xr:uid="{53B2139E-EFED-4BE5-A102-287B8AE2F3AB}"/>
    <cellStyle name="Normal 2 3 4 3 3 2 2 2 2 2 3" xfId="54617" xr:uid="{9B4F6AA5-BA12-458C-8DA3-B7BBC8D65D46}"/>
    <cellStyle name="Normal 2 3 4 3 3 2 2 2 2 3" xfId="19197" xr:uid="{F69C7FC8-4BF1-4FB2-9C27-B94EE67D9A57}"/>
    <cellStyle name="Normal 2 3 4 3 3 2 2 2 2 4" xfId="32887" xr:uid="{B41DC198-2D10-44B5-8A91-73AB09EC3E88}"/>
    <cellStyle name="Normal 2 3 4 3 3 2 2 2 2 5" xfId="47771" xr:uid="{11823202-C525-4B91-8E93-FE758C0E1A21}"/>
    <cellStyle name="Normal 2 3 4 3 3 2 2 2 3" xfId="22619" xr:uid="{2A0F3A49-2819-454A-B80D-17DF052C7099}"/>
    <cellStyle name="Normal 2 3 4 3 3 2 2 2 3 2" xfId="36311" xr:uid="{DC010AA9-7F2D-4ABC-9AA8-51CF2760703F}"/>
    <cellStyle name="Normal 2 3 4 3 3 2 2 2 3 3" xfId="51195" xr:uid="{81838933-6D4B-4164-AB9B-DDDFF7290F8A}"/>
    <cellStyle name="Normal 2 3 4 3 3 2 2 2 4" xfId="15775" xr:uid="{E2CFAF55-8082-4C28-96F6-9BC93E9815F4}"/>
    <cellStyle name="Normal 2 3 4 3 3 2 2 2 5" xfId="29465" xr:uid="{A16BE166-BBF8-4C0D-90C1-8E16CD4E3891}"/>
    <cellStyle name="Normal 2 3 4 3 3 2 2 2 6" xfId="44349" xr:uid="{4279BB33-9AAC-4F65-B88B-AA9B0D28CD34}"/>
    <cellStyle name="Normal 2 3 4 3 3 2 2 3" xfId="10639" xr:uid="{34D52AF0-49E3-4F45-95C2-AAC71A7706B0}"/>
    <cellStyle name="Normal 2 3 4 3 3 2 2 3 2" xfId="24329" xr:uid="{ED0BE3C4-0C37-4CB7-ABB3-B0912707C937}"/>
    <cellStyle name="Normal 2 3 4 3 3 2 2 3 2 2" xfId="38021" xr:uid="{A92C15ED-88EA-461C-8884-1B44795D5A67}"/>
    <cellStyle name="Normal 2 3 4 3 3 2 2 3 2 3" xfId="52905" xr:uid="{34DF1FB2-B477-4FED-89E6-5C429EDA937B}"/>
    <cellStyle name="Normal 2 3 4 3 3 2 2 3 3" xfId="17485" xr:uid="{519ADD80-C1C9-47E2-B6F5-CE9E9248009D}"/>
    <cellStyle name="Normal 2 3 4 3 3 2 2 3 4" xfId="31175" xr:uid="{5E7D7242-08FF-46AB-886B-3EDD85D86058}"/>
    <cellStyle name="Normal 2 3 4 3 3 2 2 3 5" xfId="46059" xr:uid="{3643A273-0E7D-4731-BF7C-2F5C8FB339CB}"/>
    <cellStyle name="Normal 2 3 4 3 3 2 2 4" xfId="20907" xr:uid="{D4520EE5-1B50-44E2-AAEC-15DAA41ADA83}"/>
    <cellStyle name="Normal 2 3 4 3 3 2 2 4 2" xfId="34599" xr:uid="{1AB2E198-3701-43F5-9C6F-598C22E41BD8}"/>
    <cellStyle name="Normal 2 3 4 3 3 2 2 4 3" xfId="49483" xr:uid="{8F2F3170-7A66-4831-B6D5-AE7EFABBA2D9}"/>
    <cellStyle name="Normal 2 3 4 3 3 2 2 5" xfId="14063" xr:uid="{168742AF-DACC-407A-BEA7-4F6B6AFF17BF}"/>
    <cellStyle name="Normal 2 3 4 3 3 2 2 6" xfId="27753" xr:uid="{9437320A-1565-41BF-A62B-B2575AA07AF8}"/>
    <cellStyle name="Normal 2 3 4 3 3 2 2 7" xfId="42637" xr:uid="{F5823B19-541E-497B-9B22-F5A29B0BC38E}"/>
    <cellStyle name="Normal 2 3 4 3 3 2 3" xfId="8928" xr:uid="{4E742EC9-CDCC-4ED7-A3D8-5516BE196373}"/>
    <cellStyle name="Normal 2 3 4 3 3 2 3 2" xfId="12350" xr:uid="{7C2B7287-13DE-4401-8300-534465019414}"/>
    <cellStyle name="Normal 2 3 4 3 3 2 3 2 2" xfId="26040" xr:uid="{4BD2BC11-AF30-40FD-9CD1-F0C0DB25130A}"/>
    <cellStyle name="Normal 2 3 4 3 3 2 3 2 2 2" xfId="39732" xr:uid="{A11684BF-36CC-4A96-8214-4CF0B704249E}"/>
    <cellStyle name="Normal 2 3 4 3 3 2 3 2 2 3" xfId="54616" xr:uid="{1274361F-8DBB-471B-AADF-AC82C57333C7}"/>
    <cellStyle name="Normal 2 3 4 3 3 2 3 2 3" xfId="19196" xr:uid="{7AE92309-070F-4A31-A7E4-F64C59D243B6}"/>
    <cellStyle name="Normal 2 3 4 3 3 2 3 2 4" xfId="32886" xr:uid="{77C8176D-FC4F-48A8-B11F-0AC02C9F5C3F}"/>
    <cellStyle name="Normal 2 3 4 3 3 2 3 2 5" xfId="47770" xr:uid="{CD360582-A65A-4517-8A48-02E53E80FD54}"/>
    <cellStyle name="Normal 2 3 4 3 3 2 3 3" xfId="22618" xr:uid="{A9679333-494A-4161-9447-D3B9AC7924E8}"/>
    <cellStyle name="Normal 2 3 4 3 3 2 3 3 2" xfId="36310" xr:uid="{976BB916-6A56-4A9A-9D2C-D4F9D3D5ED40}"/>
    <cellStyle name="Normal 2 3 4 3 3 2 3 3 3" xfId="51194" xr:uid="{950DE390-F8A6-40DB-B230-40BFFC4C51A2}"/>
    <cellStyle name="Normal 2 3 4 3 3 2 3 4" xfId="15774" xr:uid="{9B86D24D-D3BC-46AC-A801-D8C0AAEED7C1}"/>
    <cellStyle name="Normal 2 3 4 3 3 2 3 5" xfId="29464" xr:uid="{71FA1C9D-347C-4479-99D4-7843A8A7834C}"/>
    <cellStyle name="Normal 2 3 4 3 3 2 3 6" xfId="44348" xr:uid="{C484B096-4E9B-4E5D-90D6-22C627A40A70}"/>
    <cellStyle name="Normal 2 3 4 3 3 2 4" xfId="10638" xr:uid="{0A48019A-1A89-4EFE-A08F-0202EE250446}"/>
    <cellStyle name="Normal 2 3 4 3 3 2 4 2" xfId="24328" xr:uid="{5C8E3A52-0CD4-4A9B-B94B-1E8C22A6DCC1}"/>
    <cellStyle name="Normal 2 3 4 3 3 2 4 2 2" xfId="38020" xr:uid="{655A646E-8E97-4B19-9ADD-8B94D4705BD4}"/>
    <cellStyle name="Normal 2 3 4 3 3 2 4 2 3" xfId="52904" xr:uid="{437E8575-9ACC-41D5-924C-E6A4C4A3F9B7}"/>
    <cellStyle name="Normal 2 3 4 3 3 2 4 3" xfId="17484" xr:uid="{FC2A8DFA-0028-4287-81C1-13D329DD3197}"/>
    <cellStyle name="Normal 2 3 4 3 3 2 4 4" xfId="31174" xr:uid="{B76D309C-B384-40F2-B53C-4B26E48B6157}"/>
    <cellStyle name="Normal 2 3 4 3 3 2 4 5" xfId="46058" xr:uid="{F84BA11F-68E4-42ED-BB7D-75A46C322F8A}"/>
    <cellStyle name="Normal 2 3 4 3 3 2 5" xfId="20906" xr:uid="{BEC67942-E099-408A-8D73-E45BA7228695}"/>
    <cellStyle name="Normal 2 3 4 3 3 2 5 2" xfId="34598" xr:uid="{293DF858-B0EA-4191-8564-02C55CC376CE}"/>
    <cellStyle name="Normal 2 3 4 3 3 2 5 3" xfId="49482" xr:uid="{5D116D5E-8C9B-4A6E-81F0-5F9A83E2DBC9}"/>
    <cellStyle name="Normal 2 3 4 3 3 2 6" xfId="14062" xr:uid="{259A7DEB-6421-41B4-B825-B85A5D143316}"/>
    <cellStyle name="Normal 2 3 4 3 3 2 7" xfId="27752" xr:uid="{F23FB6C6-231A-4525-8EAB-3962A9E07EC6}"/>
    <cellStyle name="Normal 2 3 4 3 3 2 8" xfId="42636" xr:uid="{9751D2A3-3D41-41FA-BEA6-68B0FDB4B6CD}"/>
    <cellStyle name="Normal 2 3 4 3 3 3" xfId="7217" xr:uid="{1C7197E5-827F-425D-90BE-B4CE751BB139}"/>
    <cellStyle name="Normal 2 3 4 3 3 3 2" xfId="8930" xr:uid="{173806FD-519D-4077-B883-89471B1350A5}"/>
    <cellStyle name="Normal 2 3 4 3 3 3 2 2" xfId="12352" xr:uid="{97FF1C8B-7225-4745-966F-3E122E753BEA}"/>
    <cellStyle name="Normal 2 3 4 3 3 3 2 2 2" xfId="26042" xr:uid="{296DA870-CC6F-40EE-94B3-2ECC1A92A5A2}"/>
    <cellStyle name="Normal 2 3 4 3 3 3 2 2 2 2" xfId="39734" xr:uid="{8D00A6BB-59E6-4474-B266-D07383EB053E}"/>
    <cellStyle name="Normal 2 3 4 3 3 3 2 2 2 3" xfId="54618" xr:uid="{EB821D6B-0211-40AB-A2D2-D9A9B7626EDE}"/>
    <cellStyle name="Normal 2 3 4 3 3 3 2 2 3" xfId="19198" xr:uid="{F1227654-2C90-4AFB-97A0-6A7D94A28CBD}"/>
    <cellStyle name="Normal 2 3 4 3 3 3 2 2 4" xfId="32888" xr:uid="{153779CC-324F-4C8B-A36F-CD0D1A8392A8}"/>
    <cellStyle name="Normal 2 3 4 3 3 3 2 2 5" xfId="47772" xr:uid="{53D13EC0-A03F-47D8-AB10-36D21BD57D91}"/>
    <cellStyle name="Normal 2 3 4 3 3 3 2 3" xfId="22620" xr:uid="{B33C4164-BBD5-4BF4-B4D4-385262E4F478}"/>
    <cellStyle name="Normal 2 3 4 3 3 3 2 3 2" xfId="36312" xr:uid="{231727FF-E899-412A-A464-623383913055}"/>
    <cellStyle name="Normal 2 3 4 3 3 3 2 3 3" xfId="51196" xr:uid="{5754C691-EB99-44C4-8AD3-257C57F9DF67}"/>
    <cellStyle name="Normal 2 3 4 3 3 3 2 4" xfId="15776" xr:uid="{8EC37A26-CDD9-4D87-A346-0730BA210332}"/>
    <cellStyle name="Normal 2 3 4 3 3 3 2 5" xfId="29466" xr:uid="{59F93797-308C-471F-9032-32B7B24D42AB}"/>
    <cellStyle name="Normal 2 3 4 3 3 3 2 6" xfId="44350" xr:uid="{568ACBD1-B88E-49A1-ABE0-97BEB1166DF7}"/>
    <cellStyle name="Normal 2 3 4 3 3 3 3" xfId="10640" xr:uid="{013B8435-6DDB-4B5D-973A-39E2D24026BB}"/>
    <cellStyle name="Normal 2 3 4 3 3 3 3 2" xfId="24330" xr:uid="{3FBAF0F7-BDC1-4D9F-A8F2-126D67EBA6B5}"/>
    <cellStyle name="Normal 2 3 4 3 3 3 3 2 2" xfId="38022" xr:uid="{2814684E-D9DB-4062-A48E-C21D5D5AC7AD}"/>
    <cellStyle name="Normal 2 3 4 3 3 3 3 2 3" xfId="52906" xr:uid="{3E2356FF-1EA4-45A0-9077-B17C2EA66B75}"/>
    <cellStyle name="Normal 2 3 4 3 3 3 3 3" xfId="17486" xr:uid="{63EB2E00-48A2-41B3-AAA7-804C04B05202}"/>
    <cellStyle name="Normal 2 3 4 3 3 3 3 4" xfId="31176" xr:uid="{C869EB53-0CA0-4434-B25C-FA6801ECD90E}"/>
    <cellStyle name="Normal 2 3 4 3 3 3 3 5" xfId="46060" xr:uid="{4AE57379-9C9A-4D6B-9C66-345C8B35A8FD}"/>
    <cellStyle name="Normal 2 3 4 3 3 3 4" xfId="20908" xr:uid="{011F975C-E7A3-4D7D-BA8C-47A041CD114B}"/>
    <cellStyle name="Normal 2 3 4 3 3 3 4 2" xfId="34600" xr:uid="{307A0CD1-0769-44D0-84F4-726F9D6B6AD8}"/>
    <cellStyle name="Normal 2 3 4 3 3 3 4 3" xfId="49484" xr:uid="{CC3B412C-A078-461B-AD7B-5D597251C97D}"/>
    <cellStyle name="Normal 2 3 4 3 3 3 5" xfId="14064" xr:uid="{354120FE-9FA1-4BFE-A228-BC0B551B7567}"/>
    <cellStyle name="Normal 2 3 4 3 3 3 6" xfId="27754" xr:uid="{F2953334-746F-464E-8A79-88DED7D7103F}"/>
    <cellStyle name="Normal 2 3 4 3 3 3 7" xfId="42638" xr:uid="{4A8C88A5-16CD-4B7F-A3A0-6EF8208F520D}"/>
    <cellStyle name="Normal 2 3 4 3 3 4" xfId="7218" xr:uid="{3B5D9948-2B60-4AF6-BCCD-364086F34425}"/>
    <cellStyle name="Normal 2 3 4 3 3 4 2" xfId="8931" xr:uid="{51AA36D8-25F3-4AFF-A1EF-5099ADC96198}"/>
    <cellStyle name="Normal 2 3 4 3 3 4 2 2" xfId="12353" xr:uid="{9210FBFB-6B0D-44D5-8D6B-2B1E835F68AE}"/>
    <cellStyle name="Normal 2 3 4 3 3 4 2 2 2" xfId="26043" xr:uid="{BAB156A2-BA51-4314-A62E-CF36FCCFDF1D}"/>
    <cellStyle name="Normal 2 3 4 3 3 4 2 2 2 2" xfId="39735" xr:uid="{8678F790-2C16-4F41-95CB-2123E0671E5E}"/>
    <cellStyle name="Normal 2 3 4 3 3 4 2 2 2 3" xfId="54619" xr:uid="{83CDDA0A-3E78-4D12-8D13-19F85DB0ECAF}"/>
    <cellStyle name="Normal 2 3 4 3 3 4 2 2 3" xfId="19199" xr:uid="{B3F2D712-B5AB-444A-8016-3775EBB840FC}"/>
    <cellStyle name="Normal 2 3 4 3 3 4 2 2 4" xfId="32889" xr:uid="{8C513F7C-E210-4310-93BE-9402A69086CF}"/>
    <cellStyle name="Normal 2 3 4 3 3 4 2 2 5" xfId="47773" xr:uid="{FA16CAEC-0C25-4104-8354-C28450723B13}"/>
    <cellStyle name="Normal 2 3 4 3 3 4 2 3" xfId="22621" xr:uid="{2A8AB19C-B305-4285-A6D0-701152941D3E}"/>
    <cellStyle name="Normal 2 3 4 3 3 4 2 3 2" xfId="36313" xr:uid="{C41ADEC5-CCE3-4193-8812-B1EF0A2558F2}"/>
    <cellStyle name="Normal 2 3 4 3 3 4 2 3 3" xfId="51197" xr:uid="{92330B19-54B4-47B5-9319-0208CD89C206}"/>
    <cellStyle name="Normal 2 3 4 3 3 4 2 4" xfId="15777" xr:uid="{F0165FEC-AC58-44A6-9EEA-26170929D04B}"/>
    <cellStyle name="Normal 2 3 4 3 3 4 2 5" xfId="29467" xr:uid="{037C942B-F87F-47FC-A019-8AAF2477E4D8}"/>
    <cellStyle name="Normal 2 3 4 3 3 4 2 6" xfId="44351" xr:uid="{72D55BD1-1CE3-4751-A424-2AB43239899F}"/>
    <cellStyle name="Normal 2 3 4 3 3 4 3" xfId="10641" xr:uid="{C097B4E2-3197-46DD-B1D0-CFBBD73BA9C0}"/>
    <cellStyle name="Normal 2 3 4 3 3 4 3 2" xfId="24331" xr:uid="{809C5FD2-48F6-4967-A8E3-1D29607D908A}"/>
    <cellStyle name="Normal 2 3 4 3 3 4 3 2 2" xfId="38023" xr:uid="{02CA0137-588F-48C9-B2CD-F708C8CA258E}"/>
    <cellStyle name="Normal 2 3 4 3 3 4 3 2 3" xfId="52907" xr:uid="{C71F3A04-9DB4-42BD-9127-B9E571E19CC5}"/>
    <cellStyle name="Normal 2 3 4 3 3 4 3 3" xfId="17487" xr:uid="{6E1CF32A-FC81-4849-BBEF-C9A66D0EED27}"/>
    <cellStyle name="Normal 2 3 4 3 3 4 3 4" xfId="31177" xr:uid="{436F5750-2367-4030-96D1-C7D1AF8E223D}"/>
    <cellStyle name="Normal 2 3 4 3 3 4 3 5" xfId="46061" xr:uid="{972F2597-D019-4723-BD84-911A1BCED4A2}"/>
    <cellStyle name="Normal 2 3 4 3 3 4 4" xfId="20909" xr:uid="{BB492610-C8B9-4C19-A111-7F1872208352}"/>
    <cellStyle name="Normal 2 3 4 3 3 4 4 2" xfId="34601" xr:uid="{A14621D6-2334-4C54-B6A8-1D234D3E5969}"/>
    <cellStyle name="Normal 2 3 4 3 3 4 4 3" xfId="49485" xr:uid="{C9D1C37B-72DB-4E44-92A5-B086871C82EA}"/>
    <cellStyle name="Normal 2 3 4 3 3 4 5" xfId="14065" xr:uid="{F635ED91-7907-4DDE-A5F0-4509102036A4}"/>
    <cellStyle name="Normal 2 3 4 3 3 4 6" xfId="27755" xr:uid="{AC306BDA-3D02-4E83-8F25-945031361ED7}"/>
    <cellStyle name="Normal 2 3 4 3 3 4 7" xfId="42639" xr:uid="{48E0D2A4-924D-44DA-A9FE-3095827A8C93}"/>
    <cellStyle name="Normal 2 3 4 3 3 5" xfId="8927" xr:uid="{54D12E08-0DC4-478B-87DA-E0A5C607E64D}"/>
    <cellStyle name="Normal 2 3 4 3 3 5 2" xfId="12349" xr:uid="{C4ED7FDD-ED15-44E8-8870-C00139BEA879}"/>
    <cellStyle name="Normal 2 3 4 3 3 5 2 2" xfId="26039" xr:uid="{24C1AB87-8F40-4F9A-AAEE-9E3BE24B70D5}"/>
    <cellStyle name="Normal 2 3 4 3 3 5 2 2 2" xfId="39731" xr:uid="{79A853E1-DD4F-4E85-A001-876F20A31669}"/>
    <cellStyle name="Normal 2 3 4 3 3 5 2 2 3" xfId="54615" xr:uid="{8DA965A7-228F-4577-93C9-C76CFCAC8B09}"/>
    <cellStyle name="Normal 2 3 4 3 3 5 2 3" xfId="19195" xr:uid="{612EEC55-5F25-43AA-A2C4-9808327B5210}"/>
    <cellStyle name="Normal 2 3 4 3 3 5 2 4" xfId="32885" xr:uid="{880DCABD-2A3C-4B43-9C78-C6C462886075}"/>
    <cellStyle name="Normal 2 3 4 3 3 5 2 5" xfId="47769" xr:uid="{97B25A4C-47A1-4DE5-B09C-232819E5C842}"/>
    <cellStyle name="Normal 2 3 4 3 3 5 3" xfId="22617" xr:uid="{981F1DF5-65A1-43EE-9671-2C633007263E}"/>
    <cellStyle name="Normal 2 3 4 3 3 5 3 2" xfId="36309" xr:uid="{500B8F6A-C5E9-4F25-B4E6-B46F1B5F5121}"/>
    <cellStyle name="Normal 2 3 4 3 3 5 3 3" xfId="51193" xr:uid="{E50A0656-FB70-4CE1-820E-A7E6F41A55EA}"/>
    <cellStyle name="Normal 2 3 4 3 3 5 4" xfId="15773" xr:uid="{C1F85514-C3F2-4EE3-9DDE-F4EE16DEC4E5}"/>
    <cellStyle name="Normal 2 3 4 3 3 5 5" xfId="29463" xr:uid="{8B2BB289-4608-4A26-9437-04DAED87CD8E}"/>
    <cellStyle name="Normal 2 3 4 3 3 5 6" xfId="44347" xr:uid="{060363FC-F268-401C-B651-8B5DFDE8B1BC}"/>
    <cellStyle name="Normal 2 3 4 3 3 6" xfId="10637" xr:uid="{8F481DCA-22AF-4164-9009-3E4B71AADEEF}"/>
    <cellStyle name="Normal 2 3 4 3 3 6 2" xfId="24327" xr:uid="{724A8B73-C3B3-4FC6-9DAA-034814937285}"/>
    <cellStyle name="Normal 2 3 4 3 3 6 2 2" xfId="38019" xr:uid="{62E3C954-3906-4FE3-B1DE-94A5A9203ADF}"/>
    <cellStyle name="Normal 2 3 4 3 3 6 2 3" xfId="52903" xr:uid="{EBE9CBC7-7FC7-4024-BC65-D5E75343BEEC}"/>
    <cellStyle name="Normal 2 3 4 3 3 6 3" xfId="17483" xr:uid="{CF4E48C0-89B4-42B0-8AE2-5F019587A1DA}"/>
    <cellStyle name="Normal 2 3 4 3 3 6 4" xfId="31173" xr:uid="{589CA0AB-7395-496E-90BB-3ADB212C771F}"/>
    <cellStyle name="Normal 2 3 4 3 3 6 5" xfId="46057" xr:uid="{889348E7-2B15-4FCF-A46A-B130B3A31074}"/>
    <cellStyle name="Normal 2 3 4 3 3 7" xfId="20905" xr:uid="{C2A4B9B1-85CB-44F0-B6BD-87F57F8B8B4B}"/>
    <cellStyle name="Normal 2 3 4 3 3 7 2" xfId="34597" xr:uid="{7A38D8D8-E565-4A36-81F0-9A075D5E8B66}"/>
    <cellStyle name="Normal 2 3 4 3 3 7 3" xfId="49481" xr:uid="{4923A63F-05FB-4B1A-A36B-DBAC7DADE1A0}"/>
    <cellStyle name="Normal 2 3 4 3 3 8" xfId="14061" xr:uid="{B930D5BB-EA09-4FA7-A38D-0D30C97B5515}"/>
    <cellStyle name="Normal 2 3 4 3 3 9" xfId="27751" xr:uid="{A1B3B4E9-B6FD-4115-B612-4ED8EA58DA38}"/>
    <cellStyle name="Normal 2 3 4 3 4" xfId="7219" xr:uid="{497EF6AD-9F70-4A5C-B4BE-93F0600B2F69}"/>
    <cellStyle name="Normal 2 3 4 3 4 10" xfId="42640" xr:uid="{4CBEA1E4-0EFD-4374-9D2A-89E9A551CF78}"/>
    <cellStyle name="Normal 2 3 4 3 4 2" xfId="7220" xr:uid="{C6A17E53-CE8D-4B92-9E2B-F6149A04B6CE}"/>
    <cellStyle name="Normal 2 3 4 3 4 2 2" xfId="7221" xr:uid="{FD99EEC1-D2B3-4462-A42D-3E7E5D878A23}"/>
    <cellStyle name="Normal 2 3 4 3 4 2 2 2" xfId="8934" xr:uid="{34C81F5E-B334-434D-83D5-FA5650EC6AEE}"/>
    <cellStyle name="Normal 2 3 4 3 4 2 2 2 2" xfId="12356" xr:uid="{477F571E-C90E-46DC-9EEC-D96C3BDFA3FF}"/>
    <cellStyle name="Normal 2 3 4 3 4 2 2 2 2 2" xfId="26046" xr:uid="{18F3F414-63A5-409E-AC92-28EAFEE5B2DB}"/>
    <cellStyle name="Normal 2 3 4 3 4 2 2 2 2 2 2" xfId="39738" xr:uid="{AE3408E1-80C5-4863-8D58-7203650FB86B}"/>
    <cellStyle name="Normal 2 3 4 3 4 2 2 2 2 2 3" xfId="54622" xr:uid="{277FF144-C02D-403E-9427-87ACA6D65EBB}"/>
    <cellStyle name="Normal 2 3 4 3 4 2 2 2 2 3" xfId="19202" xr:uid="{0BDB9DA6-779C-49D5-B56F-C568E1860195}"/>
    <cellStyle name="Normal 2 3 4 3 4 2 2 2 2 4" xfId="32892" xr:uid="{98AF44AD-D599-4883-9605-73F7EF936FCD}"/>
    <cellStyle name="Normal 2 3 4 3 4 2 2 2 2 5" xfId="47776" xr:uid="{B7B62AF3-355F-43C0-8497-2A3358575887}"/>
    <cellStyle name="Normal 2 3 4 3 4 2 2 2 3" xfId="22624" xr:uid="{DDB32972-DBE3-4E70-9749-153D0422904E}"/>
    <cellStyle name="Normal 2 3 4 3 4 2 2 2 3 2" xfId="36316" xr:uid="{362F01DD-56A8-49EA-8CEF-BB17AA9B841B}"/>
    <cellStyle name="Normal 2 3 4 3 4 2 2 2 3 3" xfId="51200" xr:uid="{FB81FD67-8A05-46CA-89AC-0E312DDDE806}"/>
    <cellStyle name="Normal 2 3 4 3 4 2 2 2 4" xfId="15780" xr:uid="{9B49A072-B029-4F29-8849-26DCAEB7AEC2}"/>
    <cellStyle name="Normal 2 3 4 3 4 2 2 2 5" xfId="29470" xr:uid="{8FAAECC1-DB15-4548-9E5B-EA8B233BC3B8}"/>
    <cellStyle name="Normal 2 3 4 3 4 2 2 2 6" xfId="44354" xr:uid="{535496EE-F3B7-43BF-9DE0-2284EE165BB3}"/>
    <cellStyle name="Normal 2 3 4 3 4 2 2 3" xfId="10644" xr:uid="{0979E0C2-3902-40C4-8900-D8E34921B652}"/>
    <cellStyle name="Normal 2 3 4 3 4 2 2 3 2" xfId="24334" xr:uid="{648DB6B1-5F91-4C0E-AF33-FE63E6E86651}"/>
    <cellStyle name="Normal 2 3 4 3 4 2 2 3 2 2" xfId="38026" xr:uid="{F3B6F02E-4236-4E7E-8BF6-F66B14206439}"/>
    <cellStyle name="Normal 2 3 4 3 4 2 2 3 2 3" xfId="52910" xr:uid="{B09744D9-A3C8-4EC7-9DAB-AF17B67DCFFA}"/>
    <cellStyle name="Normal 2 3 4 3 4 2 2 3 3" xfId="17490" xr:uid="{275610DE-0929-4B1A-8885-E8246A4D4B2E}"/>
    <cellStyle name="Normal 2 3 4 3 4 2 2 3 4" xfId="31180" xr:uid="{C2D2B640-D857-4330-A671-6F8131D11B2C}"/>
    <cellStyle name="Normal 2 3 4 3 4 2 2 3 5" xfId="46064" xr:uid="{82EA2446-D7B4-4B52-8B0D-F619799E797B}"/>
    <cellStyle name="Normal 2 3 4 3 4 2 2 4" xfId="20912" xr:uid="{1DD8ECDB-3A47-47CA-A9BD-0A321B37C7A1}"/>
    <cellStyle name="Normal 2 3 4 3 4 2 2 4 2" xfId="34604" xr:uid="{4FC511C6-42B4-4DE9-BF5A-667E5E9B4297}"/>
    <cellStyle name="Normal 2 3 4 3 4 2 2 4 3" xfId="49488" xr:uid="{6E2DCA0E-5878-406C-9224-219509AF9AA2}"/>
    <cellStyle name="Normal 2 3 4 3 4 2 2 5" xfId="14068" xr:uid="{E19E59A4-CD4C-4F54-9478-C03C11A4946F}"/>
    <cellStyle name="Normal 2 3 4 3 4 2 2 6" xfId="27758" xr:uid="{DDAE1F1C-B2B6-4D3A-B543-A4BC356BFF8B}"/>
    <cellStyle name="Normal 2 3 4 3 4 2 2 7" xfId="42642" xr:uid="{7E539571-6CC9-4B02-9813-AB08F3136810}"/>
    <cellStyle name="Normal 2 3 4 3 4 2 3" xfId="8933" xr:uid="{1B55C728-C2C9-45C8-B600-6FFC501CD258}"/>
    <cellStyle name="Normal 2 3 4 3 4 2 3 2" xfId="12355" xr:uid="{9868F4A3-BB47-4904-8F5F-131386B16FE2}"/>
    <cellStyle name="Normal 2 3 4 3 4 2 3 2 2" xfId="26045" xr:uid="{1B69D6E0-AC8E-44EB-A20C-D639E14248A1}"/>
    <cellStyle name="Normal 2 3 4 3 4 2 3 2 2 2" xfId="39737" xr:uid="{F761C8B5-5A48-445E-ACB9-2074EAF37BAE}"/>
    <cellStyle name="Normal 2 3 4 3 4 2 3 2 2 3" xfId="54621" xr:uid="{F12809FA-3B44-41F9-A730-8CEA5C7A0C58}"/>
    <cellStyle name="Normal 2 3 4 3 4 2 3 2 3" xfId="19201" xr:uid="{84FEE79D-B523-492E-BC1D-281BE40B9003}"/>
    <cellStyle name="Normal 2 3 4 3 4 2 3 2 4" xfId="32891" xr:uid="{55829CCE-6571-4D4D-BF25-BE9C265DDB09}"/>
    <cellStyle name="Normal 2 3 4 3 4 2 3 2 5" xfId="47775" xr:uid="{A7F8DBAF-B492-4C2C-837B-79A3DABB5EAB}"/>
    <cellStyle name="Normal 2 3 4 3 4 2 3 3" xfId="22623" xr:uid="{B2E0C1DE-C905-419D-ABCF-BC1E55E122FA}"/>
    <cellStyle name="Normal 2 3 4 3 4 2 3 3 2" xfId="36315" xr:uid="{AEB97223-6CFD-4843-848E-2AFF339466FC}"/>
    <cellStyle name="Normal 2 3 4 3 4 2 3 3 3" xfId="51199" xr:uid="{3E322799-5433-4FC8-A7FD-C41ED1FAE8BD}"/>
    <cellStyle name="Normal 2 3 4 3 4 2 3 4" xfId="15779" xr:uid="{6508E640-0B14-40AD-990E-11C567BB79E2}"/>
    <cellStyle name="Normal 2 3 4 3 4 2 3 5" xfId="29469" xr:uid="{1C0F6641-B2E8-4545-89BC-030F35DE6D12}"/>
    <cellStyle name="Normal 2 3 4 3 4 2 3 6" xfId="44353" xr:uid="{FA0FEF8A-F538-4C8E-AC39-C7EA64824D5C}"/>
    <cellStyle name="Normal 2 3 4 3 4 2 4" xfId="10643" xr:uid="{D6C0AE5C-C74F-4F84-B97A-F8AE0DA614F6}"/>
    <cellStyle name="Normal 2 3 4 3 4 2 4 2" xfId="24333" xr:uid="{C8E0CB97-0644-469F-805C-59AE408F4B53}"/>
    <cellStyle name="Normal 2 3 4 3 4 2 4 2 2" xfId="38025" xr:uid="{31B5C910-78F1-408B-8FE6-95AE0794CAE1}"/>
    <cellStyle name="Normal 2 3 4 3 4 2 4 2 3" xfId="52909" xr:uid="{39D61F08-E607-4A7A-88B9-F962E734B547}"/>
    <cellStyle name="Normal 2 3 4 3 4 2 4 3" xfId="17489" xr:uid="{D64CE3FF-EB93-4945-9CF4-772C5D630722}"/>
    <cellStyle name="Normal 2 3 4 3 4 2 4 4" xfId="31179" xr:uid="{A3CB2748-8147-4678-9D56-87AA1D5424A5}"/>
    <cellStyle name="Normal 2 3 4 3 4 2 4 5" xfId="46063" xr:uid="{D681493A-F75A-4382-BDCC-D7BF49ACCF88}"/>
    <cellStyle name="Normal 2 3 4 3 4 2 5" xfId="20911" xr:uid="{1DB3C681-13E5-44CB-AB67-CE4782D057BD}"/>
    <cellStyle name="Normal 2 3 4 3 4 2 5 2" xfId="34603" xr:uid="{BF03ABCC-C5A1-4CFB-A0D5-E7DF0C4E729C}"/>
    <cellStyle name="Normal 2 3 4 3 4 2 5 3" xfId="49487" xr:uid="{9D8F4FB4-8B23-446D-A15A-2978F29700FD}"/>
    <cellStyle name="Normal 2 3 4 3 4 2 6" xfId="14067" xr:uid="{2EA9950F-CF4A-42FA-89D4-4A50FD5A6A51}"/>
    <cellStyle name="Normal 2 3 4 3 4 2 7" xfId="27757" xr:uid="{C4358A30-6C5C-46E6-82AE-1D367B47F518}"/>
    <cellStyle name="Normal 2 3 4 3 4 2 8" xfId="42641" xr:uid="{3D9C88C4-85F3-46D8-AF67-EFD64863452C}"/>
    <cellStyle name="Normal 2 3 4 3 4 3" xfId="7222" xr:uid="{AB237F33-3625-409E-B63F-CF6E9DF71F40}"/>
    <cellStyle name="Normal 2 3 4 3 4 3 2" xfId="8935" xr:uid="{F128D767-007D-4316-8E68-F47EBA005918}"/>
    <cellStyle name="Normal 2 3 4 3 4 3 2 2" xfId="12357" xr:uid="{5CD2356E-B7A9-47D1-BBD5-DFDB3C6CE6E0}"/>
    <cellStyle name="Normal 2 3 4 3 4 3 2 2 2" xfId="26047" xr:uid="{5119A953-415A-46E3-90A3-40E7907DCD2A}"/>
    <cellStyle name="Normal 2 3 4 3 4 3 2 2 2 2" xfId="39739" xr:uid="{D555AA90-4A8F-465D-BCED-9F2FAAFFF35E}"/>
    <cellStyle name="Normal 2 3 4 3 4 3 2 2 2 3" xfId="54623" xr:uid="{EF1013C3-2776-42DE-969D-9D65F891215B}"/>
    <cellStyle name="Normal 2 3 4 3 4 3 2 2 3" xfId="19203" xr:uid="{61E1D8AF-A88B-4AB9-A93A-D0C7B19C072F}"/>
    <cellStyle name="Normal 2 3 4 3 4 3 2 2 4" xfId="32893" xr:uid="{55DBC3A9-0662-4B9F-A54F-65199997A237}"/>
    <cellStyle name="Normal 2 3 4 3 4 3 2 2 5" xfId="47777" xr:uid="{3FC8016C-109B-43C4-B2D0-DC7FC52DEA11}"/>
    <cellStyle name="Normal 2 3 4 3 4 3 2 3" xfId="22625" xr:uid="{8DE08F32-8CC0-4794-8C3D-5133D017F308}"/>
    <cellStyle name="Normal 2 3 4 3 4 3 2 3 2" xfId="36317" xr:uid="{B4F8ABF1-234C-416D-B119-AA3229EC2936}"/>
    <cellStyle name="Normal 2 3 4 3 4 3 2 3 3" xfId="51201" xr:uid="{07B3A6E1-F01D-4848-B641-4F7F49430202}"/>
    <cellStyle name="Normal 2 3 4 3 4 3 2 4" xfId="15781" xr:uid="{AE9C2EDB-48D8-4F38-8F8C-BCE1624E8B8C}"/>
    <cellStyle name="Normal 2 3 4 3 4 3 2 5" xfId="29471" xr:uid="{27C1DD2E-5849-4DF0-9017-B912CB7FC1FA}"/>
    <cellStyle name="Normal 2 3 4 3 4 3 2 6" xfId="44355" xr:uid="{1C22B071-2FC2-4724-9325-AE6007989082}"/>
    <cellStyle name="Normal 2 3 4 3 4 3 3" xfId="10645" xr:uid="{4DFB6DCD-8A80-46F7-8C6E-A1E36FACE9AC}"/>
    <cellStyle name="Normal 2 3 4 3 4 3 3 2" xfId="24335" xr:uid="{63626E0C-ECEF-4018-8168-AA7488BF413A}"/>
    <cellStyle name="Normal 2 3 4 3 4 3 3 2 2" xfId="38027" xr:uid="{145DF1A3-F05D-44CF-A78C-77FA04CFD1CE}"/>
    <cellStyle name="Normal 2 3 4 3 4 3 3 2 3" xfId="52911" xr:uid="{3CBE9C08-0CB6-44EA-AE1B-26E4E3D87F33}"/>
    <cellStyle name="Normal 2 3 4 3 4 3 3 3" xfId="17491" xr:uid="{DC68C366-68C4-430B-B013-F6D58DA312D5}"/>
    <cellStyle name="Normal 2 3 4 3 4 3 3 4" xfId="31181" xr:uid="{12B9BF0B-A5E8-4031-9310-E5171F554E44}"/>
    <cellStyle name="Normal 2 3 4 3 4 3 3 5" xfId="46065" xr:uid="{F37CDD6B-705F-445C-84EA-C101920D537D}"/>
    <cellStyle name="Normal 2 3 4 3 4 3 4" xfId="20913" xr:uid="{5660B571-621D-4CFA-9580-364F0C3ECD4F}"/>
    <cellStyle name="Normal 2 3 4 3 4 3 4 2" xfId="34605" xr:uid="{A92958BB-102F-4858-8295-78FDA4AF3E30}"/>
    <cellStyle name="Normal 2 3 4 3 4 3 4 3" xfId="49489" xr:uid="{8F8AEF2F-BD99-4792-B6AE-CFEA6B3A0E9A}"/>
    <cellStyle name="Normal 2 3 4 3 4 3 5" xfId="14069" xr:uid="{C32425FE-D192-45AF-A56C-A90381AC6254}"/>
    <cellStyle name="Normal 2 3 4 3 4 3 6" xfId="27759" xr:uid="{EA31367D-8834-435F-A7D5-F8CE33A2B7B6}"/>
    <cellStyle name="Normal 2 3 4 3 4 3 7" xfId="42643" xr:uid="{508F59F7-86C8-412F-B2B3-6734494B1D62}"/>
    <cellStyle name="Normal 2 3 4 3 4 4" xfId="7223" xr:uid="{347C9E65-9B43-454D-80CD-8FF89883A2BB}"/>
    <cellStyle name="Normal 2 3 4 3 4 4 2" xfId="8936" xr:uid="{81137D63-9AED-43EF-8498-716F317A5519}"/>
    <cellStyle name="Normal 2 3 4 3 4 4 2 2" xfId="12358" xr:uid="{CD526591-5553-490E-AE89-2F59BBB60F3B}"/>
    <cellStyle name="Normal 2 3 4 3 4 4 2 2 2" xfId="26048" xr:uid="{6FFF7CA5-A5B8-47A7-84EC-E940DCC83C6F}"/>
    <cellStyle name="Normal 2 3 4 3 4 4 2 2 2 2" xfId="39740" xr:uid="{8C0E3DDF-9537-4069-9DBC-E5202571C940}"/>
    <cellStyle name="Normal 2 3 4 3 4 4 2 2 2 3" xfId="54624" xr:uid="{5A28C1F9-185C-411A-BC61-786A00F7B8D3}"/>
    <cellStyle name="Normal 2 3 4 3 4 4 2 2 3" xfId="19204" xr:uid="{6EF51EF9-D717-4C59-B221-0DB861FCD038}"/>
    <cellStyle name="Normal 2 3 4 3 4 4 2 2 4" xfId="32894" xr:uid="{F50AD9F1-ABAC-43BC-A7EC-5B33C03544EE}"/>
    <cellStyle name="Normal 2 3 4 3 4 4 2 2 5" xfId="47778" xr:uid="{3440451D-0EBD-4DF8-A74C-E5783B802BD2}"/>
    <cellStyle name="Normal 2 3 4 3 4 4 2 3" xfId="22626" xr:uid="{D520D33A-9B16-47F5-9FFC-CDAD1DE41E3E}"/>
    <cellStyle name="Normal 2 3 4 3 4 4 2 3 2" xfId="36318" xr:uid="{B26FA351-47FC-47B6-AFF7-205CD050011A}"/>
    <cellStyle name="Normal 2 3 4 3 4 4 2 3 3" xfId="51202" xr:uid="{C31E721C-0626-4D19-B3AB-C58090422A06}"/>
    <cellStyle name="Normal 2 3 4 3 4 4 2 4" xfId="15782" xr:uid="{098ECF3F-9911-4ECA-9DB5-2419E0DCAB4E}"/>
    <cellStyle name="Normal 2 3 4 3 4 4 2 5" xfId="29472" xr:uid="{9AF8B338-9F31-4F08-B5B8-679B54120651}"/>
    <cellStyle name="Normal 2 3 4 3 4 4 2 6" xfId="44356" xr:uid="{34B20E9E-EDB2-4681-B8E4-0971BAF03BE9}"/>
    <cellStyle name="Normal 2 3 4 3 4 4 3" xfId="10646" xr:uid="{39FA6D55-3356-4AE9-90C5-BB1B5F0F8B3B}"/>
    <cellStyle name="Normal 2 3 4 3 4 4 3 2" xfId="24336" xr:uid="{A1CD7B40-F94B-4C95-B2CF-58E191E74C6A}"/>
    <cellStyle name="Normal 2 3 4 3 4 4 3 2 2" xfId="38028" xr:uid="{E79E403E-3EDC-4D61-9EC4-E625E597FF93}"/>
    <cellStyle name="Normal 2 3 4 3 4 4 3 2 3" xfId="52912" xr:uid="{A789B28E-F7D5-4FFD-A6D1-32D9B74455A8}"/>
    <cellStyle name="Normal 2 3 4 3 4 4 3 3" xfId="17492" xr:uid="{CE4AAAC7-FF00-4B21-A2D1-B5D960E29945}"/>
    <cellStyle name="Normal 2 3 4 3 4 4 3 4" xfId="31182" xr:uid="{87736641-8DCA-4772-9821-4F3A54A37B95}"/>
    <cellStyle name="Normal 2 3 4 3 4 4 3 5" xfId="46066" xr:uid="{00FC84EB-86C3-42C9-B21A-B6E10021979F}"/>
    <cellStyle name="Normal 2 3 4 3 4 4 4" xfId="20914" xr:uid="{E965A191-E81F-474A-953B-A6F301CF5888}"/>
    <cellStyle name="Normal 2 3 4 3 4 4 4 2" xfId="34606" xr:uid="{36532960-7E70-4B20-8E19-F7E9BEC8DF58}"/>
    <cellStyle name="Normal 2 3 4 3 4 4 4 3" xfId="49490" xr:uid="{51638D9D-036C-414A-919B-869C22D7E985}"/>
    <cellStyle name="Normal 2 3 4 3 4 4 5" xfId="14070" xr:uid="{3FB2EAA9-C9BE-4066-AFD9-19A16FE73921}"/>
    <cellStyle name="Normal 2 3 4 3 4 4 6" xfId="27760" xr:uid="{E4A049DA-1F01-495D-B39C-8ACB4DEF3E33}"/>
    <cellStyle name="Normal 2 3 4 3 4 4 7" xfId="42644" xr:uid="{2FB50090-C1A1-40B1-8657-FAE49595874F}"/>
    <cellStyle name="Normal 2 3 4 3 4 5" xfId="8932" xr:uid="{2182EE2A-4265-4973-B681-231AC19B2011}"/>
    <cellStyle name="Normal 2 3 4 3 4 5 2" xfId="12354" xr:uid="{003B2E3C-D609-4E22-90CC-F26E642BDE90}"/>
    <cellStyle name="Normal 2 3 4 3 4 5 2 2" xfId="26044" xr:uid="{BC1115FC-3872-4A13-91C6-8A4A0C654C27}"/>
    <cellStyle name="Normal 2 3 4 3 4 5 2 2 2" xfId="39736" xr:uid="{65E7E507-E0A8-44DE-96E0-0F2C8DC6C41A}"/>
    <cellStyle name="Normal 2 3 4 3 4 5 2 2 3" xfId="54620" xr:uid="{C5748E5D-6241-40D4-8F6B-BDB4BC505A24}"/>
    <cellStyle name="Normal 2 3 4 3 4 5 2 3" xfId="19200" xr:uid="{16C84990-1BBC-4458-B3F3-A1E5121D9B2D}"/>
    <cellStyle name="Normal 2 3 4 3 4 5 2 4" xfId="32890" xr:uid="{E5558026-4A1F-4F0D-85D0-B28BB146E92F}"/>
    <cellStyle name="Normal 2 3 4 3 4 5 2 5" xfId="47774" xr:uid="{6760B5BC-479B-4C57-8355-5A4ADC5C734C}"/>
    <cellStyle name="Normal 2 3 4 3 4 5 3" xfId="22622" xr:uid="{4A94C5B6-2CFB-4812-894D-ED3B5780961A}"/>
    <cellStyle name="Normal 2 3 4 3 4 5 3 2" xfId="36314" xr:uid="{F0F46DF9-3923-4B57-A5E6-0B516FBE2CC1}"/>
    <cellStyle name="Normal 2 3 4 3 4 5 3 3" xfId="51198" xr:uid="{5860E46F-C6CA-4AA6-8628-BAAAF9C7244A}"/>
    <cellStyle name="Normal 2 3 4 3 4 5 4" xfId="15778" xr:uid="{48E38D7F-44F1-4DD4-9FFB-B9DEA018582F}"/>
    <cellStyle name="Normal 2 3 4 3 4 5 5" xfId="29468" xr:uid="{94FEA818-545F-4562-820C-7699714CD233}"/>
    <cellStyle name="Normal 2 3 4 3 4 5 6" xfId="44352" xr:uid="{BF124718-8620-4104-9FA3-35D44ADBDEAE}"/>
    <cellStyle name="Normal 2 3 4 3 4 6" xfId="10642" xr:uid="{8D2CF9A8-6B04-47BE-8153-7B199D669466}"/>
    <cellStyle name="Normal 2 3 4 3 4 6 2" xfId="24332" xr:uid="{A64B305A-5E00-4FAB-8D01-4D1D52867BC8}"/>
    <cellStyle name="Normal 2 3 4 3 4 6 2 2" xfId="38024" xr:uid="{5AB8B7D8-3B65-4E76-86ED-ADE4AE5675FA}"/>
    <cellStyle name="Normal 2 3 4 3 4 6 2 3" xfId="52908" xr:uid="{0FB63E1C-720A-4EBD-94D3-80D93311C0B2}"/>
    <cellStyle name="Normal 2 3 4 3 4 6 3" xfId="17488" xr:uid="{4BB1BCDA-0053-46D4-992E-1ECEBD26FF0C}"/>
    <cellStyle name="Normal 2 3 4 3 4 6 4" xfId="31178" xr:uid="{8E683B73-F5F4-4FC6-B790-CAA274DD4C64}"/>
    <cellStyle name="Normal 2 3 4 3 4 6 5" xfId="46062" xr:uid="{24B71AE6-A19D-452B-A8C7-963C13309B1B}"/>
    <cellStyle name="Normal 2 3 4 3 4 7" xfId="20910" xr:uid="{B07CD974-30B0-4CC2-9A7A-A91D5103DACD}"/>
    <cellStyle name="Normal 2 3 4 3 4 7 2" xfId="34602" xr:uid="{2125E5E9-2FC3-4DFD-8728-B772D6515AAE}"/>
    <cellStyle name="Normal 2 3 4 3 4 7 3" xfId="49486" xr:uid="{06BB5FE8-2455-4D30-B4FE-E734A9AF31F5}"/>
    <cellStyle name="Normal 2 3 4 3 4 8" xfId="14066" xr:uid="{FA57A73C-C70D-4DA5-A168-A5BFAE5BA943}"/>
    <cellStyle name="Normal 2 3 4 3 4 9" xfId="27756" xr:uid="{5C0C7FE1-9735-431C-9C6A-DDB666467A04}"/>
    <cellStyle name="Normal 2 3 4 3 5" xfId="7224" xr:uid="{D1DF30E4-80D5-40C1-A8E0-7414EA07033D}"/>
    <cellStyle name="Normal 2 3 4 3 5 2" xfId="7225" xr:uid="{D8014ACF-AC87-4CCF-A0A6-F334617C3523}"/>
    <cellStyle name="Normal 2 3 4 3 5 2 2" xfId="8938" xr:uid="{71547AD7-4C50-4A25-A786-69D288FFD582}"/>
    <cellStyle name="Normal 2 3 4 3 5 2 2 2" xfId="12360" xr:uid="{7B626345-2BF1-4FD3-A081-A8C884092648}"/>
    <cellStyle name="Normal 2 3 4 3 5 2 2 2 2" xfId="26050" xr:uid="{18095BBE-8EC6-4C08-B635-A22046990EC2}"/>
    <cellStyle name="Normal 2 3 4 3 5 2 2 2 2 2" xfId="39742" xr:uid="{41F186F1-0F97-40B1-9FD4-39C28ABE3D94}"/>
    <cellStyle name="Normal 2 3 4 3 5 2 2 2 2 3" xfId="54626" xr:uid="{55B15655-C832-45A7-A9BA-B13B2870C8D6}"/>
    <cellStyle name="Normal 2 3 4 3 5 2 2 2 3" xfId="19206" xr:uid="{2C3792F3-D6FF-48AB-9B88-E0579B04C6B0}"/>
    <cellStyle name="Normal 2 3 4 3 5 2 2 2 4" xfId="32896" xr:uid="{D3366647-5DC6-44F4-8911-9C42EFB91469}"/>
    <cellStyle name="Normal 2 3 4 3 5 2 2 2 5" xfId="47780" xr:uid="{B15F1D65-E447-4193-BBD5-DCA038436E92}"/>
    <cellStyle name="Normal 2 3 4 3 5 2 2 3" xfId="22628" xr:uid="{E986A858-9A04-4052-A966-1144009B8165}"/>
    <cellStyle name="Normal 2 3 4 3 5 2 2 3 2" xfId="36320" xr:uid="{A3868126-31E6-493D-BEC6-155FC68AB385}"/>
    <cellStyle name="Normal 2 3 4 3 5 2 2 3 3" xfId="51204" xr:uid="{38677E04-AF5A-4084-B59F-425AAC76F813}"/>
    <cellStyle name="Normal 2 3 4 3 5 2 2 4" xfId="15784" xr:uid="{34B47BCA-1637-4615-8EF1-4A0285540EE1}"/>
    <cellStyle name="Normal 2 3 4 3 5 2 2 5" xfId="29474" xr:uid="{23F941FA-EE43-4673-AFAB-FF986EF27F41}"/>
    <cellStyle name="Normal 2 3 4 3 5 2 2 6" xfId="44358" xr:uid="{6AA1BD91-8EE2-4477-BB55-49CC22519425}"/>
    <cellStyle name="Normal 2 3 4 3 5 2 3" xfId="10648" xr:uid="{630D16BE-776E-4E90-911F-D2607AF3711B}"/>
    <cellStyle name="Normal 2 3 4 3 5 2 3 2" xfId="24338" xr:uid="{04DDC965-6B6C-4807-8AB1-173EBB0B8135}"/>
    <cellStyle name="Normal 2 3 4 3 5 2 3 2 2" xfId="38030" xr:uid="{E1A70B0A-3A5F-421E-9E47-099FC21A7538}"/>
    <cellStyle name="Normal 2 3 4 3 5 2 3 2 3" xfId="52914" xr:uid="{613D7F9F-9539-4C0F-8FB5-E329C14BD9C6}"/>
    <cellStyle name="Normal 2 3 4 3 5 2 3 3" xfId="17494" xr:uid="{07234282-CB73-42C5-BBE1-47F78BDC7AEE}"/>
    <cellStyle name="Normal 2 3 4 3 5 2 3 4" xfId="31184" xr:uid="{E4D42CC4-7141-42DD-BB82-A13566B8F9A0}"/>
    <cellStyle name="Normal 2 3 4 3 5 2 3 5" xfId="46068" xr:uid="{3B276E5A-3268-41DD-B780-7E2C8B19CC5E}"/>
    <cellStyle name="Normal 2 3 4 3 5 2 4" xfId="20916" xr:uid="{05200C72-5D1A-4A26-ACC1-D81FC51759F2}"/>
    <cellStyle name="Normal 2 3 4 3 5 2 4 2" xfId="34608" xr:uid="{F02C2564-24BC-4E48-B4B3-4D6AD472D7F9}"/>
    <cellStyle name="Normal 2 3 4 3 5 2 4 3" xfId="49492" xr:uid="{7D97EE47-E3D1-4A68-8E04-F6ED5ED0D6EA}"/>
    <cellStyle name="Normal 2 3 4 3 5 2 5" xfId="14072" xr:uid="{5CFAE336-083A-479E-AB7B-B8AF0B9E9DEA}"/>
    <cellStyle name="Normal 2 3 4 3 5 2 6" xfId="27762" xr:uid="{3B23AF5A-33EE-4915-A0A7-FB02BAB9F867}"/>
    <cellStyle name="Normal 2 3 4 3 5 2 7" xfId="42646" xr:uid="{6AFF7AB2-9C63-4C63-AEE0-FFDB956745D8}"/>
    <cellStyle name="Normal 2 3 4 3 5 3" xfId="8937" xr:uid="{5250BF7E-C6E5-4326-9F9F-E9ABE24FC1CF}"/>
    <cellStyle name="Normal 2 3 4 3 5 3 2" xfId="12359" xr:uid="{6F5DE977-8444-4020-9073-8DF22F02599E}"/>
    <cellStyle name="Normal 2 3 4 3 5 3 2 2" xfId="26049" xr:uid="{E188C309-2BD5-498F-897A-7FE9708073CB}"/>
    <cellStyle name="Normal 2 3 4 3 5 3 2 2 2" xfId="39741" xr:uid="{99F88C5C-2295-405F-9EEF-B3D9D6E11079}"/>
    <cellStyle name="Normal 2 3 4 3 5 3 2 2 3" xfId="54625" xr:uid="{0791BB2C-B804-475D-978D-C3551C9C0FC7}"/>
    <cellStyle name="Normal 2 3 4 3 5 3 2 3" xfId="19205" xr:uid="{B1801C21-1929-4449-8594-0CE267749B56}"/>
    <cellStyle name="Normal 2 3 4 3 5 3 2 4" xfId="32895" xr:uid="{E8286AC2-4F9C-4BC6-BF71-C698012AB0B6}"/>
    <cellStyle name="Normal 2 3 4 3 5 3 2 5" xfId="47779" xr:uid="{0D920BEC-732C-441E-BA44-DB1A163DA2E5}"/>
    <cellStyle name="Normal 2 3 4 3 5 3 3" xfId="22627" xr:uid="{D25FED92-8394-4410-BAFA-D1CD31A3F405}"/>
    <cellStyle name="Normal 2 3 4 3 5 3 3 2" xfId="36319" xr:uid="{AAF8D01D-6D67-4752-8385-ECED528D726B}"/>
    <cellStyle name="Normal 2 3 4 3 5 3 3 3" xfId="51203" xr:uid="{61B3873E-1A58-4834-A00D-E2AEE1BF6D4E}"/>
    <cellStyle name="Normal 2 3 4 3 5 3 4" xfId="15783" xr:uid="{C80ED4A6-B8BC-4A3C-84AF-CF302C7638D3}"/>
    <cellStyle name="Normal 2 3 4 3 5 3 5" xfId="29473" xr:uid="{D20422BD-B439-480B-ABFE-51924B03BF7A}"/>
    <cellStyle name="Normal 2 3 4 3 5 3 6" xfId="44357" xr:uid="{321B99FE-FF05-415F-985A-00B8C316DAB4}"/>
    <cellStyle name="Normal 2 3 4 3 5 4" xfId="10647" xr:uid="{7704718D-FE4A-44E9-99BB-1149FA41E14E}"/>
    <cellStyle name="Normal 2 3 4 3 5 4 2" xfId="24337" xr:uid="{C9CFADAD-1F21-428E-BE59-098000F242ED}"/>
    <cellStyle name="Normal 2 3 4 3 5 4 2 2" xfId="38029" xr:uid="{1C882952-A936-45CA-8AC2-F604BD50250E}"/>
    <cellStyle name="Normal 2 3 4 3 5 4 2 3" xfId="52913" xr:uid="{E4E17AE6-FF44-435B-AB14-BD75C57905C0}"/>
    <cellStyle name="Normal 2 3 4 3 5 4 3" xfId="17493" xr:uid="{46358F14-B76D-4086-AB45-3C970DF19F50}"/>
    <cellStyle name="Normal 2 3 4 3 5 4 4" xfId="31183" xr:uid="{041C2DD1-2AE5-4D00-8284-BDC9ABDD8C88}"/>
    <cellStyle name="Normal 2 3 4 3 5 4 5" xfId="46067" xr:uid="{367ED648-E02E-4548-860F-FB775002958B}"/>
    <cellStyle name="Normal 2 3 4 3 5 5" xfId="20915" xr:uid="{BDAE281D-1631-4C35-A774-F50C519D7763}"/>
    <cellStyle name="Normal 2 3 4 3 5 5 2" xfId="34607" xr:uid="{BACD13DA-6138-40FA-A7BE-34F0FA311E16}"/>
    <cellStyle name="Normal 2 3 4 3 5 5 3" xfId="49491" xr:uid="{0EA42612-FBC8-48F1-83B2-D69C9E49458E}"/>
    <cellStyle name="Normal 2 3 4 3 5 6" xfId="14071" xr:uid="{FEB187A6-7715-410E-BDCA-56058AAF989D}"/>
    <cellStyle name="Normal 2 3 4 3 5 7" xfId="27761" xr:uid="{84DD9C1D-F36A-47E7-BF60-21F335B6D1C4}"/>
    <cellStyle name="Normal 2 3 4 3 5 8" xfId="42645" xr:uid="{E033F23A-57CE-4DDA-B99B-AFEE4EADEB45}"/>
    <cellStyle name="Normal 2 3 4 3 6" xfId="7226" xr:uid="{04B1379D-A61D-4FB7-88DA-7DB306A00DE0}"/>
    <cellStyle name="Normal 2 3 4 3 6 2" xfId="8939" xr:uid="{51EBF3E5-C154-4B15-BB0E-A24B0621E610}"/>
    <cellStyle name="Normal 2 3 4 3 6 2 2" xfId="12361" xr:uid="{B675752A-1092-4826-B438-A1E65FD0E116}"/>
    <cellStyle name="Normal 2 3 4 3 6 2 2 2" xfId="26051" xr:uid="{B7546B66-86CC-4E1E-9AFA-9E996BFA399E}"/>
    <cellStyle name="Normal 2 3 4 3 6 2 2 2 2" xfId="39743" xr:uid="{06E3E2A6-87A7-44D5-AF58-FF3A8BB7AF66}"/>
    <cellStyle name="Normal 2 3 4 3 6 2 2 2 3" xfId="54627" xr:uid="{EF0195D2-9DBE-4634-AAE2-C3BDF0DBA181}"/>
    <cellStyle name="Normal 2 3 4 3 6 2 2 3" xfId="19207" xr:uid="{9D0E3075-6B6A-4036-AA6B-2B844AE1DBA0}"/>
    <cellStyle name="Normal 2 3 4 3 6 2 2 4" xfId="32897" xr:uid="{6DE3FA84-08AB-4C78-8FD0-2ABC81001910}"/>
    <cellStyle name="Normal 2 3 4 3 6 2 2 5" xfId="47781" xr:uid="{C36C6F52-8D16-457E-9564-03BD0EB45F0D}"/>
    <cellStyle name="Normal 2 3 4 3 6 2 3" xfId="22629" xr:uid="{AAC65E00-5BBF-403A-885A-5961EB58AB98}"/>
    <cellStyle name="Normal 2 3 4 3 6 2 3 2" xfId="36321" xr:uid="{704A0F4A-AAEE-47B8-8042-B2B5F02B394B}"/>
    <cellStyle name="Normal 2 3 4 3 6 2 3 3" xfId="51205" xr:uid="{B0D2D882-866E-4B34-8B7A-EF8B36EE79E4}"/>
    <cellStyle name="Normal 2 3 4 3 6 2 4" xfId="15785" xr:uid="{1B5EF881-39D8-4368-8200-95EB82298732}"/>
    <cellStyle name="Normal 2 3 4 3 6 2 5" xfId="29475" xr:uid="{1F6AD0C4-160C-4500-AEDA-EE1661046218}"/>
    <cellStyle name="Normal 2 3 4 3 6 2 6" xfId="44359" xr:uid="{7EA18DEA-44A4-4EA0-9A0E-A7F5F79FCB87}"/>
    <cellStyle name="Normal 2 3 4 3 6 3" xfId="10649" xr:uid="{47FEC15D-E7DE-4E69-983E-4D3EDE9D44C1}"/>
    <cellStyle name="Normal 2 3 4 3 6 3 2" xfId="24339" xr:uid="{69E6F441-7C10-44C9-BE99-7AD3468A63E9}"/>
    <cellStyle name="Normal 2 3 4 3 6 3 2 2" xfId="38031" xr:uid="{0C2D1957-1413-4290-94B8-02C79D892C4C}"/>
    <cellStyle name="Normal 2 3 4 3 6 3 2 3" xfId="52915" xr:uid="{03427FE8-9438-403D-889A-30DF0F184B31}"/>
    <cellStyle name="Normal 2 3 4 3 6 3 3" xfId="17495" xr:uid="{CBC4D9DD-2849-4357-A322-746AFB7C4781}"/>
    <cellStyle name="Normal 2 3 4 3 6 3 4" xfId="31185" xr:uid="{6CD02FA6-E1D5-41CF-BE63-5E0B537ECAAF}"/>
    <cellStyle name="Normal 2 3 4 3 6 3 5" xfId="46069" xr:uid="{8DB5E34C-E659-43D6-8070-7BABB4FAD6EB}"/>
    <cellStyle name="Normal 2 3 4 3 6 4" xfId="20917" xr:uid="{BC5267FC-3BB8-43AF-92EC-AB5047952676}"/>
    <cellStyle name="Normal 2 3 4 3 6 4 2" xfId="34609" xr:uid="{FE2A5F54-4027-4310-85C2-378B9D7D12AB}"/>
    <cellStyle name="Normal 2 3 4 3 6 4 3" xfId="49493" xr:uid="{5772BB8C-C3AD-4BD1-AF1B-0B85C5A41D54}"/>
    <cellStyle name="Normal 2 3 4 3 6 5" xfId="14073" xr:uid="{1F5E4725-E468-4160-84AA-416B753A3B00}"/>
    <cellStyle name="Normal 2 3 4 3 6 6" xfId="27763" xr:uid="{113CAC51-D748-4953-AEDD-8C2BB5A1BD45}"/>
    <cellStyle name="Normal 2 3 4 3 6 7" xfId="42647" xr:uid="{BA0EC0F8-A2BE-4C31-9261-DC6E4944CEB8}"/>
    <cellStyle name="Normal 2 3 4 3 7" xfId="7227" xr:uid="{B09B9C6E-445F-4813-8D3A-EFD2CECA3FBD}"/>
    <cellStyle name="Normal 2 3 4 3 7 2" xfId="8940" xr:uid="{7996DE25-C4D9-4244-BC6F-E52711424277}"/>
    <cellStyle name="Normal 2 3 4 3 7 2 2" xfId="12362" xr:uid="{CAF06438-2972-4F4F-9833-EFB9EDEB44F2}"/>
    <cellStyle name="Normal 2 3 4 3 7 2 2 2" xfId="26052" xr:uid="{5196A95F-3D43-4151-8CFF-85AA4BEB2E4D}"/>
    <cellStyle name="Normal 2 3 4 3 7 2 2 2 2" xfId="39744" xr:uid="{0F7DB58D-E11A-4A8E-A026-E7EEABD6FF31}"/>
    <cellStyle name="Normal 2 3 4 3 7 2 2 2 3" xfId="54628" xr:uid="{3427748C-5028-49EC-8870-59D2008849AF}"/>
    <cellStyle name="Normal 2 3 4 3 7 2 2 3" xfId="19208" xr:uid="{1DF8D741-BF35-41CD-AF25-B9E92A57B7C7}"/>
    <cellStyle name="Normal 2 3 4 3 7 2 2 4" xfId="32898" xr:uid="{DC86921C-BB24-47CE-93D0-618F8F7A585F}"/>
    <cellStyle name="Normal 2 3 4 3 7 2 2 5" xfId="47782" xr:uid="{66124B22-E679-4470-95AB-6D1D2293B562}"/>
    <cellStyle name="Normal 2 3 4 3 7 2 3" xfId="22630" xr:uid="{0D65A8BC-9B54-4C8C-9C16-AB6F3FE95DA1}"/>
    <cellStyle name="Normal 2 3 4 3 7 2 3 2" xfId="36322" xr:uid="{2A810943-4A16-41EC-AA42-8F86F3F41067}"/>
    <cellStyle name="Normal 2 3 4 3 7 2 3 3" xfId="51206" xr:uid="{84FF9DDF-A77D-476F-9A8B-2F04A5AE3E11}"/>
    <cellStyle name="Normal 2 3 4 3 7 2 4" xfId="15786" xr:uid="{FD57A68E-ED46-4E8B-802B-1745B0E70A88}"/>
    <cellStyle name="Normal 2 3 4 3 7 2 5" xfId="29476" xr:uid="{58479EA3-EBB0-4E07-95AB-2CD3CBEE16CB}"/>
    <cellStyle name="Normal 2 3 4 3 7 2 6" xfId="44360" xr:uid="{6B39FD63-F943-4DE4-B10F-B81A630002F0}"/>
    <cellStyle name="Normal 2 3 4 3 7 3" xfId="10650" xr:uid="{60C1BE3B-A639-42AD-9EFD-4207BF040BC5}"/>
    <cellStyle name="Normal 2 3 4 3 7 3 2" xfId="24340" xr:uid="{76CA168C-0578-4EFC-A75B-FF29B86E7884}"/>
    <cellStyle name="Normal 2 3 4 3 7 3 2 2" xfId="38032" xr:uid="{60C17C6A-83AB-4405-9129-07638BB08123}"/>
    <cellStyle name="Normal 2 3 4 3 7 3 2 3" xfId="52916" xr:uid="{45492FDE-8609-48EE-9651-2CA7CF53403B}"/>
    <cellStyle name="Normal 2 3 4 3 7 3 3" xfId="17496" xr:uid="{C43D6DEB-196D-4484-85C1-9D79F3260240}"/>
    <cellStyle name="Normal 2 3 4 3 7 3 4" xfId="31186" xr:uid="{D218701D-E836-4666-930A-0C9FF780709B}"/>
    <cellStyle name="Normal 2 3 4 3 7 3 5" xfId="46070" xr:uid="{B209B54D-21DE-4375-959E-FBB44480E605}"/>
    <cellStyle name="Normal 2 3 4 3 7 4" xfId="20918" xr:uid="{177D6C93-EA33-41A4-A5A1-8D198096FE6F}"/>
    <cellStyle name="Normal 2 3 4 3 7 4 2" xfId="34610" xr:uid="{413C2B94-3DA5-4436-B9D5-E27D89C447C4}"/>
    <cellStyle name="Normal 2 3 4 3 7 4 3" xfId="49494" xr:uid="{73EABD06-A86C-497F-998E-5CEA45FCC6A3}"/>
    <cellStyle name="Normal 2 3 4 3 7 5" xfId="14074" xr:uid="{C78EB33A-CF7D-4616-BC98-C0C51EA6EADA}"/>
    <cellStyle name="Normal 2 3 4 3 7 6" xfId="27764" xr:uid="{8947DC92-9153-41B2-87AE-9281C8F18ED1}"/>
    <cellStyle name="Normal 2 3 4 3 7 7" xfId="42648" xr:uid="{D0BD8A54-5121-42ED-A87A-63895D9E005B}"/>
    <cellStyle name="Normal 2 3 4 3 8" xfId="8911" xr:uid="{B2499304-5A70-4B8C-98A9-6F31D5135979}"/>
    <cellStyle name="Normal 2 3 4 3 8 2" xfId="12333" xr:uid="{5BFCE866-9DB6-4879-8372-591D7F2D2A55}"/>
    <cellStyle name="Normal 2 3 4 3 8 2 2" xfId="26023" xr:uid="{F2CBC1B2-D7ED-406F-999E-09DBFE45F5C9}"/>
    <cellStyle name="Normal 2 3 4 3 8 2 2 2" xfId="39715" xr:uid="{BCF00F3C-8CE4-40AD-B74E-EFF319AA85B7}"/>
    <cellStyle name="Normal 2 3 4 3 8 2 2 3" xfId="54599" xr:uid="{FC999639-8865-4C41-978C-0624C4E8C041}"/>
    <cellStyle name="Normal 2 3 4 3 8 2 3" xfId="19179" xr:uid="{5CD97320-A1AF-4638-AFB1-32D26CA7CB08}"/>
    <cellStyle name="Normal 2 3 4 3 8 2 4" xfId="32869" xr:uid="{68697703-0683-4314-A7B7-448B1B348E4A}"/>
    <cellStyle name="Normal 2 3 4 3 8 2 5" xfId="47753" xr:uid="{B215A9D1-8615-4A14-AE8E-947D119400EE}"/>
    <cellStyle name="Normal 2 3 4 3 8 3" xfId="22601" xr:uid="{1337A37B-758F-4394-8136-3ACDB14E2E78}"/>
    <cellStyle name="Normal 2 3 4 3 8 3 2" xfId="36293" xr:uid="{53F88A4E-0770-4271-8FF6-86F56C8F70B0}"/>
    <cellStyle name="Normal 2 3 4 3 8 3 3" xfId="51177" xr:uid="{3EE4CCDE-A706-4AD1-9ECB-4118090E29F5}"/>
    <cellStyle name="Normal 2 3 4 3 8 4" xfId="15757" xr:uid="{60A607C9-425A-4A88-8E2B-9A64A161FF92}"/>
    <cellStyle name="Normal 2 3 4 3 8 5" xfId="29447" xr:uid="{C52BBB11-B517-4239-AC86-3C7121B345A6}"/>
    <cellStyle name="Normal 2 3 4 3 8 6" xfId="44331" xr:uid="{88EEA1EC-3477-4B09-8EA3-F46BA77F15FD}"/>
    <cellStyle name="Normal 2 3 4 3 9" xfId="10621" xr:uid="{0234364B-BB66-468A-A805-9919DC0E9194}"/>
    <cellStyle name="Normal 2 3 4 3 9 2" xfId="24311" xr:uid="{490ADEC9-C31C-4137-A2E3-75251AA5E427}"/>
    <cellStyle name="Normal 2 3 4 3 9 2 2" xfId="38003" xr:uid="{DF6C3C2B-B7B4-462F-8579-A89CC8D024A4}"/>
    <cellStyle name="Normal 2 3 4 3 9 2 3" xfId="52887" xr:uid="{34EDC40D-BE0F-4AB2-9D63-E437334841E6}"/>
    <cellStyle name="Normal 2 3 4 3 9 3" xfId="17467" xr:uid="{2D39B426-D707-4C2A-8AEF-BC2B163990C3}"/>
    <cellStyle name="Normal 2 3 4 3 9 4" xfId="31157" xr:uid="{CA5900A7-E4AA-43EF-B15C-8E9198E355BC}"/>
    <cellStyle name="Normal 2 3 4 3 9 5" xfId="46041" xr:uid="{B5A77517-CBB8-442D-8CAC-271649849EAA}"/>
    <cellStyle name="Normal 2 3 4 4" xfId="7228" xr:uid="{CC58BB74-84A6-447C-864A-A2C50C86AE3B}"/>
    <cellStyle name="Normal 2 3 4 4 10" xfId="14075" xr:uid="{1438DC41-C406-4F68-A1B6-88CE3972FE6B}"/>
    <cellStyle name="Normal 2 3 4 4 11" xfId="27765" xr:uid="{8C26D179-BA74-4280-ADE6-E402F8767528}"/>
    <cellStyle name="Normal 2 3 4 4 12" xfId="42649" xr:uid="{C1178AA7-4D81-44EC-A5DD-CD3D55B31843}"/>
    <cellStyle name="Normal 2 3 4 4 2" xfId="7229" xr:uid="{F4FDBF86-7CA2-43F7-B38C-68F69320C76B}"/>
    <cellStyle name="Normal 2 3 4 4 2 10" xfId="42650" xr:uid="{F33A8F61-E7AD-420C-A650-66A11BC3A80C}"/>
    <cellStyle name="Normal 2 3 4 4 2 2" xfId="7230" xr:uid="{EC650DFF-8B8E-4596-A9A3-3B3B9C287078}"/>
    <cellStyle name="Normal 2 3 4 4 2 2 2" xfId="7231" xr:uid="{DE4CFD6B-E00D-49BF-8E46-C3C97B18A8C2}"/>
    <cellStyle name="Normal 2 3 4 4 2 2 2 2" xfId="8944" xr:uid="{F7A86AC3-9C02-45A9-8B4A-EE1E126650C3}"/>
    <cellStyle name="Normal 2 3 4 4 2 2 2 2 2" xfId="12366" xr:uid="{29A5AB05-7BE2-4249-87DE-4EF1665F692D}"/>
    <cellStyle name="Normal 2 3 4 4 2 2 2 2 2 2" xfId="26056" xr:uid="{A683AF08-4E67-4957-89DA-799F0C4E55AF}"/>
    <cellStyle name="Normal 2 3 4 4 2 2 2 2 2 2 2" xfId="39748" xr:uid="{DA551937-AEE4-4523-8B71-8FD782A73690}"/>
    <cellStyle name="Normal 2 3 4 4 2 2 2 2 2 2 3" xfId="54632" xr:uid="{E91A8056-2F6C-4700-AAC5-3DF2A4F12384}"/>
    <cellStyle name="Normal 2 3 4 4 2 2 2 2 2 3" xfId="19212" xr:uid="{9509B14F-24DC-4879-BAD5-9A67A26017C7}"/>
    <cellStyle name="Normal 2 3 4 4 2 2 2 2 2 4" xfId="32902" xr:uid="{9B0FC20D-9C20-49E5-A251-45284C37B0A6}"/>
    <cellStyle name="Normal 2 3 4 4 2 2 2 2 2 5" xfId="47786" xr:uid="{5FAA23CD-287B-4D03-B91B-588B00CCB088}"/>
    <cellStyle name="Normal 2 3 4 4 2 2 2 2 3" xfId="22634" xr:uid="{F294A04E-8D47-4490-9B7C-A3ADB5BEFF51}"/>
    <cellStyle name="Normal 2 3 4 4 2 2 2 2 3 2" xfId="36326" xr:uid="{6F630FA5-2323-4248-A465-B5EBD3907862}"/>
    <cellStyle name="Normal 2 3 4 4 2 2 2 2 3 3" xfId="51210" xr:uid="{931C4911-9EA2-4F44-A135-B1412C4CA2D3}"/>
    <cellStyle name="Normal 2 3 4 4 2 2 2 2 4" xfId="15790" xr:uid="{A7247806-9201-4566-A9A6-6EF7E3D3E9B2}"/>
    <cellStyle name="Normal 2 3 4 4 2 2 2 2 5" xfId="29480" xr:uid="{6BAEBC9C-6320-48A5-853F-EAB8643DD455}"/>
    <cellStyle name="Normal 2 3 4 4 2 2 2 2 6" xfId="44364" xr:uid="{CA40467D-F6AD-4BCE-AD63-A7FD28B744A4}"/>
    <cellStyle name="Normal 2 3 4 4 2 2 2 3" xfId="10654" xr:uid="{74F50160-0C15-497C-9863-AF7AD86B3E36}"/>
    <cellStyle name="Normal 2 3 4 4 2 2 2 3 2" xfId="24344" xr:uid="{507AFA68-071C-44F6-B7BA-499029C74C19}"/>
    <cellStyle name="Normal 2 3 4 4 2 2 2 3 2 2" xfId="38036" xr:uid="{774A6B78-35D8-4617-BFE4-39BD61D2CDFB}"/>
    <cellStyle name="Normal 2 3 4 4 2 2 2 3 2 3" xfId="52920" xr:uid="{3D5353E6-1F8E-4B36-880B-D6B32C0D47E9}"/>
    <cellStyle name="Normal 2 3 4 4 2 2 2 3 3" xfId="17500" xr:uid="{0590D4FA-6468-410F-99AD-BB1F9BFA5123}"/>
    <cellStyle name="Normal 2 3 4 4 2 2 2 3 4" xfId="31190" xr:uid="{39B64980-C2BD-4F0F-9F40-F905A3FBD181}"/>
    <cellStyle name="Normal 2 3 4 4 2 2 2 3 5" xfId="46074" xr:uid="{79011809-E7BA-4E3D-8FEC-D09C9B4070BD}"/>
    <cellStyle name="Normal 2 3 4 4 2 2 2 4" xfId="20922" xr:uid="{5D91D1DB-5DEE-43D7-BFA5-C1380636FDA2}"/>
    <cellStyle name="Normal 2 3 4 4 2 2 2 4 2" xfId="34614" xr:uid="{73760E53-1B8A-43BB-A6EB-00BB50C7E75E}"/>
    <cellStyle name="Normal 2 3 4 4 2 2 2 4 3" xfId="49498" xr:uid="{0F8B4F5C-7B1D-4D1A-B821-DC9FD2AD769A}"/>
    <cellStyle name="Normal 2 3 4 4 2 2 2 5" xfId="14078" xr:uid="{8680E9C4-D366-466D-9A34-321A62F6C40F}"/>
    <cellStyle name="Normal 2 3 4 4 2 2 2 6" xfId="27768" xr:uid="{9C3A94FF-74C8-4465-9934-BB68F58A6363}"/>
    <cellStyle name="Normal 2 3 4 4 2 2 2 7" xfId="42652" xr:uid="{C48380F9-EA74-4BBA-9366-EFDEFEB8CA02}"/>
    <cellStyle name="Normal 2 3 4 4 2 2 3" xfId="8943" xr:uid="{C8DA9017-30F7-4BED-82E2-8B44125C2834}"/>
    <cellStyle name="Normal 2 3 4 4 2 2 3 2" xfId="12365" xr:uid="{DBB33C94-AA0D-48A0-9311-DE1917D4462A}"/>
    <cellStyle name="Normal 2 3 4 4 2 2 3 2 2" xfId="26055" xr:uid="{4DE26D36-B2F5-4B26-8853-3AC34BE0D7DA}"/>
    <cellStyle name="Normal 2 3 4 4 2 2 3 2 2 2" xfId="39747" xr:uid="{E4CF5E98-D8D4-4135-B46C-63E727E9AB3E}"/>
    <cellStyle name="Normal 2 3 4 4 2 2 3 2 2 3" xfId="54631" xr:uid="{810E7FA5-5D0B-4BB9-9694-E87A3EC16A78}"/>
    <cellStyle name="Normal 2 3 4 4 2 2 3 2 3" xfId="19211" xr:uid="{936B38FE-3A76-4459-A9F2-04ADA0534A95}"/>
    <cellStyle name="Normal 2 3 4 4 2 2 3 2 4" xfId="32901" xr:uid="{E9E89A43-D77F-436A-AAF0-31BA20518232}"/>
    <cellStyle name="Normal 2 3 4 4 2 2 3 2 5" xfId="47785" xr:uid="{7D2C0505-E1E2-4F2E-B132-070F606BC09A}"/>
    <cellStyle name="Normal 2 3 4 4 2 2 3 3" xfId="22633" xr:uid="{8E7CDCC0-BCE7-43CF-9628-DFABA585C2DA}"/>
    <cellStyle name="Normal 2 3 4 4 2 2 3 3 2" xfId="36325" xr:uid="{FE0AFF59-F012-449F-97DE-A2FFE611971C}"/>
    <cellStyle name="Normal 2 3 4 4 2 2 3 3 3" xfId="51209" xr:uid="{3DB29BA7-13BF-42E7-94D9-E8A866262311}"/>
    <cellStyle name="Normal 2 3 4 4 2 2 3 4" xfId="15789" xr:uid="{22696243-DAE6-4172-9A95-FBB6FA400C4F}"/>
    <cellStyle name="Normal 2 3 4 4 2 2 3 5" xfId="29479" xr:uid="{025BAE6D-DD97-46AE-BB59-71DB2F50DEDD}"/>
    <cellStyle name="Normal 2 3 4 4 2 2 3 6" xfId="44363" xr:uid="{2142D151-40BE-4A67-8670-C458EFD910EC}"/>
    <cellStyle name="Normal 2 3 4 4 2 2 4" xfId="10653" xr:uid="{81179562-9412-44D1-8F3A-4DFB7756C4A6}"/>
    <cellStyle name="Normal 2 3 4 4 2 2 4 2" xfId="24343" xr:uid="{6F62A3B8-F7F9-459E-840F-A8392109D757}"/>
    <cellStyle name="Normal 2 3 4 4 2 2 4 2 2" xfId="38035" xr:uid="{ACC5E5E4-DF33-4D94-814A-2C7939E56202}"/>
    <cellStyle name="Normal 2 3 4 4 2 2 4 2 3" xfId="52919" xr:uid="{148060BE-F834-4F8C-9714-8C1C099D0C33}"/>
    <cellStyle name="Normal 2 3 4 4 2 2 4 3" xfId="17499" xr:uid="{F3520C22-5914-46FA-9B88-FEA956DE7143}"/>
    <cellStyle name="Normal 2 3 4 4 2 2 4 4" xfId="31189" xr:uid="{7F29EFAB-D682-4539-8615-A77A4204DC5F}"/>
    <cellStyle name="Normal 2 3 4 4 2 2 4 5" xfId="46073" xr:uid="{53F419FB-B0A0-47B3-A05B-C93D902084C9}"/>
    <cellStyle name="Normal 2 3 4 4 2 2 5" xfId="20921" xr:uid="{4C56E7B3-28B4-4874-92FA-FB4DF811D44C}"/>
    <cellStyle name="Normal 2 3 4 4 2 2 5 2" xfId="34613" xr:uid="{E6FAC88A-427F-4431-9359-AEE7FBB71FC7}"/>
    <cellStyle name="Normal 2 3 4 4 2 2 5 3" xfId="49497" xr:uid="{EEBDE4C7-2DB3-427D-A780-4370851A68B8}"/>
    <cellStyle name="Normal 2 3 4 4 2 2 6" xfId="14077" xr:uid="{B8A31F2B-3BE5-40FB-9BA9-1839525DFE83}"/>
    <cellStyle name="Normal 2 3 4 4 2 2 7" xfId="27767" xr:uid="{12753EC0-4470-4BD1-AC8D-749014B73370}"/>
    <cellStyle name="Normal 2 3 4 4 2 2 8" xfId="42651" xr:uid="{62428B07-B530-419D-87C8-DA56392A566D}"/>
    <cellStyle name="Normal 2 3 4 4 2 3" xfId="7232" xr:uid="{30D6F8D7-CD90-4C6A-814E-C912A877C99C}"/>
    <cellStyle name="Normal 2 3 4 4 2 3 2" xfId="8945" xr:uid="{3B516B30-97D2-4560-B81B-FD5B92B16F85}"/>
    <cellStyle name="Normal 2 3 4 4 2 3 2 2" xfId="12367" xr:uid="{7D518189-0CD9-4426-92BD-F660FDC94525}"/>
    <cellStyle name="Normal 2 3 4 4 2 3 2 2 2" xfId="26057" xr:uid="{F9A2F35B-0386-472A-8666-9649A8D26FF6}"/>
    <cellStyle name="Normal 2 3 4 4 2 3 2 2 2 2" xfId="39749" xr:uid="{FFE1A0BA-287D-4741-AA68-F4713BD35DCD}"/>
    <cellStyle name="Normal 2 3 4 4 2 3 2 2 2 3" xfId="54633" xr:uid="{2FDDB9BD-6185-4553-807D-F1E9450EC95B}"/>
    <cellStyle name="Normal 2 3 4 4 2 3 2 2 3" xfId="19213" xr:uid="{3E3580DE-745B-4392-B218-760E36BA941C}"/>
    <cellStyle name="Normal 2 3 4 4 2 3 2 2 4" xfId="32903" xr:uid="{8A9BB2F8-FC42-419C-97AA-681D6BDF2DD9}"/>
    <cellStyle name="Normal 2 3 4 4 2 3 2 2 5" xfId="47787" xr:uid="{AB334EAD-A75D-4989-A37A-7586DD729B66}"/>
    <cellStyle name="Normal 2 3 4 4 2 3 2 3" xfId="22635" xr:uid="{46D3DF4F-AC5C-4B6B-980C-C3F60CF81EFE}"/>
    <cellStyle name="Normal 2 3 4 4 2 3 2 3 2" xfId="36327" xr:uid="{FA1E8CDD-1A4B-485E-B1CC-5C324E099924}"/>
    <cellStyle name="Normal 2 3 4 4 2 3 2 3 3" xfId="51211" xr:uid="{91F16572-AD2B-448E-9C14-7D65CB1A4904}"/>
    <cellStyle name="Normal 2 3 4 4 2 3 2 4" xfId="15791" xr:uid="{0F1B4F23-F8EE-4DB4-A798-C8DA77EF341D}"/>
    <cellStyle name="Normal 2 3 4 4 2 3 2 5" xfId="29481" xr:uid="{FB6D3323-2CC1-424A-A84B-8E29BB256498}"/>
    <cellStyle name="Normal 2 3 4 4 2 3 2 6" xfId="44365" xr:uid="{E134C35C-0418-4E06-95B8-5F9ED850DB46}"/>
    <cellStyle name="Normal 2 3 4 4 2 3 3" xfId="10655" xr:uid="{395F9AA2-2F61-4430-9778-4AB261AEBCF3}"/>
    <cellStyle name="Normal 2 3 4 4 2 3 3 2" xfId="24345" xr:uid="{33CADE55-7BE5-42BF-87E0-9F4F45BDFAB3}"/>
    <cellStyle name="Normal 2 3 4 4 2 3 3 2 2" xfId="38037" xr:uid="{70724D18-CAE5-48A0-8724-1D4D24F293E5}"/>
    <cellStyle name="Normal 2 3 4 4 2 3 3 2 3" xfId="52921" xr:uid="{1C8E5E90-8DE2-4FCC-AC68-E7C6A05EC7B4}"/>
    <cellStyle name="Normal 2 3 4 4 2 3 3 3" xfId="17501" xr:uid="{E1BE8E72-7E15-4079-A495-38506E4F9B55}"/>
    <cellStyle name="Normal 2 3 4 4 2 3 3 4" xfId="31191" xr:uid="{6DD8374B-68B9-4C5C-BE78-554902A1929A}"/>
    <cellStyle name="Normal 2 3 4 4 2 3 3 5" xfId="46075" xr:uid="{82D62CED-2714-444F-AA99-59A0E49468E4}"/>
    <cellStyle name="Normal 2 3 4 4 2 3 4" xfId="20923" xr:uid="{CF54A9E8-AF54-4713-B867-99F8F2E7D878}"/>
    <cellStyle name="Normal 2 3 4 4 2 3 4 2" xfId="34615" xr:uid="{82B3846C-41B6-4361-AA46-D50C369DF963}"/>
    <cellStyle name="Normal 2 3 4 4 2 3 4 3" xfId="49499" xr:uid="{61A5477E-D7AC-4068-AAEC-903A37BF1E80}"/>
    <cellStyle name="Normal 2 3 4 4 2 3 5" xfId="14079" xr:uid="{215C50F6-3BFD-4F78-A8AF-9571890B7784}"/>
    <cellStyle name="Normal 2 3 4 4 2 3 6" xfId="27769" xr:uid="{205A994F-D49D-4DB9-B521-E297DFDBFDD1}"/>
    <cellStyle name="Normal 2 3 4 4 2 3 7" xfId="42653" xr:uid="{4E5E5439-7C50-45A9-A0DF-EECCD828E5C8}"/>
    <cellStyle name="Normal 2 3 4 4 2 4" xfId="7233" xr:uid="{E98E6415-9638-4FF3-BDDF-071DA29C5E33}"/>
    <cellStyle name="Normal 2 3 4 4 2 4 2" xfId="8946" xr:uid="{2AE16297-112E-4BD5-9A57-335C9DD86FFB}"/>
    <cellStyle name="Normal 2 3 4 4 2 4 2 2" xfId="12368" xr:uid="{53417A68-0419-440A-B87A-C53BA2A49E09}"/>
    <cellStyle name="Normal 2 3 4 4 2 4 2 2 2" xfId="26058" xr:uid="{A449FFCB-BB86-4E79-B7D5-B92935589E7E}"/>
    <cellStyle name="Normal 2 3 4 4 2 4 2 2 2 2" xfId="39750" xr:uid="{82441B5A-FD84-4DAA-AABA-524A9AE8C562}"/>
    <cellStyle name="Normal 2 3 4 4 2 4 2 2 2 3" xfId="54634" xr:uid="{A58160BB-3D19-47C1-AAB1-FDA3C477F966}"/>
    <cellStyle name="Normal 2 3 4 4 2 4 2 2 3" xfId="19214" xr:uid="{723F1056-D63F-4A08-AAFC-44C66A14BE0C}"/>
    <cellStyle name="Normal 2 3 4 4 2 4 2 2 4" xfId="32904" xr:uid="{A4C5F1F1-E443-43D0-8C7C-A5E1D78BC3F7}"/>
    <cellStyle name="Normal 2 3 4 4 2 4 2 2 5" xfId="47788" xr:uid="{8A9E4764-7FAD-46BE-8DB9-7662C8D947DB}"/>
    <cellStyle name="Normal 2 3 4 4 2 4 2 3" xfId="22636" xr:uid="{533CF4AF-DF4D-4C30-AC0C-00D5BAB43239}"/>
    <cellStyle name="Normal 2 3 4 4 2 4 2 3 2" xfId="36328" xr:uid="{4AFC8D7D-1DF9-4793-8455-5DDF43F4C4B5}"/>
    <cellStyle name="Normal 2 3 4 4 2 4 2 3 3" xfId="51212" xr:uid="{6E5D3A57-6A9C-4C6A-86EF-9D91E302B0B6}"/>
    <cellStyle name="Normal 2 3 4 4 2 4 2 4" xfId="15792" xr:uid="{BF7E57B5-E385-4D18-9C80-B4DE4600DDA2}"/>
    <cellStyle name="Normal 2 3 4 4 2 4 2 5" xfId="29482" xr:uid="{A3C58E2B-6876-4C56-9CFB-D9A04AFDFC61}"/>
    <cellStyle name="Normal 2 3 4 4 2 4 2 6" xfId="44366" xr:uid="{E1F8A7D1-943A-4833-A418-790EF2BBF8D1}"/>
    <cellStyle name="Normal 2 3 4 4 2 4 3" xfId="10656" xr:uid="{4F2798F7-C559-46BE-B039-048A709EF243}"/>
    <cellStyle name="Normal 2 3 4 4 2 4 3 2" xfId="24346" xr:uid="{87396ABA-01E9-41FC-9916-260038F229EB}"/>
    <cellStyle name="Normal 2 3 4 4 2 4 3 2 2" xfId="38038" xr:uid="{6BB81482-2335-40BA-9FDB-5390813394C6}"/>
    <cellStyle name="Normal 2 3 4 4 2 4 3 2 3" xfId="52922" xr:uid="{E0F52892-719D-4C7B-8F16-01BEE394F1C1}"/>
    <cellStyle name="Normal 2 3 4 4 2 4 3 3" xfId="17502" xr:uid="{CF7927F2-F1F9-49CD-8CAB-79FBA5B1C660}"/>
    <cellStyle name="Normal 2 3 4 4 2 4 3 4" xfId="31192" xr:uid="{355FE2FD-84C3-409A-B3FB-7D530C5D26C7}"/>
    <cellStyle name="Normal 2 3 4 4 2 4 3 5" xfId="46076" xr:uid="{21E800AD-55C4-4E5F-8BA7-6457A86D6E85}"/>
    <cellStyle name="Normal 2 3 4 4 2 4 4" xfId="20924" xr:uid="{18411FBD-CEFA-4483-B58D-206453016A13}"/>
    <cellStyle name="Normal 2 3 4 4 2 4 4 2" xfId="34616" xr:uid="{C313D066-E705-4D39-B01E-1884F874F6D3}"/>
    <cellStyle name="Normal 2 3 4 4 2 4 4 3" xfId="49500" xr:uid="{57D7849A-8853-4C21-998B-8E1FCC5666F5}"/>
    <cellStyle name="Normal 2 3 4 4 2 4 5" xfId="14080" xr:uid="{0BBFFA79-0D18-404A-9EB2-9A36B79473E5}"/>
    <cellStyle name="Normal 2 3 4 4 2 4 6" xfId="27770" xr:uid="{A7C5AD16-2307-4DE4-98BB-DAF99F35F9D6}"/>
    <cellStyle name="Normal 2 3 4 4 2 4 7" xfId="42654" xr:uid="{5A970836-98FC-40E8-B945-DE0E12692AB2}"/>
    <cellStyle name="Normal 2 3 4 4 2 5" xfId="8942" xr:uid="{73AF770B-B7A2-4095-A30B-2B68A444F95D}"/>
    <cellStyle name="Normal 2 3 4 4 2 5 2" xfId="12364" xr:uid="{52872569-7E00-4940-979B-2FBDEDFC61F5}"/>
    <cellStyle name="Normal 2 3 4 4 2 5 2 2" xfId="26054" xr:uid="{E5D84713-41E5-411F-A4C1-498C705F0F96}"/>
    <cellStyle name="Normal 2 3 4 4 2 5 2 2 2" xfId="39746" xr:uid="{FF6EE6E0-A20F-4E12-A24F-49F50F50ABC8}"/>
    <cellStyle name="Normal 2 3 4 4 2 5 2 2 3" xfId="54630" xr:uid="{775D0216-8A97-4CFB-A43B-5CE409709B83}"/>
    <cellStyle name="Normal 2 3 4 4 2 5 2 3" xfId="19210" xr:uid="{3D581C96-0C73-4B7C-9D55-8B05D047D28A}"/>
    <cellStyle name="Normal 2 3 4 4 2 5 2 4" xfId="32900" xr:uid="{381554B1-0283-4085-8B89-2DD2B16CAF89}"/>
    <cellStyle name="Normal 2 3 4 4 2 5 2 5" xfId="47784" xr:uid="{9D03EC2A-8762-4946-A1E6-07E08936EC85}"/>
    <cellStyle name="Normal 2 3 4 4 2 5 3" xfId="22632" xr:uid="{2678DDE5-C0C5-4959-9DF3-ADAF6A5A2DFF}"/>
    <cellStyle name="Normal 2 3 4 4 2 5 3 2" xfId="36324" xr:uid="{5E4CB808-29CF-49EA-8F9F-64B43537F8BE}"/>
    <cellStyle name="Normal 2 3 4 4 2 5 3 3" xfId="51208" xr:uid="{96111319-58B6-408E-B42D-74FE51961A43}"/>
    <cellStyle name="Normal 2 3 4 4 2 5 4" xfId="15788" xr:uid="{7CD2A50C-9223-421D-BEEE-5EA802185BB3}"/>
    <cellStyle name="Normal 2 3 4 4 2 5 5" xfId="29478" xr:uid="{9AE2E769-1F6D-4A84-A21A-2D3C7F675DCF}"/>
    <cellStyle name="Normal 2 3 4 4 2 5 6" xfId="44362" xr:uid="{25B72364-F9F8-4380-AB91-429A10FF585D}"/>
    <cellStyle name="Normal 2 3 4 4 2 6" xfId="10652" xr:uid="{789F8A97-809F-4388-B489-8DBDD0EEE5AD}"/>
    <cellStyle name="Normal 2 3 4 4 2 6 2" xfId="24342" xr:uid="{04290FDF-E59F-457A-A322-3CE5075F3D99}"/>
    <cellStyle name="Normal 2 3 4 4 2 6 2 2" xfId="38034" xr:uid="{462B7BD8-CB43-4A58-8EB4-394DB2007CCA}"/>
    <cellStyle name="Normal 2 3 4 4 2 6 2 3" xfId="52918" xr:uid="{912D9F3D-0150-4EAB-8924-FB42FA551F14}"/>
    <cellStyle name="Normal 2 3 4 4 2 6 3" xfId="17498" xr:uid="{774B6741-B263-441F-B93B-0D4B96BF38B7}"/>
    <cellStyle name="Normal 2 3 4 4 2 6 4" xfId="31188" xr:uid="{6E49D959-82EC-4E21-AC63-F8CFC5617165}"/>
    <cellStyle name="Normal 2 3 4 4 2 6 5" xfId="46072" xr:uid="{726C8474-74F1-4637-9C0A-CC006CFE6D7E}"/>
    <cellStyle name="Normal 2 3 4 4 2 7" xfId="20920" xr:uid="{C70E907B-9442-4812-AC33-18531315E7A5}"/>
    <cellStyle name="Normal 2 3 4 4 2 7 2" xfId="34612" xr:uid="{3CE02B23-6592-4CA1-BD33-0C9A7EE1013B}"/>
    <cellStyle name="Normal 2 3 4 4 2 7 3" xfId="49496" xr:uid="{BE3E66F5-ABE5-4619-9D1B-1E3DF931386D}"/>
    <cellStyle name="Normal 2 3 4 4 2 8" xfId="14076" xr:uid="{62BEADAE-719E-486F-B260-2608C8BA41FA}"/>
    <cellStyle name="Normal 2 3 4 4 2 9" xfId="27766" xr:uid="{E8C99392-7AE2-41BC-B149-F411C440EC71}"/>
    <cellStyle name="Normal 2 3 4 4 3" xfId="7234" xr:uid="{C1325BAD-BB67-460E-BF12-6C1D333111C2}"/>
    <cellStyle name="Normal 2 3 4 4 3 10" xfId="42655" xr:uid="{9D150FC6-E057-4BB7-84D9-39E7402137CF}"/>
    <cellStyle name="Normal 2 3 4 4 3 2" xfId="7235" xr:uid="{DB8CDA45-CF34-416C-931F-66FF7875A094}"/>
    <cellStyle name="Normal 2 3 4 4 3 2 2" xfId="7236" xr:uid="{C9B0A277-9DE6-4D9D-8A2C-B6291F085E39}"/>
    <cellStyle name="Normal 2 3 4 4 3 2 2 2" xfId="8949" xr:uid="{B5BE6DB8-513C-44A1-9D65-70BAE7B67FCA}"/>
    <cellStyle name="Normal 2 3 4 4 3 2 2 2 2" xfId="12371" xr:uid="{BB725774-3B05-445E-A601-26E658403685}"/>
    <cellStyle name="Normal 2 3 4 4 3 2 2 2 2 2" xfId="26061" xr:uid="{58CEF267-BDB2-48ED-842D-3F26EB0D15B8}"/>
    <cellStyle name="Normal 2 3 4 4 3 2 2 2 2 2 2" xfId="39753" xr:uid="{32DC6A77-158F-4422-9313-63E24000EB53}"/>
    <cellStyle name="Normal 2 3 4 4 3 2 2 2 2 2 3" xfId="54637" xr:uid="{1F3C3BE1-9099-4096-B617-4E1D3C071910}"/>
    <cellStyle name="Normal 2 3 4 4 3 2 2 2 2 3" xfId="19217" xr:uid="{7BD66633-F04D-4D07-90A4-0AD5B7C672FB}"/>
    <cellStyle name="Normal 2 3 4 4 3 2 2 2 2 4" xfId="32907" xr:uid="{41D1E636-676E-4922-8FBA-B22C4A84BCBA}"/>
    <cellStyle name="Normal 2 3 4 4 3 2 2 2 2 5" xfId="47791" xr:uid="{C7910E71-9238-439F-8BC4-6EE4DBD68B4B}"/>
    <cellStyle name="Normal 2 3 4 4 3 2 2 2 3" xfId="22639" xr:uid="{4D3433DF-0DAA-459E-8503-7A1FEC1470ED}"/>
    <cellStyle name="Normal 2 3 4 4 3 2 2 2 3 2" xfId="36331" xr:uid="{80FC62C3-1D86-4D5C-A671-5A686FE7DAE7}"/>
    <cellStyle name="Normal 2 3 4 4 3 2 2 2 3 3" xfId="51215" xr:uid="{5A43D37A-1C80-4805-BE8B-AEAEBB603664}"/>
    <cellStyle name="Normal 2 3 4 4 3 2 2 2 4" xfId="15795" xr:uid="{9A7EFED4-3579-473E-A934-29D146BB170B}"/>
    <cellStyle name="Normal 2 3 4 4 3 2 2 2 5" xfId="29485" xr:uid="{CA328626-243F-4CDE-8340-C6AC50B67F19}"/>
    <cellStyle name="Normal 2 3 4 4 3 2 2 2 6" xfId="44369" xr:uid="{11EA5C85-6AD1-41B6-AB63-1D1A3E42CEAD}"/>
    <cellStyle name="Normal 2 3 4 4 3 2 2 3" xfId="10659" xr:uid="{56B8F0F8-92B4-4B4C-B4FD-EF9F90B62AFF}"/>
    <cellStyle name="Normal 2 3 4 4 3 2 2 3 2" xfId="24349" xr:uid="{FB4C5800-812B-4051-8981-6CBAE09FEC56}"/>
    <cellStyle name="Normal 2 3 4 4 3 2 2 3 2 2" xfId="38041" xr:uid="{6EC46A8A-AF54-4589-A9F4-4A6E4F3FEEAD}"/>
    <cellStyle name="Normal 2 3 4 4 3 2 2 3 2 3" xfId="52925" xr:uid="{767C31DD-2954-4656-889C-D7848FB1BD60}"/>
    <cellStyle name="Normal 2 3 4 4 3 2 2 3 3" xfId="17505" xr:uid="{30165639-C44F-493A-90CE-A72F87E98CC4}"/>
    <cellStyle name="Normal 2 3 4 4 3 2 2 3 4" xfId="31195" xr:uid="{D5ACF5DC-ADE5-437D-8197-32A0C163C9F7}"/>
    <cellStyle name="Normal 2 3 4 4 3 2 2 3 5" xfId="46079" xr:uid="{0BD9EF8A-C70F-493F-9C8C-1CB0DA581DE5}"/>
    <cellStyle name="Normal 2 3 4 4 3 2 2 4" xfId="20927" xr:uid="{30020C5B-759B-4CE2-B08D-62A1337C2021}"/>
    <cellStyle name="Normal 2 3 4 4 3 2 2 4 2" xfId="34619" xr:uid="{6D21E953-BA66-46AA-9594-99C2FF5D5178}"/>
    <cellStyle name="Normal 2 3 4 4 3 2 2 4 3" xfId="49503" xr:uid="{8EC26FB3-2E47-4186-9662-0C0CF7E2E3F4}"/>
    <cellStyle name="Normal 2 3 4 4 3 2 2 5" xfId="14083" xr:uid="{0855E564-63C2-4E6E-9C1B-73E6DDD208ED}"/>
    <cellStyle name="Normal 2 3 4 4 3 2 2 6" xfId="27773" xr:uid="{905A55CE-88F7-421F-A70F-FE10982C0AE0}"/>
    <cellStyle name="Normal 2 3 4 4 3 2 2 7" xfId="42657" xr:uid="{18F0A736-B233-4BA8-8802-C74F64AA730B}"/>
    <cellStyle name="Normal 2 3 4 4 3 2 3" xfId="8948" xr:uid="{25BB997A-9C31-4F6E-A148-D61EC2868C40}"/>
    <cellStyle name="Normal 2 3 4 4 3 2 3 2" xfId="12370" xr:uid="{EE75919C-E154-482A-80A7-23C57F3CB8C0}"/>
    <cellStyle name="Normal 2 3 4 4 3 2 3 2 2" xfId="26060" xr:uid="{6BE3BB8B-8A4B-4A30-A53A-BDEC1C337101}"/>
    <cellStyle name="Normal 2 3 4 4 3 2 3 2 2 2" xfId="39752" xr:uid="{4125024A-634F-4A3F-A494-56A9BAC9A6BB}"/>
    <cellStyle name="Normal 2 3 4 4 3 2 3 2 2 3" xfId="54636" xr:uid="{E31CAF42-1702-4E34-8755-1F77829BC7FE}"/>
    <cellStyle name="Normal 2 3 4 4 3 2 3 2 3" xfId="19216" xr:uid="{C6B08D49-D65E-4B39-A32D-CBAB45A69B6D}"/>
    <cellStyle name="Normal 2 3 4 4 3 2 3 2 4" xfId="32906" xr:uid="{AD2FA2E5-0864-46F8-822F-2F196C76F15A}"/>
    <cellStyle name="Normal 2 3 4 4 3 2 3 2 5" xfId="47790" xr:uid="{5A7D29F2-C21A-474E-82D8-CC421BBE56CF}"/>
    <cellStyle name="Normal 2 3 4 4 3 2 3 3" xfId="22638" xr:uid="{82DB1431-B50F-4C97-B382-56F1EB4E9BC9}"/>
    <cellStyle name="Normal 2 3 4 4 3 2 3 3 2" xfId="36330" xr:uid="{65D43AFD-CA10-4EB8-AFB0-989EE3114E7E}"/>
    <cellStyle name="Normal 2 3 4 4 3 2 3 3 3" xfId="51214" xr:uid="{AEE4F0AD-EECD-4609-9BE3-5840FF6A363E}"/>
    <cellStyle name="Normal 2 3 4 4 3 2 3 4" xfId="15794" xr:uid="{556CC089-CFD3-4282-BA5D-D2A91DBCD9ED}"/>
    <cellStyle name="Normal 2 3 4 4 3 2 3 5" xfId="29484" xr:uid="{A6111999-5A6A-409F-AADF-BC9FFF86BF86}"/>
    <cellStyle name="Normal 2 3 4 4 3 2 3 6" xfId="44368" xr:uid="{0C796B7A-A005-4581-8C7C-889C5EF0CD20}"/>
    <cellStyle name="Normal 2 3 4 4 3 2 4" xfId="10658" xr:uid="{6AD70CE7-EE35-4DBE-A0BE-A849B877C9B2}"/>
    <cellStyle name="Normal 2 3 4 4 3 2 4 2" xfId="24348" xr:uid="{DB2E2684-0554-4ED4-BCCF-0537ADF8E8FC}"/>
    <cellStyle name="Normal 2 3 4 4 3 2 4 2 2" xfId="38040" xr:uid="{921997BA-3255-47A5-A6F0-43CFBD3FEA7A}"/>
    <cellStyle name="Normal 2 3 4 4 3 2 4 2 3" xfId="52924" xr:uid="{693FC76A-065E-4B92-8EB8-0B4301B4BEE1}"/>
    <cellStyle name="Normal 2 3 4 4 3 2 4 3" xfId="17504" xr:uid="{988676AB-9004-4BE6-96AD-E611F46992BF}"/>
    <cellStyle name="Normal 2 3 4 4 3 2 4 4" xfId="31194" xr:uid="{2AC9D20C-3FFF-4B55-9519-C06C75951ADD}"/>
    <cellStyle name="Normal 2 3 4 4 3 2 4 5" xfId="46078" xr:uid="{2D88D967-37EB-4897-B134-0AFA2723D5EC}"/>
    <cellStyle name="Normal 2 3 4 4 3 2 5" xfId="20926" xr:uid="{A2AD6E1E-C891-4EF8-B8FA-DF02C76FF066}"/>
    <cellStyle name="Normal 2 3 4 4 3 2 5 2" xfId="34618" xr:uid="{4C2575D7-EDFD-4BE9-BD75-A8A839968B00}"/>
    <cellStyle name="Normal 2 3 4 4 3 2 5 3" xfId="49502" xr:uid="{95996B92-37ED-4396-9019-CB42C457BB50}"/>
    <cellStyle name="Normal 2 3 4 4 3 2 6" xfId="14082" xr:uid="{F7F721BC-A2FB-4429-917F-2A65A35832E9}"/>
    <cellStyle name="Normal 2 3 4 4 3 2 7" xfId="27772" xr:uid="{D851CB94-CB71-467B-BC75-D9FC10398928}"/>
    <cellStyle name="Normal 2 3 4 4 3 2 8" xfId="42656" xr:uid="{A78921D6-3139-4466-9DCB-366A4D1508DF}"/>
    <cellStyle name="Normal 2 3 4 4 3 3" xfId="7237" xr:uid="{BB2A72A6-E7E8-4A86-A2DF-25C66552A2DD}"/>
    <cellStyle name="Normal 2 3 4 4 3 3 2" xfId="8950" xr:uid="{49A97977-E0EE-4E07-AF32-309B377B07F3}"/>
    <cellStyle name="Normal 2 3 4 4 3 3 2 2" xfId="12372" xr:uid="{B6CFE0B0-1FB4-4907-8CDD-8CD06986C55B}"/>
    <cellStyle name="Normal 2 3 4 4 3 3 2 2 2" xfId="26062" xr:uid="{E25BA901-9944-4430-9086-58E50E7092A3}"/>
    <cellStyle name="Normal 2 3 4 4 3 3 2 2 2 2" xfId="39754" xr:uid="{EB33A361-7314-46D9-8112-07478224ABD0}"/>
    <cellStyle name="Normal 2 3 4 4 3 3 2 2 2 3" xfId="54638" xr:uid="{9542D273-7653-42FB-863B-B5C660A5A432}"/>
    <cellStyle name="Normal 2 3 4 4 3 3 2 2 3" xfId="19218" xr:uid="{0BE5B73D-7420-4B05-8800-9EF61DCDAAB7}"/>
    <cellStyle name="Normal 2 3 4 4 3 3 2 2 4" xfId="32908" xr:uid="{A151777C-247A-4585-AF46-4CCF17441FFB}"/>
    <cellStyle name="Normal 2 3 4 4 3 3 2 2 5" xfId="47792" xr:uid="{62E496CF-7CC7-4300-B51E-826536E55AD3}"/>
    <cellStyle name="Normal 2 3 4 4 3 3 2 3" xfId="22640" xr:uid="{ADFBFCDD-DC6D-49B5-BFCB-770BD5088271}"/>
    <cellStyle name="Normal 2 3 4 4 3 3 2 3 2" xfId="36332" xr:uid="{00A1DA38-9AE6-4CD8-99B1-4879E08F1D80}"/>
    <cellStyle name="Normal 2 3 4 4 3 3 2 3 3" xfId="51216" xr:uid="{EFC9A303-3FA5-4571-9313-3E639DA54A03}"/>
    <cellStyle name="Normal 2 3 4 4 3 3 2 4" xfId="15796" xr:uid="{94418229-AAAD-432D-9F85-621ADC583431}"/>
    <cellStyle name="Normal 2 3 4 4 3 3 2 5" xfId="29486" xr:uid="{98D7D810-E56C-4A10-B05B-A41AC3628AD9}"/>
    <cellStyle name="Normal 2 3 4 4 3 3 2 6" xfId="44370" xr:uid="{5DCEDE99-BFFE-4D64-AC28-09D8C7B6EF06}"/>
    <cellStyle name="Normal 2 3 4 4 3 3 3" xfId="10660" xr:uid="{21493D30-AE37-4A0F-BA61-F5FC9A12D7DF}"/>
    <cellStyle name="Normal 2 3 4 4 3 3 3 2" xfId="24350" xr:uid="{59D836C6-2C2F-44A5-BACF-70FDD4F6376E}"/>
    <cellStyle name="Normal 2 3 4 4 3 3 3 2 2" xfId="38042" xr:uid="{4D93097A-ECEF-49AF-B84D-95922D4ABC88}"/>
    <cellStyle name="Normal 2 3 4 4 3 3 3 2 3" xfId="52926" xr:uid="{E92F172C-374C-4744-8F31-47CC55B9FB56}"/>
    <cellStyle name="Normal 2 3 4 4 3 3 3 3" xfId="17506" xr:uid="{FD2A6AB1-AB7C-4C02-8970-6AF60DDC25A3}"/>
    <cellStyle name="Normal 2 3 4 4 3 3 3 4" xfId="31196" xr:uid="{63C52439-1018-4D74-880F-CD0EF20DD900}"/>
    <cellStyle name="Normal 2 3 4 4 3 3 3 5" xfId="46080" xr:uid="{630F5A4B-E9A4-469F-9102-632BB87A7B3D}"/>
    <cellStyle name="Normal 2 3 4 4 3 3 4" xfId="20928" xr:uid="{063D6EC4-75E9-44BD-AB80-85FBE3686309}"/>
    <cellStyle name="Normal 2 3 4 4 3 3 4 2" xfId="34620" xr:uid="{E93B616E-EFD4-4BCD-A542-F56271FC3DFE}"/>
    <cellStyle name="Normal 2 3 4 4 3 3 4 3" xfId="49504" xr:uid="{C22199EF-CCF8-4BCD-8944-B2A0A762121A}"/>
    <cellStyle name="Normal 2 3 4 4 3 3 5" xfId="14084" xr:uid="{58768E85-8A65-4D09-8F2D-14FEC9035712}"/>
    <cellStyle name="Normal 2 3 4 4 3 3 6" xfId="27774" xr:uid="{4171A282-6B2F-4186-ACE9-CF5F736AA378}"/>
    <cellStyle name="Normal 2 3 4 4 3 3 7" xfId="42658" xr:uid="{E72AEA5B-3CD5-4E61-AE81-C8B395F3491F}"/>
    <cellStyle name="Normal 2 3 4 4 3 4" xfId="7238" xr:uid="{CA1D2E0C-85D5-4E6F-B67F-E43760E49430}"/>
    <cellStyle name="Normal 2 3 4 4 3 4 2" xfId="8951" xr:uid="{A66BCE16-00D8-4CBE-B0E3-22214DB11FFC}"/>
    <cellStyle name="Normal 2 3 4 4 3 4 2 2" xfId="12373" xr:uid="{E363DFAF-CC55-44FB-9877-CD43FB1466A6}"/>
    <cellStyle name="Normal 2 3 4 4 3 4 2 2 2" xfId="26063" xr:uid="{484337F4-B913-4379-89BD-EA89A5A9EB0A}"/>
    <cellStyle name="Normal 2 3 4 4 3 4 2 2 2 2" xfId="39755" xr:uid="{E20C39E3-5E02-43DB-B942-4398F64371F1}"/>
    <cellStyle name="Normal 2 3 4 4 3 4 2 2 2 3" xfId="54639" xr:uid="{00E503AC-2E4D-4538-BB64-031CE63073F0}"/>
    <cellStyle name="Normal 2 3 4 4 3 4 2 2 3" xfId="19219" xr:uid="{8A45C2F1-9894-4C04-BE5B-E1B467FEF504}"/>
    <cellStyle name="Normal 2 3 4 4 3 4 2 2 4" xfId="32909" xr:uid="{01015A32-A042-46BC-A0E3-1C941204CDBF}"/>
    <cellStyle name="Normal 2 3 4 4 3 4 2 2 5" xfId="47793" xr:uid="{2ECCBF21-140A-45F3-ACE5-45E0F1748C5A}"/>
    <cellStyle name="Normal 2 3 4 4 3 4 2 3" xfId="22641" xr:uid="{FD0C9DB8-47E9-4337-9E50-415AF87FA587}"/>
    <cellStyle name="Normal 2 3 4 4 3 4 2 3 2" xfId="36333" xr:uid="{0E7DA279-8180-4206-BB41-C3C82E92A858}"/>
    <cellStyle name="Normal 2 3 4 4 3 4 2 3 3" xfId="51217" xr:uid="{D4A45105-085B-427F-B77E-820F0530A2BA}"/>
    <cellStyle name="Normal 2 3 4 4 3 4 2 4" xfId="15797" xr:uid="{1438061B-5CAA-4A1A-BCEA-6DBDFBCE7364}"/>
    <cellStyle name="Normal 2 3 4 4 3 4 2 5" xfId="29487" xr:uid="{27C495CD-1411-4575-AC7B-15DD157E729F}"/>
    <cellStyle name="Normal 2 3 4 4 3 4 2 6" xfId="44371" xr:uid="{F7A1B615-705F-4815-8C78-88BA45006E16}"/>
    <cellStyle name="Normal 2 3 4 4 3 4 3" xfId="10661" xr:uid="{7A59B2B2-12CE-4ACD-B86A-7DC40DFC2397}"/>
    <cellStyle name="Normal 2 3 4 4 3 4 3 2" xfId="24351" xr:uid="{C05D4732-EC9E-4B72-A68D-1F24F512F9A0}"/>
    <cellStyle name="Normal 2 3 4 4 3 4 3 2 2" xfId="38043" xr:uid="{847E8DAF-64CB-4FB6-AE4A-AA63E29FA230}"/>
    <cellStyle name="Normal 2 3 4 4 3 4 3 2 3" xfId="52927" xr:uid="{1355C599-54B6-4D8E-B853-C61839144B09}"/>
    <cellStyle name="Normal 2 3 4 4 3 4 3 3" xfId="17507" xr:uid="{655A5F6F-DCCB-4244-B4E4-41C8FADD4411}"/>
    <cellStyle name="Normal 2 3 4 4 3 4 3 4" xfId="31197" xr:uid="{DCBDF8CF-94AB-4FA6-873A-A9CBFD393FCC}"/>
    <cellStyle name="Normal 2 3 4 4 3 4 3 5" xfId="46081" xr:uid="{04B5E890-645B-4818-9E85-1856CE282D2F}"/>
    <cellStyle name="Normal 2 3 4 4 3 4 4" xfId="20929" xr:uid="{65FB5A13-F1B7-4F42-8559-72D7FE1E61E5}"/>
    <cellStyle name="Normal 2 3 4 4 3 4 4 2" xfId="34621" xr:uid="{0A3C309A-0A4E-4311-A2CB-140AD10355B3}"/>
    <cellStyle name="Normal 2 3 4 4 3 4 4 3" xfId="49505" xr:uid="{F345B548-D0D1-4F36-9414-FAF4CC8BD8AF}"/>
    <cellStyle name="Normal 2 3 4 4 3 4 5" xfId="14085" xr:uid="{FD2185B1-207D-4767-9254-74D1778C003A}"/>
    <cellStyle name="Normal 2 3 4 4 3 4 6" xfId="27775" xr:uid="{5509CF26-3F87-4F18-A636-3E9E97A2858F}"/>
    <cellStyle name="Normal 2 3 4 4 3 4 7" xfId="42659" xr:uid="{AACF4CA4-9398-4A58-9DAF-BB5F7277DE01}"/>
    <cellStyle name="Normal 2 3 4 4 3 5" xfId="8947" xr:uid="{FEFFE253-CC16-43F9-9EBE-7CC121013EB9}"/>
    <cellStyle name="Normal 2 3 4 4 3 5 2" xfId="12369" xr:uid="{133385F6-16E6-4942-8197-047F5D846B45}"/>
    <cellStyle name="Normal 2 3 4 4 3 5 2 2" xfId="26059" xr:uid="{EE35C977-5AEE-4064-9FBD-5EA21923C030}"/>
    <cellStyle name="Normal 2 3 4 4 3 5 2 2 2" xfId="39751" xr:uid="{F805A54E-463D-4F55-8C1A-2FA499172DC7}"/>
    <cellStyle name="Normal 2 3 4 4 3 5 2 2 3" xfId="54635" xr:uid="{E40AF080-B123-4682-8FC4-E172DCD5776D}"/>
    <cellStyle name="Normal 2 3 4 4 3 5 2 3" xfId="19215" xr:uid="{8943CC53-DD0D-4EC5-84FD-108AB39CC7A0}"/>
    <cellStyle name="Normal 2 3 4 4 3 5 2 4" xfId="32905" xr:uid="{F22477AB-A34E-4BDF-8F1D-814FDE536864}"/>
    <cellStyle name="Normal 2 3 4 4 3 5 2 5" xfId="47789" xr:uid="{52049603-E272-4B20-ABDE-CD9BAEA2E454}"/>
    <cellStyle name="Normal 2 3 4 4 3 5 3" xfId="22637" xr:uid="{E2D106B2-31B5-4DB1-83C4-B6A7D339BD80}"/>
    <cellStyle name="Normal 2 3 4 4 3 5 3 2" xfId="36329" xr:uid="{D0265B52-6954-4A5F-96BD-BC8F7B8088DA}"/>
    <cellStyle name="Normal 2 3 4 4 3 5 3 3" xfId="51213" xr:uid="{4AFF0BFB-C349-4AD1-B936-9B8CCFBB0791}"/>
    <cellStyle name="Normal 2 3 4 4 3 5 4" xfId="15793" xr:uid="{DB0E5047-A473-4A82-8005-8BAB77BB8B26}"/>
    <cellStyle name="Normal 2 3 4 4 3 5 5" xfId="29483" xr:uid="{E72503B7-BB8E-42B4-89C7-B50779AE4706}"/>
    <cellStyle name="Normal 2 3 4 4 3 5 6" xfId="44367" xr:uid="{AA59C229-5D05-4D41-8427-AB3C46B54A0C}"/>
    <cellStyle name="Normal 2 3 4 4 3 6" xfId="10657" xr:uid="{DFAFCD06-4657-42B1-984D-74F9A6DC9ECB}"/>
    <cellStyle name="Normal 2 3 4 4 3 6 2" xfId="24347" xr:uid="{D0BB817F-1412-4541-A903-B8D5D096F227}"/>
    <cellStyle name="Normal 2 3 4 4 3 6 2 2" xfId="38039" xr:uid="{BEA2C601-B542-495D-93F6-19F1AE29284F}"/>
    <cellStyle name="Normal 2 3 4 4 3 6 2 3" xfId="52923" xr:uid="{3D889234-FD19-43EC-94BC-752ED8A3C69D}"/>
    <cellStyle name="Normal 2 3 4 4 3 6 3" xfId="17503" xr:uid="{BF4F8FBE-E401-4841-B755-BA3B6DD7925D}"/>
    <cellStyle name="Normal 2 3 4 4 3 6 4" xfId="31193" xr:uid="{4BB82A97-2A6E-4BF8-96F2-2AC067B83A63}"/>
    <cellStyle name="Normal 2 3 4 4 3 6 5" xfId="46077" xr:uid="{98F82F7B-1E84-4476-800B-EA775E4D6D93}"/>
    <cellStyle name="Normal 2 3 4 4 3 7" xfId="20925" xr:uid="{5359168A-971C-43BA-8626-04215A202CFC}"/>
    <cellStyle name="Normal 2 3 4 4 3 7 2" xfId="34617" xr:uid="{5135B60E-9D89-43F5-BAE4-EEAD2D12D02B}"/>
    <cellStyle name="Normal 2 3 4 4 3 7 3" xfId="49501" xr:uid="{A44C9F83-95CA-461F-9977-ADD8BFD62E61}"/>
    <cellStyle name="Normal 2 3 4 4 3 8" xfId="14081" xr:uid="{F447842F-C88A-4F68-9503-7B652BB216D7}"/>
    <cellStyle name="Normal 2 3 4 4 3 9" xfId="27771" xr:uid="{1E879879-A6CC-43E6-9FB9-552E2096D9CF}"/>
    <cellStyle name="Normal 2 3 4 4 4" xfId="7239" xr:uid="{28759216-F660-4139-8783-99FA5BCA3AB7}"/>
    <cellStyle name="Normal 2 3 4 4 4 2" xfId="7240" xr:uid="{C463A58B-0C6F-426F-AD63-A15169BDEBD2}"/>
    <cellStyle name="Normal 2 3 4 4 4 2 2" xfId="8953" xr:uid="{EC6FEF5C-9E6F-4B7F-801B-5BACDF75755E}"/>
    <cellStyle name="Normal 2 3 4 4 4 2 2 2" xfId="12375" xr:uid="{D8D866D5-733E-46BE-94A5-5B31D8711CDB}"/>
    <cellStyle name="Normal 2 3 4 4 4 2 2 2 2" xfId="26065" xr:uid="{907D76FA-C0BC-4D02-A449-DEFA6C4065B6}"/>
    <cellStyle name="Normal 2 3 4 4 4 2 2 2 2 2" xfId="39757" xr:uid="{6C5AD1E1-D11B-482A-BBB4-D2351C432054}"/>
    <cellStyle name="Normal 2 3 4 4 4 2 2 2 2 3" xfId="54641" xr:uid="{4E924F83-F824-4F20-950C-D033D7559B7E}"/>
    <cellStyle name="Normal 2 3 4 4 4 2 2 2 3" xfId="19221" xr:uid="{0D374B0B-264E-4484-B10A-7276B2DDD989}"/>
    <cellStyle name="Normal 2 3 4 4 4 2 2 2 4" xfId="32911" xr:uid="{DC33E7CC-3470-483B-A32D-FBB3C895B97C}"/>
    <cellStyle name="Normal 2 3 4 4 4 2 2 2 5" xfId="47795" xr:uid="{4CBD1F79-581D-4A64-A85A-E3A95CCB8B58}"/>
    <cellStyle name="Normal 2 3 4 4 4 2 2 3" xfId="22643" xr:uid="{10F88FFA-274D-4371-83CF-CA988E17C40D}"/>
    <cellStyle name="Normal 2 3 4 4 4 2 2 3 2" xfId="36335" xr:uid="{598CE467-4C7E-43E3-A4F6-72E5218F5C8D}"/>
    <cellStyle name="Normal 2 3 4 4 4 2 2 3 3" xfId="51219" xr:uid="{CD8AA5C6-A883-4B96-A25E-8AB71AC82278}"/>
    <cellStyle name="Normal 2 3 4 4 4 2 2 4" xfId="15799" xr:uid="{738B7591-E1DB-4BDB-B5D4-BDAA2E1954D0}"/>
    <cellStyle name="Normal 2 3 4 4 4 2 2 5" xfId="29489" xr:uid="{3D89189A-FC5A-4B31-ADFB-EC617B816061}"/>
    <cellStyle name="Normal 2 3 4 4 4 2 2 6" xfId="44373" xr:uid="{CB60997D-27C8-4CAE-B47B-D5B62BC89D2C}"/>
    <cellStyle name="Normal 2 3 4 4 4 2 3" xfId="10663" xr:uid="{489DE1E5-EB07-4C4D-B7BB-E86B96A2643B}"/>
    <cellStyle name="Normal 2 3 4 4 4 2 3 2" xfId="24353" xr:uid="{D27833A8-14B4-4888-9CEE-085655721818}"/>
    <cellStyle name="Normal 2 3 4 4 4 2 3 2 2" xfId="38045" xr:uid="{52B8F797-BFE3-44A3-9B6C-3488D6AE39A4}"/>
    <cellStyle name="Normal 2 3 4 4 4 2 3 2 3" xfId="52929" xr:uid="{32EFBC59-FCB8-4AE8-A688-4977F14B034A}"/>
    <cellStyle name="Normal 2 3 4 4 4 2 3 3" xfId="17509" xr:uid="{D4F9FE62-5F86-4928-A456-00BA93F653BE}"/>
    <cellStyle name="Normal 2 3 4 4 4 2 3 4" xfId="31199" xr:uid="{0BE32BCA-E571-4194-822D-8925E6DE3834}"/>
    <cellStyle name="Normal 2 3 4 4 4 2 3 5" xfId="46083" xr:uid="{3AF25774-3F3D-4ADF-9ABA-A9C77B51DB4C}"/>
    <cellStyle name="Normal 2 3 4 4 4 2 4" xfId="20931" xr:uid="{DE6AE25F-8A3C-4E2B-AD70-30753CB95A45}"/>
    <cellStyle name="Normal 2 3 4 4 4 2 4 2" xfId="34623" xr:uid="{8CDC7248-563E-4967-931D-3231C05BCC56}"/>
    <cellStyle name="Normal 2 3 4 4 4 2 4 3" xfId="49507" xr:uid="{7294A768-A916-4C4B-85E8-78031ECC1C5D}"/>
    <cellStyle name="Normal 2 3 4 4 4 2 5" xfId="14087" xr:uid="{A398E8E1-B2FB-414B-8099-251F675C5289}"/>
    <cellStyle name="Normal 2 3 4 4 4 2 6" xfId="27777" xr:uid="{F1674E95-FA65-46D3-B7FB-B67EEFD5151C}"/>
    <cellStyle name="Normal 2 3 4 4 4 2 7" xfId="42661" xr:uid="{F149D88E-63E3-4E40-B819-C81BD8AD7D22}"/>
    <cellStyle name="Normal 2 3 4 4 4 3" xfId="8952" xr:uid="{308CBD5F-7FC3-4F47-9D47-C219D81E3568}"/>
    <cellStyle name="Normal 2 3 4 4 4 3 2" xfId="12374" xr:uid="{F13EBFCE-5338-46AE-B6B5-37DDCD6A3399}"/>
    <cellStyle name="Normal 2 3 4 4 4 3 2 2" xfId="26064" xr:uid="{90AB2B76-5457-4262-A684-EB356BB3A4B9}"/>
    <cellStyle name="Normal 2 3 4 4 4 3 2 2 2" xfId="39756" xr:uid="{C7DA5D8E-F7C2-4EA7-A0C3-170557AA6695}"/>
    <cellStyle name="Normal 2 3 4 4 4 3 2 2 3" xfId="54640" xr:uid="{BFA9FB12-3451-4A94-9FFA-10A162E5CE3E}"/>
    <cellStyle name="Normal 2 3 4 4 4 3 2 3" xfId="19220" xr:uid="{66915D9B-0748-4B0F-B97E-9C2E9AD7DEE7}"/>
    <cellStyle name="Normal 2 3 4 4 4 3 2 4" xfId="32910" xr:uid="{A8ABC693-5084-46CB-A037-005F03C1BF07}"/>
    <cellStyle name="Normal 2 3 4 4 4 3 2 5" xfId="47794" xr:uid="{60F60512-88BC-48D5-9918-5223CFD9794B}"/>
    <cellStyle name="Normal 2 3 4 4 4 3 3" xfId="22642" xr:uid="{1B7C57F5-163C-4B95-9448-768DECB96BB5}"/>
    <cellStyle name="Normal 2 3 4 4 4 3 3 2" xfId="36334" xr:uid="{528D1763-B2FB-4615-84DF-C702D3AE4F6E}"/>
    <cellStyle name="Normal 2 3 4 4 4 3 3 3" xfId="51218" xr:uid="{4C5291C6-8D0D-468B-B53F-6DE77943AA2D}"/>
    <cellStyle name="Normal 2 3 4 4 4 3 4" xfId="15798" xr:uid="{B62FC516-0B2D-4972-987C-EC5181122F80}"/>
    <cellStyle name="Normal 2 3 4 4 4 3 5" xfId="29488" xr:uid="{A328E625-A761-4092-ABDB-48BE9E4CC803}"/>
    <cellStyle name="Normal 2 3 4 4 4 3 6" xfId="44372" xr:uid="{DEEEB413-C48D-4B86-8D26-8A207FC99BF5}"/>
    <cellStyle name="Normal 2 3 4 4 4 4" xfId="10662" xr:uid="{252D3FDA-DBEA-4D09-9AAF-3E085C03695A}"/>
    <cellStyle name="Normal 2 3 4 4 4 4 2" xfId="24352" xr:uid="{B58414F8-C47E-4654-985C-BA01FBE89461}"/>
    <cellStyle name="Normal 2 3 4 4 4 4 2 2" xfId="38044" xr:uid="{0A9585CF-99AF-4895-AC26-F2046C54C49C}"/>
    <cellStyle name="Normal 2 3 4 4 4 4 2 3" xfId="52928" xr:uid="{EA466525-2FA9-4FC5-BCD4-D2B16B8E4DC8}"/>
    <cellStyle name="Normal 2 3 4 4 4 4 3" xfId="17508" xr:uid="{866D735A-F351-4731-A091-C20553513C99}"/>
    <cellStyle name="Normal 2 3 4 4 4 4 4" xfId="31198" xr:uid="{5660877A-34DA-4596-99E7-195A34D1E071}"/>
    <cellStyle name="Normal 2 3 4 4 4 4 5" xfId="46082" xr:uid="{2B24F17D-7878-4693-AFD2-A0EAF999CE6C}"/>
    <cellStyle name="Normal 2 3 4 4 4 5" xfId="20930" xr:uid="{9A2DEDED-82A9-4272-9F24-CCC44128FDAA}"/>
    <cellStyle name="Normal 2 3 4 4 4 5 2" xfId="34622" xr:uid="{7C99E137-A1D7-4D24-A96D-8A1110BF53BC}"/>
    <cellStyle name="Normal 2 3 4 4 4 5 3" xfId="49506" xr:uid="{BEF49D45-3753-4824-887D-0F997EEAE8BA}"/>
    <cellStyle name="Normal 2 3 4 4 4 6" xfId="14086" xr:uid="{6D01898F-EBD6-4264-9027-6590795FD266}"/>
    <cellStyle name="Normal 2 3 4 4 4 7" xfId="27776" xr:uid="{195B8F18-3350-444D-B8A5-288A75E1C3B1}"/>
    <cellStyle name="Normal 2 3 4 4 4 8" xfId="42660" xr:uid="{B66DCF26-3F91-4E55-83C9-0ADD05CF1094}"/>
    <cellStyle name="Normal 2 3 4 4 5" xfId="7241" xr:uid="{4F6F613F-3317-4576-A1A7-4D6F3E5D2CA0}"/>
    <cellStyle name="Normal 2 3 4 4 5 2" xfId="8954" xr:uid="{EED60728-B593-462F-9A46-5CE1A9F06E3A}"/>
    <cellStyle name="Normal 2 3 4 4 5 2 2" xfId="12376" xr:uid="{869F8ACD-2E01-45EB-9CC8-E0822AFE53CA}"/>
    <cellStyle name="Normal 2 3 4 4 5 2 2 2" xfId="26066" xr:uid="{3D1B86EE-987E-4293-9982-3793263DE695}"/>
    <cellStyle name="Normal 2 3 4 4 5 2 2 2 2" xfId="39758" xr:uid="{8C8ABE91-8826-476D-AD39-57C6845EB70A}"/>
    <cellStyle name="Normal 2 3 4 4 5 2 2 2 3" xfId="54642" xr:uid="{8D0E3519-1B2E-4232-8DBD-42E18D6E60EC}"/>
    <cellStyle name="Normal 2 3 4 4 5 2 2 3" xfId="19222" xr:uid="{5448D6CF-CA96-4E43-9C30-449DA1EAB19E}"/>
    <cellStyle name="Normal 2 3 4 4 5 2 2 4" xfId="32912" xr:uid="{FB3D3E79-082D-4C8B-BD63-13A812C86E0F}"/>
    <cellStyle name="Normal 2 3 4 4 5 2 2 5" xfId="47796" xr:uid="{0C24D17E-A92F-45E5-88FD-8A2E04D2B926}"/>
    <cellStyle name="Normal 2 3 4 4 5 2 3" xfId="22644" xr:uid="{D879BBAF-8621-49F1-8BDB-72E6BBCAA496}"/>
    <cellStyle name="Normal 2 3 4 4 5 2 3 2" xfId="36336" xr:uid="{2509A3F7-BBB6-48D4-BE29-09C7F0F82F62}"/>
    <cellStyle name="Normal 2 3 4 4 5 2 3 3" xfId="51220" xr:uid="{F1B7B737-1BB4-4C95-B0A8-A447D4B78320}"/>
    <cellStyle name="Normal 2 3 4 4 5 2 4" xfId="15800" xr:uid="{B0BECE50-A13E-4F25-812C-BBACE7D39D95}"/>
    <cellStyle name="Normal 2 3 4 4 5 2 5" xfId="29490" xr:uid="{BC8C5035-BF36-44A1-92B4-F85898EAA156}"/>
    <cellStyle name="Normal 2 3 4 4 5 2 6" xfId="44374" xr:uid="{85DEFDCE-5D5C-4355-8B18-A2B1556611D9}"/>
    <cellStyle name="Normal 2 3 4 4 5 3" xfId="10664" xr:uid="{F628A3BB-7443-441C-BF54-DD43E763BF4E}"/>
    <cellStyle name="Normal 2 3 4 4 5 3 2" xfId="24354" xr:uid="{FBA92877-0666-4202-BFE9-B1FB5443A2E5}"/>
    <cellStyle name="Normal 2 3 4 4 5 3 2 2" xfId="38046" xr:uid="{BEE72088-8BA2-4533-A04B-3CC96EDA11ED}"/>
    <cellStyle name="Normal 2 3 4 4 5 3 2 3" xfId="52930" xr:uid="{D9BF9E94-806A-43E4-A163-9C31ABF37E04}"/>
    <cellStyle name="Normal 2 3 4 4 5 3 3" xfId="17510" xr:uid="{FF39B9AF-9B3E-44B6-9EE2-928F7BDA6AE9}"/>
    <cellStyle name="Normal 2 3 4 4 5 3 4" xfId="31200" xr:uid="{0F412CDD-302F-4323-B9B1-202DB8CFF828}"/>
    <cellStyle name="Normal 2 3 4 4 5 3 5" xfId="46084" xr:uid="{47AE64E3-66C7-49DA-9FA7-AB90B2D4EB9C}"/>
    <cellStyle name="Normal 2 3 4 4 5 4" xfId="20932" xr:uid="{68BAA448-1D1D-43DF-8361-E22543C91FA2}"/>
    <cellStyle name="Normal 2 3 4 4 5 4 2" xfId="34624" xr:uid="{B8FFCBBB-3789-4ABE-8C7E-9E98704A7EE7}"/>
    <cellStyle name="Normal 2 3 4 4 5 4 3" xfId="49508" xr:uid="{898AC9B4-402A-44DF-B8AF-F9B0330C7F9E}"/>
    <cellStyle name="Normal 2 3 4 4 5 5" xfId="14088" xr:uid="{3E255CAE-7A8F-4ADF-BE9E-359792BD33D3}"/>
    <cellStyle name="Normal 2 3 4 4 5 6" xfId="27778" xr:uid="{493D55B6-D51F-4F4B-9BAB-0D02E13C9DA1}"/>
    <cellStyle name="Normal 2 3 4 4 5 7" xfId="42662" xr:uid="{CF19A0A3-8433-47B6-B049-86AF40BAABA3}"/>
    <cellStyle name="Normal 2 3 4 4 6" xfId="7242" xr:uid="{2C6D9B09-D91E-4570-A49B-98D163400E4E}"/>
    <cellStyle name="Normal 2 3 4 4 6 2" xfId="8955" xr:uid="{8709164E-EFFC-478F-93F6-751507563F9B}"/>
    <cellStyle name="Normal 2 3 4 4 6 2 2" xfId="12377" xr:uid="{453C587C-253B-4CA0-AE9A-A7FA9FFD4BF8}"/>
    <cellStyle name="Normal 2 3 4 4 6 2 2 2" xfId="26067" xr:uid="{F3D73ABF-D9B0-4D58-91AA-A0AEE3379813}"/>
    <cellStyle name="Normal 2 3 4 4 6 2 2 2 2" xfId="39759" xr:uid="{8CE5FF5B-91EE-4282-ACF6-4EAB9978D77D}"/>
    <cellStyle name="Normal 2 3 4 4 6 2 2 2 3" xfId="54643" xr:uid="{78AFE4F8-D99E-4317-A6FE-8FB3694F9EF5}"/>
    <cellStyle name="Normal 2 3 4 4 6 2 2 3" xfId="19223" xr:uid="{AC335D35-FF03-4944-A16A-68F4A4B0C93D}"/>
    <cellStyle name="Normal 2 3 4 4 6 2 2 4" xfId="32913" xr:uid="{0A42DC38-CFF5-493B-8EDE-6C1B8C5A0913}"/>
    <cellStyle name="Normal 2 3 4 4 6 2 2 5" xfId="47797" xr:uid="{58CE7CD8-0706-4874-AE8C-B0964D5BC355}"/>
    <cellStyle name="Normal 2 3 4 4 6 2 3" xfId="22645" xr:uid="{927E4938-0546-436D-8ABB-3EE2D4C82D6C}"/>
    <cellStyle name="Normal 2 3 4 4 6 2 3 2" xfId="36337" xr:uid="{FEEB9B07-21A8-4D5E-A487-ADF65D31C1C6}"/>
    <cellStyle name="Normal 2 3 4 4 6 2 3 3" xfId="51221" xr:uid="{3128DF3C-05EE-45B4-BE53-53F66200E4BA}"/>
    <cellStyle name="Normal 2 3 4 4 6 2 4" xfId="15801" xr:uid="{3E140960-D300-426E-A0A6-2BA45595BFC7}"/>
    <cellStyle name="Normal 2 3 4 4 6 2 5" xfId="29491" xr:uid="{8FEB51CE-6ED3-4C3C-B542-CB301EC035D8}"/>
    <cellStyle name="Normal 2 3 4 4 6 2 6" xfId="44375" xr:uid="{108BEE90-371E-4C3E-A944-49760F51E462}"/>
    <cellStyle name="Normal 2 3 4 4 6 3" xfId="10665" xr:uid="{C380A721-B17D-4476-8E5D-6CA8AA32C015}"/>
    <cellStyle name="Normal 2 3 4 4 6 3 2" xfId="24355" xr:uid="{9EB961D0-295F-4CE6-A4B4-9AE6EA5D7548}"/>
    <cellStyle name="Normal 2 3 4 4 6 3 2 2" xfId="38047" xr:uid="{4C5CCB7A-DF5F-4966-BBC1-56EBE1964302}"/>
    <cellStyle name="Normal 2 3 4 4 6 3 2 3" xfId="52931" xr:uid="{E46E1945-CF4C-4BE2-8E08-04FEE6B7B1F7}"/>
    <cellStyle name="Normal 2 3 4 4 6 3 3" xfId="17511" xr:uid="{04DC4AD0-D988-4B11-A308-FC0EADB7EFDD}"/>
    <cellStyle name="Normal 2 3 4 4 6 3 4" xfId="31201" xr:uid="{AEE5AE3F-DFCA-4785-AE9D-4946A5BF85F6}"/>
    <cellStyle name="Normal 2 3 4 4 6 3 5" xfId="46085" xr:uid="{EE4A7B7D-F78C-4211-B2F3-F3BF3E5859AD}"/>
    <cellStyle name="Normal 2 3 4 4 6 4" xfId="20933" xr:uid="{0CB4551C-E1B8-486A-B17E-7371564AF4E9}"/>
    <cellStyle name="Normal 2 3 4 4 6 4 2" xfId="34625" xr:uid="{03212B34-F1A3-4D5C-A436-D3B4510D0555}"/>
    <cellStyle name="Normal 2 3 4 4 6 4 3" xfId="49509" xr:uid="{59B1F67D-EDE6-4A0E-8739-68EDDB2F0F32}"/>
    <cellStyle name="Normal 2 3 4 4 6 5" xfId="14089" xr:uid="{EBDB9C73-2478-4DCE-8AE5-F95AA493A4B4}"/>
    <cellStyle name="Normal 2 3 4 4 6 6" xfId="27779" xr:uid="{92356413-9DFE-49FF-8503-2BFF60972CAB}"/>
    <cellStyle name="Normal 2 3 4 4 6 7" xfId="42663" xr:uid="{A143180E-952E-4EA5-81E3-D3CEB6D89CFA}"/>
    <cellStyle name="Normal 2 3 4 4 7" xfId="8941" xr:uid="{F8938361-B593-418B-BA74-BFBBC466AA39}"/>
    <cellStyle name="Normal 2 3 4 4 7 2" xfId="12363" xr:uid="{AB96B91C-A75F-4859-97E6-D0844A1D9112}"/>
    <cellStyle name="Normal 2 3 4 4 7 2 2" xfId="26053" xr:uid="{B139FBF2-D33D-491A-9DCA-5C271018A6E0}"/>
    <cellStyle name="Normal 2 3 4 4 7 2 2 2" xfId="39745" xr:uid="{3A22A69B-5D3C-4409-A6A6-FDD61C136162}"/>
    <cellStyle name="Normal 2 3 4 4 7 2 2 3" xfId="54629" xr:uid="{ADAE0B59-E9D6-465B-A8C8-2DF53E9CC318}"/>
    <cellStyle name="Normal 2 3 4 4 7 2 3" xfId="19209" xr:uid="{681CF19D-7E13-40D3-BA47-18ABBC4F9650}"/>
    <cellStyle name="Normal 2 3 4 4 7 2 4" xfId="32899" xr:uid="{439C35A8-37C3-478F-9623-5DC05607DD31}"/>
    <cellStyle name="Normal 2 3 4 4 7 2 5" xfId="47783" xr:uid="{2678DA0F-EFDE-46BB-8BA4-B6EA7D05CD04}"/>
    <cellStyle name="Normal 2 3 4 4 7 3" xfId="22631" xr:uid="{5C6CCA39-AADB-499E-AD29-2BA0B19F2C9A}"/>
    <cellStyle name="Normal 2 3 4 4 7 3 2" xfId="36323" xr:uid="{B1A6D839-C08E-4B6E-A2D0-FF69BD062B11}"/>
    <cellStyle name="Normal 2 3 4 4 7 3 3" xfId="51207" xr:uid="{2120F679-5F95-4D4D-B970-B3AFAD7389BB}"/>
    <cellStyle name="Normal 2 3 4 4 7 4" xfId="15787" xr:uid="{D2F10AA9-DC80-4D60-B6B5-D1D363B8BBEF}"/>
    <cellStyle name="Normal 2 3 4 4 7 5" xfId="29477" xr:uid="{F7DB22F6-FA80-4B0C-A529-036F220CFFA9}"/>
    <cellStyle name="Normal 2 3 4 4 7 6" xfId="44361" xr:uid="{EBBD3E17-8ABA-4005-AE59-01BE48A8C250}"/>
    <cellStyle name="Normal 2 3 4 4 8" xfId="10651" xr:uid="{EAFB35B6-20D8-4D8D-B41A-D1BB2D13527F}"/>
    <cellStyle name="Normal 2 3 4 4 8 2" xfId="24341" xr:uid="{9EE6EF32-7C24-4CAD-8C32-1DDD83DB8708}"/>
    <cellStyle name="Normal 2 3 4 4 8 2 2" xfId="38033" xr:uid="{35C8EFD2-D98D-47B1-A6F3-30A26F93F164}"/>
    <cellStyle name="Normal 2 3 4 4 8 2 3" xfId="52917" xr:uid="{1443ECF3-3E9C-4865-AF14-9F641114983C}"/>
    <cellStyle name="Normal 2 3 4 4 8 3" xfId="17497" xr:uid="{EA142124-DD6B-4696-B172-AA07160E27BF}"/>
    <cellStyle name="Normal 2 3 4 4 8 4" xfId="31187" xr:uid="{87DEBC8B-3B8D-4A1E-9AC3-5CDF5C0D91F9}"/>
    <cellStyle name="Normal 2 3 4 4 8 5" xfId="46071" xr:uid="{8506C274-CA8F-4887-A498-4CD9773A7DE6}"/>
    <cellStyle name="Normal 2 3 4 4 9" xfId="20919" xr:uid="{64F6A214-9519-4ABE-A9B4-B2737969089E}"/>
    <cellStyle name="Normal 2 3 4 4 9 2" xfId="34611" xr:uid="{BE6E1AE0-ADF9-40DA-9870-6A80956B2FB1}"/>
    <cellStyle name="Normal 2 3 4 4 9 3" xfId="49495" xr:uid="{6A53B990-6828-4032-AF1B-D53EC48D3F12}"/>
    <cellStyle name="Normal 2 3 4 5" xfId="7243" xr:uid="{C83ED3BB-039F-4BFA-9D91-B77C5EBD52C7}"/>
    <cellStyle name="Normal 2 3 4 5 10" xfId="14090" xr:uid="{F6E00A37-0829-468C-88EB-198E5495BAA3}"/>
    <cellStyle name="Normal 2 3 4 5 11" xfId="27780" xr:uid="{B0C9B825-DDDD-4EBD-BF7F-6051F7422922}"/>
    <cellStyle name="Normal 2 3 4 5 12" xfId="42664" xr:uid="{97F79CA4-E9C9-41DB-A94D-B9727C245175}"/>
    <cellStyle name="Normal 2 3 4 5 2" xfId="7244" xr:uid="{F3BBA456-088B-45EF-A3D0-73F8F5E29213}"/>
    <cellStyle name="Normal 2 3 4 5 2 10" xfId="42665" xr:uid="{34F18AEC-2F13-47BC-A3CF-386939E566B2}"/>
    <cellStyle name="Normal 2 3 4 5 2 2" xfId="7245" xr:uid="{BF03D0A8-827F-4864-871B-516FC50D9A8C}"/>
    <cellStyle name="Normal 2 3 4 5 2 2 2" xfId="7246" xr:uid="{50860804-EEEF-43F7-BACF-B38E6D0475EB}"/>
    <cellStyle name="Normal 2 3 4 5 2 2 2 2" xfId="8959" xr:uid="{66FF4F1F-DBC8-496D-8D3D-7CB96840268C}"/>
    <cellStyle name="Normal 2 3 4 5 2 2 2 2 2" xfId="12381" xr:uid="{AAD49EF0-7238-4A57-8E1D-3FE7039BD601}"/>
    <cellStyle name="Normal 2 3 4 5 2 2 2 2 2 2" xfId="26071" xr:uid="{B3598E4F-A69A-47BE-A55E-FED3ABA45D35}"/>
    <cellStyle name="Normal 2 3 4 5 2 2 2 2 2 2 2" xfId="39763" xr:uid="{4B5C73D6-B58C-4116-AED2-2F152C3BE9E9}"/>
    <cellStyle name="Normal 2 3 4 5 2 2 2 2 2 2 3" xfId="54647" xr:uid="{E7DD49EB-AA01-49E0-93B8-2CF3C8DC45FF}"/>
    <cellStyle name="Normal 2 3 4 5 2 2 2 2 2 3" xfId="19227" xr:uid="{1BA138F3-95B6-4491-9A1B-F7561128F8E0}"/>
    <cellStyle name="Normal 2 3 4 5 2 2 2 2 2 4" xfId="32917" xr:uid="{F93535CD-558C-4046-BD1B-7365FFCA9185}"/>
    <cellStyle name="Normal 2 3 4 5 2 2 2 2 2 5" xfId="47801" xr:uid="{3CA1F927-F558-43EC-9A15-21B8F5C58005}"/>
    <cellStyle name="Normal 2 3 4 5 2 2 2 2 3" xfId="22649" xr:uid="{E7289F25-139D-4CDE-AFC6-982601CB9DED}"/>
    <cellStyle name="Normal 2 3 4 5 2 2 2 2 3 2" xfId="36341" xr:uid="{331C467A-54A1-4485-B7DA-2789CA0BC371}"/>
    <cellStyle name="Normal 2 3 4 5 2 2 2 2 3 3" xfId="51225" xr:uid="{49D4464B-2AD6-408D-9A92-FA24CD91482F}"/>
    <cellStyle name="Normal 2 3 4 5 2 2 2 2 4" xfId="15805" xr:uid="{83421F5A-1A46-4A91-826A-6C95E119E074}"/>
    <cellStyle name="Normal 2 3 4 5 2 2 2 2 5" xfId="29495" xr:uid="{B895A502-59D6-4961-9F57-CF42D897A454}"/>
    <cellStyle name="Normal 2 3 4 5 2 2 2 2 6" xfId="44379" xr:uid="{E19C25A2-69A7-473F-8041-A8F4CD15EBB9}"/>
    <cellStyle name="Normal 2 3 4 5 2 2 2 3" xfId="10669" xr:uid="{F58A35A0-D916-4C58-8A9C-95670245CF3D}"/>
    <cellStyle name="Normal 2 3 4 5 2 2 2 3 2" xfId="24359" xr:uid="{8C21E377-08D8-4B5D-93E6-570E921CF2DF}"/>
    <cellStyle name="Normal 2 3 4 5 2 2 2 3 2 2" xfId="38051" xr:uid="{66ECD410-7959-4C52-B1B8-8745B57029AD}"/>
    <cellStyle name="Normal 2 3 4 5 2 2 2 3 2 3" xfId="52935" xr:uid="{3B1DCF2A-E189-4815-9F7D-6579B6D306C6}"/>
    <cellStyle name="Normal 2 3 4 5 2 2 2 3 3" xfId="17515" xr:uid="{FAC1A9F2-1D54-467C-AE0A-AD6AF8B528DC}"/>
    <cellStyle name="Normal 2 3 4 5 2 2 2 3 4" xfId="31205" xr:uid="{B5FC4429-EEF2-40E5-AB3B-0EE5E289CC2F}"/>
    <cellStyle name="Normal 2 3 4 5 2 2 2 3 5" xfId="46089" xr:uid="{3C74C097-4884-4F16-BB02-850F77E48AC0}"/>
    <cellStyle name="Normal 2 3 4 5 2 2 2 4" xfId="20937" xr:uid="{87F6050A-E217-46EC-9792-358A75F57E50}"/>
    <cellStyle name="Normal 2 3 4 5 2 2 2 4 2" xfId="34629" xr:uid="{80AF41BA-793D-45CF-8EE8-5B1A9429DF69}"/>
    <cellStyle name="Normal 2 3 4 5 2 2 2 4 3" xfId="49513" xr:uid="{082517F1-8117-4153-BBBD-7701C9FB5111}"/>
    <cellStyle name="Normal 2 3 4 5 2 2 2 5" xfId="14093" xr:uid="{C9F2A119-C041-4A66-8FEB-E97FDA2EC5A7}"/>
    <cellStyle name="Normal 2 3 4 5 2 2 2 6" xfId="27783" xr:uid="{A7166B03-B9BE-410A-AA31-9965AA4EEEF0}"/>
    <cellStyle name="Normal 2 3 4 5 2 2 2 7" xfId="42667" xr:uid="{D5FC11CE-7156-4B60-95CB-325AA1D88C32}"/>
    <cellStyle name="Normal 2 3 4 5 2 2 3" xfId="8958" xr:uid="{22669710-7C8A-4701-B733-9736E35CD7E1}"/>
    <cellStyle name="Normal 2 3 4 5 2 2 3 2" xfId="12380" xr:uid="{022E7669-EE98-4823-98C4-BECA32E54C47}"/>
    <cellStyle name="Normal 2 3 4 5 2 2 3 2 2" xfId="26070" xr:uid="{9957915B-3459-4276-A225-CA55714F25D5}"/>
    <cellStyle name="Normal 2 3 4 5 2 2 3 2 2 2" xfId="39762" xr:uid="{17F133D6-6C4D-41E5-87E4-64137AD46C47}"/>
    <cellStyle name="Normal 2 3 4 5 2 2 3 2 2 3" xfId="54646" xr:uid="{E9DF04A4-3C69-41EC-9FFA-6749C3685F19}"/>
    <cellStyle name="Normal 2 3 4 5 2 2 3 2 3" xfId="19226" xr:uid="{D6F94945-AFBF-4DDB-B340-D9F232CDA69F}"/>
    <cellStyle name="Normal 2 3 4 5 2 2 3 2 4" xfId="32916" xr:uid="{0AAE9B36-D601-4B84-8877-98BA50A932DA}"/>
    <cellStyle name="Normal 2 3 4 5 2 2 3 2 5" xfId="47800" xr:uid="{9205F94E-2ACE-4538-A5DB-DDC2FF94E06D}"/>
    <cellStyle name="Normal 2 3 4 5 2 2 3 3" xfId="22648" xr:uid="{89785790-47F7-4553-AAFD-25D0D57C90FF}"/>
    <cellStyle name="Normal 2 3 4 5 2 2 3 3 2" xfId="36340" xr:uid="{A0F047B2-2042-402E-9CDD-B48E4331C85E}"/>
    <cellStyle name="Normal 2 3 4 5 2 2 3 3 3" xfId="51224" xr:uid="{90A5FD60-D8B0-4392-AADB-1AFEA7C1047E}"/>
    <cellStyle name="Normal 2 3 4 5 2 2 3 4" xfId="15804" xr:uid="{F019FE98-9B1D-4486-B803-F48A4CE46ABD}"/>
    <cellStyle name="Normal 2 3 4 5 2 2 3 5" xfId="29494" xr:uid="{B5E013E6-1A9B-4B44-8B73-C3FDE9A5469F}"/>
    <cellStyle name="Normal 2 3 4 5 2 2 3 6" xfId="44378" xr:uid="{4D6D4B21-BFF1-4454-8F21-0750DB904FB0}"/>
    <cellStyle name="Normal 2 3 4 5 2 2 4" xfId="10668" xr:uid="{C0595A7A-5B6F-4A95-BC9C-E00DE4D38BF2}"/>
    <cellStyle name="Normal 2 3 4 5 2 2 4 2" xfId="24358" xr:uid="{3D6F43B1-69FA-4789-B95B-9CAE20237D8C}"/>
    <cellStyle name="Normal 2 3 4 5 2 2 4 2 2" xfId="38050" xr:uid="{7F5FDBC1-CABB-4949-B418-CDFE1FC4A10F}"/>
    <cellStyle name="Normal 2 3 4 5 2 2 4 2 3" xfId="52934" xr:uid="{E33BB3A7-4EDD-4038-AD5B-3F1E375E2150}"/>
    <cellStyle name="Normal 2 3 4 5 2 2 4 3" xfId="17514" xr:uid="{89853238-C05F-49E4-BDC6-0B6BE3D4CDBE}"/>
    <cellStyle name="Normal 2 3 4 5 2 2 4 4" xfId="31204" xr:uid="{3162BE1F-B51F-4E44-9983-B801A60B0D97}"/>
    <cellStyle name="Normal 2 3 4 5 2 2 4 5" xfId="46088" xr:uid="{919C3F39-84B9-49A4-AC3E-67ACC9790E89}"/>
    <cellStyle name="Normal 2 3 4 5 2 2 5" xfId="20936" xr:uid="{9A76A7C8-29DD-48E1-A407-2B0D719B410F}"/>
    <cellStyle name="Normal 2 3 4 5 2 2 5 2" xfId="34628" xr:uid="{EBA9DC5F-264E-48AC-B00B-DFDE7560FE91}"/>
    <cellStyle name="Normal 2 3 4 5 2 2 5 3" xfId="49512" xr:uid="{00EF1164-28FC-43E4-9CB5-EACF444AB7DA}"/>
    <cellStyle name="Normal 2 3 4 5 2 2 6" xfId="14092" xr:uid="{5A7CB14A-0BEB-4D93-9488-044F9E8F94D9}"/>
    <cellStyle name="Normal 2 3 4 5 2 2 7" xfId="27782" xr:uid="{CF915268-63CD-427B-8ABA-94C28ECF0BC0}"/>
    <cellStyle name="Normal 2 3 4 5 2 2 8" xfId="42666" xr:uid="{E7E2244D-C2C7-4BD4-B99D-0601708D0940}"/>
    <cellStyle name="Normal 2 3 4 5 2 3" xfId="7247" xr:uid="{920C7A06-FEBA-485E-9128-8C32B678838E}"/>
    <cellStyle name="Normal 2 3 4 5 2 3 2" xfId="8960" xr:uid="{E80F3674-27E5-4C3B-9EF4-0D4747C3FCF9}"/>
    <cellStyle name="Normal 2 3 4 5 2 3 2 2" xfId="12382" xr:uid="{6A0C6970-E238-46FE-89C5-31091BD1DA50}"/>
    <cellStyle name="Normal 2 3 4 5 2 3 2 2 2" xfId="26072" xr:uid="{C669D68B-AF88-470E-8CAB-933B57A599ED}"/>
    <cellStyle name="Normal 2 3 4 5 2 3 2 2 2 2" xfId="39764" xr:uid="{C6A898BB-CAED-45DC-95D8-63E214C87993}"/>
    <cellStyle name="Normal 2 3 4 5 2 3 2 2 2 3" xfId="54648" xr:uid="{6430B45F-C6C8-4B21-99C4-19999B271D06}"/>
    <cellStyle name="Normal 2 3 4 5 2 3 2 2 3" xfId="19228" xr:uid="{6DEC4C65-4C8A-4053-8D42-8FBB5F71B71B}"/>
    <cellStyle name="Normal 2 3 4 5 2 3 2 2 4" xfId="32918" xr:uid="{6A3626D3-FEE3-411C-9505-0BD92B987EB1}"/>
    <cellStyle name="Normal 2 3 4 5 2 3 2 2 5" xfId="47802" xr:uid="{85722637-C738-497A-8FA6-48E395691AB6}"/>
    <cellStyle name="Normal 2 3 4 5 2 3 2 3" xfId="22650" xr:uid="{6FC1968F-405E-45C9-ABB7-11D3E84D9B18}"/>
    <cellStyle name="Normal 2 3 4 5 2 3 2 3 2" xfId="36342" xr:uid="{4EEE9239-773C-42D4-90F2-B81494F609AE}"/>
    <cellStyle name="Normal 2 3 4 5 2 3 2 3 3" xfId="51226" xr:uid="{6E44E06E-1200-4F98-AD62-43B827ADA934}"/>
    <cellStyle name="Normal 2 3 4 5 2 3 2 4" xfId="15806" xr:uid="{A2942A1D-713B-4B67-A191-13F51C9349F8}"/>
    <cellStyle name="Normal 2 3 4 5 2 3 2 5" xfId="29496" xr:uid="{F1BBACC8-CA62-4A4F-9646-D6877008690F}"/>
    <cellStyle name="Normal 2 3 4 5 2 3 2 6" xfId="44380" xr:uid="{F0E232D1-4A53-4314-AA0C-20358B0C72A2}"/>
    <cellStyle name="Normal 2 3 4 5 2 3 3" xfId="10670" xr:uid="{2799A2CB-5AF7-4DDA-B96B-175844B39D18}"/>
    <cellStyle name="Normal 2 3 4 5 2 3 3 2" xfId="24360" xr:uid="{9AC5767E-3352-4DCA-9AB7-30140DC8EB8D}"/>
    <cellStyle name="Normal 2 3 4 5 2 3 3 2 2" xfId="38052" xr:uid="{8588A05E-BBDB-4F92-9B83-20BA7A7BF9AE}"/>
    <cellStyle name="Normal 2 3 4 5 2 3 3 2 3" xfId="52936" xr:uid="{77EEA8CF-298F-4970-B006-31C2083C559F}"/>
    <cellStyle name="Normal 2 3 4 5 2 3 3 3" xfId="17516" xr:uid="{6E2ACA48-FE1F-4076-9C2C-E3266AB98A1A}"/>
    <cellStyle name="Normal 2 3 4 5 2 3 3 4" xfId="31206" xr:uid="{6CD31716-FFF2-4DB6-AB01-8E0B5A07D68A}"/>
    <cellStyle name="Normal 2 3 4 5 2 3 3 5" xfId="46090" xr:uid="{40A272B3-5535-43D7-AA70-FF63267D4A57}"/>
    <cellStyle name="Normal 2 3 4 5 2 3 4" xfId="20938" xr:uid="{FA4D85D0-B4E6-4980-A7B8-39F0E048AEE6}"/>
    <cellStyle name="Normal 2 3 4 5 2 3 4 2" xfId="34630" xr:uid="{0E97FB2A-2613-42A1-BBF3-1B897311DD1A}"/>
    <cellStyle name="Normal 2 3 4 5 2 3 4 3" xfId="49514" xr:uid="{DE8D2297-2D2A-4195-9C80-BAC67F8A2E8F}"/>
    <cellStyle name="Normal 2 3 4 5 2 3 5" xfId="14094" xr:uid="{CCA3A68C-73CD-479D-A78F-6627F7D8770E}"/>
    <cellStyle name="Normal 2 3 4 5 2 3 6" xfId="27784" xr:uid="{8E4F1AD0-A54B-496A-8831-55689C9B9702}"/>
    <cellStyle name="Normal 2 3 4 5 2 3 7" xfId="42668" xr:uid="{B3597BA2-CF41-4175-A2A3-1EA01D380DB3}"/>
    <cellStyle name="Normal 2 3 4 5 2 4" xfId="7248" xr:uid="{99C5413B-1B03-4AAD-B6CB-CF6EAD5CFBD4}"/>
    <cellStyle name="Normal 2 3 4 5 2 4 2" xfId="8961" xr:uid="{DA2D231E-9A67-4EDB-985B-44F671D8AEEE}"/>
    <cellStyle name="Normal 2 3 4 5 2 4 2 2" xfId="12383" xr:uid="{F293794B-AE60-4C3F-BA86-FBC6220DECE3}"/>
    <cellStyle name="Normal 2 3 4 5 2 4 2 2 2" xfId="26073" xr:uid="{65DAA31F-CD02-4199-BD4F-4BBB66927787}"/>
    <cellStyle name="Normal 2 3 4 5 2 4 2 2 2 2" xfId="39765" xr:uid="{6C973A5B-DC24-4E60-B800-6B677BAFB6E8}"/>
    <cellStyle name="Normal 2 3 4 5 2 4 2 2 2 3" xfId="54649" xr:uid="{561EA3B9-F944-4F7D-962B-5D5337815FB2}"/>
    <cellStyle name="Normal 2 3 4 5 2 4 2 2 3" xfId="19229" xr:uid="{2F2E5765-C67B-4CA1-8483-AD1707E7FD5A}"/>
    <cellStyle name="Normal 2 3 4 5 2 4 2 2 4" xfId="32919" xr:uid="{C583843D-1257-4AD5-98EA-925F9035E850}"/>
    <cellStyle name="Normal 2 3 4 5 2 4 2 2 5" xfId="47803" xr:uid="{F214818C-8771-41F3-A2B5-AA6BBFBAD0F3}"/>
    <cellStyle name="Normal 2 3 4 5 2 4 2 3" xfId="22651" xr:uid="{C49327CF-C126-4D37-9886-A825398C89A1}"/>
    <cellStyle name="Normal 2 3 4 5 2 4 2 3 2" xfId="36343" xr:uid="{5222FC2A-EDF4-4EC6-8889-7CF21AC72218}"/>
    <cellStyle name="Normal 2 3 4 5 2 4 2 3 3" xfId="51227" xr:uid="{A37FB9C2-FFC5-4464-B2E7-861C7525FCF7}"/>
    <cellStyle name="Normal 2 3 4 5 2 4 2 4" xfId="15807" xr:uid="{CFAA1F03-3D5D-440F-85BC-5F92D2A2EE13}"/>
    <cellStyle name="Normal 2 3 4 5 2 4 2 5" xfId="29497" xr:uid="{4FFB2FDD-FBA1-4085-A471-1B9FB7AE6D64}"/>
    <cellStyle name="Normal 2 3 4 5 2 4 2 6" xfId="44381" xr:uid="{C5AE8A0A-225D-4D4A-8817-325639C819D1}"/>
    <cellStyle name="Normal 2 3 4 5 2 4 3" xfId="10671" xr:uid="{55F4ED25-F78F-4B4A-8387-9F24D2CEB255}"/>
    <cellStyle name="Normal 2 3 4 5 2 4 3 2" xfId="24361" xr:uid="{C0872DBA-D765-4CF4-BC29-721732F2BC3B}"/>
    <cellStyle name="Normal 2 3 4 5 2 4 3 2 2" xfId="38053" xr:uid="{7D6A6E63-DE01-45C9-BB07-376C594C7AF7}"/>
    <cellStyle name="Normal 2 3 4 5 2 4 3 2 3" xfId="52937" xr:uid="{FC266D5B-D44A-4C85-80F0-B5E0987B258C}"/>
    <cellStyle name="Normal 2 3 4 5 2 4 3 3" xfId="17517" xr:uid="{8F4B1DCD-7338-4579-9479-8CBF9366A829}"/>
    <cellStyle name="Normal 2 3 4 5 2 4 3 4" xfId="31207" xr:uid="{39203221-6AC5-4668-A621-941EE60A6892}"/>
    <cellStyle name="Normal 2 3 4 5 2 4 3 5" xfId="46091" xr:uid="{6B7B5D89-C06F-4EF6-B582-C7B0527030FF}"/>
    <cellStyle name="Normal 2 3 4 5 2 4 4" xfId="20939" xr:uid="{79AC6F63-28FD-4938-9CD0-E65BE194C2C4}"/>
    <cellStyle name="Normal 2 3 4 5 2 4 4 2" xfId="34631" xr:uid="{4B408686-94D9-4F07-B7CF-4DA9AA1557A0}"/>
    <cellStyle name="Normal 2 3 4 5 2 4 4 3" xfId="49515" xr:uid="{5DADDCFB-A920-469D-BDB1-F118E2390E30}"/>
    <cellStyle name="Normal 2 3 4 5 2 4 5" xfId="14095" xr:uid="{93E5D968-47F3-4449-A534-AAFE10C2B7A4}"/>
    <cellStyle name="Normal 2 3 4 5 2 4 6" xfId="27785" xr:uid="{15ECB0DD-86AC-408B-AB8C-F4A4591FFF27}"/>
    <cellStyle name="Normal 2 3 4 5 2 4 7" xfId="42669" xr:uid="{AA93AE31-89DB-4B00-9E3E-7605C2EA31B0}"/>
    <cellStyle name="Normal 2 3 4 5 2 5" xfId="8957" xr:uid="{CECD21C0-077D-4FC4-87EE-82AEBB5DC7C3}"/>
    <cellStyle name="Normal 2 3 4 5 2 5 2" xfId="12379" xr:uid="{901245D2-7D4D-41F9-B7E2-6EC025626D47}"/>
    <cellStyle name="Normal 2 3 4 5 2 5 2 2" xfId="26069" xr:uid="{4C70BDC5-9F1B-4677-88AF-6649AEBD7F7D}"/>
    <cellStyle name="Normal 2 3 4 5 2 5 2 2 2" xfId="39761" xr:uid="{0EAC3699-CABE-4D93-8D64-495A99AD08C0}"/>
    <cellStyle name="Normal 2 3 4 5 2 5 2 2 3" xfId="54645" xr:uid="{34855269-906F-4324-843C-A8931A9CE8D7}"/>
    <cellStyle name="Normal 2 3 4 5 2 5 2 3" xfId="19225" xr:uid="{4D4F47EA-5325-4983-B753-27D25E7C8456}"/>
    <cellStyle name="Normal 2 3 4 5 2 5 2 4" xfId="32915" xr:uid="{C175E332-7980-489D-8F29-C4FD0D587701}"/>
    <cellStyle name="Normal 2 3 4 5 2 5 2 5" xfId="47799" xr:uid="{15FEC054-C21A-4288-84FB-B5647AC1401C}"/>
    <cellStyle name="Normal 2 3 4 5 2 5 3" xfId="22647" xr:uid="{3BFE9800-D0D2-48C5-BCE7-DA34339DBA0D}"/>
    <cellStyle name="Normal 2 3 4 5 2 5 3 2" xfId="36339" xr:uid="{DC1A94E2-06C7-4E43-B522-3F08CB3988CE}"/>
    <cellStyle name="Normal 2 3 4 5 2 5 3 3" xfId="51223" xr:uid="{B8566C55-3FB6-45D7-A4FF-301C9934E57D}"/>
    <cellStyle name="Normal 2 3 4 5 2 5 4" xfId="15803" xr:uid="{4AFFA774-5420-4918-816D-E2830C2B204E}"/>
    <cellStyle name="Normal 2 3 4 5 2 5 5" xfId="29493" xr:uid="{BAC773CF-3EE9-473F-8A98-23373C9AF06F}"/>
    <cellStyle name="Normal 2 3 4 5 2 5 6" xfId="44377" xr:uid="{2550C3D3-B3DA-4F66-B142-BE4F3EC02B86}"/>
    <cellStyle name="Normal 2 3 4 5 2 6" xfId="10667" xr:uid="{A628CBCD-34C3-4344-940B-7A541CDF27A1}"/>
    <cellStyle name="Normal 2 3 4 5 2 6 2" xfId="24357" xr:uid="{4F152BB2-CAC0-4372-AAE6-B4C0719C04C5}"/>
    <cellStyle name="Normal 2 3 4 5 2 6 2 2" xfId="38049" xr:uid="{ED10C08E-EB14-42CD-A69B-8E7C4AF8B1D5}"/>
    <cellStyle name="Normal 2 3 4 5 2 6 2 3" xfId="52933" xr:uid="{F5450069-2E7C-451C-92CE-F0D211D32BC5}"/>
    <cellStyle name="Normal 2 3 4 5 2 6 3" xfId="17513" xr:uid="{D99E62FD-71BF-42FE-B5D5-FC1B4781BA20}"/>
    <cellStyle name="Normal 2 3 4 5 2 6 4" xfId="31203" xr:uid="{8D13B608-2B6D-4065-A3F5-591E3DFB73A6}"/>
    <cellStyle name="Normal 2 3 4 5 2 6 5" xfId="46087" xr:uid="{790A2BF9-5375-4981-8B21-12F2CC1475FA}"/>
    <cellStyle name="Normal 2 3 4 5 2 7" xfId="20935" xr:uid="{3E500685-3716-4CBE-BA3D-DB8F4C603058}"/>
    <cellStyle name="Normal 2 3 4 5 2 7 2" xfId="34627" xr:uid="{8A89335C-B36C-4D7D-86B3-FD8E74CA8520}"/>
    <cellStyle name="Normal 2 3 4 5 2 7 3" xfId="49511" xr:uid="{B45A3CF7-C68B-4932-A038-597BB3FDCC96}"/>
    <cellStyle name="Normal 2 3 4 5 2 8" xfId="14091" xr:uid="{C7ABF72A-B1D1-421D-978F-9C30A2CD5E4D}"/>
    <cellStyle name="Normal 2 3 4 5 2 9" xfId="27781" xr:uid="{9EA52DBB-4D8E-4434-841D-63672CF6BBA3}"/>
    <cellStyle name="Normal 2 3 4 5 3" xfId="7249" xr:uid="{409142EA-0AE3-4437-ADE6-DE9C52DB015D}"/>
    <cellStyle name="Normal 2 3 4 5 3 10" xfId="42670" xr:uid="{35C2AA4A-4920-4554-8472-B3249F6DD1EC}"/>
    <cellStyle name="Normal 2 3 4 5 3 2" xfId="7250" xr:uid="{A7C91C3A-2C96-4ED7-A512-906CD305C7BD}"/>
    <cellStyle name="Normal 2 3 4 5 3 2 2" xfId="7251" xr:uid="{2CA1A51E-3127-4F7F-95A7-D6380614858F}"/>
    <cellStyle name="Normal 2 3 4 5 3 2 2 2" xfId="8964" xr:uid="{E3843687-AB1C-446C-A8A0-A3BAD74B85B9}"/>
    <cellStyle name="Normal 2 3 4 5 3 2 2 2 2" xfId="12386" xr:uid="{AF679135-409A-4C3B-B6D5-07ADC0AD7082}"/>
    <cellStyle name="Normal 2 3 4 5 3 2 2 2 2 2" xfId="26076" xr:uid="{A2A214D3-B75F-4E46-9A1D-E2FBF66E8C04}"/>
    <cellStyle name="Normal 2 3 4 5 3 2 2 2 2 2 2" xfId="39768" xr:uid="{12CE8099-F171-421B-9670-772D0FAF7A8F}"/>
    <cellStyle name="Normal 2 3 4 5 3 2 2 2 2 2 3" xfId="54652" xr:uid="{8820FBD6-A40C-476A-9275-983D19EF270F}"/>
    <cellStyle name="Normal 2 3 4 5 3 2 2 2 2 3" xfId="19232" xr:uid="{5C8F50AA-C2AD-421A-BB78-C93BE7DCD943}"/>
    <cellStyle name="Normal 2 3 4 5 3 2 2 2 2 4" xfId="32922" xr:uid="{416B2E3C-0642-45C9-AD01-4B000CEC7999}"/>
    <cellStyle name="Normal 2 3 4 5 3 2 2 2 2 5" xfId="47806" xr:uid="{45BFA6E4-BBD1-442D-8DF7-C790EBAD1198}"/>
    <cellStyle name="Normal 2 3 4 5 3 2 2 2 3" xfId="22654" xr:uid="{73A96CBF-F860-4270-B293-A03C12226C7E}"/>
    <cellStyle name="Normal 2 3 4 5 3 2 2 2 3 2" xfId="36346" xr:uid="{067A96C7-EC28-4806-9F58-7DBE2B26077A}"/>
    <cellStyle name="Normal 2 3 4 5 3 2 2 2 3 3" xfId="51230" xr:uid="{D98B9B55-E178-48EA-84D9-511EF30B921F}"/>
    <cellStyle name="Normal 2 3 4 5 3 2 2 2 4" xfId="15810" xr:uid="{9965C113-C683-4E8B-8FCE-B4C24A6F34A7}"/>
    <cellStyle name="Normal 2 3 4 5 3 2 2 2 5" xfId="29500" xr:uid="{22EBB35A-BFF0-4B8A-B00E-6EE05AB170A8}"/>
    <cellStyle name="Normal 2 3 4 5 3 2 2 2 6" xfId="44384" xr:uid="{15EDC4FB-117F-4938-9E0D-362C03770A90}"/>
    <cellStyle name="Normal 2 3 4 5 3 2 2 3" xfId="10674" xr:uid="{FA8E2425-5AA9-4D4E-A977-FC311665E188}"/>
    <cellStyle name="Normal 2 3 4 5 3 2 2 3 2" xfId="24364" xr:uid="{A25082D4-32E1-43B9-A53A-DDCBCD244E45}"/>
    <cellStyle name="Normal 2 3 4 5 3 2 2 3 2 2" xfId="38056" xr:uid="{5F9EE915-FF36-4790-B6FD-A24F70A4EB68}"/>
    <cellStyle name="Normal 2 3 4 5 3 2 2 3 2 3" xfId="52940" xr:uid="{92365208-AEB0-45FC-8BD2-7D3C4F409DE7}"/>
    <cellStyle name="Normal 2 3 4 5 3 2 2 3 3" xfId="17520" xr:uid="{03EA8457-8A93-44F8-83E3-490D3DA05EAE}"/>
    <cellStyle name="Normal 2 3 4 5 3 2 2 3 4" xfId="31210" xr:uid="{73526409-C30E-4EDB-8C89-9FA461C90AEF}"/>
    <cellStyle name="Normal 2 3 4 5 3 2 2 3 5" xfId="46094" xr:uid="{CF4D6DFC-D3AD-417A-859F-AFF8C2B9BC28}"/>
    <cellStyle name="Normal 2 3 4 5 3 2 2 4" xfId="20942" xr:uid="{1A31A5F5-0134-4271-814C-9C13B016D0CB}"/>
    <cellStyle name="Normal 2 3 4 5 3 2 2 4 2" xfId="34634" xr:uid="{32D0760F-88D9-45C2-BA6E-239B194948BC}"/>
    <cellStyle name="Normal 2 3 4 5 3 2 2 4 3" xfId="49518" xr:uid="{CDAC8A87-23CE-44E5-ACD0-1BFD26D61053}"/>
    <cellStyle name="Normal 2 3 4 5 3 2 2 5" xfId="14098" xr:uid="{967A1796-AC3B-4B7B-A539-9757F2536B99}"/>
    <cellStyle name="Normal 2 3 4 5 3 2 2 6" xfId="27788" xr:uid="{FAA2C128-5AFC-4BA4-9FF5-175663A9DACA}"/>
    <cellStyle name="Normal 2 3 4 5 3 2 2 7" xfId="42672" xr:uid="{F29E9851-B790-40BD-966B-0CA4DAB14055}"/>
    <cellStyle name="Normal 2 3 4 5 3 2 3" xfId="8963" xr:uid="{45AFD5EC-54E1-4408-BB76-14DE69BCA6D9}"/>
    <cellStyle name="Normal 2 3 4 5 3 2 3 2" xfId="12385" xr:uid="{9D7F92D0-19AB-4C18-A143-F61B0A068726}"/>
    <cellStyle name="Normal 2 3 4 5 3 2 3 2 2" xfId="26075" xr:uid="{41737E6A-D935-41B4-833E-97DAD546E9E5}"/>
    <cellStyle name="Normal 2 3 4 5 3 2 3 2 2 2" xfId="39767" xr:uid="{EA875FC9-BD25-40B4-A8A1-2B1860B1D704}"/>
    <cellStyle name="Normal 2 3 4 5 3 2 3 2 2 3" xfId="54651" xr:uid="{007AA8DE-B3F2-4500-B767-641F44428898}"/>
    <cellStyle name="Normal 2 3 4 5 3 2 3 2 3" xfId="19231" xr:uid="{6B450880-AD69-4178-ADCF-0F3DA72ABE4C}"/>
    <cellStyle name="Normal 2 3 4 5 3 2 3 2 4" xfId="32921" xr:uid="{A4095683-8851-457E-8E9C-BB36F42CEA3C}"/>
    <cellStyle name="Normal 2 3 4 5 3 2 3 2 5" xfId="47805" xr:uid="{C2AAB55F-E25F-47DE-A1D8-F44E5F55EC9B}"/>
    <cellStyle name="Normal 2 3 4 5 3 2 3 3" xfId="22653" xr:uid="{04AE66D0-3C9A-442F-8FB5-156B12E63367}"/>
    <cellStyle name="Normal 2 3 4 5 3 2 3 3 2" xfId="36345" xr:uid="{64CC3A1E-3382-48B6-8734-AC1B6934E9CF}"/>
    <cellStyle name="Normal 2 3 4 5 3 2 3 3 3" xfId="51229" xr:uid="{F4E24FFD-CE0F-4B30-A2AA-C0DA5123D724}"/>
    <cellStyle name="Normal 2 3 4 5 3 2 3 4" xfId="15809" xr:uid="{80BEA30E-6848-4D2D-AE65-CB52675B0BA3}"/>
    <cellStyle name="Normal 2 3 4 5 3 2 3 5" xfId="29499" xr:uid="{6825F2ED-8EFD-4624-B47D-C36632965CDB}"/>
    <cellStyle name="Normal 2 3 4 5 3 2 3 6" xfId="44383" xr:uid="{F6248521-BBF9-4540-A8A1-0D31B926048E}"/>
    <cellStyle name="Normal 2 3 4 5 3 2 4" xfId="10673" xr:uid="{92310A7D-0898-4CA1-9AD4-C7B8838292E9}"/>
    <cellStyle name="Normal 2 3 4 5 3 2 4 2" xfId="24363" xr:uid="{B2E13794-31F0-4698-BA85-89BEB10D3603}"/>
    <cellStyle name="Normal 2 3 4 5 3 2 4 2 2" xfId="38055" xr:uid="{FDCA77D5-E041-4EF6-8630-9F68F86C8D5F}"/>
    <cellStyle name="Normal 2 3 4 5 3 2 4 2 3" xfId="52939" xr:uid="{7D4C9F03-7AC6-4D6A-80CB-30CEB91507DA}"/>
    <cellStyle name="Normal 2 3 4 5 3 2 4 3" xfId="17519" xr:uid="{E38C08AA-79C3-4640-BA8B-E2BB33927A1F}"/>
    <cellStyle name="Normal 2 3 4 5 3 2 4 4" xfId="31209" xr:uid="{C13C377B-61D0-4CC3-A47E-40411F95DC60}"/>
    <cellStyle name="Normal 2 3 4 5 3 2 4 5" xfId="46093" xr:uid="{8F2CA505-CABD-4F42-AE77-661359EAE11E}"/>
    <cellStyle name="Normal 2 3 4 5 3 2 5" xfId="20941" xr:uid="{1AE2D873-5C02-44D8-8F3D-DC7DFB3E3CAB}"/>
    <cellStyle name="Normal 2 3 4 5 3 2 5 2" xfId="34633" xr:uid="{F904730F-EA07-407D-AF67-39E8FA766B44}"/>
    <cellStyle name="Normal 2 3 4 5 3 2 5 3" xfId="49517" xr:uid="{6CCD4A36-4477-4FEB-98A4-943E8A4E1076}"/>
    <cellStyle name="Normal 2 3 4 5 3 2 6" xfId="14097" xr:uid="{33FF25AB-6DAA-4721-89F5-1E73C2B19726}"/>
    <cellStyle name="Normal 2 3 4 5 3 2 7" xfId="27787" xr:uid="{EADEED6B-D7F8-460A-AB10-7EC928F8EDE3}"/>
    <cellStyle name="Normal 2 3 4 5 3 2 8" xfId="42671" xr:uid="{03E63BD9-5A0B-4138-B3C3-EE69BEF15200}"/>
    <cellStyle name="Normal 2 3 4 5 3 3" xfId="7252" xr:uid="{71534154-D2BB-48C0-8233-25618CE99397}"/>
    <cellStyle name="Normal 2 3 4 5 3 3 2" xfId="8965" xr:uid="{6397C522-60D8-4F87-97A1-BE73F87FE942}"/>
    <cellStyle name="Normal 2 3 4 5 3 3 2 2" xfId="12387" xr:uid="{B35D4F66-7804-49BC-B4F5-B92C08597F7D}"/>
    <cellStyle name="Normal 2 3 4 5 3 3 2 2 2" xfId="26077" xr:uid="{97A49C0B-18AF-42E1-96AC-CCC8482CB009}"/>
    <cellStyle name="Normal 2 3 4 5 3 3 2 2 2 2" xfId="39769" xr:uid="{663213C4-ED77-49D7-A280-450C21DD983C}"/>
    <cellStyle name="Normal 2 3 4 5 3 3 2 2 2 3" xfId="54653" xr:uid="{F8E2C640-CBB3-4636-B082-CCC24A4C3A32}"/>
    <cellStyle name="Normal 2 3 4 5 3 3 2 2 3" xfId="19233" xr:uid="{F539C6E3-A026-4A9B-9FDA-FE5DE35E978A}"/>
    <cellStyle name="Normal 2 3 4 5 3 3 2 2 4" xfId="32923" xr:uid="{92B2786F-2D70-40FB-8A49-95BFEBAF8ACE}"/>
    <cellStyle name="Normal 2 3 4 5 3 3 2 2 5" xfId="47807" xr:uid="{54BCC02B-4A2E-40C6-9CE5-BF83A60BBA17}"/>
    <cellStyle name="Normal 2 3 4 5 3 3 2 3" xfId="22655" xr:uid="{C3205012-513B-48AB-A6CB-45BB12CB9823}"/>
    <cellStyle name="Normal 2 3 4 5 3 3 2 3 2" xfId="36347" xr:uid="{D4A307B0-BE51-4CEE-A1DA-60F6A4E2DAA1}"/>
    <cellStyle name="Normal 2 3 4 5 3 3 2 3 3" xfId="51231" xr:uid="{5F1DEED0-281D-48E6-A259-BFEE00886D4F}"/>
    <cellStyle name="Normal 2 3 4 5 3 3 2 4" xfId="15811" xr:uid="{4A43B572-6CBF-4019-BF1D-06F6F0158491}"/>
    <cellStyle name="Normal 2 3 4 5 3 3 2 5" xfId="29501" xr:uid="{824466CC-A886-4D85-B0C9-F7BCA0015ABF}"/>
    <cellStyle name="Normal 2 3 4 5 3 3 2 6" xfId="44385" xr:uid="{8F4BA377-6071-43EE-B0A2-B3E2B8DF93B0}"/>
    <cellStyle name="Normal 2 3 4 5 3 3 3" xfId="10675" xr:uid="{DAAEE38A-943C-41C2-AC0E-02E75ACE005F}"/>
    <cellStyle name="Normal 2 3 4 5 3 3 3 2" xfId="24365" xr:uid="{3F911D7E-66E1-4137-BDFD-20EE0E220650}"/>
    <cellStyle name="Normal 2 3 4 5 3 3 3 2 2" xfId="38057" xr:uid="{7BAEFEBD-CA32-4A38-9CF5-1ED2B8B6D684}"/>
    <cellStyle name="Normal 2 3 4 5 3 3 3 2 3" xfId="52941" xr:uid="{B7DDDF08-AEFA-44F9-8FEE-CA59089F63F4}"/>
    <cellStyle name="Normal 2 3 4 5 3 3 3 3" xfId="17521" xr:uid="{9005BF0A-F323-4DD6-BF22-7C8607D09C6B}"/>
    <cellStyle name="Normal 2 3 4 5 3 3 3 4" xfId="31211" xr:uid="{1F8A9B73-BB9A-425C-94E9-FB4DFE181104}"/>
    <cellStyle name="Normal 2 3 4 5 3 3 3 5" xfId="46095" xr:uid="{A0B7813A-1B18-46E1-8477-B1EB198B63F7}"/>
    <cellStyle name="Normal 2 3 4 5 3 3 4" xfId="20943" xr:uid="{CA33631C-178A-4D00-A423-08EF652FCC56}"/>
    <cellStyle name="Normal 2 3 4 5 3 3 4 2" xfId="34635" xr:uid="{3169BB40-A672-4134-A405-AAC9D9D87CB4}"/>
    <cellStyle name="Normal 2 3 4 5 3 3 4 3" xfId="49519" xr:uid="{67086C53-5ABB-4459-AA9B-5DD83CCCA975}"/>
    <cellStyle name="Normal 2 3 4 5 3 3 5" xfId="14099" xr:uid="{C50E69F6-3737-43FC-B94C-2B12E2EFBEC7}"/>
    <cellStyle name="Normal 2 3 4 5 3 3 6" xfId="27789" xr:uid="{87472959-DB67-4F84-9AAF-426A835AA572}"/>
    <cellStyle name="Normal 2 3 4 5 3 3 7" xfId="42673" xr:uid="{6EA95D30-CA07-484C-88D0-4B2057636040}"/>
    <cellStyle name="Normal 2 3 4 5 3 4" xfId="7253" xr:uid="{280772DB-8946-43EF-856E-B6D7F6F6EA3E}"/>
    <cellStyle name="Normal 2 3 4 5 3 4 2" xfId="8966" xr:uid="{D3EC35AF-4076-4F89-828B-F22E06C9B8EB}"/>
    <cellStyle name="Normal 2 3 4 5 3 4 2 2" xfId="12388" xr:uid="{47C7F3FC-CF39-4CC1-8A15-A0D5EE4E8FFC}"/>
    <cellStyle name="Normal 2 3 4 5 3 4 2 2 2" xfId="26078" xr:uid="{2F483E10-FEB0-40BC-B4F9-F36A17C207D6}"/>
    <cellStyle name="Normal 2 3 4 5 3 4 2 2 2 2" xfId="39770" xr:uid="{1F9EC749-E02A-4E4E-A07C-942CDF67F6DF}"/>
    <cellStyle name="Normal 2 3 4 5 3 4 2 2 2 3" xfId="54654" xr:uid="{1703CCB6-D85A-4C28-B748-FEDFF9BD5DB5}"/>
    <cellStyle name="Normal 2 3 4 5 3 4 2 2 3" xfId="19234" xr:uid="{167F1F29-4818-4844-8128-AEC1C7F8B8DC}"/>
    <cellStyle name="Normal 2 3 4 5 3 4 2 2 4" xfId="32924" xr:uid="{580DF9C5-F6EB-4265-9A12-4F1BA2B59A9B}"/>
    <cellStyle name="Normal 2 3 4 5 3 4 2 2 5" xfId="47808" xr:uid="{B7689A45-5F3F-4578-8F25-38A10A17354D}"/>
    <cellStyle name="Normal 2 3 4 5 3 4 2 3" xfId="22656" xr:uid="{BAC36429-AF3D-4FBF-A00D-B2D4FCA6A983}"/>
    <cellStyle name="Normal 2 3 4 5 3 4 2 3 2" xfId="36348" xr:uid="{D79CA4BB-3F5C-41E1-918C-1FF190385E1D}"/>
    <cellStyle name="Normal 2 3 4 5 3 4 2 3 3" xfId="51232" xr:uid="{91BCA035-728C-4F91-BA03-CA37E83552DB}"/>
    <cellStyle name="Normal 2 3 4 5 3 4 2 4" xfId="15812" xr:uid="{D4A6540C-84B1-4FD3-92EE-E7D508E2E7C1}"/>
    <cellStyle name="Normal 2 3 4 5 3 4 2 5" xfId="29502" xr:uid="{877E9FD0-F2C5-4308-AB94-B685780A8F49}"/>
    <cellStyle name="Normal 2 3 4 5 3 4 2 6" xfId="44386" xr:uid="{D8582C93-5018-464C-A37E-37114D3B22D7}"/>
    <cellStyle name="Normal 2 3 4 5 3 4 3" xfId="10676" xr:uid="{7204350B-C433-4649-97FF-1B6B2EA5CF98}"/>
    <cellStyle name="Normal 2 3 4 5 3 4 3 2" xfId="24366" xr:uid="{88DF8556-B1EA-4B89-9BCF-ACBDA57BE156}"/>
    <cellStyle name="Normal 2 3 4 5 3 4 3 2 2" xfId="38058" xr:uid="{E29112BB-3FC1-49AB-8BAE-618B249D86BC}"/>
    <cellStyle name="Normal 2 3 4 5 3 4 3 2 3" xfId="52942" xr:uid="{333D9377-06B4-4B82-94B4-99548441DBA8}"/>
    <cellStyle name="Normal 2 3 4 5 3 4 3 3" xfId="17522" xr:uid="{705C1CC5-2779-4FC4-B172-ACC378518BD9}"/>
    <cellStyle name="Normal 2 3 4 5 3 4 3 4" xfId="31212" xr:uid="{6EA30CB6-810B-48C2-90E4-E1A29A75CD9F}"/>
    <cellStyle name="Normal 2 3 4 5 3 4 3 5" xfId="46096" xr:uid="{4D7260D4-1A96-4F8D-8F5F-E553AC3356E4}"/>
    <cellStyle name="Normal 2 3 4 5 3 4 4" xfId="20944" xr:uid="{453DCE81-D698-4432-8AD0-3C1541B3CB1B}"/>
    <cellStyle name="Normal 2 3 4 5 3 4 4 2" xfId="34636" xr:uid="{417779B8-26E4-49BC-A5F1-162F147C161D}"/>
    <cellStyle name="Normal 2 3 4 5 3 4 4 3" xfId="49520" xr:uid="{593F8CF7-56D1-4F8B-93D2-5B6145272E24}"/>
    <cellStyle name="Normal 2 3 4 5 3 4 5" xfId="14100" xr:uid="{E955EECE-16DF-48AA-AED8-E6BAE5F0DD6E}"/>
    <cellStyle name="Normal 2 3 4 5 3 4 6" xfId="27790" xr:uid="{B36668A7-C45A-440E-A930-9BC908405C37}"/>
    <cellStyle name="Normal 2 3 4 5 3 4 7" xfId="42674" xr:uid="{569749DC-1CC2-4413-A79D-94E442D00702}"/>
    <cellStyle name="Normal 2 3 4 5 3 5" xfId="8962" xr:uid="{E2EE551E-193F-435F-82FD-25677F991CE4}"/>
    <cellStyle name="Normal 2 3 4 5 3 5 2" xfId="12384" xr:uid="{C049F724-99E4-4E1B-8A9C-F5E6BEBF2CC9}"/>
    <cellStyle name="Normal 2 3 4 5 3 5 2 2" xfId="26074" xr:uid="{F7AA30E8-84C9-421E-B823-7C3D48A3133C}"/>
    <cellStyle name="Normal 2 3 4 5 3 5 2 2 2" xfId="39766" xr:uid="{FEAFBD29-D420-4D1E-9DA9-02E6597D466C}"/>
    <cellStyle name="Normal 2 3 4 5 3 5 2 2 3" xfId="54650" xr:uid="{44063267-F8D9-4C84-A802-0E003638788D}"/>
    <cellStyle name="Normal 2 3 4 5 3 5 2 3" xfId="19230" xr:uid="{6AE56DF7-DE53-4EB3-B080-88B277936CF8}"/>
    <cellStyle name="Normal 2 3 4 5 3 5 2 4" xfId="32920" xr:uid="{5D673951-2662-40E0-8255-FD628657849E}"/>
    <cellStyle name="Normal 2 3 4 5 3 5 2 5" xfId="47804" xr:uid="{8555192E-2E99-4D7F-8976-AF7566611E18}"/>
    <cellStyle name="Normal 2 3 4 5 3 5 3" xfId="22652" xr:uid="{AA7E6DA4-3AE7-49E7-A785-A8456669D659}"/>
    <cellStyle name="Normal 2 3 4 5 3 5 3 2" xfId="36344" xr:uid="{414233D4-C675-4000-8D40-B059B0ABBE31}"/>
    <cellStyle name="Normal 2 3 4 5 3 5 3 3" xfId="51228" xr:uid="{50B683AD-AD34-49A1-9E69-B324F4B3F534}"/>
    <cellStyle name="Normal 2 3 4 5 3 5 4" xfId="15808" xr:uid="{47144325-51FE-4882-9474-8E4E003AC7A6}"/>
    <cellStyle name="Normal 2 3 4 5 3 5 5" xfId="29498" xr:uid="{1B1224A6-6BB4-46B3-96BB-637D3D05FDBB}"/>
    <cellStyle name="Normal 2 3 4 5 3 5 6" xfId="44382" xr:uid="{E98DAA5E-4DB0-42A1-9BCB-63CA0D60B004}"/>
    <cellStyle name="Normal 2 3 4 5 3 6" xfId="10672" xr:uid="{06C9173B-199C-4C03-8E3E-2E8569D37EA3}"/>
    <cellStyle name="Normal 2 3 4 5 3 6 2" xfId="24362" xr:uid="{F6953A86-DF2D-4B0F-A227-E45264EB285A}"/>
    <cellStyle name="Normal 2 3 4 5 3 6 2 2" xfId="38054" xr:uid="{22234451-EB72-4F43-A60A-6C39916E3DA5}"/>
    <cellStyle name="Normal 2 3 4 5 3 6 2 3" xfId="52938" xr:uid="{16D56112-12DB-4375-87D3-4556A3C3E462}"/>
    <cellStyle name="Normal 2 3 4 5 3 6 3" xfId="17518" xr:uid="{CB11188F-207D-40B8-997D-01653392D5EF}"/>
    <cellStyle name="Normal 2 3 4 5 3 6 4" xfId="31208" xr:uid="{DBFB44F8-65E5-4926-A3C0-4D9D344A71C9}"/>
    <cellStyle name="Normal 2 3 4 5 3 6 5" xfId="46092" xr:uid="{D574F27B-9CDE-4333-B33D-88D63E28BEB3}"/>
    <cellStyle name="Normal 2 3 4 5 3 7" xfId="20940" xr:uid="{8A39F9D6-3732-4C7A-8131-556E500C82B6}"/>
    <cellStyle name="Normal 2 3 4 5 3 7 2" xfId="34632" xr:uid="{35923525-9963-4D4E-9B88-1F846244FF26}"/>
    <cellStyle name="Normal 2 3 4 5 3 7 3" xfId="49516" xr:uid="{31525043-EBA5-4CC0-8BF6-F615BFC4C88D}"/>
    <cellStyle name="Normal 2 3 4 5 3 8" xfId="14096" xr:uid="{37A147C9-6D84-4B26-BD5F-1CEDE8D5FC39}"/>
    <cellStyle name="Normal 2 3 4 5 3 9" xfId="27786" xr:uid="{511294BF-70FF-429B-B884-7A018C6E0423}"/>
    <cellStyle name="Normal 2 3 4 5 4" xfId="7254" xr:uid="{364F51AB-7A8B-4125-8BAD-53A190599B2C}"/>
    <cellStyle name="Normal 2 3 4 5 4 2" xfId="7255" xr:uid="{00D35794-99A0-40DF-803F-7CDDF1E2DBD6}"/>
    <cellStyle name="Normal 2 3 4 5 4 2 2" xfId="8968" xr:uid="{593819A0-C044-4613-B60F-34D2EF734E15}"/>
    <cellStyle name="Normal 2 3 4 5 4 2 2 2" xfId="12390" xr:uid="{7175820B-B4E0-4639-8499-E2FA48240559}"/>
    <cellStyle name="Normal 2 3 4 5 4 2 2 2 2" xfId="26080" xr:uid="{0EA1B151-2461-4C1A-ADA7-EA10FDB7A17B}"/>
    <cellStyle name="Normal 2 3 4 5 4 2 2 2 2 2" xfId="39772" xr:uid="{A82AF656-94F0-464C-9DE3-D8F0089D131B}"/>
    <cellStyle name="Normal 2 3 4 5 4 2 2 2 2 3" xfId="54656" xr:uid="{ADBD9196-D9F3-4E2D-A27A-A1CFDE1151CE}"/>
    <cellStyle name="Normal 2 3 4 5 4 2 2 2 3" xfId="19236" xr:uid="{77A1AAED-D463-48CD-BEF9-7E5A0A7D3F38}"/>
    <cellStyle name="Normal 2 3 4 5 4 2 2 2 4" xfId="32926" xr:uid="{99DFC932-1545-49DC-A166-699AE8738288}"/>
    <cellStyle name="Normal 2 3 4 5 4 2 2 2 5" xfId="47810" xr:uid="{6631B4DC-3A4D-4255-9D1A-4779168D7A86}"/>
    <cellStyle name="Normal 2 3 4 5 4 2 2 3" xfId="22658" xr:uid="{100471FC-3C84-4787-BE78-72B8FE1324B4}"/>
    <cellStyle name="Normal 2 3 4 5 4 2 2 3 2" xfId="36350" xr:uid="{8B0C17E1-AAAE-497E-BFF5-A998E784B188}"/>
    <cellStyle name="Normal 2 3 4 5 4 2 2 3 3" xfId="51234" xr:uid="{5F80FED2-738E-48EA-A9CA-4D7D572247E1}"/>
    <cellStyle name="Normal 2 3 4 5 4 2 2 4" xfId="15814" xr:uid="{EC9DE8EF-B71D-49EF-B009-C9C92B7A7C6A}"/>
    <cellStyle name="Normal 2 3 4 5 4 2 2 5" xfId="29504" xr:uid="{78BD8A73-6260-48FF-A803-DC5B50F2F4E1}"/>
    <cellStyle name="Normal 2 3 4 5 4 2 2 6" xfId="44388" xr:uid="{7174C084-CD1C-4FC5-AAAF-01FDAA9209AA}"/>
    <cellStyle name="Normal 2 3 4 5 4 2 3" xfId="10678" xr:uid="{3370A982-2BFA-4E53-830C-86DF2425D058}"/>
    <cellStyle name="Normal 2 3 4 5 4 2 3 2" xfId="24368" xr:uid="{AB161BCB-F2DF-4BBE-B6E3-1B1D358C2593}"/>
    <cellStyle name="Normal 2 3 4 5 4 2 3 2 2" xfId="38060" xr:uid="{082F081B-9BEE-4B04-9D3B-EB6CDD6757C4}"/>
    <cellStyle name="Normal 2 3 4 5 4 2 3 2 3" xfId="52944" xr:uid="{9308272D-EC00-44D6-A0E8-47F311D3B688}"/>
    <cellStyle name="Normal 2 3 4 5 4 2 3 3" xfId="17524" xr:uid="{FC1BCCF3-A233-4871-A105-118FF0911102}"/>
    <cellStyle name="Normal 2 3 4 5 4 2 3 4" xfId="31214" xr:uid="{7E46D109-719A-4655-96E4-E5C387CBCF12}"/>
    <cellStyle name="Normal 2 3 4 5 4 2 3 5" xfId="46098" xr:uid="{D8CA8B5D-9064-45E6-9D45-50154DD5CA2F}"/>
    <cellStyle name="Normal 2 3 4 5 4 2 4" xfId="20946" xr:uid="{2B4BAE2B-04FB-49C3-BAB1-5484AD3B7C8D}"/>
    <cellStyle name="Normal 2 3 4 5 4 2 4 2" xfId="34638" xr:uid="{BD44BD19-B411-4D73-B054-55258EB01101}"/>
    <cellStyle name="Normal 2 3 4 5 4 2 4 3" xfId="49522" xr:uid="{C785506E-B72C-4F09-B450-5C61C309E621}"/>
    <cellStyle name="Normal 2 3 4 5 4 2 5" xfId="14102" xr:uid="{79913F9E-2953-4F34-8F80-CFB15F278581}"/>
    <cellStyle name="Normal 2 3 4 5 4 2 6" xfId="27792" xr:uid="{157A62A2-63A9-43E9-8EF0-E0909C5BC961}"/>
    <cellStyle name="Normal 2 3 4 5 4 2 7" xfId="42676" xr:uid="{0593FF93-5AEB-446E-AF6F-E5C9A648FE57}"/>
    <cellStyle name="Normal 2 3 4 5 4 3" xfId="8967" xr:uid="{E352ACC1-46FF-40DB-BA83-0C039E0A3E65}"/>
    <cellStyle name="Normal 2 3 4 5 4 3 2" xfId="12389" xr:uid="{3DF4563E-85A1-4F32-A452-B751BBF3DBB3}"/>
    <cellStyle name="Normal 2 3 4 5 4 3 2 2" xfId="26079" xr:uid="{CE8AC0D7-7FEF-459D-8300-FFE5E2133104}"/>
    <cellStyle name="Normal 2 3 4 5 4 3 2 2 2" xfId="39771" xr:uid="{01B6C0D3-29C7-4FDD-BAE5-B961D871EDAB}"/>
    <cellStyle name="Normal 2 3 4 5 4 3 2 2 3" xfId="54655" xr:uid="{B09F0ADF-F745-4EA7-AC49-18A9AD62A51C}"/>
    <cellStyle name="Normal 2 3 4 5 4 3 2 3" xfId="19235" xr:uid="{4760681F-989D-4622-A82C-E4B3E2ED13EB}"/>
    <cellStyle name="Normal 2 3 4 5 4 3 2 4" xfId="32925" xr:uid="{6DEFF905-85FF-47C0-8AED-6956D6C54CC3}"/>
    <cellStyle name="Normal 2 3 4 5 4 3 2 5" xfId="47809" xr:uid="{ED4DC64D-387E-437F-8581-6D404BA96E9E}"/>
    <cellStyle name="Normal 2 3 4 5 4 3 3" xfId="22657" xr:uid="{DF101829-ACD9-47EC-84A0-F1C2D36B05E9}"/>
    <cellStyle name="Normal 2 3 4 5 4 3 3 2" xfId="36349" xr:uid="{3BF5F212-1A91-4AEA-8195-E8118AE0EB21}"/>
    <cellStyle name="Normal 2 3 4 5 4 3 3 3" xfId="51233" xr:uid="{FBDBE297-4758-49E8-8850-D27AA263D020}"/>
    <cellStyle name="Normal 2 3 4 5 4 3 4" xfId="15813" xr:uid="{C5A12FC9-2E29-47A6-B489-4485F2B96DE8}"/>
    <cellStyle name="Normal 2 3 4 5 4 3 5" xfId="29503" xr:uid="{2AC36C16-2F0B-40BA-A21D-A69252421C8F}"/>
    <cellStyle name="Normal 2 3 4 5 4 3 6" xfId="44387" xr:uid="{A625BCE3-98D6-4117-A68E-5F1DF04D73C9}"/>
    <cellStyle name="Normal 2 3 4 5 4 4" xfId="10677" xr:uid="{AD9BA476-77D7-4B44-8032-AF30AFC59E40}"/>
    <cellStyle name="Normal 2 3 4 5 4 4 2" xfId="24367" xr:uid="{AA889338-ADDD-4C50-A703-8816DEA5387C}"/>
    <cellStyle name="Normal 2 3 4 5 4 4 2 2" xfId="38059" xr:uid="{D7B2BD83-FF01-4374-BBE5-D7D14120FD7C}"/>
    <cellStyle name="Normal 2 3 4 5 4 4 2 3" xfId="52943" xr:uid="{39E3B6A4-AE15-4B0D-B498-38FF5C2D6913}"/>
    <cellStyle name="Normal 2 3 4 5 4 4 3" xfId="17523" xr:uid="{F1AEF1A2-FF8F-4CBD-8E67-62D667A455D2}"/>
    <cellStyle name="Normal 2 3 4 5 4 4 4" xfId="31213" xr:uid="{72E4183F-E419-4435-BBBB-50BE492D2DD4}"/>
    <cellStyle name="Normal 2 3 4 5 4 4 5" xfId="46097" xr:uid="{8350C862-8821-4481-B30F-033CB693FE6C}"/>
    <cellStyle name="Normal 2 3 4 5 4 5" xfId="20945" xr:uid="{B332AB27-2A1B-448B-8F4A-6D7AA504051A}"/>
    <cellStyle name="Normal 2 3 4 5 4 5 2" xfId="34637" xr:uid="{31E18C83-38F3-41EF-9AC3-12372FD743D9}"/>
    <cellStyle name="Normal 2 3 4 5 4 5 3" xfId="49521" xr:uid="{98E33A9D-C9D1-446C-8A1B-628585555477}"/>
    <cellStyle name="Normal 2 3 4 5 4 6" xfId="14101" xr:uid="{14DD176C-0B1C-4F2C-A2F3-8A697F95F745}"/>
    <cellStyle name="Normal 2 3 4 5 4 7" xfId="27791" xr:uid="{DFB0673A-E152-49D6-915E-D7C6B1E6008F}"/>
    <cellStyle name="Normal 2 3 4 5 4 8" xfId="42675" xr:uid="{51B6154F-17EA-4CF6-9950-F033607EE733}"/>
    <cellStyle name="Normal 2 3 4 5 5" xfId="7256" xr:uid="{64873DB2-755A-4C8D-B8CD-21075E755CD5}"/>
    <cellStyle name="Normal 2 3 4 5 5 2" xfId="8969" xr:uid="{55A54BA9-40E8-4E8B-99EA-75630EAD02AF}"/>
    <cellStyle name="Normal 2 3 4 5 5 2 2" xfId="12391" xr:uid="{37A0F91B-28FD-4968-8535-D9E4D55A9E4C}"/>
    <cellStyle name="Normal 2 3 4 5 5 2 2 2" xfId="26081" xr:uid="{A9D858D1-5C8F-403F-A111-B2E08E580ACA}"/>
    <cellStyle name="Normal 2 3 4 5 5 2 2 2 2" xfId="39773" xr:uid="{13438514-31BD-4D2B-8F59-385CA8B11C3D}"/>
    <cellStyle name="Normal 2 3 4 5 5 2 2 2 3" xfId="54657" xr:uid="{8C54B7BC-C0E7-42B6-B00A-52ECFE32098A}"/>
    <cellStyle name="Normal 2 3 4 5 5 2 2 3" xfId="19237" xr:uid="{093AB767-0DB2-4142-8C5F-1ABFBEDCE9EC}"/>
    <cellStyle name="Normal 2 3 4 5 5 2 2 4" xfId="32927" xr:uid="{71F4DA4F-41F9-49C4-8847-81C4CCDB8DED}"/>
    <cellStyle name="Normal 2 3 4 5 5 2 2 5" xfId="47811" xr:uid="{F16E261E-23FD-4115-A42B-89F66648E20A}"/>
    <cellStyle name="Normal 2 3 4 5 5 2 3" xfId="22659" xr:uid="{E9F8AC56-F100-4E20-9E97-EE22FFC5F653}"/>
    <cellStyle name="Normal 2 3 4 5 5 2 3 2" xfId="36351" xr:uid="{743C981D-4AE7-4AD4-995C-9459E33CF5FE}"/>
    <cellStyle name="Normal 2 3 4 5 5 2 3 3" xfId="51235" xr:uid="{45A60874-C396-493C-A4C3-D62F8AAF7C60}"/>
    <cellStyle name="Normal 2 3 4 5 5 2 4" xfId="15815" xr:uid="{E821064A-09AC-4302-811E-D374B8FA590E}"/>
    <cellStyle name="Normal 2 3 4 5 5 2 5" xfId="29505" xr:uid="{CBF3B71E-0188-49D2-8582-2D61578EE484}"/>
    <cellStyle name="Normal 2 3 4 5 5 2 6" xfId="44389" xr:uid="{D892FA04-14A3-4445-86D1-6A9C64A741F4}"/>
    <cellStyle name="Normal 2 3 4 5 5 3" xfId="10679" xr:uid="{E6A136B7-CA00-4F9E-828F-BAE65B8E4D41}"/>
    <cellStyle name="Normal 2 3 4 5 5 3 2" xfId="24369" xr:uid="{DF790717-6309-4FBC-BADE-B482A69A083A}"/>
    <cellStyle name="Normal 2 3 4 5 5 3 2 2" xfId="38061" xr:uid="{2899214A-8106-49D5-80C7-A1D005BB41C6}"/>
    <cellStyle name="Normal 2 3 4 5 5 3 2 3" xfId="52945" xr:uid="{CF84E905-452F-46A4-8A4C-ADEE288C4768}"/>
    <cellStyle name="Normal 2 3 4 5 5 3 3" xfId="17525" xr:uid="{4E307E8F-7CF7-4DB5-8F51-6960D54A46DB}"/>
    <cellStyle name="Normal 2 3 4 5 5 3 4" xfId="31215" xr:uid="{6504A533-0CA4-4CCE-9E36-9FB1D45D235E}"/>
    <cellStyle name="Normal 2 3 4 5 5 3 5" xfId="46099" xr:uid="{CADB3E88-E325-4957-9D86-ED8926BB1FA6}"/>
    <cellStyle name="Normal 2 3 4 5 5 4" xfId="20947" xr:uid="{A41FCFF6-53E7-45E6-926F-4A127553F287}"/>
    <cellStyle name="Normal 2 3 4 5 5 4 2" xfId="34639" xr:uid="{3F6CF1ED-A30A-469F-84CA-6D82D2326974}"/>
    <cellStyle name="Normal 2 3 4 5 5 4 3" xfId="49523" xr:uid="{7AC5D28C-0B18-4EDC-A03F-EB183141D80B}"/>
    <cellStyle name="Normal 2 3 4 5 5 5" xfId="14103" xr:uid="{70E33F9A-7ED3-4C03-99BC-DF0E09F49EEA}"/>
    <cellStyle name="Normal 2 3 4 5 5 6" xfId="27793" xr:uid="{DD3FDADA-964B-4AF9-A54C-E49DAAED9640}"/>
    <cellStyle name="Normal 2 3 4 5 5 7" xfId="42677" xr:uid="{09E142DE-4994-48D2-B0ED-04D5A643BC93}"/>
    <cellStyle name="Normal 2 3 4 5 6" xfId="7257" xr:uid="{BFAD53BB-1E15-4C2A-8E6D-3A653715BAED}"/>
    <cellStyle name="Normal 2 3 4 5 6 2" xfId="8970" xr:uid="{04C52BA5-F123-423D-8DA6-75D4072334A5}"/>
    <cellStyle name="Normal 2 3 4 5 6 2 2" xfId="12392" xr:uid="{8EE21C53-C6EC-49CC-BFCF-8786CD5B7DEF}"/>
    <cellStyle name="Normal 2 3 4 5 6 2 2 2" xfId="26082" xr:uid="{BA98244A-7D63-447E-9CDE-06819E01D29D}"/>
    <cellStyle name="Normal 2 3 4 5 6 2 2 2 2" xfId="39774" xr:uid="{99E4D0B3-61A3-4793-AB25-955E24E53E55}"/>
    <cellStyle name="Normal 2 3 4 5 6 2 2 2 3" xfId="54658" xr:uid="{A0FF2CE1-1255-4676-8CBE-F8E7F123A7F7}"/>
    <cellStyle name="Normal 2 3 4 5 6 2 2 3" xfId="19238" xr:uid="{46FFDE11-1F90-45CA-998A-5831C51E42E1}"/>
    <cellStyle name="Normal 2 3 4 5 6 2 2 4" xfId="32928" xr:uid="{CB0B39BB-B018-4C8B-B31D-F84BC4201E31}"/>
    <cellStyle name="Normal 2 3 4 5 6 2 2 5" xfId="47812" xr:uid="{23A99219-48A5-4865-AE78-A9D7551DB87B}"/>
    <cellStyle name="Normal 2 3 4 5 6 2 3" xfId="22660" xr:uid="{368A1E9B-2DE1-4228-9F29-70FB441C3D9C}"/>
    <cellStyle name="Normal 2 3 4 5 6 2 3 2" xfId="36352" xr:uid="{9B6ACE20-41D1-42DF-9EE1-08606EFF4726}"/>
    <cellStyle name="Normal 2 3 4 5 6 2 3 3" xfId="51236" xr:uid="{7EAD1A40-F37C-46AD-B98F-A0FE149B98A6}"/>
    <cellStyle name="Normal 2 3 4 5 6 2 4" xfId="15816" xr:uid="{AB01B2E9-080F-47DF-A5FD-779646C52FFF}"/>
    <cellStyle name="Normal 2 3 4 5 6 2 5" xfId="29506" xr:uid="{33A09C69-D28E-4ADD-8FD2-61A31534B42D}"/>
    <cellStyle name="Normal 2 3 4 5 6 2 6" xfId="44390" xr:uid="{3A44C655-CA75-413A-8BB3-A0B2DEACD257}"/>
    <cellStyle name="Normal 2 3 4 5 6 3" xfId="10680" xr:uid="{9AD779FC-58AF-4154-8138-D7D502FE8375}"/>
    <cellStyle name="Normal 2 3 4 5 6 3 2" xfId="24370" xr:uid="{A155820B-FE6B-4913-B35C-304622693D78}"/>
    <cellStyle name="Normal 2 3 4 5 6 3 2 2" xfId="38062" xr:uid="{4F683F03-8FE8-4571-838C-E89A77049398}"/>
    <cellStyle name="Normal 2 3 4 5 6 3 2 3" xfId="52946" xr:uid="{D92EFD25-7649-4D11-843A-AB15C486BDD7}"/>
    <cellStyle name="Normal 2 3 4 5 6 3 3" xfId="17526" xr:uid="{BAE3A1FA-7F05-4C33-8E7F-C8EC8DA1F81B}"/>
    <cellStyle name="Normal 2 3 4 5 6 3 4" xfId="31216" xr:uid="{BE3FF33E-AD3E-4F5F-954F-AA6E2FA8FA6D}"/>
    <cellStyle name="Normal 2 3 4 5 6 3 5" xfId="46100" xr:uid="{E095DF33-E16D-40C7-9134-D6CF9EDE67DF}"/>
    <cellStyle name="Normal 2 3 4 5 6 4" xfId="20948" xr:uid="{9CEE2ADD-0D40-4085-8AEF-994062B7AD71}"/>
    <cellStyle name="Normal 2 3 4 5 6 4 2" xfId="34640" xr:uid="{D0D3AECB-798E-41A8-B4BD-0826CE8ED797}"/>
    <cellStyle name="Normal 2 3 4 5 6 4 3" xfId="49524" xr:uid="{FD2564C3-09F7-4177-A456-7325A9D60E74}"/>
    <cellStyle name="Normal 2 3 4 5 6 5" xfId="14104" xr:uid="{F52BA20F-DDCB-471F-9187-F1A44CFF78C6}"/>
    <cellStyle name="Normal 2 3 4 5 6 6" xfId="27794" xr:uid="{4F2A7CCB-4CB7-4014-9624-4117FEE06167}"/>
    <cellStyle name="Normal 2 3 4 5 6 7" xfId="42678" xr:uid="{0AFE7FF9-F32F-4BD9-8F38-2290430E7035}"/>
    <cellStyle name="Normal 2 3 4 5 7" xfId="8956" xr:uid="{FCDC598A-B4C5-4939-9EE9-FBAC31697C71}"/>
    <cellStyle name="Normal 2 3 4 5 7 2" xfId="12378" xr:uid="{88D2D0FF-5251-4D48-B20E-EE55C61324F6}"/>
    <cellStyle name="Normal 2 3 4 5 7 2 2" xfId="26068" xr:uid="{01EC9E30-646F-4859-BE66-AA5558701FBE}"/>
    <cellStyle name="Normal 2 3 4 5 7 2 2 2" xfId="39760" xr:uid="{AD1EB0B0-4BAC-49FD-A63C-89DAB97F6EC6}"/>
    <cellStyle name="Normal 2 3 4 5 7 2 2 3" xfId="54644" xr:uid="{FDFD6856-05D6-454E-801B-A7F27D3F2E80}"/>
    <cellStyle name="Normal 2 3 4 5 7 2 3" xfId="19224" xr:uid="{303A2552-E684-4C51-BF34-3F5920CB6D1A}"/>
    <cellStyle name="Normal 2 3 4 5 7 2 4" xfId="32914" xr:uid="{CBEBC776-AAF4-4152-B8BE-999B74A024B8}"/>
    <cellStyle name="Normal 2 3 4 5 7 2 5" xfId="47798" xr:uid="{2DA278C9-8B53-4BD2-B52A-B1B4EBA11FD0}"/>
    <cellStyle name="Normal 2 3 4 5 7 3" xfId="22646" xr:uid="{AC481CB0-DEB9-4065-8009-6A50CEA2DFE7}"/>
    <cellStyle name="Normal 2 3 4 5 7 3 2" xfId="36338" xr:uid="{EF691BFB-D818-4BAB-8775-D4B1CCCF3A5B}"/>
    <cellStyle name="Normal 2 3 4 5 7 3 3" xfId="51222" xr:uid="{BB786444-1AF6-419E-B2F5-4E366E290F18}"/>
    <cellStyle name="Normal 2 3 4 5 7 4" xfId="15802" xr:uid="{9B32EF6B-A6BA-4BA3-ADE4-BBF0CF13772D}"/>
    <cellStyle name="Normal 2 3 4 5 7 5" xfId="29492" xr:uid="{DC1019DC-F745-4E9A-BB76-5E05D573CDE2}"/>
    <cellStyle name="Normal 2 3 4 5 7 6" xfId="44376" xr:uid="{14F73037-4BED-4C50-A7ED-DD0D1C11E1A2}"/>
    <cellStyle name="Normal 2 3 4 5 8" xfId="10666" xr:uid="{6015595C-C346-4A46-B9E6-B2869567E435}"/>
    <cellStyle name="Normal 2 3 4 5 8 2" xfId="24356" xr:uid="{E06FCB76-60B4-42E1-BEAC-1C03B277EABC}"/>
    <cellStyle name="Normal 2 3 4 5 8 2 2" xfId="38048" xr:uid="{1EC75CB8-754B-438E-ABC3-4DB07A4898D0}"/>
    <cellStyle name="Normal 2 3 4 5 8 2 3" xfId="52932" xr:uid="{133C92CF-6539-410B-ADA7-D6635BB79953}"/>
    <cellStyle name="Normal 2 3 4 5 8 3" xfId="17512" xr:uid="{19E38435-7AE5-4149-8D1F-FF89FAE98143}"/>
    <cellStyle name="Normal 2 3 4 5 8 4" xfId="31202" xr:uid="{B812230A-380E-436C-AC7C-F86F66A7E68A}"/>
    <cellStyle name="Normal 2 3 4 5 8 5" xfId="46086" xr:uid="{6F44C526-D1CB-4153-AD33-0E45548E3EDB}"/>
    <cellStyle name="Normal 2 3 4 5 9" xfId="20934" xr:uid="{0FF01A90-C72F-4CED-8B8E-E998383EE1DD}"/>
    <cellStyle name="Normal 2 3 4 5 9 2" xfId="34626" xr:uid="{59CA3C65-8F22-4FD9-BA38-96D8B32EA04F}"/>
    <cellStyle name="Normal 2 3 4 5 9 3" xfId="49510" xr:uid="{1AF284BD-529F-4DE9-B02D-A0B47580E9E1}"/>
    <cellStyle name="Normal 2 3 4 6" xfId="7258" xr:uid="{0C5BC074-4AB8-4D16-9529-6DC14896F9F6}"/>
    <cellStyle name="Normal 2 3 4 6 10" xfId="42679" xr:uid="{1E3B5E53-7FE5-48B0-9DD6-A3A217AF6F37}"/>
    <cellStyle name="Normal 2 3 4 6 2" xfId="7259" xr:uid="{400DA9DE-AF78-421E-81DE-C6177E0AEB9F}"/>
    <cellStyle name="Normal 2 3 4 6 2 2" xfId="7260" xr:uid="{1CAA8A60-0D23-47B2-961E-1C5A36FA2996}"/>
    <cellStyle name="Normal 2 3 4 6 2 2 2" xfId="8973" xr:uid="{390D7636-FCA4-4185-8ECA-05D7F0810138}"/>
    <cellStyle name="Normal 2 3 4 6 2 2 2 2" xfId="12395" xr:uid="{8F14CCC0-1986-46FD-917A-3C5BBF215F7C}"/>
    <cellStyle name="Normal 2 3 4 6 2 2 2 2 2" xfId="26085" xr:uid="{A261AB16-B489-48A5-9C3C-51DD641B5E7A}"/>
    <cellStyle name="Normal 2 3 4 6 2 2 2 2 2 2" xfId="39777" xr:uid="{163B9FE4-4AB0-49BE-9983-C3D94DD31AB0}"/>
    <cellStyle name="Normal 2 3 4 6 2 2 2 2 2 3" xfId="54661" xr:uid="{B219CE4B-07AA-405E-897F-936C17367E0C}"/>
    <cellStyle name="Normal 2 3 4 6 2 2 2 2 3" xfId="19241" xr:uid="{43F81F32-97EC-44BE-95F8-1B0251594786}"/>
    <cellStyle name="Normal 2 3 4 6 2 2 2 2 4" xfId="32931" xr:uid="{DDF87E62-A69E-48C5-8996-619F6844D840}"/>
    <cellStyle name="Normal 2 3 4 6 2 2 2 2 5" xfId="47815" xr:uid="{D2D0F900-E9CD-4D4D-B8D4-824FA45FE4C8}"/>
    <cellStyle name="Normal 2 3 4 6 2 2 2 3" xfId="22663" xr:uid="{FA3EF4CA-BA9C-4CA5-929D-33609E448EA4}"/>
    <cellStyle name="Normal 2 3 4 6 2 2 2 3 2" xfId="36355" xr:uid="{9EFCE4CE-8009-4039-AF37-58D07981DE89}"/>
    <cellStyle name="Normal 2 3 4 6 2 2 2 3 3" xfId="51239" xr:uid="{A276C550-23A3-4E54-B3D8-9F7440341523}"/>
    <cellStyle name="Normal 2 3 4 6 2 2 2 4" xfId="15819" xr:uid="{4D9EDF64-7D15-47C9-9131-60B001B9F51D}"/>
    <cellStyle name="Normal 2 3 4 6 2 2 2 5" xfId="29509" xr:uid="{AA8EE1CE-8E9F-4A20-A49D-A92541D9724A}"/>
    <cellStyle name="Normal 2 3 4 6 2 2 2 6" xfId="44393" xr:uid="{C261A566-C253-4B62-B555-8E03A1D28700}"/>
    <cellStyle name="Normal 2 3 4 6 2 2 3" xfId="10683" xr:uid="{29AF1485-181B-4907-A020-1C24FB927C6A}"/>
    <cellStyle name="Normal 2 3 4 6 2 2 3 2" xfId="24373" xr:uid="{5B623520-9529-4F23-ABDF-94FC3DCDAD02}"/>
    <cellStyle name="Normal 2 3 4 6 2 2 3 2 2" xfId="38065" xr:uid="{30BD2A8B-6B3C-4E20-9207-0F168DAD5D03}"/>
    <cellStyle name="Normal 2 3 4 6 2 2 3 2 3" xfId="52949" xr:uid="{A25F8166-8800-488B-BF51-2F8257DF8507}"/>
    <cellStyle name="Normal 2 3 4 6 2 2 3 3" xfId="17529" xr:uid="{A9BD88B0-1CFE-4B2E-94A0-309EFC420107}"/>
    <cellStyle name="Normal 2 3 4 6 2 2 3 4" xfId="31219" xr:uid="{38F28A52-E2B9-4D4B-B2AD-2D41AEC40CC0}"/>
    <cellStyle name="Normal 2 3 4 6 2 2 3 5" xfId="46103" xr:uid="{5A77B463-8D8D-4575-A6FC-B1C174041330}"/>
    <cellStyle name="Normal 2 3 4 6 2 2 4" xfId="20951" xr:uid="{76A90DB4-A250-4454-9313-C1519586934B}"/>
    <cellStyle name="Normal 2 3 4 6 2 2 4 2" xfId="34643" xr:uid="{BAADFADB-8183-4742-AC30-9D348AB0258C}"/>
    <cellStyle name="Normal 2 3 4 6 2 2 4 3" xfId="49527" xr:uid="{FD34BDF8-E641-4B66-8BE9-77D296AFC304}"/>
    <cellStyle name="Normal 2 3 4 6 2 2 5" xfId="14107" xr:uid="{69806B4D-F637-4A43-A222-7860789E2652}"/>
    <cellStyle name="Normal 2 3 4 6 2 2 6" xfId="27797" xr:uid="{9F2CEE45-3266-4843-AC5F-55B1B6614105}"/>
    <cellStyle name="Normal 2 3 4 6 2 2 7" xfId="42681" xr:uid="{BF362C4E-7DD8-42A5-A36F-04243095A87C}"/>
    <cellStyle name="Normal 2 3 4 6 2 3" xfId="8972" xr:uid="{3A10836B-3900-4D14-94C1-43647EE2DB06}"/>
    <cellStyle name="Normal 2 3 4 6 2 3 2" xfId="12394" xr:uid="{98A96752-B4EB-4511-8EA5-1DFFA1994DFC}"/>
    <cellStyle name="Normal 2 3 4 6 2 3 2 2" xfId="26084" xr:uid="{BCBB8DDC-281A-4D70-A558-01B1FB82B1BA}"/>
    <cellStyle name="Normal 2 3 4 6 2 3 2 2 2" xfId="39776" xr:uid="{F0747B42-AE97-4001-85C5-580E90B59CE2}"/>
    <cellStyle name="Normal 2 3 4 6 2 3 2 2 3" xfId="54660" xr:uid="{765C56E3-7214-434D-87EC-0B602FD77491}"/>
    <cellStyle name="Normal 2 3 4 6 2 3 2 3" xfId="19240" xr:uid="{ABBD728E-0FF9-478A-B69C-DA6B71CCF16D}"/>
    <cellStyle name="Normal 2 3 4 6 2 3 2 4" xfId="32930" xr:uid="{8F6FA1C2-24E1-4D7A-9AF4-27A838BF0405}"/>
    <cellStyle name="Normal 2 3 4 6 2 3 2 5" xfId="47814" xr:uid="{33D2098D-2F33-4496-8491-DF1625445E19}"/>
    <cellStyle name="Normal 2 3 4 6 2 3 3" xfId="22662" xr:uid="{1B514729-74D8-4CA4-BEE6-59CDF5A52C53}"/>
    <cellStyle name="Normal 2 3 4 6 2 3 3 2" xfId="36354" xr:uid="{A9CD45FB-1A9A-44AF-9DEC-45B4CDB2A645}"/>
    <cellStyle name="Normal 2 3 4 6 2 3 3 3" xfId="51238" xr:uid="{556B8ADA-E4CB-4D91-B1FE-343EF1F7E7E7}"/>
    <cellStyle name="Normal 2 3 4 6 2 3 4" xfId="15818" xr:uid="{20383129-503E-475F-B619-C36BE4576EF5}"/>
    <cellStyle name="Normal 2 3 4 6 2 3 5" xfId="29508" xr:uid="{7C5758E6-5370-4808-A438-989AADBA6FCA}"/>
    <cellStyle name="Normal 2 3 4 6 2 3 6" xfId="44392" xr:uid="{692910AA-09F0-4CBF-8C0A-15622B6326C0}"/>
    <cellStyle name="Normal 2 3 4 6 2 4" xfId="10682" xr:uid="{3FBF707A-F6BD-42A5-A547-56B04C23038B}"/>
    <cellStyle name="Normal 2 3 4 6 2 4 2" xfId="24372" xr:uid="{040C7F4E-72DA-4CAE-8EC7-92475BEF351D}"/>
    <cellStyle name="Normal 2 3 4 6 2 4 2 2" xfId="38064" xr:uid="{78439868-7877-4D85-B96B-8EA1B42F1C94}"/>
    <cellStyle name="Normal 2 3 4 6 2 4 2 3" xfId="52948" xr:uid="{0F6B3801-2EB9-417E-B3C0-79C55F65C7D1}"/>
    <cellStyle name="Normal 2 3 4 6 2 4 3" xfId="17528" xr:uid="{00D6F5E5-E74B-44DD-81CA-BE7B4E23B9D1}"/>
    <cellStyle name="Normal 2 3 4 6 2 4 4" xfId="31218" xr:uid="{81F827FB-C053-451E-8931-399BA403E4F2}"/>
    <cellStyle name="Normal 2 3 4 6 2 4 5" xfId="46102" xr:uid="{1009561A-7B9B-4D7E-BE48-FA6238630BBB}"/>
    <cellStyle name="Normal 2 3 4 6 2 5" xfId="20950" xr:uid="{546F9F5F-68B0-445F-9BBE-4EC5DA836DB0}"/>
    <cellStyle name="Normal 2 3 4 6 2 5 2" xfId="34642" xr:uid="{AFE9927D-A3C6-4CC2-A866-07D39E71FE5B}"/>
    <cellStyle name="Normal 2 3 4 6 2 5 3" xfId="49526" xr:uid="{0F59D195-D3C1-4EA9-8B06-6E2AFF6A1C05}"/>
    <cellStyle name="Normal 2 3 4 6 2 6" xfId="14106" xr:uid="{1C3D739D-520A-4278-A61A-AAF69F4E0ADA}"/>
    <cellStyle name="Normal 2 3 4 6 2 7" xfId="27796" xr:uid="{8EDC9369-B5FE-4312-9CDE-7A601E8DB82D}"/>
    <cellStyle name="Normal 2 3 4 6 2 8" xfId="42680" xr:uid="{344D2D48-D468-4B54-9968-0EBA7F0D3B3C}"/>
    <cellStyle name="Normal 2 3 4 6 3" xfId="7261" xr:uid="{6678FB7C-3DE4-43C7-96F3-553E247FC44A}"/>
    <cellStyle name="Normal 2 3 4 6 3 2" xfId="8974" xr:uid="{6804738D-D1FE-465A-AF30-7D9B15468C48}"/>
    <cellStyle name="Normal 2 3 4 6 3 2 2" xfId="12396" xr:uid="{DBD7C045-622D-4C63-98C9-9B86D27D0E79}"/>
    <cellStyle name="Normal 2 3 4 6 3 2 2 2" xfId="26086" xr:uid="{4DDE55CE-9E3C-4A37-A471-193673D2AE79}"/>
    <cellStyle name="Normal 2 3 4 6 3 2 2 2 2" xfId="39778" xr:uid="{F8F0D61B-A2C3-446A-9F1D-38A2357729AD}"/>
    <cellStyle name="Normal 2 3 4 6 3 2 2 2 3" xfId="54662" xr:uid="{A8986177-5C37-402A-9310-46572E424768}"/>
    <cellStyle name="Normal 2 3 4 6 3 2 2 3" xfId="19242" xr:uid="{95BA4BD0-7262-4205-862C-6AD8195CE42B}"/>
    <cellStyle name="Normal 2 3 4 6 3 2 2 4" xfId="32932" xr:uid="{2268F429-F175-4BDA-95B7-A548617B8387}"/>
    <cellStyle name="Normal 2 3 4 6 3 2 2 5" xfId="47816" xr:uid="{5A7675C5-5E2C-47D3-B7F2-07130C8BB0D3}"/>
    <cellStyle name="Normal 2 3 4 6 3 2 3" xfId="22664" xr:uid="{4E870AC9-10D9-40DB-B153-8C0B73CAF7F6}"/>
    <cellStyle name="Normal 2 3 4 6 3 2 3 2" xfId="36356" xr:uid="{74C94DCD-1070-4107-A6A3-4739BF144E92}"/>
    <cellStyle name="Normal 2 3 4 6 3 2 3 3" xfId="51240" xr:uid="{9811644B-300A-4611-8C13-C1E3DF54753C}"/>
    <cellStyle name="Normal 2 3 4 6 3 2 4" xfId="15820" xr:uid="{1A739F34-B7A4-4A95-AAEC-C4D20870DD9B}"/>
    <cellStyle name="Normal 2 3 4 6 3 2 5" xfId="29510" xr:uid="{4E421276-F501-4B8E-B3F4-C1FE2957FF2A}"/>
    <cellStyle name="Normal 2 3 4 6 3 2 6" xfId="44394" xr:uid="{58DFDDD6-14B5-4185-B364-8A017A9AF32E}"/>
    <cellStyle name="Normal 2 3 4 6 3 3" xfId="10684" xr:uid="{78CA30C7-6ECA-4DAF-AC7B-D3DC410A5565}"/>
    <cellStyle name="Normal 2 3 4 6 3 3 2" xfId="24374" xr:uid="{45752AB9-FA8E-42C7-A62B-513D7B93029F}"/>
    <cellStyle name="Normal 2 3 4 6 3 3 2 2" xfId="38066" xr:uid="{5C0FBDFC-CD7F-4163-96CA-E345BDB30F38}"/>
    <cellStyle name="Normal 2 3 4 6 3 3 2 3" xfId="52950" xr:uid="{75D91B10-69CC-4792-A092-EA92B4D86B4F}"/>
    <cellStyle name="Normal 2 3 4 6 3 3 3" xfId="17530" xr:uid="{E4B52869-E845-4F59-BBEA-EFDF0DEB8E7E}"/>
    <cellStyle name="Normal 2 3 4 6 3 3 4" xfId="31220" xr:uid="{97F54AF7-A8BA-4C66-B049-EB336D4D3165}"/>
    <cellStyle name="Normal 2 3 4 6 3 3 5" xfId="46104" xr:uid="{12B7869B-CCCE-4185-ACAC-AFD5D5F8555D}"/>
    <cellStyle name="Normal 2 3 4 6 3 4" xfId="20952" xr:uid="{15E11806-1D61-41F7-B3A7-B981F20EA332}"/>
    <cellStyle name="Normal 2 3 4 6 3 4 2" xfId="34644" xr:uid="{CD6394BF-6E64-47DA-9D0E-2E62ED8A94AD}"/>
    <cellStyle name="Normal 2 3 4 6 3 4 3" xfId="49528" xr:uid="{A95AE73A-872B-4F4E-ADA6-F5294A3F86AF}"/>
    <cellStyle name="Normal 2 3 4 6 3 5" xfId="14108" xr:uid="{5842393A-206D-4054-B05C-A43012AA4948}"/>
    <cellStyle name="Normal 2 3 4 6 3 6" xfId="27798" xr:uid="{4BDD1B58-FFDC-4D61-908D-A34738C29B4F}"/>
    <cellStyle name="Normal 2 3 4 6 3 7" xfId="42682" xr:uid="{46005FC5-A7CF-48BE-AA7A-81663C4687A2}"/>
    <cellStyle name="Normal 2 3 4 6 4" xfId="7262" xr:uid="{AA3705A2-6AD9-4E48-9A09-2C754E395F3D}"/>
    <cellStyle name="Normal 2 3 4 6 4 2" xfId="8975" xr:uid="{02654F6F-8016-49C4-8DB9-E75396EA2BCC}"/>
    <cellStyle name="Normal 2 3 4 6 4 2 2" xfId="12397" xr:uid="{16456318-7AA8-4304-B924-7296520C6646}"/>
    <cellStyle name="Normal 2 3 4 6 4 2 2 2" xfId="26087" xr:uid="{786C1EE4-1BF3-431A-9718-0CAED0F6D357}"/>
    <cellStyle name="Normal 2 3 4 6 4 2 2 2 2" xfId="39779" xr:uid="{EC0A2F5C-3869-46D9-B485-272AD55ACF03}"/>
    <cellStyle name="Normal 2 3 4 6 4 2 2 2 3" xfId="54663" xr:uid="{11C4E096-37F0-41A2-894D-8B09B258B2B6}"/>
    <cellStyle name="Normal 2 3 4 6 4 2 2 3" xfId="19243" xr:uid="{2C004CA7-EE45-4BDB-907D-6081ABDAACAF}"/>
    <cellStyle name="Normal 2 3 4 6 4 2 2 4" xfId="32933" xr:uid="{83DA31DA-A79B-4BA0-A44A-B9F42912F13F}"/>
    <cellStyle name="Normal 2 3 4 6 4 2 2 5" xfId="47817" xr:uid="{B787957A-DF07-4149-A7A8-7FDCB4429EC3}"/>
    <cellStyle name="Normal 2 3 4 6 4 2 3" xfId="22665" xr:uid="{8E9CEFF9-A9BB-4056-AAD7-4194D91A7B48}"/>
    <cellStyle name="Normal 2 3 4 6 4 2 3 2" xfId="36357" xr:uid="{63960045-89B3-4569-B383-3380C7B8152D}"/>
    <cellStyle name="Normal 2 3 4 6 4 2 3 3" xfId="51241" xr:uid="{54E79F1B-7A54-4361-9854-152A4C88B0F6}"/>
    <cellStyle name="Normal 2 3 4 6 4 2 4" xfId="15821" xr:uid="{BAC970DE-418C-4A9F-B6FD-9C3920152573}"/>
    <cellStyle name="Normal 2 3 4 6 4 2 5" xfId="29511" xr:uid="{FCA6D7A3-E455-4D0A-9959-319813DD8F0A}"/>
    <cellStyle name="Normal 2 3 4 6 4 2 6" xfId="44395" xr:uid="{3CF2FE79-965F-446F-9DB9-400CFA30CDC6}"/>
    <cellStyle name="Normal 2 3 4 6 4 3" xfId="10685" xr:uid="{4A46CB52-9E5A-4DA2-87B4-FD7933415A09}"/>
    <cellStyle name="Normal 2 3 4 6 4 3 2" xfId="24375" xr:uid="{2C43525B-B611-4FFF-8C74-BD6649DB97F2}"/>
    <cellStyle name="Normal 2 3 4 6 4 3 2 2" xfId="38067" xr:uid="{CC8017C6-5304-44D2-8255-FFA7DF61DD32}"/>
    <cellStyle name="Normal 2 3 4 6 4 3 2 3" xfId="52951" xr:uid="{36F859A0-9572-489A-93C7-54D604B98B92}"/>
    <cellStyle name="Normal 2 3 4 6 4 3 3" xfId="17531" xr:uid="{963E3EF4-2527-485B-A9B7-A8CCFD887594}"/>
    <cellStyle name="Normal 2 3 4 6 4 3 4" xfId="31221" xr:uid="{10395192-04DF-4422-BE0F-0E370BF8B44F}"/>
    <cellStyle name="Normal 2 3 4 6 4 3 5" xfId="46105" xr:uid="{E9449612-6366-4513-ACCE-CBEE2F24191B}"/>
    <cellStyle name="Normal 2 3 4 6 4 4" xfId="20953" xr:uid="{E570354E-BB92-453D-AE7C-357F3EB53B6D}"/>
    <cellStyle name="Normal 2 3 4 6 4 4 2" xfId="34645" xr:uid="{ADD8A740-E818-4FA5-B8EB-EB40CC56D38C}"/>
    <cellStyle name="Normal 2 3 4 6 4 4 3" xfId="49529" xr:uid="{EFC29091-47F9-41EB-AA48-F82083E1F089}"/>
    <cellStyle name="Normal 2 3 4 6 4 5" xfId="14109" xr:uid="{5A24923C-47AC-4A04-B3F9-472A581624C7}"/>
    <cellStyle name="Normal 2 3 4 6 4 6" xfId="27799" xr:uid="{0B8B5583-E212-419D-BF05-417A1CE57EA8}"/>
    <cellStyle name="Normal 2 3 4 6 4 7" xfId="42683" xr:uid="{8B8C0F8B-059E-4181-9125-36C6FAA16312}"/>
    <cellStyle name="Normal 2 3 4 6 5" xfId="8971" xr:uid="{3FF9615E-5A25-4228-A630-6D28571AC58B}"/>
    <cellStyle name="Normal 2 3 4 6 5 2" xfId="12393" xr:uid="{FC44C37F-7E2E-475B-BC18-52FDE72A345E}"/>
    <cellStyle name="Normal 2 3 4 6 5 2 2" xfId="26083" xr:uid="{760734FB-4A2E-437F-8B7E-D69F8FB52683}"/>
    <cellStyle name="Normal 2 3 4 6 5 2 2 2" xfId="39775" xr:uid="{E7177DCD-3DBE-4D6F-BBDD-4A9EC05FA3E8}"/>
    <cellStyle name="Normal 2 3 4 6 5 2 2 3" xfId="54659" xr:uid="{67AB9528-E247-4B6E-8576-DFADCEEC62B6}"/>
    <cellStyle name="Normal 2 3 4 6 5 2 3" xfId="19239" xr:uid="{4F8400BA-49A1-487A-AAAB-7D422B72902D}"/>
    <cellStyle name="Normal 2 3 4 6 5 2 4" xfId="32929" xr:uid="{ECA42C05-0ADE-4B6E-9B12-785C8182A0B0}"/>
    <cellStyle name="Normal 2 3 4 6 5 2 5" xfId="47813" xr:uid="{58C1301C-0816-4EC2-8FDD-A8B749630EAA}"/>
    <cellStyle name="Normal 2 3 4 6 5 3" xfId="22661" xr:uid="{F2440825-F610-46F8-AB69-875A4A6967F8}"/>
    <cellStyle name="Normal 2 3 4 6 5 3 2" xfId="36353" xr:uid="{0D41E1C7-97DB-4EA2-9550-D787ABD83226}"/>
    <cellStyle name="Normal 2 3 4 6 5 3 3" xfId="51237" xr:uid="{F91AA5D8-E340-45A1-932F-6C311B761679}"/>
    <cellStyle name="Normal 2 3 4 6 5 4" xfId="15817" xr:uid="{1D090938-00DD-456C-BDCF-30B2E4C20402}"/>
    <cellStyle name="Normal 2 3 4 6 5 5" xfId="29507" xr:uid="{30852BF5-546A-4546-AD8B-F39E50F81527}"/>
    <cellStyle name="Normal 2 3 4 6 5 6" xfId="44391" xr:uid="{7863DAB4-D937-48BE-B979-90CCE5DB4A9D}"/>
    <cellStyle name="Normal 2 3 4 6 6" xfId="10681" xr:uid="{94932A42-F0C1-451A-B654-59675156D30A}"/>
    <cellStyle name="Normal 2 3 4 6 6 2" xfId="24371" xr:uid="{94C76785-53E2-46B1-A170-6FDB6DFC4128}"/>
    <cellStyle name="Normal 2 3 4 6 6 2 2" xfId="38063" xr:uid="{798250FA-293A-4E73-BFFF-25E43DADF29C}"/>
    <cellStyle name="Normal 2 3 4 6 6 2 3" xfId="52947" xr:uid="{F5A63AA8-F14F-4916-B033-7CE47CB5E33C}"/>
    <cellStyle name="Normal 2 3 4 6 6 3" xfId="17527" xr:uid="{92638364-B066-4F73-9707-AC94ECC16A1E}"/>
    <cellStyle name="Normal 2 3 4 6 6 4" xfId="31217" xr:uid="{96B436BB-00DD-46E5-952D-AFA26D1F73FB}"/>
    <cellStyle name="Normal 2 3 4 6 6 5" xfId="46101" xr:uid="{CC5100F2-BE56-4103-AB5D-FDE4B756166B}"/>
    <cellStyle name="Normal 2 3 4 6 7" xfId="20949" xr:uid="{38719723-3936-457D-B477-65382F007C09}"/>
    <cellStyle name="Normal 2 3 4 6 7 2" xfId="34641" xr:uid="{64A942F1-B561-41E0-A7EC-E5A34A824A29}"/>
    <cellStyle name="Normal 2 3 4 6 7 3" xfId="49525" xr:uid="{2C583F6E-A97A-492B-87C8-A8722DA92713}"/>
    <cellStyle name="Normal 2 3 4 6 8" xfId="14105" xr:uid="{4DEF842F-6153-46DA-AF72-E70B760A697D}"/>
    <cellStyle name="Normal 2 3 4 6 9" xfId="27795" xr:uid="{7BE07C20-5510-4024-BADB-B7CAEABA61A9}"/>
    <cellStyle name="Normal 2 3 4 7" xfId="7263" xr:uid="{F44AB9DB-3751-4B87-89C7-0816117181C9}"/>
    <cellStyle name="Normal 2 3 4 7 10" xfId="42684" xr:uid="{23D1DD62-E539-4FA4-B7C5-27457C827533}"/>
    <cellStyle name="Normal 2 3 4 7 2" xfId="7264" xr:uid="{82BACEAD-611E-4D36-9C8E-3356BC4A6A79}"/>
    <cellStyle name="Normal 2 3 4 7 2 2" xfId="7265" xr:uid="{75355C07-2B91-43F0-96F7-1D6221C2FF55}"/>
    <cellStyle name="Normal 2 3 4 7 2 2 2" xfId="8978" xr:uid="{824C34A2-1E85-4F06-BCB5-7B59A658A124}"/>
    <cellStyle name="Normal 2 3 4 7 2 2 2 2" xfId="12400" xr:uid="{B8F20DE0-4E23-499C-A06A-36BD84C0BF6C}"/>
    <cellStyle name="Normal 2 3 4 7 2 2 2 2 2" xfId="26090" xr:uid="{4BB71F7E-7A7E-4266-B406-E79A8108BEB0}"/>
    <cellStyle name="Normal 2 3 4 7 2 2 2 2 2 2" xfId="39782" xr:uid="{D383A793-E871-4AAD-A2FD-797926AA21CF}"/>
    <cellStyle name="Normal 2 3 4 7 2 2 2 2 2 3" xfId="54666" xr:uid="{D56DBD9E-7221-4124-9B9F-6E0D099B6046}"/>
    <cellStyle name="Normal 2 3 4 7 2 2 2 2 3" xfId="19246" xr:uid="{8773A09A-6173-4B33-AD6E-CF12180C2184}"/>
    <cellStyle name="Normal 2 3 4 7 2 2 2 2 4" xfId="32936" xr:uid="{9C7AD06B-06EC-4FE7-8795-F29DB4ABA75E}"/>
    <cellStyle name="Normal 2 3 4 7 2 2 2 2 5" xfId="47820" xr:uid="{A6DB3816-0757-43E7-9D8A-CE0B04E21EED}"/>
    <cellStyle name="Normal 2 3 4 7 2 2 2 3" xfId="22668" xr:uid="{4D7FA7A5-6F57-4C3F-908F-C564285E6D11}"/>
    <cellStyle name="Normal 2 3 4 7 2 2 2 3 2" xfId="36360" xr:uid="{45F0342E-E0D8-48A6-8F4B-105ACCF146A6}"/>
    <cellStyle name="Normal 2 3 4 7 2 2 2 3 3" xfId="51244" xr:uid="{24EB59D8-7B6B-47AB-B5CA-672C20567A8E}"/>
    <cellStyle name="Normal 2 3 4 7 2 2 2 4" xfId="15824" xr:uid="{C7D5AB74-B8F9-43EF-ABEF-6D42A2A40AB1}"/>
    <cellStyle name="Normal 2 3 4 7 2 2 2 5" xfId="29514" xr:uid="{68A0B222-6113-433D-AD4F-3AD6B0BB2C56}"/>
    <cellStyle name="Normal 2 3 4 7 2 2 2 6" xfId="44398" xr:uid="{43858A52-91CB-4C06-8166-FB1A6754D253}"/>
    <cellStyle name="Normal 2 3 4 7 2 2 3" xfId="10688" xr:uid="{1F8F63FE-F7C8-4796-980F-D4A4E3C9840E}"/>
    <cellStyle name="Normal 2 3 4 7 2 2 3 2" xfId="24378" xr:uid="{8ABAB844-6606-4F6E-A5F2-1DCC99B5BADF}"/>
    <cellStyle name="Normal 2 3 4 7 2 2 3 2 2" xfId="38070" xr:uid="{FEAD0CD8-8A9D-442D-9559-BAA47E56BAE9}"/>
    <cellStyle name="Normal 2 3 4 7 2 2 3 2 3" xfId="52954" xr:uid="{3FB0BB56-F255-4993-B77F-2F68183ECCFB}"/>
    <cellStyle name="Normal 2 3 4 7 2 2 3 3" xfId="17534" xr:uid="{783C8461-74EC-4BF7-AAB3-125A6AC42DC2}"/>
    <cellStyle name="Normal 2 3 4 7 2 2 3 4" xfId="31224" xr:uid="{B21326AE-2EDB-4B26-970D-AB4C2D6C1703}"/>
    <cellStyle name="Normal 2 3 4 7 2 2 3 5" xfId="46108" xr:uid="{1D449C85-5FC7-4000-91AE-C9E91458CC95}"/>
    <cellStyle name="Normal 2 3 4 7 2 2 4" xfId="20956" xr:uid="{CC32FB3A-56CA-4DA8-BF10-59B1B9B8F83B}"/>
    <cellStyle name="Normal 2 3 4 7 2 2 4 2" xfId="34648" xr:uid="{2F0D8DC9-E034-4E59-8E4D-3CB5C0D68A6F}"/>
    <cellStyle name="Normal 2 3 4 7 2 2 4 3" xfId="49532" xr:uid="{482403CA-7B86-4F02-A1D5-55D532B9671C}"/>
    <cellStyle name="Normal 2 3 4 7 2 2 5" xfId="14112" xr:uid="{87882419-ECF7-4E1A-90E3-298B87636221}"/>
    <cellStyle name="Normal 2 3 4 7 2 2 6" xfId="27802" xr:uid="{3B3A8D7B-356C-4AFA-A07A-555D305EF76F}"/>
    <cellStyle name="Normal 2 3 4 7 2 2 7" xfId="42686" xr:uid="{7D3D8FEE-EA6D-4B85-9A89-93957746EFCE}"/>
    <cellStyle name="Normal 2 3 4 7 2 3" xfId="8977" xr:uid="{C4BFF4F6-415B-4394-B85E-D2BB95A6A1E6}"/>
    <cellStyle name="Normal 2 3 4 7 2 3 2" xfId="12399" xr:uid="{B663D4B4-2414-449E-9FB8-17DA60A41669}"/>
    <cellStyle name="Normal 2 3 4 7 2 3 2 2" xfId="26089" xr:uid="{96A9D56C-3153-49B2-804C-905176D36CB4}"/>
    <cellStyle name="Normal 2 3 4 7 2 3 2 2 2" xfId="39781" xr:uid="{F5C489C4-C53F-465A-95CB-2F2E6521A1D2}"/>
    <cellStyle name="Normal 2 3 4 7 2 3 2 2 3" xfId="54665" xr:uid="{73E25952-0AF0-4CA4-8EA2-014BBEBC7691}"/>
    <cellStyle name="Normal 2 3 4 7 2 3 2 3" xfId="19245" xr:uid="{0511EE54-D0A6-423A-A555-B4740162DB6F}"/>
    <cellStyle name="Normal 2 3 4 7 2 3 2 4" xfId="32935" xr:uid="{CFF81CC4-CC72-42E1-AD6F-5A137D93CD95}"/>
    <cellStyle name="Normal 2 3 4 7 2 3 2 5" xfId="47819" xr:uid="{10872FB7-3406-4ED2-877B-C758319C2C61}"/>
    <cellStyle name="Normal 2 3 4 7 2 3 3" xfId="22667" xr:uid="{A8B6650F-ACF6-4751-8992-2FACF84A5473}"/>
    <cellStyle name="Normal 2 3 4 7 2 3 3 2" xfId="36359" xr:uid="{2FE1B2D5-E428-40A3-81D3-DF3F4E601B46}"/>
    <cellStyle name="Normal 2 3 4 7 2 3 3 3" xfId="51243" xr:uid="{5A49826F-20A3-43FE-A8E9-51FBB52BC04C}"/>
    <cellStyle name="Normal 2 3 4 7 2 3 4" xfId="15823" xr:uid="{6BB0FFE1-94DB-4867-B9D5-D0DD3BD5E65E}"/>
    <cellStyle name="Normal 2 3 4 7 2 3 5" xfId="29513" xr:uid="{65683FBF-96C7-4574-AD9D-F93CC39D841F}"/>
    <cellStyle name="Normal 2 3 4 7 2 3 6" xfId="44397" xr:uid="{80DEC4E4-EB67-4B0D-AC61-99421227C305}"/>
    <cellStyle name="Normal 2 3 4 7 2 4" xfId="10687" xr:uid="{DB5989E6-F8C8-438E-B1DD-379B865FF5CB}"/>
    <cellStyle name="Normal 2 3 4 7 2 4 2" xfId="24377" xr:uid="{37B99DF7-104F-41B8-BA8F-956C088C29D8}"/>
    <cellStyle name="Normal 2 3 4 7 2 4 2 2" xfId="38069" xr:uid="{1B26DB23-8B06-414A-9DF4-1916D9C17F65}"/>
    <cellStyle name="Normal 2 3 4 7 2 4 2 3" xfId="52953" xr:uid="{2A97FC61-1C1A-414D-A403-7936A579D104}"/>
    <cellStyle name="Normal 2 3 4 7 2 4 3" xfId="17533" xr:uid="{0410B034-9A92-412A-B725-F4B6DF8B3295}"/>
    <cellStyle name="Normal 2 3 4 7 2 4 4" xfId="31223" xr:uid="{3B28DC32-5641-4D8E-9D62-809B80D17701}"/>
    <cellStyle name="Normal 2 3 4 7 2 4 5" xfId="46107" xr:uid="{CB1597E7-1C91-4579-AFC8-D0A8A185D1E2}"/>
    <cellStyle name="Normal 2 3 4 7 2 5" xfId="20955" xr:uid="{3E162448-D555-42E3-871A-4F16386916F1}"/>
    <cellStyle name="Normal 2 3 4 7 2 5 2" xfId="34647" xr:uid="{C37CF49C-BFD9-40F1-B31F-CFB3AA298A46}"/>
    <cellStyle name="Normal 2 3 4 7 2 5 3" xfId="49531" xr:uid="{92612950-8646-4D7B-9674-4A830315030C}"/>
    <cellStyle name="Normal 2 3 4 7 2 6" xfId="14111" xr:uid="{CEB018DC-B420-46C1-8FA3-0E6DE75AF76D}"/>
    <cellStyle name="Normal 2 3 4 7 2 7" xfId="27801" xr:uid="{BF47B8F7-7ADA-4222-8B81-20351B751D14}"/>
    <cellStyle name="Normal 2 3 4 7 2 8" xfId="42685" xr:uid="{77291765-0130-484E-8E51-1089BE797021}"/>
    <cellStyle name="Normal 2 3 4 7 3" xfId="7266" xr:uid="{64CB2396-D700-488C-B39E-CC4858DBBB42}"/>
    <cellStyle name="Normal 2 3 4 7 3 2" xfId="8979" xr:uid="{8B16E974-3C33-4E21-A99C-8A26E9D4E308}"/>
    <cellStyle name="Normal 2 3 4 7 3 2 2" xfId="12401" xr:uid="{B5D5DFE0-7E3C-4119-9239-01D2D7E77A7B}"/>
    <cellStyle name="Normal 2 3 4 7 3 2 2 2" xfId="26091" xr:uid="{EA50BAE5-B401-4818-A84E-3DE2759B3E8B}"/>
    <cellStyle name="Normal 2 3 4 7 3 2 2 2 2" xfId="39783" xr:uid="{4F803ABE-DDD8-4A5A-8EAE-FB6979C695CC}"/>
    <cellStyle name="Normal 2 3 4 7 3 2 2 2 3" xfId="54667" xr:uid="{5EFE3929-51B4-48A7-AD6E-B1C04286B317}"/>
    <cellStyle name="Normal 2 3 4 7 3 2 2 3" xfId="19247" xr:uid="{D6169FD8-1820-4D17-A642-ABDCE277976D}"/>
    <cellStyle name="Normal 2 3 4 7 3 2 2 4" xfId="32937" xr:uid="{792A81E5-CA8E-4B85-B437-758DDA01BDA7}"/>
    <cellStyle name="Normal 2 3 4 7 3 2 2 5" xfId="47821" xr:uid="{C33B71EE-2938-40FF-AE6D-19BEF6542A4A}"/>
    <cellStyle name="Normal 2 3 4 7 3 2 3" xfId="22669" xr:uid="{14948920-395A-4130-BF81-766D6B1FE213}"/>
    <cellStyle name="Normal 2 3 4 7 3 2 3 2" xfId="36361" xr:uid="{42047189-5007-487D-8629-1475B2F5BC6B}"/>
    <cellStyle name="Normal 2 3 4 7 3 2 3 3" xfId="51245" xr:uid="{20779FD0-FA68-4B4C-AB57-6FA5D594F010}"/>
    <cellStyle name="Normal 2 3 4 7 3 2 4" xfId="15825" xr:uid="{DF25FC91-E67A-4844-9853-5C11B88B85B1}"/>
    <cellStyle name="Normal 2 3 4 7 3 2 5" xfId="29515" xr:uid="{7BF6B21D-C9CC-4DD1-A907-938C37E165C0}"/>
    <cellStyle name="Normal 2 3 4 7 3 2 6" xfId="44399" xr:uid="{47619BD9-EAD3-4A58-B604-12B23D1A3E79}"/>
    <cellStyle name="Normal 2 3 4 7 3 3" xfId="10689" xr:uid="{B24D20F4-0B73-462E-BEA1-301AA950BC01}"/>
    <cellStyle name="Normal 2 3 4 7 3 3 2" xfId="24379" xr:uid="{4FDD4381-40D3-44E5-B4A8-655E6A299A50}"/>
    <cellStyle name="Normal 2 3 4 7 3 3 2 2" xfId="38071" xr:uid="{6FFCBBF0-D1CD-4E66-953B-798B227F205B}"/>
    <cellStyle name="Normal 2 3 4 7 3 3 2 3" xfId="52955" xr:uid="{0FEEE47A-F928-4B09-A31A-A0EAADCE0AE0}"/>
    <cellStyle name="Normal 2 3 4 7 3 3 3" xfId="17535" xr:uid="{B897FC12-5F2F-4B6D-BDBF-4E699AA06A6D}"/>
    <cellStyle name="Normal 2 3 4 7 3 3 4" xfId="31225" xr:uid="{CC1B1C83-A191-4CCC-9496-B19AA138556A}"/>
    <cellStyle name="Normal 2 3 4 7 3 3 5" xfId="46109" xr:uid="{6F626676-0F70-42F0-B4E7-2535B95D8232}"/>
    <cellStyle name="Normal 2 3 4 7 3 4" xfId="20957" xr:uid="{1C0EE675-CB5B-4DE3-A0F6-209D5946EA6B}"/>
    <cellStyle name="Normal 2 3 4 7 3 4 2" xfId="34649" xr:uid="{EDC9ED12-D657-4C59-95EB-FFF0530A513D}"/>
    <cellStyle name="Normal 2 3 4 7 3 4 3" xfId="49533" xr:uid="{036D8EFA-362E-4D63-AFE1-B2EF438551CD}"/>
    <cellStyle name="Normal 2 3 4 7 3 5" xfId="14113" xr:uid="{DDB97BA6-39E8-4D8D-BD9D-BD2CCF8157C0}"/>
    <cellStyle name="Normal 2 3 4 7 3 6" xfId="27803" xr:uid="{84EC5CCE-A50F-4579-85DC-D14FBC329A4F}"/>
    <cellStyle name="Normal 2 3 4 7 3 7" xfId="42687" xr:uid="{E39BCDCE-0D6D-431E-AA2F-2E56C47C94D9}"/>
    <cellStyle name="Normal 2 3 4 7 4" xfId="7267" xr:uid="{78438003-4A92-46D3-9809-EC4BC85D6C19}"/>
    <cellStyle name="Normal 2 3 4 7 4 2" xfId="8980" xr:uid="{443ADDA9-7D18-492D-9BEC-694845FCC547}"/>
    <cellStyle name="Normal 2 3 4 7 4 2 2" xfId="12402" xr:uid="{4F0BD30C-2D3C-4205-BBCD-AFB4A5A6E11A}"/>
    <cellStyle name="Normal 2 3 4 7 4 2 2 2" xfId="26092" xr:uid="{696452D0-E543-49E1-8F6D-FFA97ED87ECA}"/>
    <cellStyle name="Normal 2 3 4 7 4 2 2 2 2" xfId="39784" xr:uid="{C4E04B09-F086-4692-9C4A-FB267783AAE0}"/>
    <cellStyle name="Normal 2 3 4 7 4 2 2 2 3" xfId="54668" xr:uid="{631319ED-E461-4C1C-A4E6-F9E06ABF283D}"/>
    <cellStyle name="Normal 2 3 4 7 4 2 2 3" xfId="19248" xr:uid="{654E1D13-A3FA-41DF-B3AF-33C2DEBFDEBD}"/>
    <cellStyle name="Normal 2 3 4 7 4 2 2 4" xfId="32938" xr:uid="{F4ADE88C-3DEC-4D22-8DE8-C3B8FE242534}"/>
    <cellStyle name="Normal 2 3 4 7 4 2 2 5" xfId="47822" xr:uid="{4026035C-8AB4-4EF5-90EE-55846CB04F6F}"/>
    <cellStyle name="Normal 2 3 4 7 4 2 3" xfId="22670" xr:uid="{B39C1005-9648-41A4-8C2F-EBFBD331E132}"/>
    <cellStyle name="Normal 2 3 4 7 4 2 3 2" xfId="36362" xr:uid="{3855E440-E5F8-4D81-8C6D-B8F1962C2113}"/>
    <cellStyle name="Normal 2 3 4 7 4 2 3 3" xfId="51246" xr:uid="{92D8F9BE-BB7B-45B7-B39C-76482E18EC98}"/>
    <cellStyle name="Normal 2 3 4 7 4 2 4" xfId="15826" xr:uid="{6ED29B36-E8E9-43BB-AF66-E052B9B17A7D}"/>
    <cellStyle name="Normal 2 3 4 7 4 2 5" xfId="29516" xr:uid="{9C3436AB-4EA7-4452-AF6A-C3597FE86C5D}"/>
    <cellStyle name="Normal 2 3 4 7 4 2 6" xfId="44400" xr:uid="{AFF4C7F1-DC9F-41E5-8646-C32CD7A28EE3}"/>
    <cellStyle name="Normal 2 3 4 7 4 3" xfId="10690" xr:uid="{58143EE3-3D35-4DBC-842A-F07A4A205AC5}"/>
    <cellStyle name="Normal 2 3 4 7 4 3 2" xfId="24380" xr:uid="{6AECDAD7-9714-4CE3-AC02-F3BEA1067280}"/>
    <cellStyle name="Normal 2 3 4 7 4 3 2 2" xfId="38072" xr:uid="{E332DA81-C6D4-443B-885D-3217D7F3C5EC}"/>
    <cellStyle name="Normal 2 3 4 7 4 3 2 3" xfId="52956" xr:uid="{2C398F9B-A7F6-46E9-9375-BB886AA47E7B}"/>
    <cellStyle name="Normal 2 3 4 7 4 3 3" xfId="17536" xr:uid="{320A1003-5B9B-42B0-98BD-B6A2613CDA12}"/>
    <cellStyle name="Normal 2 3 4 7 4 3 4" xfId="31226" xr:uid="{92D533A0-E34A-4C0C-A1FA-A3E1F5100C84}"/>
    <cellStyle name="Normal 2 3 4 7 4 3 5" xfId="46110" xr:uid="{B54D998B-1916-420C-BE3F-13EE76A09651}"/>
    <cellStyle name="Normal 2 3 4 7 4 4" xfId="20958" xr:uid="{45AE30D5-25B6-49DF-93C5-F9F7FC6D427E}"/>
    <cellStyle name="Normal 2 3 4 7 4 4 2" xfId="34650" xr:uid="{394A4F15-72BB-4AEF-8F9F-3852B010D914}"/>
    <cellStyle name="Normal 2 3 4 7 4 4 3" xfId="49534" xr:uid="{D7D4DC88-78B8-4810-B6B6-B43DE3CF87A3}"/>
    <cellStyle name="Normal 2 3 4 7 4 5" xfId="14114" xr:uid="{C7BFFA2F-3C67-46E0-BB5A-A57CB921892F}"/>
    <cellStyle name="Normal 2 3 4 7 4 6" xfId="27804" xr:uid="{8472D775-B82D-44AB-9160-A58B72894101}"/>
    <cellStyle name="Normal 2 3 4 7 4 7" xfId="42688" xr:uid="{19A809ED-82BB-4567-84A1-9C9FD3795097}"/>
    <cellStyle name="Normal 2 3 4 7 5" xfId="8976" xr:uid="{34A7258E-C4BC-4B96-A4FD-DAD13BE6E9F2}"/>
    <cellStyle name="Normal 2 3 4 7 5 2" xfId="12398" xr:uid="{02DC1B15-D4C2-4111-8C99-E0290D4C6779}"/>
    <cellStyle name="Normal 2 3 4 7 5 2 2" xfId="26088" xr:uid="{615DE9AF-FF56-42FB-907F-ECB58E8A951B}"/>
    <cellStyle name="Normal 2 3 4 7 5 2 2 2" xfId="39780" xr:uid="{1537E511-846A-4C01-8757-24FDF7D386AE}"/>
    <cellStyle name="Normal 2 3 4 7 5 2 2 3" xfId="54664" xr:uid="{52F083E6-30C6-4199-9450-FDF0EDCF7416}"/>
    <cellStyle name="Normal 2 3 4 7 5 2 3" xfId="19244" xr:uid="{6ACFDA0B-6841-4862-A675-5FCB09DB699D}"/>
    <cellStyle name="Normal 2 3 4 7 5 2 4" xfId="32934" xr:uid="{5BE90D51-6D75-4FFC-AE53-2B1FA334817E}"/>
    <cellStyle name="Normal 2 3 4 7 5 2 5" xfId="47818" xr:uid="{2E562DC7-F14D-421C-9E3A-D6C9F057CA28}"/>
    <cellStyle name="Normal 2 3 4 7 5 3" xfId="22666" xr:uid="{749C6FA0-D673-4871-A9B5-F197207CF2BA}"/>
    <cellStyle name="Normal 2 3 4 7 5 3 2" xfId="36358" xr:uid="{BF17C13C-EC3E-4BA5-8A7F-0F8FCE014D38}"/>
    <cellStyle name="Normal 2 3 4 7 5 3 3" xfId="51242" xr:uid="{416E6132-C288-45CD-9502-9E28686DAEEA}"/>
    <cellStyle name="Normal 2 3 4 7 5 4" xfId="15822" xr:uid="{69440660-E766-4AC2-98B4-40BB0A1E862E}"/>
    <cellStyle name="Normal 2 3 4 7 5 5" xfId="29512" xr:uid="{48FB15DF-A6B2-40AC-9378-2AAA91ED2001}"/>
    <cellStyle name="Normal 2 3 4 7 5 6" xfId="44396" xr:uid="{9FF8B84E-D0E3-485B-A76C-399FB3DC48C1}"/>
    <cellStyle name="Normal 2 3 4 7 6" xfId="10686" xr:uid="{6A8745E4-F7C3-4702-AB73-67E5995455BC}"/>
    <cellStyle name="Normal 2 3 4 7 6 2" xfId="24376" xr:uid="{DB02A402-98CE-44BD-8260-62238584C101}"/>
    <cellStyle name="Normal 2 3 4 7 6 2 2" xfId="38068" xr:uid="{DFA0263A-69C7-4BCC-819C-F0436490BA0F}"/>
    <cellStyle name="Normal 2 3 4 7 6 2 3" xfId="52952" xr:uid="{2C994A57-4CF0-4D50-845E-2393A2651B2D}"/>
    <cellStyle name="Normal 2 3 4 7 6 3" xfId="17532" xr:uid="{712C8A6F-D757-4422-9621-BAB6E754F619}"/>
    <cellStyle name="Normal 2 3 4 7 6 4" xfId="31222" xr:uid="{F2DB657B-E569-4B5B-97DB-B57B541C445D}"/>
    <cellStyle name="Normal 2 3 4 7 6 5" xfId="46106" xr:uid="{D8366616-01CF-49F0-90C2-FF4F43BB63C1}"/>
    <cellStyle name="Normal 2 3 4 7 7" xfId="20954" xr:uid="{75BC3110-45C3-471D-8092-B95ABC94340E}"/>
    <cellStyle name="Normal 2 3 4 7 7 2" xfId="34646" xr:uid="{CB50BB4E-E08F-491B-8750-D57193DB6193}"/>
    <cellStyle name="Normal 2 3 4 7 7 3" xfId="49530" xr:uid="{BAE548F7-1341-4B24-927F-77C6068B336B}"/>
    <cellStyle name="Normal 2 3 4 7 8" xfId="14110" xr:uid="{A5164779-AABB-40D7-879B-47A51B0CBA94}"/>
    <cellStyle name="Normal 2 3 4 7 9" xfId="27800" xr:uid="{CB786FB8-64B4-4DE2-A85A-E694B05A7592}"/>
    <cellStyle name="Normal 2 3 4 8" xfId="7268" xr:uid="{36866D32-D0BC-4D64-B268-14C2C1A06AA7}"/>
    <cellStyle name="Normal 2 3 4 8 2" xfId="7269" xr:uid="{7CD8D515-EAAB-4ADE-8B5A-C2C19A3E9FC0}"/>
    <cellStyle name="Normal 2 3 4 8 2 2" xfId="8982" xr:uid="{1656D036-2134-4781-97C9-2A6C13D53799}"/>
    <cellStyle name="Normal 2 3 4 8 2 2 2" xfId="12404" xr:uid="{CFA2FF12-B3BD-4696-9571-51D90EBED3FA}"/>
    <cellStyle name="Normal 2 3 4 8 2 2 2 2" xfId="26094" xr:uid="{8293EAE6-3A8D-4CCF-B1DD-AA55E896F799}"/>
    <cellStyle name="Normal 2 3 4 8 2 2 2 2 2" xfId="39786" xr:uid="{C999254B-532F-40F3-922E-C794F24B196A}"/>
    <cellStyle name="Normal 2 3 4 8 2 2 2 2 3" xfId="54670" xr:uid="{B04C589C-B761-4090-8CC6-F2C61ECD4FCD}"/>
    <cellStyle name="Normal 2 3 4 8 2 2 2 3" xfId="19250" xr:uid="{8F50928B-48D3-4A10-A8A5-BF4CF76D57EC}"/>
    <cellStyle name="Normal 2 3 4 8 2 2 2 4" xfId="32940" xr:uid="{D337466B-EF26-4502-8D82-0CD28B8082B3}"/>
    <cellStyle name="Normal 2 3 4 8 2 2 2 5" xfId="47824" xr:uid="{5FDF6DFB-4A33-4F15-A784-95A57661E51B}"/>
    <cellStyle name="Normal 2 3 4 8 2 2 3" xfId="22672" xr:uid="{C9AE7627-8B36-48A6-B8EB-C60FF6C2D1AD}"/>
    <cellStyle name="Normal 2 3 4 8 2 2 3 2" xfId="36364" xr:uid="{47A66F83-999A-4B99-B086-8507E173142A}"/>
    <cellStyle name="Normal 2 3 4 8 2 2 3 3" xfId="51248" xr:uid="{D5E453E8-0058-4592-BB7E-7E62CF228EF2}"/>
    <cellStyle name="Normal 2 3 4 8 2 2 4" xfId="15828" xr:uid="{0113D300-84C4-45F0-9753-9E3AECEBC450}"/>
    <cellStyle name="Normal 2 3 4 8 2 2 5" xfId="29518" xr:uid="{836D2885-D6C0-4C5B-B879-4BDA4D2D04C5}"/>
    <cellStyle name="Normal 2 3 4 8 2 2 6" xfId="44402" xr:uid="{DA79F281-3694-4F0A-8C64-0D6865D062DA}"/>
    <cellStyle name="Normal 2 3 4 8 2 3" xfId="10692" xr:uid="{F12D5621-D3ED-4CA4-9E68-805B1F3B7A09}"/>
    <cellStyle name="Normal 2 3 4 8 2 3 2" xfId="24382" xr:uid="{64A62CAA-3C42-455B-9C3C-EAE0955BCE7F}"/>
    <cellStyle name="Normal 2 3 4 8 2 3 2 2" xfId="38074" xr:uid="{1144E944-7E28-41B6-9E1B-B212A0AD1669}"/>
    <cellStyle name="Normal 2 3 4 8 2 3 2 3" xfId="52958" xr:uid="{BFA8D764-3718-4256-A1B1-111F729F1C44}"/>
    <cellStyle name="Normal 2 3 4 8 2 3 3" xfId="17538" xr:uid="{5FA53652-B085-4FAD-9820-F9FB88E2E8EC}"/>
    <cellStyle name="Normal 2 3 4 8 2 3 4" xfId="31228" xr:uid="{C33F71D7-0509-4594-B857-EC4D403684CD}"/>
    <cellStyle name="Normal 2 3 4 8 2 3 5" xfId="46112" xr:uid="{5BF69962-4F49-46C4-A592-9C2F7E6FD242}"/>
    <cellStyle name="Normal 2 3 4 8 2 4" xfId="20960" xr:uid="{08739918-C792-4206-93EF-E5B7B7B8A9A4}"/>
    <cellStyle name="Normal 2 3 4 8 2 4 2" xfId="34652" xr:uid="{703EE71D-7385-4F07-AC0D-CD5F32269296}"/>
    <cellStyle name="Normal 2 3 4 8 2 4 3" xfId="49536" xr:uid="{5891D804-5A85-4A56-B2C0-9A33D420C77C}"/>
    <cellStyle name="Normal 2 3 4 8 2 5" xfId="14116" xr:uid="{C7EDA69B-1066-4128-822B-0CB1A1CBC983}"/>
    <cellStyle name="Normal 2 3 4 8 2 6" xfId="27806" xr:uid="{89E25CE1-373C-4094-B777-3CB9624044E8}"/>
    <cellStyle name="Normal 2 3 4 8 2 7" xfId="42690" xr:uid="{64061E23-B998-45C1-99B1-84EF141C3C39}"/>
    <cellStyle name="Normal 2 3 4 8 3" xfId="8981" xr:uid="{BFD61B84-0A2D-44AE-9864-0FA568BFA526}"/>
    <cellStyle name="Normal 2 3 4 8 3 2" xfId="12403" xr:uid="{EC5B199E-DF4D-47EA-ABB7-B584A4820B09}"/>
    <cellStyle name="Normal 2 3 4 8 3 2 2" xfId="26093" xr:uid="{5B94F514-8260-474D-8D43-958383B4D37A}"/>
    <cellStyle name="Normal 2 3 4 8 3 2 2 2" xfId="39785" xr:uid="{668C1A45-1E1B-4CC1-9C0A-6C959EFF4C77}"/>
    <cellStyle name="Normal 2 3 4 8 3 2 2 3" xfId="54669" xr:uid="{2FBC5666-7538-4C57-B447-CCBA9A457C30}"/>
    <cellStyle name="Normal 2 3 4 8 3 2 3" xfId="19249" xr:uid="{E71A927F-B200-4AFA-86C0-80C98F4C9307}"/>
    <cellStyle name="Normal 2 3 4 8 3 2 4" xfId="32939" xr:uid="{71F5DF7F-578C-4255-A5BF-9DB576941E6A}"/>
    <cellStyle name="Normal 2 3 4 8 3 2 5" xfId="47823" xr:uid="{0B52DD3C-55DA-4F82-9AC0-5FB17BE422A8}"/>
    <cellStyle name="Normal 2 3 4 8 3 3" xfId="22671" xr:uid="{1F3B4981-3F11-4864-8994-2A19A6EC0543}"/>
    <cellStyle name="Normal 2 3 4 8 3 3 2" xfId="36363" xr:uid="{1A3B6FED-8D6C-4168-AABE-AB7F4B1EE4EF}"/>
    <cellStyle name="Normal 2 3 4 8 3 3 3" xfId="51247" xr:uid="{5F05A4CE-279B-4E25-B6DE-275FCF493D5F}"/>
    <cellStyle name="Normal 2 3 4 8 3 4" xfId="15827" xr:uid="{7416636D-9938-4F52-945F-AFD6E2D273C4}"/>
    <cellStyle name="Normal 2 3 4 8 3 5" xfId="29517" xr:uid="{07C2BBDC-308A-4AAC-BE9D-B1A446054374}"/>
    <cellStyle name="Normal 2 3 4 8 3 6" xfId="44401" xr:uid="{4A09D641-6F7B-4A6C-B687-74F1ECF52A16}"/>
    <cellStyle name="Normal 2 3 4 8 4" xfId="10691" xr:uid="{696BD85D-1C70-4689-A497-D1122365D19A}"/>
    <cellStyle name="Normal 2 3 4 8 4 2" xfId="24381" xr:uid="{6E0C3BBF-C4BD-472E-9497-A3C6EB48AC09}"/>
    <cellStyle name="Normal 2 3 4 8 4 2 2" xfId="38073" xr:uid="{FA27F829-CD3C-45B8-922B-0BCA184AF25E}"/>
    <cellStyle name="Normal 2 3 4 8 4 2 3" xfId="52957" xr:uid="{A2CD7C4F-19DA-4C07-A912-AF604AB40235}"/>
    <cellStyle name="Normal 2 3 4 8 4 3" xfId="17537" xr:uid="{7645080C-3303-4F07-B035-2574C855BC0E}"/>
    <cellStyle name="Normal 2 3 4 8 4 4" xfId="31227" xr:uid="{30AC0581-1AE4-437B-9121-C38EB2174292}"/>
    <cellStyle name="Normal 2 3 4 8 4 5" xfId="46111" xr:uid="{D4625F34-DA92-4661-A12B-616196BE0EE1}"/>
    <cellStyle name="Normal 2 3 4 8 5" xfId="20959" xr:uid="{36E49706-195D-4885-A8F1-15BEF9D05E07}"/>
    <cellStyle name="Normal 2 3 4 8 5 2" xfId="34651" xr:uid="{B040528A-13FC-498D-9543-8509B1E7715E}"/>
    <cellStyle name="Normal 2 3 4 8 5 3" xfId="49535" xr:uid="{D8A58E9D-FFD0-425E-87DB-9146FA8E719D}"/>
    <cellStyle name="Normal 2 3 4 8 6" xfId="14115" xr:uid="{AC9F4FB9-B586-4093-8086-4C6B860180B5}"/>
    <cellStyle name="Normal 2 3 4 8 7" xfId="27805" xr:uid="{54B839DD-B235-4AC8-8FD5-AC76AA41BD66}"/>
    <cellStyle name="Normal 2 3 4 8 8" xfId="42689" xr:uid="{9B124E43-5043-4D7F-91F6-FFF84A819615}"/>
    <cellStyle name="Normal 2 3 4 9" xfId="7270" xr:uid="{DBECF1E4-FFFE-4C67-AAC2-2755439E6596}"/>
    <cellStyle name="Normal 2 3 4 9 2" xfId="8983" xr:uid="{62BA395B-D8C2-4E55-9E06-4DF6551AA3CD}"/>
    <cellStyle name="Normal 2 3 4 9 2 2" xfId="12405" xr:uid="{03FE7908-6B8B-41CD-AA3D-95B304C9E72C}"/>
    <cellStyle name="Normal 2 3 4 9 2 2 2" xfId="26095" xr:uid="{05C0835A-B6D8-451A-B44C-4FE55DA38346}"/>
    <cellStyle name="Normal 2 3 4 9 2 2 2 2" xfId="39787" xr:uid="{D46C9E6C-AC73-4E4E-AC84-F0FD6D4C1317}"/>
    <cellStyle name="Normal 2 3 4 9 2 2 2 3" xfId="54671" xr:uid="{7F109E3F-3648-4172-A899-9ED29DB930A5}"/>
    <cellStyle name="Normal 2 3 4 9 2 2 3" xfId="19251" xr:uid="{3145E6FD-9C80-4EBE-BD33-5D5166DE400A}"/>
    <cellStyle name="Normal 2 3 4 9 2 2 4" xfId="32941" xr:uid="{89DBEA3F-8E3A-4C4B-81E3-58AC95303B40}"/>
    <cellStyle name="Normal 2 3 4 9 2 2 5" xfId="47825" xr:uid="{C6BC3023-6A88-4322-8871-E45F35A9D37B}"/>
    <cellStyle name="Normal 2 3 4 9 2 3" xfId="22673" xr:uid="{3079EBDD-4A00-451C-9330-A5E4018C6B14}"/>
    <cellStyle name="Normal 2 3 4 9 2 3 2" xfId="36365" xr:uid="{14E06AF6-61C6-4D14-8A5A-3C51C1D2A2CD}"/>
    <cellStyle name="Normal 2 3 4 9 2 3 3" xfId="51249" xr:uid="{87270FC5-8551-4A83-A8EB-9F970F75577A}"/>
    <cellStyle name="Normal 2 3 4 9 2 4" xfId="15829" xr:uid="{883AE69A-4302-4BB2-87A7-E38906874223}"/>
    <cellStyle name="Normal 2 3 4 9 2 5" xfId="29519" xr:uid="{DF1D9F67-097E-400E-8B02-15065398FD9D}"/>
    <cellStyle name="Normal 2 3 4 9 2 6" xfId="44403" xr:uid="{C103B5E4-1458-4BC5-B35A-3565C95F0D06}"/>
    <cellStyle name="Normal 2 3 4 9 3" xfId="10693" xr:uid="{E8A1A1A7-B0F1-4BF4-95BF-1F10FAE27394}"/>
    <cellStyle name="Normal 2 3 4 9 3 2" xfId="24383" xr:uid="{0BE2C714-C8A1-48B1-96BB-E5F205FEC9CF}"/>
    <cellStyle name="Normal 2 3 4 9 3 2 2" xfId="38075" xr:uid="{624BB850-5AB3-4EBB-AFB7-223ADC3C3F9E}"/>
    <cellStyle name="Normal 2 3 4 9 3 2 3" xfId="52959" xr:uid="{3037228E-BF41-4E3D-A143-D2B9E427D10C}"/>
    <cellStyle name="Normal 2 3 4 9 3 3" xfId="17539" xr:uid="{99FEA87C-714C-446A-BF40-71EEE644ADDC}"/>
    <cellStyle name="Normal 2 3 4 9 3 4" xfId="31229" xr:uid="{37440EF7-E5D5-44D9-874A-950DE7F2D5F8}"/>
    <cellStyle name="Normal 2 3 4 9 3 5" xfId="46113" xr:uid="{6740A3C1-6453-4DE0-B67B-E61465C4F866}"/>
    <cellStyle name="Normal 2 3 4 9 4" xfId="20961" xr:uid="{A472E9E8-C258-4DD4-81A6-FD1589C28752}"/>
    <cellStyle name="Normal 2 3 4 9 4 2" xfId="34653" xr:uid="{67332B5E-FE87-43FE-9C49-10874360D727}"/>
    <cellStyle name="Normal 2 3 4 9 4 3" xfId="49537" xr:uid="{2602B40F-FBAB-47EC-B5CE-E599C3F2FBD9}"/>
    <cellStyle name="Normal 2 3 4 9 5" xfId="14117" xr:uid="{9502057F-718B-46D7-8544-617E88C8FA71}"/>
    <cellStyle name="Normal 2 3 4 9 6" xfId="27807" xr:uid="{5C16BC73-6EA3-4688-B994-6977D6B336DE}"/>
    <cellStyle name="Normal 2 3 4 9 7" xfId="42691" xr:uid="{4D8DFBD8-4254-4328-AE95-6D580D221E31}"/>
    <cellStyle name="Normal 2 3 5" xfId="187" xr:uid="{685A074D-AC3E-47AA-84F5-339EA49BC13D}"/>
    <cellStyle name="Normal 2 3 5 2" xfId="4660" xr:uid="{F98F93AB-0D58-4C58-9246-9858D5698B67}"/>
    <cellStyle name="Normal 2 3 6" xfId="4352" xr:uid="{09EBCC1A-2E57-4D7B-A812-7BD6882A97D7}"/>
    <cellStyle name="Normal 2 3 6 2" xfId="4554" xr:uid="{B0B179B8-BE8F-4671-B558-0F27CD32EA9C}"/>
    <cellStyle name="Normal 2 3 6 3" xfId="4736" xr:uid="{7D2A5FBE-4E3B-4FF6-8ABB-E3348BD9D29E}"/>
    <cellStyle name="Normal 2 3 6 4" xfId="4711" xr:uid="{507DB72F-15A9-47EC-84F9-1D364782F72B}"/>
    <cellStyle name="Normal 2 3 7" xfId="5320" xr:uid="{EAEBB83E-9B23-4187-B4BA-14DD5B101B20}"/>
    <cellStyle name="Normal 2 4" xfId="81" xr:uid="{62A4E470-CCEA-4934-9EA2-CAF0052A2DEE}"/>
    <cellStyle name="Normal 2 4 2" xfId="82" xr:uid="{99C21CDB-0CBB-471A-AAF9-B96B6FF2CAEC}"/>
    <cellStyle name="Normal 2 4 3" xfId="284" xr:uid="{ABCAFB54-DABF-4F4F-BEEF-9D96C5980D04}"/>
    <cellStyle name="Normal 2 4 3 2" xfId="4661" xr:uid="{37860B97-2413-49B1-9A1E-86D7272F733E}"/>
    <cellStyle name="Normal 2 4 3 3" xfId="4675" xr:uid="{4B69D7FC-C3FA-4D2E-908F-8CD30FDE456C}"/>
    <cellStyle name="Normal 2 4 4" xfId="4556" xr:uid="{2663BF44-113A-4654-80E8-B874C02017B9}"/>
    <cellStyle name="Normal 2 4 5" xfId="4756" xr:uid="{F59D0EA9-A7F5-448B-93D8-6BE244E1C85E}"/>
    <cellStyle name="Normal 2 4 6" xfId="4754" xr:uid="{35CEE6BC-86BA-4756-B5CC-FD153253CC5D}"/>
    <cellStyle name="Normal 2 5" xfId="186" xr:uid="{6B2DB8AB-F78D-46CD-8575-27941574DA8B}"/>
    <cellStyle name="Normal 2 5 2" xfId="286" xr:uid="{2D0EF9D5-4C3E-43BD-BE5C-6FD6122A3390}"/>
    <cellStyle name="Normal 2 5 2 2" xfId="2507" xr:uid="{164BD377-409B-42D4-A78C-6B680BB56634}"/>
    <cellStyle name="Normal 2 5 3" xfId="285" xr:uid="{CC28F2A5-5E29-45D1-A27C-117DE668809E}"/>
    <cellStyle name="Normal 2 5 3 2" xfId="4588" xr:uid="{3A5A5B75-BE73-4A99-89D1-2A30314D113D}"/>
    <cellStyle name="Normal 2 5 3 3" xfId="4748" xr:uid="{155AF96E-C300-454B-8A92-FAE4065338D2}"/>
    <cellStyle name="Normal 2 5 3 4" xfId="5304" xr:uid="{7FE94AE6-07F9-4D8A-A7B0-1465907E6589}"/>
    <cellStyle name="Normal 2 5 4" xfId="4662" xr:uid="{5117F70D-52C4-441E-8766-8EAB3F364059}"/>
    <cellStyle name="Normal 2 5 5" xfId="4617" xr:uid="{9963E435-5DF9-4AC1-929F-4E91B207BD6C}"/>
    <cellStyle name="Normal 2 5 6" xfId="4616" xr:uid="{E797D280-249E-41B8-9703-9AC372D981F4}"/>
    <cellStyle name="Normal 2 5 7" xfId="4751" xr:uid="{5202430E-39F6-4D20-ABE4-9CB80867CC08}"/>
    <cellStyle name="Normal 2 5 8" xfId="4721" xr:uid="{FD3A8977-0A62-435C-B6FE-B908806BC07B}"/>
    <cellStyle name="Normal 2 6" xfId="287" xr:uid="{B8BAF527-3AB2-4BCA-B8C2-54BEBA0053BA}"/>
    <cellStyle name="Normal 2 6 2" xfId="288" xr:uid="{E9500BC7-0C9E-45B3-B099-7CCD246AFE43}"/>
    <cellStyle name="Normal 2 6 3" xfId="454" xr:uid="{B1C7D60E-DAF6-45AB-ABF7-9BAFFC5EA054}"/>
    <cellStyle name="Normal 2 6 3 2" xfId="41938" xr:uid="{582409B7-062A-4F29-AF7A-08AF1AEAB73E}"/>
    <cellStyle name="Normal 2 6 4" xfId="4663" xr:uid="{F58462D5-8C52-4D40-B8B2-8D4CCC0852F8}"/>
    <cellStyle name="Normal 2 6 5" xfId="4614" xr:uid="{7B25B343-32C8-420C-83BE-378CC5781CBA}"/>
    <cellStyle name="Normal 2 6 5 2" xfId="4712" xr:uid="{CF68E944-AB4A-439E-A2B5-4B60731A6AFE}"/>
    <cellStyle name="Normal 2 6 6" xfId="4600" xr:uid="{8667AC55-18A2-4FD4-B115-C1A2374A60A9}"/>
    <cellStyle name="Normal 2 6 7" xfId="5324" xr:uid="{52DE02D9-C5BE-46A3-A846-5445EEA67F0F}"/>
    <cellStyle name="Normal 2 6 8" xfId="5333" xr:uid="{5233599D-3BDC-4197-9194-BFFF6E4D25B3}"/>
    <cellStyle name="Normal 2 7" xfId="289" xr:uid="{22736387-C342-4A32-83FC-F1A8065E59EF}"/>
    <cellStyle name="Normal 2 7 2" xfId="4458" xr:uid="{07FDF520-63ED-4E91-A2CB-4896C2A60122}"/>
    <cellStyle name="Normal 2 7 3" xfId="4664" xr:uid="{F5A45C55-A05E-4175-BD07-1EE9693228F4}"/>
    <cellStyle name="Normal 2 7 4" xfId="5305" xr:uid="{196255ED-016F-4AD2-84BB-1AF8BED1BA3C}"/>
    <cellStyle name="Normal 2 8" xfId="4510" xr:uid="{C93D7C28-5CBB-4469-8A0B-F85893CF7E72}"/>
    <cellStyle name="Normal 2 9" xfId="4655" xr:uid="{05B040DF-224F-447D-ADCD-D4364A5266ED}"/>
    <cellStyle name="Normal 2 9 2" xfId="41371" xr:uid="{E0ACED8E-5169-4545-98B9-5C5F7ADEC078}"/>
    <cellStyle name="Normal 2 9 3" xfId="5967" xr:uid="{7D0328AC-E1C1-42C3-8BA5-237B681AAD78}"/>
    <cellStyle name="Normal 2 9 4" xfId="5375" xr:uid="{934EE3C6-D9E2-4576-B763-EDC4165D14C0}"/>
    <cellStyle name="Normal 20" xfId="436" xr:uid="{78627026-A362-4B1B-9641-6B51F33F926F}"/>
    <cellStyle name="Normal 20 2" xfId="437" xr:uid="{D5CEB163-F8ED-4891-8D19-708C01488993}"/>
    <cellStyle name="Normal 20 2 2" xfId="438" xr:uid="{8F3A4444-7B33-4AED-935F-302A4B35BE69}"/>
    <cellStyle name="Normal 20 2 2 2" xfId="4427" xr:uid="{E3F4D886-9CAE-44EB-AEB5-499ED6C9A04E}"/>
    <cellStyle name="Normal 20 2 2 3" xfId="4419" xr:uid="{E1C24296-5517-4100-8607-5BB708E84542}"/>
    <cellStyle name="Normal 20 2 2 4" xfId="4584" xr:uid="{876C6C54-B2B5-4A76-818E-FF74F9903DF1}"/>
    <cellStyle name="Normal 20 2 2 5" xfId="4746" xr:uid="{B8A0EF7C-25D2-4BF7-A096-F93CC837465A}"/>
    <cellStyle name="Normal 20 2 3" xfId="4422" xr:uid="{85137A83-DE1E-42DC-9FEA-8CA0FF669FA3}"/>
    <cellStyle name="Normal 20 2 4" xfId="4418" xr:uid="{437301D2-A056-4404-A837-61D161953030}"/>
    <cellStyle name="Normal 20 2 5" xfId="4583" xr:uid="{FA03BA16-C4F0-44AA-8EA7-125C8066272D}"/>
    <cellStyle name="Normal 20 2 6" xfId="4745" xr:uid="{A59FB6A7-FA6E-4D5B-B384-C12D89BFE3C6}"/>
    <cellStyle name="Normal 20 3" xfId="1169" xr:uid="{5613919F-B7CE-44C2-8918-BC3CD45AA482}"/>
    <cellStyle name="Normal 20 3 2" xfId="4459" xr:uid="{C7B3E8C0-8094-428A-9C20-135914B3B45B}"/>
    <cellStyle name="Normal 20 4" xfId="4354" xr:uid="{0F8459C1-1D4B-4545-8899-D55F6106C5AC}"/>
    <cellStyle name="Normal 20 4 2" xfId="4557" xr:uid="{3371C6F6-BADC-43FA-834A-A7FDEB1E14CC}"/>
    <cellStyle name="Normal 20 4 3" xfId="4738" xr:uid="{8519DDC2-5D3A-4826-82B9-2391FF0AFEDC}"/>
    <cellStyle name="Normal 20 4 4" xfId="4713" xr:uid="{44D72478-9FAA-4E2C-9858-E5603A60D742}"/>
    <cellStyle name="Normal 20 5" xfId="4435" xr:uid="{7DD3BBC7-9394-4286-866E-34E973F070C2}"/>
    <cellStyle name="Normal 20 5 2" xfId="5330" xr:uid="{79DBBA77-BAA8-48D1-8C79-17DFD461BD57}"/>
    <cellStyle name="Normal 20 6" xfId="4589" xr:uid="{6A525C1A-B442-44B0-8FD6-A0D6D7CBEF44}"/>
    <cellStyle name="Normal 20 7" xfId="4698" xr:uid="{5B7A3883-425D-4C10-A645-B98F1C36C1F9}"/>
    <cellStyle name="Normal 20 8" xfId="4719" xr:uid="{A32233A6-98DD-4F28-B42A-5A2FA0DEA057}"/>
    <cellStyle name="Normal 20 9" xfId="4718" xr:uid="{10EEBAE0-071E-48E9-8DEA-0610C203CB99}"/>
    <cellStyle name="Normal 21" xfId="439" xr:uid="{44C352FE-1B4D-4C13-B115-847DFD3549F9}"/>
    <cellStyle name="Normal 21 2" xfId="440" xr:uid="{2444A41D-2FD5-4B13-B6C6-6929F74CA61D}"/>
    <cellStyle name="Normal 21 2 2" xfId="441" xr:uid="{F9281D24-B61B-406D-A991-647DBB91EFF6}"/>
    <cellStyle name="Normal 21 3" xfId="4355" xr:uid="{291A32DA-7AA8-4069-B879-3409246E2B29}"/>
    <cellStyle name="Normal 21 3 2" xfId="4461" xr:uid="{C592FC88-4A25-4C08-8D0A-17DAA5D975BE}"/>
    <cellStyle name="Normal 21 3 3" xfId="4460" xr:uid="{338BDA51-8348-433A-A8D5-01065101307E}"/>
    <cellStyle name="Normal 21 3 4" xfId="41331" xr:uid="{BC30B36F-2A72-4310-B826-7A2C675B1D20}"/>
    <cellStyle name="Normal 21 3 5" xfId="5953" xr:uid="{1AEF6579-4895-4362-9862-B9E8B3E369D8}"/>
    <cellStyle name="Normal 21 3 6" xfId="5361" xr:uid="{62652ECB-31B5-4E2D-A7BB-3E33FF22F3C4}"/>
    <cellStyle name="Normal 21 4" xfId="4572" xr:uid="{5ECFA763-76AF-4F1C-8C48-0F999C3000CA}"/>
    <cellStyle name="Normal 21 4 2" xfId="41356" xr:uid="{77E5EBE9-741A-41DD-9746-2AE34EC91B03}"/>
    <cellStyle name="Normal 21 4 3" xfId="5961" xr:uid="{CB5E5C7C-315C-4EFF-B501-0273C95EDD1E}"/>
    <cellStyle name="Normal 21 4 4" xfId="5369" xr:uid="{6E7DF0EB-675F-40B7-9DC6-732DB2CADCB6}"/>
    <cellStyle name="Normal 21 5" xfId="4739" xr:uid="{9F0FBD58-4119-4C15-8BD9-24E1C73ED4C8}"/>
    <cellStyle name="Normal 21 5 2" xfId="41384" xr:uid="{A37FB7D1-8BCE-4780-A4B0-DFF0D80FFBCF}"/>
    <cellStyle name="Normal 21 5 3" xfId="5975" xr:uid="{766D394B-E9AF-4891-85B3-68077A53A7C0}"/>
    <cellStyle name="Normal 21 5 4" xfId="5383" xr:uid="{F0A8BC5E-33A3-412D-AE8B-621A7C6A7597}"/>
    <cellStyle name="Normal 22" xfId="442" xr:uid="{D5C4E6A0-46AC-4811-8209-6A46D4B082E1}"/>
    <cellStyle name="Normal 22 10" xfId="7272" xr:uid="{22BEC21D-F64E-492F-82A2-04424BD0533B}"/>
    <cellStyle name="Normal 22 10 2" xfId="8985" xr:uid="{3B98106A-4486-466C-B2FB-A1F8B52CEDD1}"/>
    <cellStyle name="Normal 22 10 2 2" xfId="12407" xr:uid="{9ED7F9BD-1744-44F7-8AE5-19DCD5CB68A0}"/>
    <cellStyle name="Normal 22 10 2 2 2" xfId="26097" xr:uid="{1F6B5FA2-BBFA-4693-ADEC-FDEF930AADA9}"/>
    <cellStyle name="Normal 22 10 2 2 2 2" xfId="39789" xr:uid="{BABC1158-95EC-4850-8939-9FC4A64CC2F5}"/>
    <cellStyle name="Normal 22 10 2 2 2 3" xfId="54673" xr:uid="{2925B44D-16D6-49CC-BD5D-17FB321202BA}"/>
    <cellStyle name="Normal 22 10 2 2 3" xfId="19253" xr:uid="{6C336731-BE7D-470E-9C4A-1148B58A90E8}"/>
    <cellStyle name="Normal 22 10 2 2 4" xfId="32943" xr:uid="{52F26FA1-AABE-43A1-B4B7-094F822DCBD5}"/>
    <cellStyle name="Normal 22 10 2 2 5" xfId="47827" xr:uid="{FB7286D5-2C96-4DF7-BEFD-4BED084CB12A}"/>
    <cellStyle name="Normal 22 10 2 3" xfId="22675" xr:uid="{E3AB2E19-CC1E-438F-8979-337BE4AA710E}"/>
    <cellStyle name="Normal 22 10 2 3 2" xfId="36367" xr:uid="{CD7D9A71-CE03-46E0-8AFD-2E3047E555D6}"/>
    <cellStyle name="Normal 22 10 2 3 3" xfId="51251" xr:uid="{A1ADB975-E499-44AB-9E7C-EDFFF2E1A185}"/>
    <cellStyle name="Normal 22 10 2 4" xfId="15831" xr:uid="{E494595C-7192-4087-9A0F-42B53A6A60F9}"/>
    <cellStyle name="Normal 22 10 2 5" xfId="29521" xr:uid="{E504D9BF-4147-405F-8739-96CB9CFB9C6A}"/>
    <cellStyle name="Normal 22 10 2 6" xfId="44405" xr:uid="{2D2CC04C-6894-4287-A3AF-60CD794ABAAB}"/>
    <cellStyle name="Normal 22 10 3" xfId="10695" xr:uid="{AA7D3AEF-7BB8-4A8D-BD0D-1020A3C1CBB8}"/>
    <cellStyle name="Normal 22 10 3 2" xfId="24385" xr:uid="{27846B0C-F89B-44FE-9FBA-87791419C64F}"/>
    <cellStyle name="Normal 22 10 3 2 2" xfId="38077" xr:uid="{23E79791-8015-445B-BFBE-E5D7EE5327E1}"/>
    <cellStyle name="Normal 22 10 3 2 3" xfId="52961" xr:uid="{BDE3DE7F-09BE-4621-A56D-F123596FB441}"/>
    <cellStyle name="Normal 22 10 3 3" xfId="17541" xr:uid="{1B020499-3058-43CB-90CE-0323EC325036}"/>
    <cellStyle name="Normal 22 10 3 4" xfId="31231" xr:uid="{EC8BEA50-E402-4378-A46A-3DAEAFA299C2}"/>
    <cellStyle name="Normal 22 10 3 5" xfId="46115" xr:uid="{4FD4458E-994F-44BA-877E-779E1CA96C6A}"/>
    <cellStyle name="Normal 22 10 4" xfId="20963" xr:uid="{B1C5E445-9ABF-4B1F-9356-BB9603097395}"/>
    <cellStyle name="Normal 22 10 4 2" xfId="34655" xr:uid="{B04B68EB-B57B-4907-A235-449CDABAC6A5}"/>
    <cellStyle name="Normal 22 10 4 3" xfId="49539" xr:uid="{014FB56F-B149-4736-80EC-81DCD1659FCC}"/>
    <cellStyle name="Normal 22 10 5" xfId="14119" xr:uid="{24D77538-8823-40A0-ADF1-AA488D1F67FE}"/>
    <cellStyle name="Normal 22 10 6" xfId="27809" xr:uid="{84B85292-1945-4B9D-B89B-1B0DF99A7C78}"/>
    <cellStyle name="Normal 22 10 7" xfId="42693" xr:uid="{B06ECB42-D208-4B3C-A2E7-FEF58399EFE2}"/>
    <cellStyle name="Normal 22 11" xfId="8984" xr:uid="{C2B1BA92-1B27-4C81-953B-29B94130D21E}"/>
    <cellStyle name="Normal 22 11 2" xfId="12406" xr:uid="{521C1517-D6F1-4D3A-84F3-487A3BCE811D}"/>
    <cellStyle name="Normal 22 11 2 2" xfId="26096" xr:uid="{3F36B2DC-5910-46BB-8E36-175502AC041C}"/>
    <cellStyle name="Normal 22 11 2 2 2" xfId="39788" xr:uid="{6FC0145E-19DD-4E69-A142-58CBF0BEF695}"/>
    <cellStyle name="Normal 22 11 2 2 3" xfId="54672" xr:uid="{473DCC9B-B1A6-4AF4-9560-6D41D8C75FE5}"/>
    <cellStyle name="Normal 22 11 2 3" xfId="19252" xr:uid="{746FC6DF-A4DE-40FA-8129-4DE61F54B74F}"/>
    <cellStyle name="Normal 22 11 2 4" xfId="32942" xr:uid="{415D1979-2A1A-4F3F-B20B-65FB7590FAF7}"/>
    <cellStyle name="Normal 22 11 2 5" xfId="47826" xr:uid="{2BC52DD6-2E40-4581-883C-F515876529DA}"/>
    <cellStyle name="Normal 22 11 3" xfId="22674" xr:uid="{29BC5697-F3C3-4B8D-92D7-ECE1BF586EE9}"/>
    <cellStyle name="Normal 22 11 3 2" xfId="36366" xr:uid="{95ACA168-6DC0-4C6F-8E73-22B838928AFB}"/>
    <cellStyle name="Normal 22 11 3 3" xfId="51250" xr:uid="{61D4E16B-BEB8-46F0-8157-8988C9CA80B7}"/>
    <cellStyle name="Normal 22 11 4" xfId="15830" xr:uid="{1921B749-1409-440C-BC02-D4ADD175FD8B}"/>
    <cellStyle name="Normal 22 11 5" xfId="29520" xr:uid="{224A8DCC-8CAD-4D92-9FB7-BF7731E3D2AC}"/>
    <cellStyle name="Normal 22 11 6" xfId="44404" xr:uid="{97413AB1-E7B4-4D55-B8C3-95B1C79F93FD}"/>
    <cellStyle name="Normal 22 12" xfId="10694" xr:uid="{AFA458E9-F333-498E-8DF4-2833B837C55B}"/>
    <cellStyle name="Normal 22 12 2" xfId="24384" xr:uid="{436A69C2-C319-449D-AD49-5A6F9CF75B32}"/>
    <cellStyle name="Normal 22 12 2 2" xfId="38076" xr:uid="{193B33DE-F981-4CD7-A884-7712667A7B3F}"/>
    <cellStyle name="Normal 22 12 2 3" xfId="52960" xr:uid="{A2949F82-D7C5-4319-ADFE-F6CA6889D722}"/>
    <cellStyle name="Normal 22 12 3" xfId="17540" xr:uid="{908BBB04-C304-4AF3-9E98-8E787722336F}"/>
    <cellStyle name="Normal 22 12 4" xfId="31230" xr:uid="{4446FD1F-B467-4A1C-B652-4E67D34E1EAE}"/>
    <cellStyle name="Normal 22 12 5" xfId="46114" xr:uid="{A9316CA6-8676-4DA7-8DAC-4C06AA532325}"/>
    <cellStyle name="Normal 22 13" xfId="20962" xr:uid="{C8C95BBB-D7DA-4140-AEC7-23C05040C1BE}"/>
    <cellStyle name="Normal 22 13 2" xfId="34654" xr:uid="{961176C2-80F1-4D43-A407-AECB40707AFF}"/>
    <cellStyle name="Normal 22 13 3" xfId="49538" xr:uid="{10B1853D-DDE2-49F5-846E-05A39D46A028}"/>
    <cellStyle name="Normal 22 14" xfId="14118" xr:uid="{1BE8000A-B7F8-4109-B1F9-D83570E16491}"/>
    <cellStyle name="Normal 22 14 2" xfId="40801" xr:uid="{89BE0216-A695-41EA-8E1B-D165489DB1C9}"/>
    <cellStyle name="Normal 22 15" xfId="27808" xr:uid="{32B2E201-446F-4E92-8FFF-4F23625DC0FA}"/>
    <cellStyle name="Normal 22 16" xfId="42692" xr:uid="{CC3C56F1-CEC3-4737-8665-51A6D2D4583A}"/>
    <cellStyle name="Normal 22 17" xfId="7271" xr:uid="{1F9B4DF9-37DC-4AB9-A3A3-02C0209A6878}"/>
    <cellStyle name="Normal 22 2" xfId="443" xr:uid="{14762836-713D-451E-8555-68FA4A40B381}"/>
    <cellStyle name="Normal 22 2 10" xfId="8986" xr:uid="{D0B92105-8BA1-48AE-9063-8A837B06A944}"/>
    <cellStyle name="Normal 22 2 10 2" xfId="12408" xr:uid="{800AF93E-91EC-452A-9673-069F93859412}"/>
    <cellStyle name="Normal 22 2 10 2 2" xfId="26098" xr:uid="{F8552F80-D6AA-4375-B892-6E0E67EA512F}"/>
    <cellStyle name="Normal 22 2 10 2 2 2" xfId="39790" xr:uid="{6E087D86-F431-4C53-867D-27054CC02CAC}"/>
    <cellStyle name="Normal 22 2 10 2 2 3" xfId="54674" xr:uid="{63DC8CCF-F5F9-4E13-B7BD-BA29A9CB583F}"/>
    <cellStyle name="Normal 22 2 10 2 3" xfId="19254" xr:uid="{71F38481-6D40-49E9-8C86-BF16FD469E50}"/>
    <cellStyle name="Normal 22 2 10 2 4" xfId="32944" xr:uid="{0C39982C-DF8D-4F9E-8D36-675130DE6743}"/>
    <cellStyle name="Normal 22 2 10 2 5" xfId="47828" xr:uid="{D5B1D810-2035-48B5-8A50-69CD8DF73E1A}"/>
    <cellStyle name="Normal 22 2 10 3" xfId="22676" xr:uid="{BF8EA6D0-FA09-46E1-B4EB-86279CCF5685}"/>
    <cellStyle name="Normal 22 2 10 3 2" xfId="36368" xr:uid="{7FB7B8C6-B5C7-47D4-94FA-49123ACE9A65}"/>
    <cellStyle name="Normal 22 2 10 3 3" xfId="51252" xr:uid="{53803C7D-A780-4E1B-BAA3-090E710494E9}"/>
    <cellStyle name="Normal 22 2 10 4" xfId="15832" xr:uid="{F760800E-8144-466B-9F8C-DBDF75DFDF47}"/>
    <cellStyle name="Normal 22 2 10 5" xfId="29522" xr:uid="{42D83734-50AC-4357-A6C8-06413EE9A555}"/>
    <cellStyle name="Normal 22 2 10 6" xfId="44406" xr:uid="{DC0B2EC6-14F4-4B22-AE61-40A97AC2FD2C}"/>
    <cellStyle name="Normal 22 2 11" xfId="10696" xr:uid="{70E9CF34-5F77-4A72-8914-7513DB25FD37}"/>
    <cellStyle name="Normal 22 2 11 2" xfId="24386" xr:uid="{0B7CCB2B-015E-42B7-B9D7-9B1B849E419B}"/>
    <cellStyle name="Normal 22 2 11 2 2" xfId="38078" xr:uid="{F6CBB009-D9F3-40D6-AC3D-F8DECBC34CB2}"/>
    <cellStyle name="Normal 22 2 11 2 3" xfId="52962" xr:uid="{C5965B6B-32B8-4203-9421-B04FB69A7D93}"/>
    <cellStyle name="Normal 22 2 11 3" xfId="17542" xr:uid="{EE0E05E0-0546-472D-AA66-1F8F110A4E2A}"/>
    <cellStyle name="Normal 22 2 11 4" xfId="31232" xr:uid="{1374962A-5596-4EDB-B254-A5F90FC12CBE}"/>
    <cellStyle name="Normal 22 2 11 5" xfId="46116" xr:uid="{B3B3E242-5EFF-42B5-A9AD-C80E58187BF0}"/>
    <cellStyle name="Normal 22 2 12" xfId="20964" xr:uid="{E08EA006-CE15-491F-ABD8-E201D8D79CD6}"/>
    <cellStyle name="Normal 22 2 12 2" xfId="34656" xr:uid="{08478B85-239B-44BD-B46A-1B79E677EFB1}"/>
    <cellStyle name="Normal 22 2 12 3" xfId="49540" xr:uid="{7E013104-2026-4B12-B2E6-65D2BDAAD62B}"/>
    <cellStyle name="Normal 22 2 13" xfId="14120" xr:uid="{3C734D87-7207-4AF4-B956-01E12F3607F0}"/>
    <cellStyle name="Normal 22 2 13 2" xfId="40802" xr:uid="{05300D5A-1FE8-4CF4-AB6D-02ECE571E881}"/>
    <cellStyle name="Normal 22 2 14" xfId="27810" xr:uid="{54DBBC9B-3286-4DE0-BCE7-8B14AB78D7B3}"/>
    <cellStyle name="Normal 22 2 15" xfId="42694" xr:uid="{10549D4B-6F6B-410D-8DFE-B43D635BBC13}"/>
    <cellStyle name="Normal 22 2 16" xfId="7273" xr:uid="{C345D11F-6369-4A67-A684-EA84662AC25E}"/>
    <cellStyle name="Normal 22 2 2" xfId="7274" xr:uid="{F2920E85-B65E-4A6B-9E60-9B89AF0E5C35}"/>
    <cellStyle name="Normal 22 2 2 10" xfId="20965" xr:uid="{65AF9DE5-5EAF-4DE1-B5B8-72EC98A91C69}"/>
    <cellStyle name="Normal 22 2 2 10 2" xfId="34657" xr:uid="{9B7557BC-EE08-414E-AB45-547CA9865967}"/>
    <cellStyle name="Normal 22 2 2 10 3" xfId="49541" xr:uid="{C7564ACA-9621-4E01-9317-6D8C85296DF8}"/>
    <cellStyle name="Normal 22 2 2 11" xfId="14121" xr:uid="{6682A53D-703F-4BB0-84A0-1D7A7DE5238A}"/>
    <cellStyle name="Normal 22 2 2 12" xfId="27811" xr:uid="{D2EEFD45-B686-497B-90C7-F2013FEE59F6}"/>
    <cellStyle name="Normal 22 2 2 13" xfId="42695" xr:uid="{7AFB5B64-2AC2-4FBD-A8D0-E463D5A78A53}"/>
    <cellStyle name="Normal 22 2 2 2" xfId="7275" xr:uid="{BF0948E0-2429-45B5-A0C0-AB1AC3553FB2}"/>
    <cellStyle name="Normal 22 2 2 2 10" xfId="14122" xr:uid="{C313EFF9-E748-482C-84F0-077E66D28AFB}"/>
    <cellStyle name="Normal 22 2 2 2 11" xfId="27812" xr:uid="{64D65674-EAF7-41E1-AE36-52CFB259FBCA}"/>
    <cellStyle name="Normal 22 2 2 2 12" xfId="42696" xr:uid="{4FE791D9-50E2-4B48-AD6B-9D350BEB8F9B}"/>
    <cellStyle name="Normal 22 2 2 2 2" xfId="7276" xr:uid="{D599728C-DC54-4C6D-B858-F31B2553C38E}"/>
    <cellStyle name="Normal 22 2 2 2 2 10" xfId="42697" xr:uid="{AD2A1BDD-762B-4924-BC7F-3DFA565B3BD6}"/>
    <cellStyle name="Normal 22 2 2 2 2 2" xfId="7277" xr:uid="{48F0DBFC-98B6-4B9C-B37D-8836E94E1B06}"/>
    <cellStyle name="Normal 22 2 2 2 2 2 2" xfId="7278" xr:uid="{7904D81D-49AD-481B-A515-2F525C229B3C}"/>
    <cellStyle name="Normal 22 2 2 2 2 2 2 2" xfId="8991" xr:uid="{B6AFEE13-E8F8-4A0B-8C47-AB0DE3CC1F18}"/>
    <cellStyle name="Normal 22 2 2 2 2 2 2 2 2" xfId="12413" xr:uid="{731C0C7E-D110-4631-A5A0-9A013724249E}"/>
    <cellStyle name="Normal 22 2 2 2 2 2 2 2 2 2" xfId="26103" xr:uid="{25FB9A84-EBC5-4C79-AEE6-AF1CDF0B9D0D}"/>
    <cellStyle name="Normal 22 2 2 2 2 2 2 2 2 2 2" xfId="39795" xr:uid="{B3407C28-E3A8-4754-AB4F-BCFBC17737F6}"/>
    <cellStyle name="Normal 22 2 2 2 2 2 2 2 2 2 3" xfId="54679" xr:uid="{CA9C74E0-C37C-4605-A029-B9E93EEC5FC1}"/>
    <cellStyle name="Normal 22 2 2 2 2 2 2 2 2 3" xfId="19259" xr:uid="{1206E363-6439-4FDE-AB95-ED0CAAD06B3F}"/>
    <cellStyle name="Normal 22 2 2 2 2 2 2 2 2 4" xfId="32949" xr:uid="{ADA715AF-8964-4F13-9DFB-BBC303E3E2CA}"/>
    <cellStyle name="Normal 22 2 2 2 2 2 2 2 2 5" xfId="47833" xr:uid="{D70B495C-68B2-4E46-B894-6B593D9CF6B2}"/>
    <cellStyle name="Normal 22 2 2 2 2 2 2 2 3" xfId="22681" xr:uid="{4CA612C4-C6A5-4907-AD66-DB5B7A03123E}"/>
    <cellStyle name="Normal 22 2 2 2 2 2 2 2 3 2" xfId="36373" xr:uid="{21509595-B5B9-45A5-86C0-AE8347A703A3}"/>
    <cellStyle name="Normal 22 2 2 2 2 2 2 2 3 3" xfId="51257" xr:uid="{D297FE89-07D6-45DA-9533-F58014BA0CAD}"/>
    <cellStyle name="Normal 22 2 2 2 2 2 2 2 4" xfId="15837" xr:uid="{5821E531-077B-4442-B6B5-16B521601BAC}"/>
    <cellStyle name="Normal 22 2 2 2 2 2 2 2 5" xfId="29527" xr:uid="{85912D08-4E31-4220-AE80-8BF7369D1781}"/>
    <cellStyle name="Normal 22 2 2 2 2 2 2 2 6" xfId="44411" xr:uid="{4E763ABB-B2F4-4DCA-9664-05C4FF4D8163}"/>
    <cellStyle name="Normal 22 2 2 2 2 2 2 3" xfId="10701" xr:uid="{1CE714F4-F743-4844-B809-1F0785C72CD3}"/>
    <cellStyle name="Normal 22 2 2 2 2 2 2 3 2" xfId="24391" xr:uid="{2A1C0C08-5BFB-4A7E-AE8C-8AD1B39E09D4}"/>
    <cellStyle name="Normal 22 2 2 2 2 2 2 3 2 2" xfId="38083" xr:uid="{58FB2AB0-DBB6-4AB8-B5F5-35FABF0800CA}"/>
    <cellStyle name="Normal 22 2 2 2 2 2 2 3 2 3" xfId="52967" xr:uid="{63526CCB-398F-4541-A7F4-7BD3BC0DB9F3}"/>
    <cellStyle name="Normal 22 2 2 2 2 2 2 3 3" xfId="17547" xr:uid="{D67F4E97-F883-44C4-B001-1CEBCD0E8C95}"/>
    <cellStyle name="Normal 22 2 2 2 2 2 2 3 4" xfId="31237" xr:uid="{9C5635C7-6563-4ACD-85A1-83B12FF29F54}"/>
    <cellStyle name="Normal 22 2 2 2 2 2 2 3 5" xfId="46121" xr:uid="{680F4885-8813-4CE5-BE81-452543C87845}"/>
    <cellStyle name="Normal 22 2 2 2 2 2 2 4" xfId="20969" xr:uid="{8D3D5467-751F-49F9-81D0-D6D60EC60601}"/>
    <cellStyle name="Normal 22 2 2 2 2 2 2 4 2" xfId="34661" xr:uid="{8B14A746-F24B-4B48-BCF9-3DADF5B2876F}"/>
    <cellStyle name="Normal 22 2 2 2 2 2 2 4 3" xfId="49545" xr:uid="{6CEFA476-2F8E-4D08-A8FE-6C83E41C6F82}"/>
    <cellStyle name="Normal 22 2 2 2 2 2 2 5" xfId="14125" xr:uid="{B2587E08-5F59-480A-BBC8-0F840FCD364B}"/>
    <cellStyle name="Normal 22 2 2 2 2 2 2 6" xfId="27815" xr:uid="{B04D4760-3FD7-4306-BCF1-4BD1DDC42D20}"/>
    <cellStyle name="Normal 22 2 2 2 2 2 2 7" xfId="42699" xr:uid="{C97E6326-6933-43D3-B3FD-B9056624CE25}"/>
    <cellStyle name="Normal 22 2 2 2 2 2 3" xfId="8990" xr:uid="{BAA370D2-8086-4FAB-BF81-6C823C5F9490}"/>
    <cellStyle name="Normal 22 2 2 2 2 2 3 2" xfId="12412" xr:uid="{892D3643-6779-4434-8B64-6625A745E2D6}"/>
    <cellStyle name="Normal 22 2 2 2 2 2 3 2 2" xfId="26102" xr:uid="{C2D615DB-5170-4C1E-A109-0ECCAE4F7EA2}"/>
    <cellStyle name="Normal 22 2 2 2 2 2 3 2 2 2" xfId="39794" xr:uid="{BB124133-116C-4D58-B27E-B56F1AE0D097}"/>
    <cellStyle name="Normal 22 2 2 2 2 2 3 2 2 3" xfId="54678" xr:uid="{946E101B-0AAA-4AA5-9F9B-724EE8A7E030}"/>
    <cellStyle name="Normal 22 2 2 2 2 2 3 2 3" xfId="19258" xr:uid="{CAE18291-858F-4726-A9F1-AE8734134A1F}"/>
    <cellStyle name="Normal 22 2 2 2 2 2 3 2 4" xfId="32948" xr:uid="{B410BBA5-4590-44C5-B8BF-FB7FC6BAFED9}"/>
    <cellStyle name="Normal 22 2 2 2 2 2 3 2 5" xfId="47832" xr:uid="{3CA59534-B44E-4B42-A9F4-344FCB3D494F}"/>
    <cellStyle name="Normal 22 2 2 2 2 2 3 3" xfId="22680" xr:uid="{F4F32BF4-135B-48F3-B27B-15CEF771F1E3}"/>
    <cellStyle name="Normal 22 2 2 2 2 2 3 3 2" xfId="36372" xr:uid="{3277CE80-6654-48FB-A519-BF17D766472D}"/>
    <cellStyle name="Normal 22 2 2 2 2 2 3 3 3" xfId="51256" xr:uid="{F0AF6B00-34DB-4E35-A071-69D2A3C8EE08}"/>
    <cellStyle name="Normal 22 2 2 2 2 2 3 4" xfId="15836" xr:uid="{024F24EE-D009-427A-B922-17485CE5BC89}"/>
    <cellStyle name="Normal 22 2 2 2 2 2 3 5" xfId="29526" xr:uid="{0173C730-6A3D-4D83-87A1-374FCDAB629D}"/>
    <cellStyle name="Normal 22 2 2 2 2 2 3 6" xfId="44410" xr:uid="{252139D1-24EA-48CB-9FBE-E4E3BF083B0F}"/>
    <cellStyle name="Normal 22 2 2 2 2 2 4" xfId="10700" xr:uid="{7D4E1434-3562-4F14-9664-EDA7779122F0}"/>
    <cellStyle name="Normal 22 2 2 2 2 2 4 2" xfId="24390" xr:uid="{F6E73CC5-703C-486D-9A2D-F979ADDB6943}"/>
    <cellStyle name="Normal 22 2 2 2 2 2 4 2 2" xfId="38082" xr:uid="{E196F239-311F-465F-AEBB-A4B23308A4DD}"/>
    <cellStyle name="Normal 22 2 2 2 2 2 4 2 3" xfId="52966" xr:uid="{7386218A-5786-408C-8E9D-79EEFD5FEB45}"/>
    <cellStyle name="Normal 22 2 2 2 2 2 4 3" xfId="17546" xr:uid="{ED906916-2058-4982-914B-8653B28B9236}"/>
    <cellStyle name="Normal 22 2 2 2 2 2 4 4" xfId="31236" xr:uid="{E5C23950-CED6-4E3E-8997-6E44C90679C0}"/>
    <cellStyle name="Normal 22 2 2 2 2 2 4 5" xfId="46120" xr:uid="{18C1F5D3-9878-4792-A3DD-66D3B29D3298}"/>
    <cellStyle name="Normal 22 2 2 2 2 2 5" xfId="20968" xr:uid="{C92D848F-B569-4201-A85C-47C6B3B0E93A}"/>
    <cellStyle name="Normal 22 2 2 2 2 2 5 2" xfId="34660" xr:uid="{F2C47E73-80C1-4015-BDAD-FE1AFC520E64}"/>
    <cellStyle name="Normal 22 2 2 2 2 2 5 3" xfId="49544" xr:uid="{9B35A4C1-47FE-40F7-9BB5-E7F08011349F}"/>
    <cellStyle name="Normal 22 2 2 2 2 2 6" xfId="14124" xr:uid="{835429A3-DAC8-4B3A-9E6F-92363DB306B1}"/>
    <cellStyle name="Normal 22 2 2 2 2 2 7" xfId="27814" xr:uid="{C607464E-A137-42FA-AA18-BDD2D3DC7752}"/>
    <cellStyle name="Normal 22 2 2 2 2 2 8" xfId="42698" xr:uid="{6DA97B16-AACA-4725-92B1-1F1E1FAF5649}"/>
    <cellStyle name="Normal 22 2 2 2 2 3" xfId="7279" xr:uid="{023840D3-1AAF-40B5-B996-F4BB079F244B}"/>
    <cellStyle name="Normal 22 2 2 2 2 3 2" xfId="8992" xr:uid="{6C7349D2-6E99-47F4-B007-6C8753C23F9D}"/>
    <cellStyle name="Normal 22 2 2 2 2 3 2 2" xfId="12414" xr:uid="{2AC24D67-F6F4-4AA1-A917-6F21C2B891BF}"/>
    <cellStyle name="Normal 22 2 2 2 2 3 2 2 2" xfId="26104" xr:uid="{4108FD9E-CFA4-426E-BE46-21C7D5DB086F}"/>
    <cellStyle name="Normal 22 2 2 2 2 3 2 2 2 2" xfId="39796" xr:uid="{2D75F500-7A85-4058-AFDB-52D145931263}"/>
    <cellStyle name="Normal 22 2 2 2 2 3 2 2 2 3" xfId="54680" xr:uid="{4CBABFEC-B124-49C8-ADD8-EBCBC1B4C369}"/>
    <cellStyle name="Normal 22 2 2 2 2 3 2 2 3" xfId="19260" xr:uid="{D40A400D-E874-4ED7-8C61-194878294B83}"/>
    <cellStyle name="Normal 22 2 2 2 2 3 2 2 4" xfId="32950" xr:uid="{CA0EA34F-FFB9-4D5F-89E4-8884421DAB60}"/>
    <cellStyle name="Normal 22 2 2 2 2 3 2 2 5" xfId="47834" xr:uid="{A1DB3817-8B51-437D-8EA5-97CB1D81EE93}"/>
    <cellStyle name="Normal 22 2 2 2 2 3 2 3" xfId="22682" xr:uid="{3123EDF7-4CA2-48E3-A2E8-0CC3742814CC}"/>
    <cellStyle name="Normal 22 2 2 2 2 3 2 3 2" xfId="36374" xr:uid="{86B30AD5-7D04-4E57-9E8A-50BA6B7BC7D8}"/>
    <cellStyle name="Normal 22 2 2 2 2 3 2 3 3" xfId="51258" xr:uid="{B0ED2264-55F9-4C11-A9A9-C7CBBEF478FD}"/>
    <cellStyle name="Normal 22 2 2 2 2 3 2 4" xfId="15838" xr:uid="{7E339AEE-0CFB-491A-A561-4B99AFBB341A}"/>
    <cellStyle name="Normal 22 2 2 2 2 3 2 5" xfId="29528" xr:uid="{523A572A-88F2-4B01-9FF6-D9DC693D19A9}"/>
    <cellStyle name="Normal 22 2 2 2 2 3 2 6" xfId="44412" xr:uid="{DC6EAEBF-C415-4893-B6C1-95B3BDA59C8F}"/>
    <cellStyle name="Normal 22 2 2 2 2 3 3" xfId="10702" xr:uid="{57E5CF8C-3D21-4CCD-9B58-FDB5F410E1EF}"/>
    <cellStyle name="Normal 22 2 2 2 2 3 3 2" xfId="24392" xr:uid="{222CBBA9-BD0C-4F7B-B584-1E3BE20E56A5}"/>
    <cellStyle name="Normal 22 2 2 2 2 3 3 2 2" xfId="38084" xr:uid="{F437F4CA-03FC-4C25-AE5E-EC8FA7BEA8A4}"/>
    <cellStyle name="Normal 22 2 2 2 2 3 3 2 3" xfId="52968" xr:uid="{5EAD258A-0F59-4384-9407-DE9E341E6B70}"/>
    <cellStyle name="Normal 22 2 2 2 2 3 3 3" xfId="17548" xr:uid="{C1ACDE77-BBD3-4B89-921E-BAAE38284F39}"/>
    <cellStyle name="Normal 22 2 2 2 2 3 3 4" xfId="31238" xr:uid="{957A20C7-1D83-4D2D-B428-8441DE73FBB7}"/>
    <cellStyle name="Normal 22 2 2 2 2 3 3 5" xfId="46122" xr:uid="{A1DE6CFF-F75F-4231-9607-930B421D3220}"/>
    <cellStyle name="Normal 22 2 2 2 2 3 4" xfId="20970" xr:uid="{FE8D52B2-0063-44E7-B1A6-9F1BFF10CC90}"/>
    <cellStyle name="Normal 22 2 2 2 2 3 4 2" xfId="34662" xr:uid="{745D0230-43AA-433F-9049-EF771187CAFB}"/>
    <cellStyle name="Normal 22 2 2 2 2 3 4 3" xfId="49546" xr:uid="{2709C6FA-F905-4B07-A362-D5E4BFFB813E}"/>
    <cellStyle name="Normal 22 2 2 2 2 3 5" xfId="14126" xr:uid="{8541603B-AA5E-4DC4-ABC7-9478AF023910}"/>
    <cellStyle name="Normal 22 2 2 2 2 3 6" xfId="27816" xr:uid="{FAEE40FE-5A56-45EF-B42E-9624DDA98416}"/>
    <cellStyle name="Normal 22 2 2 2 2 3 7" xfId="42700" xr:uid="{29658CEB-01C8-4AA7-92B1-04F32DF14040}"/>
    <cellStyle name="Normal 22 2 2 2 2 4" xfId="7280" xr:uid="{A8632646-0185-4DED-8C81-F737E3A9EE00}"/>
    <cellStyle name="Normal 22 2 2 2 2 4 2" xfId="8993" xr:uid="{F9C716CF-1456-4914-AB69-2E7B81274129}"/>
    <cellStyle name="Normal 22 2 2 2 2 4 2 2" xfId="12415" xr:uid="{CFEC0EC2-00FE-4AA7-93B0-45A760CDB993}"/>
    <cellStyle name="Normal 22 2 2 2 2 4 2 2 2" xfId="26105" xr:uid="{98E3778F-E6DA-44E0-947C-5975C7F95E02}"/>
    <cellStyle name="Normal 22 2 2 2 2 4 2 2 2 2" xfId="39797" xr:uid="{5EBD3145-C9A0-4887-BB66-A035C58A09D6}"/>
    <cellStyle name="Normal 22 2 2 2 2 4 2 2 2 3" xfId="54681" xr:uid="{4168C6CC-DE10-417D-A352-C4B53D906A9F}"/>
    <cellStyle name="Normal 22 2 2 2 2 4 2 2 3" xfId="19261" xr:uid="{9F61128A-83AA-498B-96C0-2178A91B3EC2}"/>
    <cellStyle name="Normal 22 2 2 2 2 4 2 2 4" xfId="32951" xr:uid="{F05AED78-0708-48E7-AD6F-440048EC6070}"/>
    <cellStyle name="Normal 22 2 2 2 2 4 2 2 5" xfId="47835" xr:uid="{68E93353-49CC-43F9-9D2F-F68AA3193797}"/>
    <cellStyle name="Normal 22 2 2 2 2 4 2 3" xfId="22683" xr:uid="{AB7DDA3D-F6F9-49A6-AA84-E1C548E6EC3B}"/>
    <cellStyle name="Normal 22 2 2 2 2 4 2 3 2" xfId="36375" xr:uid="{C794A28C-6C93-4DA7-81D6-E23729E6B18A}"/>
    <cellStyle name="Normal 22 2 2 2 2 4 2 3 3" xfId="51259" xr:uid="{E0856E1B-0743-4387-AA80-A6A8CA2DB5FA}"/>
    <cellStyle name="Normal 22 2 2 2 2 4 2 4" xfId="15839" xr:uid="{AA3B2FAC-5C1D-4A9D-AB07-4542C6C3BD2B}"/>
    <cellStyle name="Normal 22 2 2 2 2 4 2 5" xfId="29529" xr:uid="{EB365D07-5E77-4407-BC7F-B2E192BB4D83}"/>
    <cellStyle name="Normal 22 2 2 2 2 4 2 6" xfId="44413" xr:uid="{1665AAB7-1F80-423A-8190-68DB580E3567}"/>
    <cellStyle name="Normal 22 2 2 2 2 4 3" xfId="10703" xr:uid="{2F0CA9C7-6D5C-40E8-8F6C-68AC8FB213BA}"/>
    <cellStyle name="Normal 22 2 2 2 2 4 3 2" xfId="24393" xr:uid="{9B7307DD-B715-414A-926A-9F4609C34BE4}"/>
    <cellStyle name="Normal 22 2 2 2 2 4 3 2 2" xfId="38085" xr:uid="{6155B6AB-8392-4E3A-8267-742566765A81}"/>
    <cellStyle name="Normal 22 2 2 2 2 4 3 2 3" xfId="52969" xr:uid="{B26F716A-4DC6-4DC3-BC48-E85A771BBC3D}"/>
    <cellStyle name="Normal 22 2 2 2 2 4 3 3" xfId="17549" xr:uid="{CAFCF265-E934-44B3-96DF-A834B2E9C0FA}"/>
    <cellStyle name="Normal 22 2 2 2 2 4 3 4" xfId="31239" xr:uid="{4FE50A2E-E2D2-4DBF-973C-58F89FBBC201}"/>
    <cellStyle name="Normal 22 2 2 2 2 4 3 5" xfId="46123" xr:uid="{00634CD2-0C64-4D69-84C8-14C956807155}"/>
    <cellStyle name="Normal 22 2 2 2 2 4 4" xfId="20971" xr:uid="{B8FF1BC5-7578-4952-82E9-5BE22B284638}"/>
    <cellStyle name="Normal 22 2 2 2 2 4 4 2" xfId="34663" xr:uid="{272ACA4E-6D27-47DE-95AB-00272D830252}"/>
    <cellStyle name="Normal 22 2 2 2 2 4 4 3" xfId="49547" xr:uid="{01CDA71F-D06A-44F5-BFDF-798C522E2FA2}"/>
    <cellStyle name="Normal 22 2 2 2 2 4 5" xfId="14127" xr:uid="{D82328A7-58A8-447B-9221-08B14B266CC0}"/>
    <cellStyle name="Normal 22 2 2 2 2 4 6" xfId="27817" xr:uid="{BB83D9C9-0E32-492B-B72C-012F0FFFF911}"/>
    <cellStyle name="Normal 22 2 2 2 2 4 7" xfId="42701" xr:uid="{5DB894E6-35DD-4236-8021-2B43B2EEF9BB}"/>
    <cellStyle name="Normal 22 2 2 2 2 5" xfId="8989" xr:uid="{72BFAFB5-BD9E-486A-8DDF-25568BCC65C5}"/>
    <cellStyle name="Normal 22 2 2 2 2 5 2" xfId="12411" xr:uid="{1329591A-F45D-40A1-A0C6-D81D48CC3224}"/>
    <cellStyle name="Normal 22 2 2 2 2 5 2 2" xfId="26101" xr:uid="{34B851D1-C9AE-4181-A6E5-3054EFC84280}"/>
    <cellStyle name="Normal 22 2 2 2 2 5 2 2 2" xfId="39793" xr:uid="{C51A0881-8F0C-4EA6-A431-7AA4DD12A921}"/>
    <cellStyle name="Normal 22 2 2 2 2 5 2 2 3" xfId="54677" xr:uid="{D98B0FF6-BB55-43A4-AA2B-FBFDF15201AB}"/>
    <cellStyle name="Normal 22 2 2 2 2 5 2 3" xfId="19257" xr:uid="{0A14FE25-A610-4317-B898-181C1847FF94}"/>
    <cellStyle name="Normal 22 2 2 2 2 5 2 4" xfId="32947" xr:uid="{AA94187F-4E89-4CA9-84F8-C31431E8C17C}"/>
    <cellStyle name="Normal 22 2 2 2 2 5 2 5" xfId="47831" xr:uid="{B667E317-CF46-44D1-8B87-08CD4435E8C4}"/>
    <cellStyle name="Normal 22 2 2 2 2 5 3" xfId="22679" xr:uid="{7FEBCEC7-7A5F-46C7-8C2A-1F705B3737AA}"/>
    <cellStyle name="Normal 22 2 2 2 2 5 3 2" xfId="36371" xr:uid="{4C2B1A67-DC60-4ED9-AAD0-38DF130C2EFC}"/>
    <cellStyle name="Normal 22 2 2 2 2 5 3 3" xfId="51255" xr:uid="{244ECF8F-7252-4415-90FF-2EDE6A9DBF0F}"/>
    <cellStyle name="Normal 22 2 2 2 2 5 4" xfId="15835" xr:uid="{07347724-13D5-4637-ADD9-7CEA357F7F71}"/>
    <cellStyle name="Normal 22 2 2 2 2 5 5" xfId="29525" xr:uid="{659DEC05-83E2-42C5-A0C6-EBC7A0A1D7D6}"/>
    <cellStyle name="Normal 22 2 2 2 2 5 6" xfId="44409" xr:uid="{524A279A-D499-49AD-A0A3-234ABF789CC6}"/>
    <cellStyle name="Normal 22 2 2 2 2 6" xfId="10699" xr:uid="{3E0359AA-8270-406B-B96F-D3D629AB1887}"/>
    <cellStyle name="Normal 22 2 2 2 2 6 2" xfId="24389" xr:uid="{81412458-8054-4C10-A336-A9D74F6D0B5E}"/>
    <cellStyle name="Normal 22 2 2 2 2 6 2 2" xfId="38081" xr:uid="{B5AB6860-2B2A-45A0-91F9-58427A5DAE9E}"/>
    <cellStyle name="Normal 22 2 2 2 2 6 2 3" xfId="52965" xr:uid="{5BC59505-B606-4D48-BE51-C777E5339BD4}"/>
    <cellStyle name="Normal 22 2 2 2 2 6 3" xfId="17545" xr:uid="{7740B4DD-F56C-4BB5-A197-D07FA013E504}"/>
    <cellStyle name="Normal 22 2 2 2 2 6 4" xfId="31235" xr:uid="{D379E548-08B9-414A-BF9D-E2AC9D0A5FD2}"/>
    <cellStyle name="Normal 22 2 2 2 2 6 5" xfId="46119" xr:uid="{C9376A97-E896-4F1E-9ADF-C4DC2B1FF444}"/>
    <cellStyle name="Normal 22 2 2 2 2 7" xfId="20967" xr:uid="{D42E75FD-5FF1-4450-8678-AAD150ABEAAA}"/>
    <cellStyle name="Normal 22 2 2 2 2 7 2" xfId="34659" xr:uid="{E3D846D7-0C3A-4115-B576-D84B3F276D39}"/>
    <cellStyle name="Normal 22 2 2 2 2 7 3" xfId="49543" xr:uid="{1A375311-0061-4EB2-ADB0-71A47B7BB554}"/>
    <cellStyle name="Normal 22 2 2 2 2 8" xfId="14123" xr:uid="{1062764B-314D-4956-90DC-DA7E1C0E5CA6}"/>
    <cellStyle name="Normal 22 2 2 2 2 9" xfId="27813" xr:uid="{F77E7EBD-8E3A-4CBB-A843-34388685EDC8}"/>
    <cellStyle name="Normal 22 2 2 2 3" xfId="7281" xr:uid="{EABAA4FB-ABB2-4126-AA28-6109CC5980FB}"/>
    <cellStyle name="Normal 22 2 2 2 3 10" xfId="42702" xr:uid="{E1F11D65-E912-438E-AF3B-984ECF3D0E2B}"/>
    <cellStyle name="Normal 22 2 2 2 3 2" xfId="7282" xr:uid="{2E72C2BF-6F38-4BA7-AE2B-F62C20839B23}"/>
    <cellStyle name="Normal 22 2 2 2 3 2 2" xfId="7283" xr:uid="{C837B446-C0BC-4451-A65C-B55DC694B2F1}"/>
    <cellStyle name="Normal 22 2 2 2 3 2 2 2" xfId="8996" xr:uid="{26A681B8-7816-4A7D-8BF7-FF8A7FE31AB6}"/>
    <cellStyle name="Normal 22 2 2 2 3 2 2 2 2" xfId="12418" xr:uid="{75F22E37-64AB-4FA4-9B00-8EC074C130D6}"/>
    <cellStyle name="Normal 22 2 2 2 3 2 2 2 2 2" xfId="26108" xr:uid="{2427A4A5-F252-4CD2-9C6F-C467B74562D9}"/>
    <cellStyle name="Normal 22 2 2 2 3 2 2 2 2 2 2" xfId="39800" xr:uid="{EBD7316E-40A0-4B75-901E-20FBB36D53F5}"/>
    <cellStyle name="Normal 22 2 2 2 3 2 2 2 2 2 3" xfId="54684" xr:uid="{48751132-56DE-4FA5-B013-43F7A32EF609}"/>
    <cellStyle name="Normal 22 2 2 2 3 2 2 2 2 3" xfId="19264" xr:uid="{F9239996-D56E-4F1F-AB39-2AE247041EAE}"/>
    <cellStyle name="Normal 22 2 2 2 3 2 2 2 2 4" xfId="32954" xr:uid="{C9BEC527-48E0-4E39-B15C-86C380FCD909}"/>
    <cellStyle name="Normal 22 2 2 2 3 2 2 2 2 5" xfId="47838" xr:uid="{63B1CE62-CD53-49D7-A259-816ECC41E88A}"/>
    <cellStyle name="Normal 22 2 2 2 3 2 2 2 3" xfId="22686" xr:uid="{B0EDDAC0-76AC-478A-94E0-E88658978905}"/>
    <cellStyle name="Normal 22 2 2 2 3 2 2 2 3 2" xfId="36378" xr:uid="{FF85F19B-69E2-40EA-9239-B9CC29F6C345}"/>
    <cellStyle name="Normal 22 2 2 2 3 2 2 2 3 3" xfId="51262" xr:uid="{9DE43DC4-5DC4-465D-90C3-E4E1D79EE270}"/>
    <cellStyle name="Normal 22 2 2 2 3 2 2 2 4" xfId="15842" xr:uid="{EE7B3F13-53A6-4B64-B4AA-FA140576DE49}"/>
    <cellStyle name="Normal 22 2 2 2 3 2 2 2 5" xfId="29532" xr:uid="{90287DA5-39C2-4D89-B13D-E28D42CDC8BF}"/>
    <cellStyle name="Normal 22 2 2 2 3 2 2 2 6" xfId="44416" xr:uid="{1997A89A-805B-48E9-B1E1-5F505FBCF4C3}"/>
    <cellStyle name="Normal 22 2 2 2 3 2 2 3" xfId="10706" xr:uid="{8AC74A04-7E1B-476D-B1AC-B828FC5FE622}"/>
    <cellStyle name="Normal 22 2 2 2 3 2 2 3 2" xfId="24396" xr:uid="{8418FD5F-BB58-4C43-B80E-E32D78D97B24}"/>
    <cellStyle name="Normal 22 2 2 2 3 2 2 3 2 2" xfId="38088" xr:uid="{F113D730-4BD8-4074-BBBC-FC06B5EE2E7C}"/>
    <cellStyle name="Normal 22 2 2 2 3 2 2 3 2 3" xfId="52972" xr:uid="{1D2E1E6C-AECB-4EDE-B3D6-53F51714B903}"/>
    <cellStyle name="Normal 22 2 2 2 3 2 2 3 3" xfId="17552" xr:uid="{1D6B32C5-0B7A-41B5-9851-D9C462B0BEA3}"/>
    <cellStyle name="Normal 22 2 2 2 3 2 2 3 4" xfId="31242" xr:uid="{52A1C127-1757-4839-A52C-654C52DA1600}"/>
    <cellStyle name="Normal 22 2 2 2 3 2 2 3 5" xfId="46126" xr:uid="{49A22DBC-751D-4F3D-85FD-C9A449AE0E24}"/>
    <cellStyle name="Normal 22 2 2 2 3 2 2 4" xfId="20974" xr:uid="{D94CC95D-AB44-404E-9A59-1DBF443D53B9}"/>
    <cellStyle name="Normal 22 2 2 2 3 2 2 4 2" xfId="34666" xr:uid="{AC565DF4-307A-4A05-892D-C69411723424}"/>
    <cellStyle name="Normal 22 2 2 2 3 2 2 4 3" xfId="49550" xr:uid="{6B1E4418-9625-4068-A7A7-3092D4DDF2F8}"/>
    <cellStyle name="Normal 22 2 2 2 3 2 2 5" xfId="14130" xr:uid="{48D8580B-9FD6-4FA3-99E3-D7DFC15AA9E2}"/>
    <cellStyle name="Normal 22 2 2 2 3 2 2 6" xfId="27820" xr:uid="{8DE2DA81-8A3F-4364-9E4D-09AEF744E988}"/>
    <cellStyle name="Normal 22 2 2 2 3 2 2 7" xfId="42704" xr:uid="{8B447F83-8C31-46BE-A1D7-EBE01D6BF45D}"/>
    <cellStyle name="Normal 22 2 2 2 3 2 3" xfId="8995" xr:uid="{FCF328FD-4204-4A70-9049-7603455E5114}"/>
    <cellStyle name="Normal 22 2 2 2 3 2 3 2" xfId="12417" xr:uid="{80F2578B-F235-4BFB-A5AD-97E88DC2A8FE}"/>
    <cellStyle name="Normal 22 2 2 2 3 2 3 2 2" xfId="26107" xr:uid="{1ABBD337-1766-439A-8FC1-D6F330081D89}"/>
    <cellStyle name="Normal 22 2 2 2 3 2 3 2 2 2" xfId="39799" xr:uid="{13E2D025-16C3-424C-A730-9B726FBE552C}"/>
    <cellStyle name="Normal 22 2 2 2 3 2 3 2 2 3" xfId="54683" xr:uid="{585B2C78-D531-4E7D-9911-A446980EF709}"/>
    <cellStyle name="Normal 22 2 2 2 3 2 3 2 3" xfId="19263" xr:uid="{5D5EF293-00CB-4952-ABD7-C68A5195C832}"/>
    <cellStyle name="Normal 22 2 2 2 3 2 3 2 4" xfId="32953" xr:uid="{87CB0D2E-A299-4E0B-B720-1E1FF233AE98}"/>
    <cellStyle name="Normal 22 2 2 2 3 2 3 2 5" xfId="47837" xr:uid="{D8D2E839-2E48-440F-B210-A85D9473E9C3}"/>
    <cellStyle name="Normal 22 2 2 2 3 2 3 3" xfId="22685" xr:uid="{1497D345-E1A6-4609-8BD1-B83EEC6F2729}"/>
    <cellStyle name="Normal 22 2 2 2 3 2 3 3 2" xfId="36377" xr:uid="{7255990F-3E1B-4723-A2D6-C348ED581316}"/>
    <cellStyle name="Normal 22 2 2 2 3 2 3 3 3" xfId="51261" xr:uid="{E1DA8A35-65C0-44AA-9AA9-9B27DC1E8A6F}"/>
    <cellStyle name="Normal 22 2 2 2 3 2 3 4" xfId="15841" xr:uid="{B918D794-F9A3-47F4-867F-7A71AED73867}"/>
    <cellStyle name="Normal 22 2 2 2 3 2 3 5" xfId="29531" xr:uid="{67152270-B093-496D-83DD-C1F39A953DDA}"/>
    <cellStyle name="Normal 22 2 2 2 3 2 3 6" xfId="44415" xr:uid="{689A087D-82B8-4C01-8E5C-5E94F0D34548}"/>
    <cellStyle name="Normal 22 2 2 2 3 2 4" xfId="10705" xr:uid="{0EECBD63-72C3-4E2B-A507-302CEE38EEDA}"/>
    <cellStyle name="Normal 22 2 2 2 3 2 4 2" xfId="24395" xr:uid="{98D0EE7C-D945-452A-8071-752CEE4BBBCC}"/>
    <cellStyle name="Normal 22 2 2 2 3 2 4 2 2" xfId="38087" xr:uid="{49740A67-7524-4513-927C-99E8424A2E40}"/>
    <cellStyle name="Normal 22 2 2 2 3 2 4 2 3" xfId="52971" xr:uid="{C78EA341-479D-4302-8854-205129D19727}"/>
    <cellStyle name="Normal 22 2 2 2 3 2 4 3" xfId="17551" xr:uid="{CA3BBBB0-B29D-4B64-A7B7-9E6B91E31499}"/>
    <cellStyle name="Normal 22 2 2 2 3 2 4 4" xfId="31241" xr:uid="{732234C6-62E4-45B7-A720-D4BF98540A2F}"/>
    <cellStyle name="Normal 22 2 2 2 3 2 4 5" xfId="46125" xr:uid="{61EFC42D-9942-4D92-89F3-CABA4E363200}"/>
    <cellStyle name="Normal 22 2 2 2 3 2 5" xfId="20973" xr:uid="{5E6A65E9-1086-49C3-B263-DB4F18C77DB7}"/>
    <cellStyle name="Normal 22 2 2 2 3 2 5 2" xfId="34665" xr:uid="{8A967598-AE29-474A-B2D6-5F16C0E4A288}"/>
    <cellStyle name="Normal 22 2 2 2 3 2 5 3" xfId="49549" xr:uid="{05B8F941-C53B-4325-B067-34F947754637}"/>
    <cellStyle name="Normal 22 2 2 2 3 2 6" xfId="14129" xr:uid="{EBE5DE87-4FE9-4F9E-870D-203FFE49C6D5}"/>
    <cellStyle name="Normal 22 2 2 2 3 2 7" xfId="27819" xr:uid="{370995F7-0CF6-492B-9E85-D3D46163E4B9}"/>
    <cellStyle name="Normal 22 2 2 2 3 2 8" xfId="42703" xr:uid="{6AF6403C-936A-41B9-8323-21CBFFFC264F}"/>
    <cellStyle name="Normal 22 2 2 2 3 3" xfId="7284" xr:uid="{7065FE96-27EC-49DE-B787-66BA41B3B378}"/>
    <cellStyle name="Normal 22 2 2 2 3 3 2" xfId="8997" xr:uid="{1A72194E-56DE-4844-A0F4-AEC07A25BBC7}"/>
    <cellStyle name="Normal 22 2 2 2 3 3 2 2" xfId="12419" xr:uid="{A67811F5-2FDB-423D-AAC6-D811D7633BA2}"/>
    <cellStyle name="Normal 22 2 2 2 3 3 2 2 2" xfId="26109" xr:uid="{E6A108A3-07AA-45BA-AE7E-B1A13A53459D}"/>
    <cellStyle name="Normal 22 2 2 2 3 3 2 2 2 2" xfId="39801" xr:uid="{AB5DF527-D4AE-4C96-A330-7211EF263BF1}"/>
    <cellStyle name="Normal 22 2 2 2 3 3 2 2 2 3" xfId="54685" xr:uid="{72F7598D-F3AB-4988-B2CA-82FF778BC2A7}"/>
    <cellStyle name="Normal 22 2 2 2 3 3 2 2 3" xfId="19265" xr:uid="{BAD50486-F248-439E-88AE-BB4B3B26FF5D}"/>
    <cellStyle name="Normal 22 2 2 2 3 3 2 2 4" xfId="32955" xr:uid="{5544E4B0-88E8-4BDA-8AA5-40499E22BC01}"/>
    <cellStyle name="Normal 22 2 2 2 3 3 2 2 5" xfId="47839" xr:uid="{2700F294-B612-434E-A54B-1C3D77A8F497}"/>
    <cellStyle name="Normal 22 2 2 2 3 3 2 3" xfId="22687" xr:uid="{2EED44A7-2E7B-4E42-8889-226592E23A33}"/>
    <cellStyle name="Normal 22 2 2 2 3 3 2 3 2" xfId="36379" xr:uid="{292A53B6-36BA-4118-96A1-42FBAB8491D0}"/>
    <cellStyle name="Normal 22 2 2 2 3 3 2 3 3" xfId="51263" xr:uid="{83E254BB-9898-403E-9155-73F1775D724D}"/>
    <cellStyle name="Normal 22 2 2 2 3 3 2 4" xfId="15843" xr:uid="{AA0B97A2-5773-4F9B-8CE6-4512826EF5A3}"/>
    <cellStyle name="Normal 22 2 2 2 3 3 2 5" xfId="29533" xr:uid="{F63DAAC5-BB64-4878-BF54-A63CF145413E}"/>
    <cellStyle name="Normal 22 2 2 2 3 3 2 6" xfId="44417" xr:uid="{3C6B6DD1-0123-4530-80F3-9266BB6A4C93}"/>
    <cellStyle name="Normal 22 2 2 2 3 3 3" xfId="10707" xr:uid="{77E0205D-C1FB-47D2-878B-F1B99E279D30}"/>
    <cellStyle name="Normal 22 2 2 2 3 3 3 2" xfId="24397" xr:uid="{DAA08889-0EB8-4740-8EB3-7BB7B80A7E16}"/>
    <cellStyle name="Normal 22 2 2 2 3 3 3 2 2" xfId="38089" xr:uid="{B5E0848E-2975-49FD-9387-70488CBB8407}"/>
    <cellStyle name="Normal 22 2 2 2 3 3 3 2 3" xfId="52973" xr:uid="{414D36AA-2B1A-4AFE-81C2-D79B111C1B80}"/>
    <cellStyle name="Normal 22 2 2 2 3 3 3 3" xfId="17553" xr:uid="{3E1E42D5-4C44-4570-B8C5-9030F5F828A7}"/>
    <cellStyle name="Normal 22 2 2 2 3 3 3 4" xfId="31243" xr:uid="{D5C4FB2F-393C-49A6-A813-8984E2CA3F24}"/>
    <cellStyle name="Normal 22 2 2 2 3 3 3 5" xfId="46127" xr:uid="{6184C5E1-7D40-4C88-94E8-A263C97BAD29}"/>
    <cellStyle name="Normal 22 2 2 2 3 3 4" xfId="20975" xr:uid="{E2E1EB4B-CE47-4431-8409-912575C02E92}"/>
    <cellStyle name="Normal 22 2 2 2 3 3 4 2" xfId="34667" xr:uid="{81012C7E-6DD8-4314-82EA-00A5977C2CC7}"/>
    <cellStyle name="Normal 22 2 2 2 3 3 4 3" xfId="49551" xr:uid="{A447E17B-C1C1-441E-8D72-E6D64D81B729}"/>
    <cellStyle name="Normal 22 2 2 2 3 3 5" xfId="14131" xr:uid="{2ACC487A-DE9A-420C-91AA-1D50AFFF626A}"/>
    <cellStyle name="Normal 22 2 2 2 3 3 6" xfId="27821" xr:uid="{72809E87-1BF4-48F7-B5EA-FDDB09334F7E}"/>
    <cellStyle name="Normal 22 2 2 2 3 3 7" xfId="42705" xr:uid="{326E6AC9-14FF-4E4D-ADA6-06BC051B67ED}"/>
    <cellStyle name="Normal 22 2 2 2 3 4" xfId="7285" xr:uid="{BE1427D9-A2D4-42C0-ADA7-BF93FA61E919}"/>
    <cellStyle name="Normal 22 2 2 2 3 4 2" xfId="8998" xr:uid="{CE4D393E-3AAC-4A5E-8A14-574464050D75}"/>
    <cellStyle name="Normal 22 2 2 2 3 4 2 2" xfId="12420" xr:uid="{03935200-0D1D-4E3D-8FE4-D9F7794C93B1}"/>
    <cellStyle name="Normal 22 2 2 2 3 4 2 2 2" xfId="26110" xr:uid="{CD259D5C-887F-438B-88FF-A46BB8F9FDFF}"/>
    <cellStyle name="Normal 22 2 2 2 3 4 2 2 2 2" xfId="39802" xr:uid="{52022E89-9C86-413B-B393-1BE212ADB410}"/>
    <cellStyle name="Normal 22 2 2 2 3 4 2 2 2 3" xfId="54686" xr:uid="{831F343B-23F8-4C94-A9FD-AC81981D9A8C}"/>
    <cellStyle name="Normal 22 2 2 2 3 4 2 2 3" xfId="19266" xr:uid="{4AC7B02C-0D9D-49AC-9EB1-34C8334785FD}"/>
    <cellStyle name="Normal 22 2 2 2 3 4 2 2 4" xfId="32956" xr:uid="{9F17B0A3-5ACD-4E73-B814-AD722D4A625C}"/>
    <cellStyle name="Normal 22 2 2 2 3 4 2 2 5" xfId="47840" xr:uid="{1BAF689D-55CA-4A42-BFC5-69BD0CDC3117}"/>
    <cellStyle name="Normal 22 2 2 2 3 4 2 3" xfId="22688" xr:uid="{E169E3F7-87D9-4343-B47E-1F1618B66979}"/>
    <cellStyle name="Normal 22 2 2 2 3 4 2 3 2" xfId="36380" xr:uid="{28091AA1-2B89-4BFB-834A-C913F238D586}"/>
    <cellStyle name="Normal 22 2 2 2 3 4 2 3 3" xfId="51264" xr:uid="{864927BD-C251-4195-931A-5CFD86BB3B5B}"/>
    <cellStyle name="Normal 22 2 2 2 3 4 2 4" xfId="15844" xr:uid="{43F55B42-429B-4C06-80FB-AFCC4C7856EC}"/>
    <cellStyle name="Normal 22 2 2 2 3 4 2 5" xfId="29534" xr:uid="{64B66457-17BC-4270-8F8F-E9BDC4ABB60A}"/>
    <cellStyle name="Normal 22 2 2 2 3 4 2 6" xfId="44418" xr:uid="{E407B17F-9566-4B66-87BB-D5738E3652DE}"/>
    <cellStyle name="Normal 22 2 2 2 3 4 3" xfId="10708" xr:uid="{B88BC81D-A8BB-4A35-88BA-578A8678E9B2}"/>
    <cellStyle name="Normal 22 2 2 2 3 4 3 2" xfId="24398" xr:uid="{2ED98404-1728-4D39-8DFE-F5002FAE1E49}"/>
    <cellStyle name="Normal 22 2 2 2 3 4 3 2 2" xfId="38090" xr:uid="{AC542339-EA40-4DD1-88D5-CE0C3DE93D93}"/>
    <cellStyle name="Normal 22 2 2 2 3 4 3 2 3" xfId="52974" xr:uid="{6290D9C4-EE68-41FA-B450-73AD83A5ECD1}"/>
    <cellStyle name="Normal 22 2 2 2 3 4 3 3" xfId="17554" xr:uid="{5F3B8A67-BEA1-4ECD-AB53-094CF1D01660}"/>
    <cellStyle name="Normal 22 2 2 2 3 4 3 4" xfId="31244" xr:uid="{C7CC1DFB-986F-4F40-9B0B-8084EA5DE254}"/>
    <cellStyle name="Normal 22 2 2 2 3 4 3 5" xfId="46128" xr:uid="{2EC2D8D8-090B-4444-AB79-3BFE5885BE06}"/>
    <cellStyle name="Normal 22 2 2 2 3 4 4" xfId="20976" xr:uid="{5EAAE350-0A83-4FAA-BE24-4C708E3FD2B7}"/>
    <cellStyle name="Normal 22 2 2 2 3 4 4 2" xfId="34668" xr:uid="{E021E016-F7FB-443E-998C-EB54B19F444F}"/>
    <cellStyle name="Normal 22 2 2 2 3 4 4 3" xfId="49552" xr:uid="{61D0333C-7676-4681-96F1-EF1259DE81D9}"/>
    <cellStyle name="Normal 22 2 2 2 3 4 5" xfId="14132" xr:uid="{6DEF7B3B-E78A-471B-BBC5-2904EEC16D2F}"/>
    <cellStyle name="Normal 22 2 2 2 3 4 6" xfId="27822" xr:uid="{9077B1AD-A535-4EA9-9C77-8533593FC5E7}"/>
    <cellStyle name="Normal 22 2 2 2 3 4 7" xfId="42706" xr:uid="{07BC642D-D742-4840-BEE7-749E8C0666DF}"/>
    <cellStyle name="Normal 22 2 2 2 3 5" xfId="8994" xr:uid="{CF666AA7-15DD-46D4-A4FE-02CEA8C60C3E}"/>
    <cellStyle name="Normal 22 2 2 2 3 5 2" xfId="12416" xr:uid="{97028EA1-B7BC-4D75-9899-70EFD1FA6362}"/>
    <cellStyle name="Normal 22 2 2 2 3 5 2 2" xfId="26106" xr:uid="{18261C4C-6A6C-4455-9CDB-4426C7F0E1D2}"/>
    <cellStyle name="Normal 22 2 2 2 3 5 2 2 2" xfId="39798" xr:uid="{995514F6-F105-4985-9F56-4D349C3EA2BD}"/>
    <cellStyle name="Normal 22 2 2 2 3 5 2 2 3" xfId="54682" xr:uid="{0B9D678A-C362-4357-8FF1-5441B81DF3DB}"/>
    <cellStyle name="Normal 22 2 2 2 3 5 2 3" xfId="19262" xr:uid="{ABBD0B76-571B-43D5-9BDD-63D39D6222E4}"/>
    <cellStyle name="Normal 22 2 2 2 3 5 2 4" xfId="32952" xr:uid="{24064574-745B-4661-B534-1B2E2ABEBBD0}"/>
    <cellStyle name="Normal 22 2 2 2 3 5 2 5" xfId="47836" xr:uid="{A1A3C6E8-ECA8-424B-9D7F-F92AA59F3409}"/>
    <cellStyle name="Normal 22 2 2 2 3 5 3" xfId="22684" xr:uid="{48EBCB0F-BECF-4B28-8261-119B6E81DBED}"/>
    <cellStyle name="Normal 22 2 2 2 3 5 3 2" xfId="36376" xr:uid="{14A3B4CF-3BB5-423E-843F-76812D459804}"/>
    <cellStyle name="Normal 22 2 2 2 3 5 3 3" xfId="51260" xr:uid="{DF5FB395-6FC0-415A-AA51-55C05BAB66DB}"/>
    <cellStyle name="Normal 22 2 2 2 3 5 4" xfId="15840" xr:uid="{282BFF0A-FEB1-4396-BCB1-8AE0DF57AB21}"/>
    <cellStyle name="Normal 22 2 2 2 3 5 5" xfId="29530" xr:uid="{5386A43B-AD05-4984-9461-9638446B780C}"/>
    <cellStyle name="Normal 22 2 2 2 3 5 6" xfId="44414" xr:uid="{F3941C45-5DB5-456F-9ADD-87950642224A}"/>
    <cellStyle name="Normal 22 2 2 2 3 6" xfId="10704" xr:uid="{C9445D1F-FA63-439B-A493-30A61AB0BE6A}"/>
    <cellStyle name="Normal 22 2 2 2 3 6 2" xfId="24394" xr:uid="{486DE134-AB00-4B4F-92B2-F432F1A53E86}"/>
    <cellStyle name="Normal 22 2 2 2 3 6 2 2" xfId="38086" xr:uid="{C458186A-5159-4C4F-A482-82BF12E5F5D9}"/>
    <cellStyle name="Normal 22 2 2 2 3 6 2 3" xfId="52970" xr:uid="{79EA588A-9B18-4B42-BBE6-20EA43EEC301}"/>
    <cellStyle name="Normal 22 2 2 2 3 6 3" xfId="17550" xr:uid="{09D96624-BB7E-42F6-AAB3-E917E11D9E14}"/>
    <cellStyle name="Normal 22 2 2 2 3 6 4" xfId="31240" xr:uid="{20F77DEE-37EF-45F6-B3E9-FD21995CB83B}"/>
    <cellStyle name="Normal 22 2 2 2 3 6 5" xfId="46124" xr:uid="{F2296CFB-50B0-44C6-AE1E-AB0E43628644}"/>
    <cellStyle name="Normal 22 2 2 2 3 7" xfId="20972" xr:uid="{8A95EF4E-F8C3-4847-9616-8FDF0BC7043B}"/>
    <cellStyle name="Normal 22 2 2 2 3 7 2" xfId="34664" xr:uid="{80070B82-D120-42BF-8468-E190F3C30244}"/>
    <cellStyle name="Normal 22 2 2 2 3 7 3" xfId="49548" xr:uid="{1FB13100-2A78-44AA-81AE-0147C2D59CA9}"/>
    <cellStyle name="Normal 22 2 2 2 3 8" xfId="14128" xr:uid="{B3FAA173-3679-4455-948D-0243FCFED7A4}"/>
    <cellStyle name="Normal 22 2 2 2 3 9" xfId="27818" xr:uid="{444BC6B0-6E19-4538-A9E3-222C447F6F8F}"/>
    <cellStyle name="Normal 22 2 2 2 4" xfId="7286" xr:uid="{271EC8A8-F58A-4507-B06D-422B34E5D7CC}"/>
    <cellStyle name="Normal 22 2 2 2 4 2" xfId="7287" xr:uid="{9EA218C4-4CBE-44C1-A067-157679484C56}"/>
    <cellStyle name="Normal 22 2 2 2 4 2 2" xfId="9000" xr:uid="{4C28715D-E258-4BA0-B9D6-C38CE4A23B30}"/>
    <cellStyle name="Normal 22 2 2 2 4 2 2 2" xfId="12422" xr:uid="{3A2CFE6B-87AD-442B-A902-62A273938457}"/>
    <cellStyle name="Normal 22 2 2 2 4 2 2 2 2" xfId="26112" xr:uid="{2D8CD327-49AB-4257-8CAB-7F50636C82E0}"/>
    <cellStyle name="Normal 22 2 2 2 4 2 2 2 2 2" xfId="39804" xr:uid="{E8ED09EE-6DA2-4CE5-88BC-8F0F6B552461}"/>
    <cellStyle name="Normal 22 2 2 2 4 2 2 2 2 3" xfId="54688" xr:uid="{53E67431-E9FD-428C-8254-0B5CAEBC3BDE}"/>
    <cellStyle name="Normal 22 2 2 2 4 2 2 2 3" xfId="19268" xr:uid="{526178D5-3027-4101-861C-B1005D7D00E7}"/>
    <cellStyle name="Normal 22 2 2 2 4 2 2 2 4" xfId="32958" xr:uid="{52E8929A-EB24-4BCC-8E69-53BAC2F94DE0}"/>
    <cellStyle name="Normal 22 2 2 2 4 2 2 2 5" xfId="47842" xr:uid="{A47BA239-67A8-477A-92CD-9A6B3896AE2A}"/>
    <cellStyle name="Normal 22 2 2 2 4 2 2 3" xfId="22690" xr:uid="{091B9A0B-D2E7-491F-B163-E1FFA216C656}"/>
    <cellStyle name="Normal 22 2 2 2 4 2 2 3 2" xfId="36382" xr:uid="{A942D42A-9085-4B24-B13A-9BFA6CB4A531}"/>
    <cellStyle name="Normal 22 2 2 2 4 2 2 3 3" xfId="51266" xr:uid="{0A2530AE-02B2-492A-8CC6-AAEBD6031CC9}"/>
    <cellStyle name="Normal 22 2 2 2 4 2 2 4" xfId="15846" xr:uid="{10B9363C-AA03-41DD-8F39-EA25C4121239}"/>
    <cellStyle name="Normal 22 2 2 2 4 2 2 5" xfId="29536" xr:uid="{0A6D8358-6A8B-49A6-89BC-86B2E09BCE52}"/>
    <cellStyle name="Normal 22 2 2 2 4 2 2 6" xfId="44420" xr:uid="{190A89BA-C52A-4F3F-805D-9C72CFF2E16E}"/>
    <cellStyle name="Normal 22 2 2 2 4 2 3" xfId="10710" xr:uid="{FDF3B836-1975-4250-A645-22231B8335AD}"/>
    <cellStyle name="Normal 22 2 2 2 4 2 3 2" xfId="24400" xr:uid="{1CD92E63-8A40-4B15-85D4-2BEA41EA766A}"/>
    <cellStyle name="Normal 22 2 2 2 4 2 3 2 2" xfId="38092" xr:uid="{83B55AFB-EF94-4F8B-84C6-E8A64EFFBF12}"/>
    <cellStyle name="Normal 22 2 2 2 4 2 3 2 3" xfId="52976" xr:uid="{74E84869-FD0D-4B13-A4A5-5291D7AC85AE}"/>
    <cellStyle name="Normal 22 2 2 2 4 2 3 3" xfId="17556" xr:uid="{CD7CF463-27C4-4CC7-91F8-1057E18D3F3B}"/>
    <cellStyle name="Normal 22 2 2 2 4 2 3 4" xfId="31246" xr:uid="{D187D9DD-C369-4370-846F-D43428CC7353}"/>
    <cellStyle name="Normal 22 2 2 2 4 2 3 5" xfId="46130" xr:uid="{B8AABEBF-8EBB-4DAA-9FFE-8AA4E5BADA90}"/>
    <cellStyle name="Normal 22 2 2 2 4 2 4" xfId="20978" xr:uid="{FD068402-9931-4AE6-89B9-55B6DBE57705}"/>
    <cellStyle name="Normal 22 2 2 2 4 2 4 2" xfId="34670" xr:uid="{F5D37BC9-55A7-43CF-ACC7-933FD2A67B9F}"/>
    <cellStyle name="Normal 22 2 2 2 4 2 4 3" xfId="49554" xr:uid="{6C48D469-434E-42F7-B89E-962FC28315BF}"/>
    <cellStyle name="Normal 22 2 2 2 4 2 5" xfId="14134" xr:uid="{FAC5E077-616A-487E-9806-969E59D2BC9B}"/>
    <cellStyle name="Normal 22 2 2 2 4 2 6" xfId="27824" xr:uid="{A7CDDCB3-0966-4F90-929C-299C973FCAA3}"/>
    <cellStyle name="Normal 22 2 2 2 4 2 7" xfId="42708" xr:uid="{35E2F125-EAF5-4E56-BE3B-5014D1899FCD}"/>
    <cellStyle name="Normal 22 2 2 2 4 3" xfId="8999" xr:uid="{D0E3F519-437B-497B-859D-C5100C417039}"/>
    <cellStyle name="Normal 22 2 2 2 4 3 2" xfId="12421" xr:uid="{F43D6699-FD20-4355-A834-F8790F059422}"/>
    <cellStyle name="Normal 22 2 2 2 4 3 2 2" xfId="26111" xr:uid="{B8FAD685-2082-4CB7-BF5B-84B9BA149068}"/>
    <cellStyle name="Normal 22 2 2 2 4 3 2 2 2" xfId="39803" xr:uid="{F01A12E4-1DF9-4356-8772-50FAE562359F}"/>
    <cellStyle name="Normal 22 2 2 2 4 3 2 2 3" xfId="54687" xr:uid="{13654170-96D2-4FA9-952D-ECAE2C7D7133}"/>
    <cellStyle name="Normal 22 2 2 2 4 3 2 3" xfId="19267" xr:uid="{672F152C-4291-4CC9-ABB6-9674E0DD34E9}"/>
    <cellStyle name="Normal 22 2 2 2 4 3 2 4" xfId="32957" xr:uid="{F70DC1FF-264D-449A-AD4B-F42EF498FA6D}"/>
    <cellStyle name="Normal 22 2 2 2 4 3 2 5" xfId="47841" xr:uid="{A01891BA-2167-409E-8C0B-0F43D6B72F86}"/>
    <cellStyle name="Normal 22 2 2 2 4 3 3" xfId="22689" xr:uid="{6F3B5D00-1D82-442A-A9B2-CD677B23BC5B}"/>
    <cellStyle name="Normal 22 2 2 2 4 3 3 2" xfId="36381" xr:uid="{02AC5A58-535B-4A61-AB57-5BC4FA18DDD6}"/>
    <cellStyle name="Normal 22 2 2 2 4 3 3 3" xfId="51265" xr:uid="{F13998B0-B4BF-4F4F-A02F-D5A08919F164}"/>
    <cellStyle name="Normal 22 2 2 2 4 3 4" xfId="15845" xr:uid="{90520935-4988-4643-8489-4CA41202E7AE}"/>
    <cellStyle name="Normal 22 2 2 2 4 3 5" xfId="29535" xr:uid="{721D3835-9627-4763-AE2A-D6069FEF0F2E}"/>
    <cellStyle name="Normal 22 2 2 2 4 3 6" xfId="44419" xr:uid="{3297E00F-EFB8-400E-A4E5-50BF0637B904}"/>
    <cellStyle name="Normal 22 2 2 2 4 4" xfId="10709" xr:uid="{A97179A3-0FB5-4099-81C9-56E60EDEC47E}"/>
    <cellStyle name="Normal 22 2 2 2 4 4 2" xfId="24399" xr:uid="{DAE78A39-A549-4EA5-A105-7E88383EBFA1}"/>
    <cellStyle name="Normal 22 2 2 2 4 4 2 2" xfId="38091" xr:uid="{18505FB4-9276-42CA-BC1E-C75B8556E8AB}"/>
    <cellStyle name="Normal 22 2 2 2 4 4 2 3" xfId="52975" xr:uid="{9A9F5913-C899-4C42-A71A-BB3255999198}"/>
    <cellStyle name="Normal 22 2 2 2 4 4 3" xfId="17555" xr:uid="{99C61484-24AE-42B9-A7FF-6937FC72740F}"/>
    <cellStyle name="Normal 22 2 2 2 4 4 4" xfId="31245" xr:uid="{6EE14F61-CAA5-4CC3-9377-C5EA387A8C4E}"/>
    <cellStyle name="Normal 22 2 2 2 4 4 5" xfId="46129" xr:uid="{55E21251-B75B-4AD6-A0F5-74C8E12C7B20}"/>
    <cellStyle name="Normal 22 2 2 2 4 5" xfId="20977" xr:uid="{17624AAB-4505-4C2A-AA28-279C2BB5B277}"/>
    <cellStyle name="Normal 22 2 2 2 4 5 2" xfId="34669" xr:uid="{27682CD6-CF76-4280-B056-95D3FC014D3F}"/>
    <cellStyle name="Normal 22 2 2 2 4 5 3" xfId="49553" xr:uid="{EA5EF8EC-050B-4F2E-AD9A-73D60D5152C4}"/>
    <cellStyle name="Normal 22 2 2 2 4 6" xfId="14133" xr:uid="{677885EA-A8F1-43A7-8574-F3E64BDDF609}"/>
    <cellStyle name="Normal 22 2 2 2 4 7" xfId="27823" xr:uid="{CB0CE1D7-2A32-44EC-90A1-061F677AB3AF}"/>
    <cellStyle name="Normal 22 2 2 2 4 8" xfId="42707" xr:uid="{35FE3A41-579D-4C57-98DF-7340EB4DE504}"/>
    <cellStyle name="Normal 22 2 2 2 5" xfId="7288" xr:uid="{5440E902-D729-4EDA-A383-A991E3CE83AF}"/>
    <cellStyle name="Normal 22 2 2 2 5 2" xfId="9001" xr:uid="{3AB85BEA-4D19-4B77-82EE-6847BE40DC7B}"/>
    <cellStyle name="Normal 22 2 2 2 5 2 2" xfId="12423" xr:uid="{206432EF-FF07-47F8-ADA5-84FDA639AB98}"/>
    <cellStyle name="Normal 22 2 2 2 5 2 2 2" xfId="26113" xr:uid="{D8965244-1063-4E34-BF49-23F950E0F816}"/>
    <cellStyle name="Normal 22 2 2 2 5 2 2 2 2" xfId="39805" xr:uid="{D5ED27EE-DD58-4B21-8067-AA874CEA7627}"/>
    <cellStyle name="Normal 22 2 2 2 5 2 2 2 3" xfId="54689" xr:uid="{6D11D744-C1BC-48F5-90CD-B0E8CE9D4DBC}"/>
    <cellStyle name="Normal 22 2 2 2 5 2 2 3" xfId="19269" xr:uid="{CB245399-93CD-4FB5-BE48-29324A2F9DEF}"/>
    <cellStyle name="Normal 22 2 2 2 5 2 2 4" xfId="32959" xr:uid="{B1FA6E2D-5B1D-4C44-86E5-3CB39A1FEA00}"/>
    <cellStyle name="Normal 22 2 2 2 5 2 2 5" xfId="47843" xr:uid="{AA6F432A-3604-4111-99C7-EFE1A2C81C50}"/>
    <cellStyle name="Normal 22 2 2 2 5 2 3" xfId="22691" xr:uid="{207DDA51-2AAD-4A06-848E-06C179EB1E5E}"/>
    <cellStyle name="Normal 22 2 2 2 5 2 3 2" xfId="36383" xr:uid="{8B0C24CC-B702-4A1C-B301-476A65F514CE}"/>
    <cellStyle name="Normal 22 2 2 2 5 2 3 3" xfId="51267" xr:uid="{C02A9D3D-0391-40CD-A1D4-AB45A169B540}"/>
    <cellStyle name="Normal 22 2 2 2 5 2 4" xfId="15847" xr:uid="{40EB098B-A3B0-4C58-A9B0-94DBA3B0E5A5}"/>
    <cellStyle name="Normal 22 2 2 2 5 2 5" xfId="29537" xr:uid="{B80E7794-69CD-47CD-9FF4-4D27D99C528C}"/>
    <cellStyle name="Normal 22 2 2 2 5 2 6" xfId="44421" xr:uid="{6D20FCA0-4915-42F5-AC83-D12EA771B2D2}"/>
    <cellStyle name="Normal 22 2 2 2 5 3" xfId="10711" xr:uid="{187EF65F-5620-4FAE-9BEF-571106F45360}"/>
    <cellStyle name="Normal 22 2 2 2 5 3 2" xfId="24401" xr:uid="{9DAD4BE5-5613-45FB-B116-24C5A5731B22}"/>
    <cellStyle name="Normal 22 2 2 2 5 3 2 2" xfId="38093" xr:uid="{E67427F3-EA36-4808-9A86-85D0F88C3A5F}"/>
    <cellStyle name="Normal 22 2 2 2 5 3 2 3" xfId="52977" xr:uid="{77C092F6-3984-43E0-B965-3D419F37D5C1}"/>
    <cellStyle name="Normal 22 2 2 2 5 3 3" xfId="17557" xr:uid="{1D5A4086-74A1-4E1E-B738-8E0064346C1F}"/>
    <cellStyle name="Normal 22 2 2 2 5 3 4" xfId="31247" xr:uid="{6524382F-AA5F-47A0-8CFA-FE417DAD1559}"/>
    <cellStyle name="Normal 22 2 2 2 5 3 5" xfId="46131" xr:uid="{435E84B2-36E5-4EB1-8D45-7CCE8C57A055}"/>
    <cellStyle name="Normal 22 2 2 2 5 4" xfId="20979" xr:uid="{743C9000-0B72-449D-84FB-83B01F629488}"/>
    <cellStyle name="Normal 22 2 2 2 5 4 2" xfId="34671" xr:uid="{EC8F7A14-6BC8-4854-B7B4-826222A3E2C9}"/>
    <cellStyle name="Normal 22 2 2 2 5 4 3" xfId="49555" xr:uid="{116C9EE5-AE0F-4DB6-8749-2BAEE8AAA921}"/>
    <cellStyle name="Normal 22 2 2 2 5 5" xfId="14135" xr:uid="{BD08F543-7341-43A6-85AD-F53C0C576750}"/>
    <cellStyle name="Normal 22 2 2 2 5 6" xfId="27825" xr:uid="{49FDB893-F956-4199-BB81-2D94B5D2D7DE}"/>
    <cellStyle name="Normal 22 2 2 2 5 7" xfId="42709" xr:uid="{6FCA298E-85CF-460A-A2F8-77E70A36DE3F}"/>
    <cellStyle name="Normal 22 2 2 2 6" xfId="7289" xr:uid="{6530448E-D6DC-44FF-9AE1-04A70309F5E2}"/>
    <cellStyle name="Normal 22 2 2 2 6 2" xfId="9002" xr:uid="{51E08C70-1515-4A59-887A-483E2D546F36}"/>
    <cellStyle name="Normal 22 2 2 2 6 2 2" xfId="12424" xr:uid="{57CE01D2-0EF8-486B-BC16-4BD2C4EB1A70}"/>
    <cellStyle name="Normal 22 2 2 2 6 2 2 2" xfId="26114" xr:uid="{7DE5450F-ACD3-4EF3-AC90-B083C47A428F}"/>
    <cellStyle name="Normal 22 2 2 2 6 2 2 2 2" xfId="39806" xr:uid="{A6185284-AD14-4CD3-B131-F0C627DB73B2}"/>
    <cellStyle name="Normal 22 2 2 2 6 2 2 2 3" xfId="54690" xr:uid="{1E811B91-7ECE-4F5A-A56E-D5939A2710A1}"/>
    <cellStyle name="Normal 22 2 2 2 6 2 2 3" xfId="19270" xr:uid="{7E321129-E9BD-4F49-B6AB-F09729885BB8}"/>
    <cellStyle name="Normal 22 2 2 2 6 2 2 4" xfId="32960" xr:uid="{86EC3F4C-6365-4C51-89A0-41D3FF24A9D0}"/>
    <cellStyle name="Normal 22 2 2 2 6 2 2 5" xfId="47844" xr:uid="{AE08A0A9-D5D5-46D8-8FA6-2D8A1ABF1B10}"/>
    <cellStyle name="Normal 22 2 2 2 6 2 3" xfId="22692" xr:uid="{A83F929A-EC6F-4714-BEF9-05F6EB5F6DBC}"/>
    <cellStyle name="Normal 22 2 2 2 6 2 3 2" xfId="36384" xr:uid="{16B3C915-4E7E-465B-83B7-F38E591939F9}"/>
    <cellStyle name="Normal 22 2 2 2 6 2 3 3" xfId="51268" xr:uid="{A512BEB2-ED8A-4CE8-9592-E11B7B07A79F}"/>
    <cellStyle name="Normal 22 2 2 2 6 2 4" xfId="15848" xr:uid="{CAD49F94-37B3-4AB2-84C1-DAD530179F30}"/>
    <cellStyle name="Normal 22 2 2 2 6 2 5" xfId="29538" xr:uid="{C0890F3A-058A-4CEA-82D0-86C36D5C618F}"/>
    <cellStyle name="Normal 22 2 2 2 6 2 6" xfId="44422" xr:uid="{54B2BC21-A874-45CF-BC83-1BE2790FE5C5}"/>
    <cellStyle name="Normal 22 2 2 2 6 3" xfId="10712" xr:uid="{CEFF3356-8700-4A2B-9CB2-80592ABBD46F}"/>
    <cellStyle name="Normal 22 2 2 2 6 3 2" xfId="24402" xr:uid="{96360E3D-E4DD-4887-AD50-219128C41C46}"/>
    <cellStyle name="Normal 22 2 2 2 6 3 2 2" xfId="38094" xr:uid="{B31F03C5-FA77-4422-A4F2-D7689872E483}"/>
    <cellStyle name="Normal 22 2 2 2 6 3 2 3" xfId="52978" xr:uid="{34768764-D3DF-496A-B4DB-B6EB8C93236B}"/>
    <cellStyle name="Normal 22 2 2 2 6 3 3" xfId="17558" xr:uid="{24CAC53C-5F2C-4DC9-BF42-BCCAFCF423BF}"/>
    <cellStyle name="Normal 22 2 2 2 6 3 4" xfId="31248" xr:uid="{E4A65C5D-C161-4A50-A59A-DF7396B1064A}"/>
    <cellStyle name="Normal 22 2 2 2 6 3 5" xfId="46132" xr:uid="{2677927A-6765-4986-86BE-608942C541FD}"/>
    <cellStyle name="Normal 22 2 2 2 6 4" xfId="20980" xr:uid="{0573D84F-0164-4628-93E3-91D1425709EE}"/>
    <cellStyle name="Normal 22 2 2 2 6 4 2" xfId="34672" xr:uid="{453FBA3A-B2A3-447F-A676-5736E50B42FB}"/>
    <cellStyle name="Normal 22 2 2 2 6 4 3" xfId="49556" xr:uid="{F8D905B4-AEBA-4600-8F69-3568DE19C6E0}"/>
    <cellStyle name="Normal 22 2 2 2 6 5" xfId="14136" xr:uid="{42E15465-72CA-4EF5-934E-D3AA750B5868}"/>
    <cellStyle name="Normal 22 2 2 2 6 6" xfId="27826" xr:uid="{D9F1E575-80DF-4EF6-8E3C-61483349135E}"/>
    <cellStyle name="Normal 22 2 2 2 6 7" xfId="42710" xr:uid="{2234213A-51CB-4192-9AC7-EBF7B9B5AB9D}"/>
    <cellStyle name="Normal 22 2 2 2 7" xfId="8988" xr:uid="{0DB9DD92-62DC-4FAC-9199-199C9C421A19}"/>
    <cellStyle name="Normal 22 2 2 2 7 2" xfId="12410" xr:uid="{39C30EDE-F77F-4FF8-A13F-D401325BEF9B}"/>
    <cellStyle name="Normal 22 2 2 2 7 2 2" xfId="26100" xr:uid="{98BCF930-1D8D-42A5-B3FF-829041ABA0D1}"/>
    <cellStyle name="Normal 22 2 2 2 7 2 2 2" xfId="39792" xr:uid="{442ACC2B-26BD-42F4-AD3B-D430824F48BD}"/>
    <cellStyle name="Normal 22 2 2 2 7 2 2 3" xfId="54676" xr:uid="{2C4E1BFE-153D-4C63-943F-D8704310F401}"/>
    <cellStyle name="Normal 22 2 2 2 7 2 3" xfId="19256" xr:uid="{BDA2F45B-F4C3-4597-BFD8-9EEDE82E7B21}"/>
    <cellStyle name="Normal 22 2 2 2 7 2 4" xfId="32946" xr:uid="{A4660B41-0047-4328-8188-2BF4AB89EC0E}"/>
    <cellStyle name="Normal 22 2 2 2 7 2 5" xfId="47830" xr:uid="{072071F7-06B6-4F43-AE8D-A72098B639BE}"/>
    <cellStyle name="Normal 22 2 2 2 7 3" xfId="22678" xr:uid="{8722F2A6-6748-4997-90D9-65C3E3AD9E36}"/>
    <cellStyle name="Normal 22 2 2 2 7 3 2" xfId="36370" xr:uid="{B915C205-7F5B-4241-BABF-D2422C0EAE50}"/>
    <cellStyle name="Normal 22 2 2 2 7 3 3" xfId="51254" xr:uid="{E69096FA-A3C9-4C48-98DA-923B571D59B8}"/>
    <cellStyle name="Normal 22 2 2 2 7 4" xfId="15834" xr:uid="{A3890B14-41FB-4E59-A9AE-0D711DD4E1C3}"/>
    <cellStyle name="Normal 22 2 2 2 7 5" xfId="29524" xr:uid="{0B3C34C9-2141-44AD-A868-0EF09D3E66FE}"/>
    <cellStyle name="Normal 22 2 2 2 7 6" xfId="44408" xr:uid="{13830AB1-392F-46E9-9C46-3239AAED2DA2}"/>
    <cellStyle name="Normal 22 2 2 2 8" xfId="10698" xr:uid="{58AC3D8F-195C-4EA1-91DF-0587A6F76039}"/>
    <cellStyle name="Normal 22 2 2 2 8 2" xfId="24388" xr:uid="{5DF491AF-21B1-4FFC-B6CF-3131F89ED4E9}"/>
    <cellStyle name="Normal 22 2 2 2 8 2 2" xfId="38080" xr:uid="{7EAAE1F8-595D-4501-8386-414DC813BFCD}"/>
    <cellStyle name="Normal 22 2 2 2 8 2 3" xfId="52964" xr:uid="{BAA1206F-43A1-46EC-B2F5-E799752AE3C9}"/>
    <cellStyle name="Normal 22 2 2 2 8 3" xfId="17544" xr:uid="{6C85A75A-AD43-4AF1-B871-E02631CBB478}"/>
    <cellStyle name="Normal 22 2 2 2 8 4" xfId="31234" xr:uid="{EB5F1465-FCDF-4315-BAFD-E21C68BD12B9}"/>
    <cellStyle name="Normal 22 2 2 2 8 5" xfId="46118" xr:uid="{376ED8E4-E9B6-41DC-BC8F-AEFEBC08A8BB}"/>
    <cellStyle name="Normal 22 2 2 2 9" xfId="20966" xr:uid="{21AE18AE-F607-4149-9F68-E197A20F6F37}"/>
    <cellStyle name="Normal 22 2 2 2 9 2" xfId="34658" xr:uid="{B37E3F56-F98B-475C-9AB9-1065F956CD39}"/>
    <cellStyle name="Normal 22 2 2 2 9 3" xfId="49542" xr:uid="{BADE79E1-C9FF-4560-ABC7-D46724D17062}"/>
    <cellStyle name="Normal 22 2 2 3" xfId="7290" xr:uid="{B776D7C8-F3B9-4645-9577-517BA4B180F7}"/>
    <cellStyle name="Normal 22 2 2 3 10" xfId="42711" xr:uid="{B0DA3B34-A787-48E3-ABC3-16D0D14A4E80}"/>
    <cellStyle name="Normal 22 2 2 3 2" xfId="7291" xr:uid="{67E028B8-AAA6-4F27-A4A3-F016543C52AE}"/>
    <cellStyle name="Normal 22 2 2 3 2 2" xfId="7292" xr:uid="{879E8D18-5ED6-4F39-AFFE-1637EAC67CF8}"/>
    <cellStyle name="Normal 22 2 2 3 2 2 2" xfId="9005" xr:uid="{20D3585C-38B6-4744-9DAF-E40AF8190918}"/>
    <cellStyle name="Normal 22 2 2 3 2 2 2 2" xfId="12427" xr:uid="{C1FD58F1-D933-4CA0-836B-11B98CA6C0E6}"/>
    <cellStyle name="Normal 22 2 2 3 2 2 2 2 2" xfId="26117" xr:uid="{D3FE4877-B207-4F4C-A2AB-F75ABABFF5B3}"/>
    <cellStyle name="Normal 22 2 2 3 2 2 2 2 2 2" xfId="39809" xr:uid="{53B0BB48-7F8F-49F3-A8F2-30E3709278DB}"/>
    <cellStyle name="Normal 22 2 2 3 2 2 2 2 2 3" xfId="54693" xr:uid="{4B5C8346-E597-4CB2-A31D-8869ABD121C0}"/>
    <cellStyle name="Normal 22 2 2 3 2 2 2 2 3" xfId="19273" xr:uid="{0FB8A0C7-2DB5-4041-8EC8-D9E5D1F847CC}"/>
    <cellStyle name="Normal 22 2 2 3 2 2 2 2 4" xfId="32963" xr:uid="{13FA6FC0-2E9A-4F34-A96F-6DF49F6177F6}"/>
    <cellStyle name="Normal 22 2 2 3 2 2 2 2 5" xfId="47847" xr:uid="{9E6C5350-DFAD-4A1F-9861-E4951C24C5F1}"/>
    <cellStyle name="Normal 22 2 2 3 2 2 2 3" xfId="22695" xr:uid="{F0BC1B50-63DC-473D-8E92-BA9A4E8C8328}"/>
    <cellStyle name="Normal 22 2 2 3 2 2 2 3 2" xfId="36387" xr:uid="{C8EF4A68-1D89-4AB3-A800-CAF943EC0E72}"/>
    <cellStyle name="Normal 22 2 2 3 2 2 2 3 3" xfId="51271" xr:uid="{D932294C-3441-4A02-8A6A-A98B9A52B445}"/>
    <cellStyle name="Normal 22 2 2 3 2 2 2 4" xfId="15851" xr:uid="{C7275257-AB58-4168-8E28-5AEFAF802546}"/>
    <cellStyle name="Normal 22 2 2 3 2 2 2 5" xfId="29541" xr:uid="{2EEB41B9-CF7E-4F41-9583-9C274B4AE2CB}"/>
    <cellStyle name="Normal 22 2 2 3 2 2 2 6" xfId="44425" xr:uid="{2AE8ACB6-596E-4CC9-9ED2-448CACA68930}"/>
    <cellStyle name="Normal 22 2 2 3 2 2 3" xfId="10715" xr:uid="{4CF0176F-F49C-4D6B-9359-9E9B310F4B4C}"/>
    <cellStyle name="Normal 22 2 2 3 2 2 3 2" xfId="24405" xr:uid="{0D313B8F-9C7D-48A5-A23C-A3ACFEB32CFE}"/>
    <cellStyle name="Normal 22 2 2 3 2 2 3 2 2" xfId="38097" xr:uid="{144A1C60-C6C5-4A13-AB81-7533A706866F}"/>
    <cellStyle name="Normal 22 2 2 3 2 2 3 2 3" xfId="52981" xr:uid="{0CCA731E-F735-4ADF-9C54-4CBE2D909EAC}"/>
    <cellStyle name="Normal 22 2 2 3 2 2 3 3" xfId="17561" xr:uid="{2EF3F1C5-DD42-49F0-B1D0-0E71A655FE8B}"/>
    <cellStyle name="Normal 22 2 2 3 2 2 3 4" xfId="31251" xr:uid="{BB6264C8-C78E-461F-B618-0BDA68315B14}"/>
    <cellStyle name="Normal 22 2 2 3 2 2 3 5" xfId="46135" xr:uid="{324C70F5-4CCB-4886-8E57-B99A8A594578}"/>
    <cellStyle name="Normal 22 2 2 3 2 2 4" xfId="20983" xr:uid="{A85D3CDD-D1A5-40E6-9C85-1D70C3492C2B}"/>
    <cellStyle name="Normal 22 2 2 3 2 2 4 2" xfId="34675" xr:uid="{3395FBD2-5245-47C7-8BA9-0A39AF1345A6}"/>
    <cellStyle name="Normal 22 2 2 3 2 2 4 3" xfId="49559" xr:uid="{4AB5480C-DA4A-4E13-8699-18E5CA02B755}"/>
    <cellStyle name="Normal 22 2 2 3 2 2 5" xfId="14139" xr:uid="{77D2619E-1C88-4935-84DF-2EA37EC77264}"/>
    <cellStyle name="Normal 22 2 2 3 2 2 6" xfId="27829" xr:uid="{9FC9349A-8457-433A-939A-A73D6A1CCEF1}"/>
    <cellStyle name="Normal 22 2 2 3 2 2 7" xfId="42713" xr:uid="{91654ADD-346F-46A5-8BB2-D2725D475D0C}"/>
    <cellStyle name="Normal 22 2 2 3 2 3" xfId="9004" xr:uid="{64655397-24AC-49F6-ACE3-1A9BF4E3A98A}"/>
    <cellStyle name="Normal 22 2 2 3 2 3 2" xfId="12426" xr:uid="{D845A0C1-4B21-44EA-8F7E-D39E9C88D490}"/>
    <cellStyle name="Normal 22 2 2 3 2 3 2 2" xfId="26116" xr:uid="{942C4216-D57B-4BB8-94B9-B202C25249D5}"/>
    <cellStyle name="Normal 22 2 2 3 2 3 2 2 2" xfId="39808" xr:uid="{C60973B8-7AD8-425C-8430-41D2EAF8EA53}"/>
    <cellStyle name="Normal 22 2 2 3 2 3 2 2 3" xfId="54692" xr:uid="{56BA89F7-A72A-4C28-8A74-2223B986B076}"/>
    <cellStyle name="Normal 22 2 2 3 2 3 2 3" xfId="19272" xr:uid="{0C72905C-012B-4E7E-B60F-B35AF1CFFD43}"/>
    <cellStyle name="Normal 22 2 2 3 2 3 2 4" xfId="32962" xr:uid="{F941DFC3-E7F0-4744-85D7-F384F13145FB}"/>
    <cellStyle name="Normal 22 2 2 3 2 3 2 5" xfId="47846" xr:uid="{57ACD3C6-A815-4549-9616-DCE7C597E0B1}"/>
    <cellStyle name="Normal 22 2 2 3 2 3 3" xfId="22694" xr:uid="{7140BF86-2821-4548-A543-3B21D3935AFF}"/>
    <cellStyle name="Normal 22 2 2 3 2 3 3 2" xfId="36386" xr:uid="{F9EE107C-E9C3-4C80-BBAB-31A5CE306AFE}"/>
    <cellStyle name="Normal 22 2 2 3 2 3 3 3" xfId="51270" xr:uid="{EE1995F8-5177-4DF4-B310-396E22294777}"/>
    <cellStyle name="Normal 22 2 2 3 2 3 4" xfId="15850" xr:uid="{C673C1B3-E9A6-4537-8D28-1CE4AE183365}"/>
    <cellStyle name="Normal 22 2 2 3 2 3 5" xfId="29540" xr:uid="{0652E6EE-04C3-45BF-BB3A-7767C625D375}"/>
    <cellStyle name="Normal 22 2 2 3 2 3 6" xfId="44424" xr:uid="{A3E9E1B2-456A-4210-997D-5BBA4FE021B9}"/>
    <cellStyle name="Normal 22 2 2 3 2 4" xfId="10714" xr:uid="{E936A385-3735-4305-9251-E73353897B7F}"/>
    <cellStyle name="Normal 22 2 2 3 2 4 2" xfId="24404" xr:uid="{3A75E27D-0C3C-45E4-B0D9-67BC4B8AFB2D}"/>
    <cellStyle name="Normal 22 2 2 3 2 4 2 2" xfId="38096" xr:uid="{901CE6AD-BB75-424E-8492-2BC970775042}"/>
    <cellStyle name="Normal 22 2 2 3 2 4 2 3" xfId="52980" xr:uid="{F5A2E4C8-2CB8-4E10-A1AB-6E189B114CA7}"/>
    <cellStyle name="Normal 22 2 2 3 2 4 3" xfId="17560" xr:uid="{CB41DDDE-FB50-440F-8B65-E1C1388EB702}"/>
    <cellStyle name="Normal 22 2 2 3 2 4 4" xfId="31250" xr:uid="{D4615AF8-C453-4F74-B831-59BB8F81800A}"/>
    <cellStyle name="Normal 22 2 2 3 2 4 5" xfId="46134" xr:uid="{D47309BC-6FD5-42BD-804A-4BE02FE3DFB4}"/>
    <cellStyle name="Normal 22 2 2 3 2 5" xfId="20982" xr:uid="{D100AD4D-51B0-4830-A0B1-5FF15AC8F7D3}"/>
    <cellStyle name="Normal 22 2 2 3 2 5 2" xfId="34674" xr:uid="{86528D13-8187-4120-BC34-F1B666278E63}"/>
    <cellStyle name="Normal 22 2 2 3 2 5 3" xfId="49558" xr:uid="{3D614C86-A949-440E-9146-8677DEC4449E}"/>
    <cellStyle name="Normal 22 2 2 3 2 6" xfId="14138" xr:uid="{3C055C9F-C453-40A1-BFB3-B0EBCB639EC1}"/>
    <cellStyle name="Normal 22 2 2 3 2 7" xfId="27828" xr:uid="{A0610AF9-6301-4EF6-94F0-7499781EE159}"/>
    <cellStyle name="Normal 22 2 2 3 2 8" xfId="42712" xr:uid="{1F1FBB2D-5A9D-4236-BD5B-ABF225395C95}"/>
    <cellStyle name="Normal 22 2 2 3 3" xfId="7293" xr:uid="{B4CE5676-5717-4D4B-942E-E97BE9226876}"/>
    <cellStyle name="Normal 22 2 2 3 3 2" xfId="9006" xr:uid="{CD2FB856-6455-4236-B70D-3A39B88F8058}"/>
    <cellStyle name="Normal 22 2 2 3 3 2 2" xfId="12428" xr:uid="{7C7DF3FC-1076-454F-8A02-8C3BF174AC2C}"/>
    <cellStyle name="Normal 22 2 2 3 3 2 2 2" xfId="26118" xr:uid="{B6CBD49B-D5B0-4FEB-AEBF-1339C3E4DB89}"/>
    <cellStyle name="Normal 22 2 2 3 3 2 2 2 2" xfId="39810" xr:uid="{A640B5E8-722C-485F-AEB6-B05EB0733577}"/>
    <cellStyle name="Normal 22 2 2 3 3 2 2 2 3" xfId="54694" xr:uid="{B60BDCB9-2F98-48D6-863F-211A46528224}"/>
    <cellStyle name="Normal 22 2 2 3 3 2 2 3" xfId="19274" xr:uid="{885A8E12-2DA6-40DD-B935-13D15D9FC15D}"/>
    <cellStyle name="Normal 22 2 2 3 3 2 2 4" xfId="32964" xr:uid="{7716C658-B88F-46AC-AE27-E5D903BEF86E}"/>
    <cellStyle name="Normal 22 2 2 3 3 2 2 5" xfId="47848" xr:uid="{C8FB7688-19BB-423F-9014-E75D2AD0881B}"/>
    <cellStyle name="Normal 22 2 2 3 3 2 3" xfId="22696" xr:uid="{96DA5E83-32E0-46BF-ACF1-269B44D5FEC6}"/>
    <cellStyle name="Normal 22 2 2 3 3 2 3 2" xfId="36388" xr:uid="{8A3EF2E4-EBEE-4B94-A330-3D46C76463DD}"/>
    <cellStyle name="Normal 22 2 2 3 3 2 3 3" xfId="51272" xr:uid="{13C806DE-685C-4048-85C3-373121458CD9}"/>
    <cellStyle name="Normal 22 2 2 3 3 2 4" xfId="15852" xr:uid="{7F3A4D6C-78CA-4EF0-978E-7400EA25DCC3}"/>
    <cellStyle name="Normal 22 2 2 3 3 2 5" xfId="29542" xr:uid="{DA613E2C-5321-4481-823B-458243AF0207}"/>
    <cellStyle name="Normal 22 2 2 3 3 2 6" xfId="44426" xr:uid="{4E0EE62F-56B1-4D07-AF55-B50191E77B97}"/>
    <cellStyle name="Normal 22 2 2 3 3 3" xfId="10716" xr:uid="{0F9989BD-1C71-475A-AAD2-7FBD75F8C746}"/>
    <cellStyle name="Normal 22 2 2 3 3 3 2" xfId="24406" xr:uid="{EF3D26E8-F2F0-4392-A515-FBF2D385E8A6}"/>
    <cellStyle name="Normal 22 2 2 3 3 3 2 2" xfId="38098" xr:uid="{DF50D136-E248-4EA9-AABF-1FDB612322F7}"/>
    <cellStyle name="Normal 22 2 2 3 3 3 2 3" xfId="52982" xr:uid="{BEFA8844-3AC9-4A68-9FC3-B670554BFA53}"/>
    <cellStyle name="Normal 22 2 2 3 3 3 3" xfId="17562" xr:uid="{E6ED12E3-4E2C-4F19-8108-D937C40ACAF6}"/>
    <cellStyle name="Normal 22 2 2 3 3 3 4" xfId="31252" xr:uid="{D472DA59-8C1E-4A78-BDA5-F6462197BAE1}"/>
    <cellStyle name="Normal 22 2 2 3 3 3 5" xfId="46136" xr:uid="{2858C353-8F1F-4222-B15A-797B44B71A45}"/>
    <cellStyle name="Normal 22 2 2 3 3 4" xfId="20984" xr:uid="{C6563A7E-DECF-484E-B6A3-0D900AC5C6B6}"/>
    <cellStyle name="Normal 22 2 2 3 3 4 2" xfId="34676" xr:uid="{9DF1900C-3143-46A7-8F65-5AD17CC11967}"/>
    <cellStyle name="Normal 22 2 2 3 3 4 3" xfId="49560" xr:uid="{2C0EB16E-483D-4D6C-A11F-4893DBC5D1EA}"/>
    <cellStyle name="Normal 22 2 2 3 3 5" xfId="14140" xr:uid="{D05A3359-FB42-47F8-B39A-910D8582F9E7}"/>
    <cellStyle name="Normal 22 2 2 3 3 6" xfId="27830" xr:uid="{F337491D-8140-4C48-81CF-3012087985DD}"/>
    <cellStyle name="Normal 22 2 2 3 3 7" xfId="42714" xr:uid="{B76D1B82-C65D-4DDE-90A9-9BE91BFC5622}"/>
    <cellStyle name="Normal 22 2 2 3 4" xfId="7294" xr:uid="{33A7E1AB-33BB-4F12-A974-B3C1345FC580}"/>
    <cellStyle name="Normal 22 2 2 3 4 2" xfId="9007" xr:uid="{1BA3803C-C399-48E2-811A-59631ADC639F}"/>
    <cellStyle name="Normal 22 2 2 3 4 2 2" xfId="12429" xr:uid="{B79D8C1D-9BBE-4727-8276-2B2DE79DD092}"/>
    <cellStyle name="Normal 22 2 2 3 4 2 2 2" xfId="26119" xr:uid="{3C9EC05B-F7FC-4D81-8B3B-AF0D41732F28}"/>
    <cellStyle name="Normal 22 2 2 3 4 2 2 2 2" xfId="39811" xr:uid="{390DC6B1-F3FA-4FD0-9332-FC03C7088F64}"/>
    <cellStyle name="Normal 22 2 2 3 4 2 2 2 3" xfId="54695" xr:uid="{6BBD109F-6561-494B-A525-0922F3BD2713}"/>
    <cellStyle name="Normal 22 2 2 3 4 2 2 3" xfId="19275" xr:uid="{6480C58D-A2A0-4724-B4FF-D51AF2F94986}"/>
    <cellStyle name="Normal 22 2 2 3 4 2 2 4" xfId="32965" xr:uid="{DC155EE0-DC4F-4A45-92A0-E858521C5FC0}"/>
    <cellStyle name="Normal 22 2 2 3 4 2 2 5" xfId="47849" xr:uid="{B1ECF1BF-0EA4-40F5-9705-86CC9D61A1DF}"/>
    <cellStyle name="Normal 22 2 2 3 4 2 3" xfId="22697" xr:uid="{8F749ADA-62D5-4ADF-9216-3C838C80A5C4}"/>
    <cellStyle name="Normal 22 2 2 3 4 2 3 2" xfId="36389" xr:uid="{A077E86F-BB91-4992-BFF9-78FFC12D3B73}"/>
    <cellStyle name="Normal 22 2 2 3 4 2 3 3" xfId="51273" xr:uid="{EB1319C8-48D1-4E0B-9D1F-7FA107F3B0BA}"/>
    <cellStyle name="Normal 22 2 2 3 4 2 4" xfId="15853" xr:uid="{2D164D90-CBB1-4E5A-8024-C0C2A2574E55}"/>
    <cellStyle name="Normal 22 2 2 3 4 2 5" xfId="29543" xr:uid="{11481409-8C51-4E90-8337-C6DEFBD2C48F}"/>
    <cellStyle name="Normal 22 2 2 3 4 2 6" xfId="44427" xr:uid="{66FB3990-DBA1-4CDD-939F-FAB4E7158A0C}"/>
    <cellStyle name="Normal 22 2 2 3 4 3" xfId="10717" xr:uid="{BF326C3A-DAA2-4E7C-ACFD-EB7510C998DA}"/>
    <cellStyle name="Normal 22 2 2 3 4 3 2" xfId="24407" xr:uid="{ED19DAD3-D6E2-408F-8EF5-14F1F45910BD}"/>
    <cellStyle name="Normal 22 2 2 3 4 3 2 2" xfId="38099" xr:uid="{CDFD39E8-FE47-4343-9DC9-215652CA4B1F}"/>
    <cellStyle name="Normal 22 2 2 3 4 3 2 3" xfId="52983" xr:uid="{A80225A6-BFEB-458B-9E06-CA4560F42EEE}"/>
    <cellStyle name="Normal 22 2 2 3 4 3 3" xfId="17563" xr:uid="{813E5281-13F8-4835-8EDA-C5FFD93AB5F3}"/>
    <cellStyle name="Normal 22 2 2 3 4 3 4" xfId="31253" xr:uid="{97C1730C-4A08-4253-B580-0CBF8F23B4AA}"/>
    <cellStyle name="Normal 22 2 2 3 4 3 5" xfId="46137" xr:uid="{15C78D0D-2016-46E4-8E76-845074770063}"/>
    <cellStyle name="Normal 22 2 2 3 4 4" xfId="20985" xr:uid="{A8CF2C14-C260-400D-BA45-1DE58B437C75}"/>
    <cellStyle name="Normal 22 2 2 3 4 4 2" xfId="34677" xr:uid="{DD3D13E4-F861-4D72-A866-EA4DC24BA137}"/>
    <cellStyle name="Normal 22 2 2 3 4 4 3" xfId="49561" xr:uid="{3F7F7BF7-5DF8-4A9C-8B56-53F6BE97F05E}"/>
    <cellStyle name="Normal 22 2 2 3 4 5" xfId="14141" xr:uid="{C66BC1AE-249D-423B-A901-50C98074BDED}"/>
    <cellStyle name="Normal 22 2 2 3 4 6" xfId="27831" xr:uid="{79A4C21A-5E92-45A7-9CB4-287E752AA4AB}"/>
    <cellStyle name="Normal 22 2 2 3 4 7" xfId="42715" xr:uid="{383FC079-0D9E-4A3D-ACA6-7F0E55512941}"/>
    <cellStyle name="Normal 22 2 2 3 5" xfId="9003" xr:uid="{6B211AFA-5695-4E11-957C-144607AA87E1}"/>
    <cellStyle name="Normal 22 2 2 3 5 2" xfId="12425" xr:uid="{DD501146-A9D1-4A49-A12D-AD35C9C85F74}"/>
    <cellStyle name="Normal 22 2 2 3 5 2 2" xfId="26115" xr:uid="{D5B392FC-D37B-4B12-9F18-72B7E40EF82B}"/>
    <cellStyle name="Normal 22 2 2 3 5 2 2 2" xfId="39807" xr:uid="{133EB70E-18E5-4737-8C2E-CB0970E0A4C9}"/>
    <cellStyle name="Normal 22 2 2 3 5 2 2 3" xfId="54691" xr:uid="{009FA3EB-EF51-4970-9F9E-764834783411}"/>
    <cellStyle name="Normal 22 2 2 3 5 2 3" xfId="19271" xr:uid="{5697A84C-EA0B-4621-A81C-CB852D90A351}"/>
    <cellStyle name="Normal 22 2 2 3 5 2 4" xfId="32961" xr:uid="{408D1BFF-5639-45CE-B4A8-695F8F932AC4}"/>
    <cellStyle name="Normal 22 2 2 3 5 2 5" xfId="47845" xr:uid="{6FD3FA30-D321-465E-B1EB-E75E2AB15672}"/>
    <cellStyle name="Normal 22 2 2 3 5 3" xfId="22693" xr:uid="{0B163F56-7F22-4C38-94AF-E481CDAD032D}"/>
    <cellStyle name="Normal 22 2 2 3 5 3 2" xfId="36385" xr:uid="{C591FE8D-0550-4628-9D73-883028A0A703}"/>
    <cellStyle name="Normal 22 2 2 3 5 3 3" xfId="51269" xr:uid="{C77C77D7-6637-49D8-A304-7F89B949DB64}"/>
    <cellStyle name="Normal 22 2 2 3 5 4" xfId="15849" xr:uid="{272444AF-EE38-4144-9495-B48D0AECABE4}"/>
    <cellStyle name="Normal 22 2 2 3 5 5" xfId="29539" xr:uid="{AB05D2B3-5B32-4F9E-A37D-8AC6DAB493BF}"/>
    <cellStyle name="Normal 22 2 2 3 5 6" xfId="44423" xr:uid="{AEE627D6-B4D1-45D5-A5E8-D8B3A52485EF}"/>
    <cellStyle name="Normal 22 2 2 3 6" xfId="10713" xr:uid="{BDD27F4C-0F51-4694-BDEB-D7382CA86D66}"/>
    <cellStyle name="Normal 22 2 2 3 6 2" xfId="24403" xr:uid="{4834CD88-A014-4C68-95FA-6D258EB3F630}"/>
    <cellStyle name="Normal 22 2 2 3 6 2 2" xfId="38095" xr:uid="{6CB4594C-4071-4BDE-BAFB-44B328F71620}"/>
    <cellStyle name="Normal 22 2 2 3 6 2 3" xfId="52979" xr:uid="{6EFEF75E-4423-4BAA-9BA0-220EC6FDB775}"/>
    <cellStyle name="Normal 22 2 2 3 6 3" xfId="17559" xr:uid="{20878725-95C1-44C7-A65D-EDC846681F7E}"/>
    <cellStyle name="Normal 22 2 2 3 6 4" xfId="31249" xr:uid="{704625F7-737B-4071-8668-9252143CB999}"/>
    <cellStyle name="Normal 22 2 2 3 6 5" xfId="46133" xr:uid="{0D9925EC-C164-4835-82A3-B4D2C8D77C8E}"/>
    <cellStyle name="Normal 22 2 2 3 7" xfId="20981" xr:uid="{0B6F4C73-9E7F-47E0-BEBA-19F6366916C5}"/>
    <cellStyle name="Normal 22 2 2 3 7 2" xfId="34673" xr:uid="{75D6FF62-D1D1-4049-B75E-5B05E2E2BCE3}"/>
    <cellStyle name="Normal 22 2 2 3 7 3" xfId="49557" xr:uid="{B6C4CF70-F807-4543-B774-AA0B637854D2}"/>
    <cellStyle name="Normal 22 2 2 3 8" xfId="14137" xr:uid="{BA9152FC-0F7C-4C06-827D-8D61D3343AE0}"/>
    <cellStyle name="Normal 22 2 2 3 9" xfId="27827" xr:uid="{D10A81EC-A9F7-43FB-83DA-AB277CA22111}"/>
    <cellStyle name="Normal 22 2 2 4" xfId="7295" xr:uid="{F5011895-14D5-49F6-95A2-B66D6DD45AA1}"/>
    <cellStyle name="Normal 22 2 2 4 10" xfId="42716" xr:uid="{52FBE0C3-79CF-403C-88F4-9BDC38663AEC}"/>
    <cellStyle name="Normal 22 2 2 4 2" xfId="7296" xr:uid="{D34FFF9F-2E37-447F-9CA6-ABC39254B013}"/>
    <cellStyle name="Normal 22 2 2 4 2 2" xfId="7297" xr:uid="{4BE7F164-5C2F-4EB2-BF12-2ABE866A74DA}"/>
    <cellStyle name="Normal 22 2 2 4 2 2 2" xfId="9010" xr:uid="{E2C298D8-0ABD-4902-8F06-BB4ADCB9D131}"/>
    <cellStyle name="Normal 22 2 2 4 2 2 2 2" xfId="12432" xr:uid="{ADBEBDF5-BC81-49EC-95FA-C9436C5411A6}"/>
    <cellStyle name="Normal 22 2 2 4 2 2 2 2 2" xfId="26122" xr:uid="{864082EE-24E9-4915-A4EC-5BE5A4E3DC3F}"/>
    <cellStyle name="Normal 22 2 2 4 2 2 2 2 2 2" xfId="39814" xr:uid="{05CE5ADE-368A-4816-9D78-3A387B9718CD}"/>
    <cellStyle name="Normal 22 2 2 4 2 2 2 2 2 3" xfId="54698" xr:uid="{1CCD94E4-CC1D-40E7-9C58-72CAA66EDA65}"/>
    <cellStyle name="Normal 22 2 2 4 2 2 2 2 3" xfId="19278" xr:uid="{C6487D68-6380-4993-9733-CDA442D68D8C}"/>
    <cellStyle name="Normal 22 2 2 4 2 2 2 2 4" xfId="32968" xr:uid="{B75712CD-F8C3-4B43-91C2-FFF050266D0A}"/>
    <cellStyle name="Normal 22 2 2 4 2 2 2 2 5" xfId="47852" xr:uid="{B811073D-5346-49C2-A872-E53D326F9837}"/>
    <cellStyle name="Normal 22 2 2 4 2 2 2 3" xfId="22700" xr:uid="{ADFF378E-72DA-45E6-894E-54C72DE174D1}"/>
    <cellStyle name="Normal 22 2 2 4 2 2 2 3 2" xfId="36392" xr:uid="{A0A504EC-13FD-410E-87EE-E2DE534B3384}"/>
    <cellStyle name="Normal 22 2 2 4 2 2 2 3 3" xfId="51276" xr:uid="{E3B32B45-98BF-4236-80E4-5F86C850A93B}"/>
    <cellStyle name="Normal 22 2 2 4 2 2 2 4" xfId="15856" xr:uid="{CBCF9E68-03C7-4696-B313-8109A8A4002D}"/>
    <cellStyle name="Normal 22 2 2 4 2 2 2 5" xfId="29546" xr:uid="{7E1421BA-FA77-484B-8FED-1CD6A1B6046B}"/>
    <cellStyle name="Normal 22 2 2 4 2 2 2 6" xfId="44430" xr:uid="{D801D65E-4A11-47BC-A181-FE6034DF79AF}"/>
    <cellStyle name="Normal 22 2 2 4 2 2 3" xfId="10720" xr:uid="{D5959531-A34A-4B51-A095-CB77D3AAAB5B}"/>
    <cellStyle name="Normal 22 2 2 4 2 2 3 2" xfId="24410" xr:uid="{051F3BA9-FDA7-4D5E-BFD9-AC795685F4F5}"/>
    <cellStyle name="Normal 22 2 2 4 2 2 3 2 2" xfId="38102" xr:uid="{0C4B1A75-1931-44A4-B9DC-F604A857DD28}"/>
    <cellStyle name="Normal 22 2 2 4 2 2 3 2 3" xfId="52986" xr:uid="{CA774CF6-32D8-4D2C-B22C-2CA0C6E6C541}"/>
    <cellStyle name="Normal 22 2 2 4 2 2 3 3" xfId="17566" xr:uid="{95B69076-FD0F-44A9-B472-C55DE69C804F}"/>
    <cellStyle name="Normal 22 2 2 4 2 2 3 4" xfId="31256" xr:uid="{B7712E35-F39B-401D-8C68-D500D42E5AE0}"/>
    <cellStyle name="Normal 22 2 2 4 2 2 3 5" xfId="46140" xr:uid="{A785E90C-B916-496A-9B55-77DE714F4426}"/>
    <cellStyle name="Normal 22 2 2 4 2 2 4" xfId="20988" xr:uid="{430F4098-97D9-4E42-ACF9-2DA4C4E104B9}"/>
    <cellStyle name="Normal 22 2 2 4 2 2 4 2" xfId="34680" xr:uid="{FD87E604-30D2-418C-B34B-4CD76350A803}"/>
    <cellStyle name="Normal 22 2 2 4 2 2 4 3" xfId="49564" xr:uid="{0475CDE3-B31F-414E-80D8-836613989190}"/>
    <cellStyle name="Normal 22 2 2 4 2 2 5" xfId="14144" xr:uid="{29649AD0-EE35-426A-B850-12605A03B48A}"/>
    <cellStyle name="Normal 22 2 2 4 2 2 6" xfId="27834" xr:uid="{611B7D9E-7AAB-407C-84AE-6CA3115C7642}"/>
    <cellStyle name="Normal 22 2 2 4 2 2 7" xfId="42718" xr:uid="{1829B059-1B26-41B7-80B4-51C7E982116D}"/>
    <cellStyle name="Normal 22 2 2 4 2 3" xfId="9009" xr:uid="{8865EFDA-BA78-4D3F-8DAA-C31659903089}"/>
    <cellStyle name="Normal 22 2 2 4 2 3 2" xfId="12431" xr:uid="{123BF056-A934-479D-9C27-DFE005D114B5}"/>
    <cellStyle name="Normal 22 2 2 4 2 3 2 2" xfId="26121" xr:uid="{0259A2AB-FDAA-4D4E-91CA-B3A21117CCE6}"/>
    <cellStyle name="Normal 22 2 2 4 2 3 2 2 2" xfId="39813" xr:uid="{20CCF7F5-5603-4ABD-807B-EBF008088CD5}"/>
    <cellStyle name="Normal 22 2 2 4 2 3 2 2 3" xfId="54697" xr:uid="{E6932F1F-316F-4D90-8A24-F53F66395495}"/>
    <cellStyle name="Normal 22 2 2 4 2 3 2 3" xfId="19277" xr:uid="{A98D30FC-3DF6-4ADB-AF21-03F7AC6204F9}"/>
    <cellStyle name="Normal 22 2 2 4 2 3 2 4" xfId="32967" xr:uid="{16D40EB7-B63A-4755-926C-FC04FF7B10E1}"/>
    <cellStyle name="Normal 22 2 2 4 2 3 2 5" xfId="47851" xr:uid="{77999406-845B-427F-AAAC-9323B8DF7580}"/>
    <cellStyle name="Normal 22 2 2 4 2 3 3" xfId="22699" xr:uid="{6BCBC430-28BF-4085-ADBD-4E9E13414793}"/>
    <cellStyle name="Normal 22 2 2 4 2 3 3 2" xfId="36391" xr:uid="{B1BBBF22-B8F4-4693-A705-7E74C9382288}"/>
    <cellStyle name="Normal 22 2 2 4 2 3 3 3" xfId="51275" xr:uid="{697A6DAD-7FA7-4ECC-A288-F14567A0801A}"/>
    <cellStyle name="Normal 22 2 2 4 2 3 4" xfId="15855" xr:uid="{7DD83B9C-12D4-4FE4-A5BB-5A327F5E9B3F}"/>
    <cellStyle name="Normal 22 2 2 4 2 3 5" xfId="29545" xr:uid="{25300958-08A0-4F94-B92B-C2DA89024BCF}"/>
    <cellStyle name="Normal 22 2 2 4 2 3 6" xfId="44429" xr:uid="{2381079C-C5B7-4B0C-B8EA-BFF4C96EDF73}"/>
    <cellStyle name="Normal 22 2 2 4 2 4" xfId="10719" xr:uid="{6DA4F341-346E-4B9B-8B27-9A7F9415F103}"/>
    <cellStyle name="Normal 22 2 2 4 2 4 2" xfId="24409" xr:uid="{87ED06D4-5B8F-400A-8AA6-B95F9AA18F45}"/>
    <cellStyle name="Normal 22 2 2 4 2 4 2 2" xfId="38101" xr:uid="{6C8E9F8C-10CA-4EAE-A84A-64EADCF83D86}"/>
    <cellStyle name="Normal 22 2 2 4 2 4 2 3" xfId="52985" xr:uid="{22E1D7F9-78E8-42F2-935B-F5064CB05D7E}"/>
    <cellStyle name="Normal 22 2 2 4 2 4 3" xfId="17565" xr:uid="{C45EF508-F889-4556-AB4C-BCBC5AD3DA48}"/>
    <cellStyle name="Normal 22 2 2 4 2 4 4" xfId="31255" xr:uid="{AC865BED-0F85-49C0-B49A-1C0F69CF158C}"/>
    <cellStyle name="Normal 22 2 2 4 2 4 5" xfId="46139" xr:uid="{518BC56F-E00E-4613-8953-959D73AA1DC5}"/>
    <cellStyle name="Normal 22 2 2 4 2 5" xfId="20987" xr:uid="{8460F88A-1489-4674-8BE2-3BB07D8B0F46}"/>
    <cellStyle name="Normal 22 2 2 4 2 5 2" xfId="34679" xr:uid="{B2AF2B9A-961A-42A9-94D3-5B094B58D631}"/>
    <cellStyle name="Normal 22 2 2 4 2 5 3" xfId="49563" xr:uid="{32C56A2B-A218-4F02-9EFB-7EEE994C7977}"/>
    <cellStyle name="Normal 22 2 2 4 2 6" xfId="14143" xr:uid="{2453BA10-7C42-4825-800C-D342A03F3BCD}"/>
    <cellStyle name="Normal 22 2 2 4 2 7" xfId="27833" xr:uid="{D7D3C49B-F266-4941-A623-66E6DDA85C7D}"/>
    <cellStyle name="Normal 22 2 2 4 2 8" xfId="42717" xr:uid="{82EDCCEF-DE10-41C2-B5FA-160F8C292AF2}"/>
    <cellStyle name="Normal 22 2 2 4 3" xfId="7298" xr:uid="{0745FFBC-3FA2-44B6-AC41-4083DD72F75E}"/>
    <cellStyle name="Normal 22 2 2 4 3 2" xfId="9011" xr:uid="{FAD1D0D4-EF70-4A54-A8A2-B239E5393C98}"/>
    <cellStyle name="Normal 22 2 2 4 3 2 2" xfId="12433" xr:uid="{D7591027-C177-47A9-9D0B-4C04844A27A8}"/>
    <cellStyle name="Normal 22 2 2 4 3 2 2 2" xfId="26123" xr:uid="{533FE9EB-19BE-4441-AA59-825A581FFF0C}"/>
    <cellStyle name="Normal 22 2 2 4 3 2 2 2 2" xfId="39815" xr:uid="{82B2743C-CDC8-4E28-9890-919C82166590}"/>
    <cellStyle name="Normal 22 2 2 4 3 2 2 2 3" xfId="54699" xr:uid="{114592A7-1671-42EF-AE85-BC3BF86D3447}"/>
    <cellStyle name="Normal 22 2 2 4 3 2 2 3" xfId="19279" xr:uid="{D10D3743-1F4F-440A-B24D-A2977E3A928A}"/>
    <cellStyle name="Normal 22 2 2 4 3 2 2 4" xfId="32969" xr:uid="{45F16EC9-529B-44D3-9268-41BA5237C6FF}"/>
    <cellStyle name="Normal 22 2 2 4 3 2 2 5" xfId="47853" xr:uid="{04F0EABA-3045-4D69-A54D-35A8B2845C14}"/>
    <cellStyle name="Normal 22 2 2 4 3 2 3" xfId="22701" xr:uid="{1B548A39-2E97-489C-818E-E712E73647AA}"/>
    <cellStyle name="Normal 22 2 2 4 3 2 3 2" xfId="36393" xr:uid="{8E9806B9-1AFF-4310-8B7A-E62473C13DAE}"/>
    <cellStyle name="Normal 22 2 2 4 3 2 3 3" xfId="51277" xr:uid="{2F6ED6D3-C5BA-414E-9117-5A0444147229}"/>
    <cellStyle name="Normal 22 2 2 4 3 2 4" xfId="15857" xr:uid="{CB4177EF-814D-4622-9EEF-F28786921FCF}"/>
    <cellStyle name="Normal 22 2 2 4 3 2 5" xfId="29547" xr:uid="{1CF05EF1-267B-4F93-8779-2065218C8794}"/>
    <cellStyle name="Normal 22 2 2 4 3 2 6" xfId="44431" xr:uid="{309ECE66-381D-4A35-81C2-AF29AA6B736A}"/>
    <cellStyle name="Normal 22 2 2 4 3 3" xfId="10721" xr:uid="{007CC05E-537C-443B-82C7-67DAAECBA1A7}"/>
    <cellStyle name="Normal 22 2 2 4 3 3 2" xfId="24411" xr:uid="{EE70D9D5-664A-463A-93AD-922BF0752C43}"/>
    <cellStyle name="Normal 22 2 2 4 3 3 2 2" xfId="38103" xr:uid="{CA96D486-CD50-4DC2-B9B3-35410C3A2887}"/>
    <cellStyle name="Normal 22 2 2 4 3 3 2 3" xfId="52987" xr:uid="{0A46E138-B5C9-42BB-9B37-8BFA98882A57}"/>
    <cellStyle name="Normal 22 2 2 4 3 3 3" xfId="17567" xr:uid="{454B465D-D7CB-41C1-B111-D4C9E731622F}"/>
    <cellStyle name="Normal 22 2 2 4 3 3 4" xfId="31257" xr:uid="{B4279BA1-2A90-452F-9244-2CEEA28143CD}"/>
    <cellStyle name="Normal 22 2 2 4 3 3 5" xfId="46141" xr:uid="{C5CBAFAC-F6B6-400D-AFF1-F22FBDB5E72A}"/>
    <cellStyle name="Normal 22 2 2 4 3 4" xfId="20989" xr:uid="{4ECE118F-7C98-40F3-BFC4-32CC260B2976}"/>
    <cellStyle name="Normal 22 2 2 4 3 4 2" xfId="34681" xr:uid="{C5189DD7-886A-4FC4-A9C3-E8014ACA36A9}"/>
    <cellStyle name="Normal 22 2 2 4 3 4 3" xfId="49565" xr:uid="{FE55B148-A531-4309-881B-7970F9543B06}"/>
    <cellStyle name="Normal 22 2 2 4 3 5" xfId="14145" xr:uid="{BA3B95AD-7799-4CAB-96BC-B5BFA77E1B84}"/>
    <cellStyle name="Normal 22 2 2 4 3 6" xfId="27835" xr:uid="{1616A2E0-BEBE-4BF1-B1EB-FE04B1580A31}"/>
    <cellStyle name="Normal 22 2 2 4 3 7" xfId="42719" xr:uid="{9098C1BD-5AD1-4197-A1AD-FFC2A21BEA7D}"/>
    <cellStyle name="Normal 22 2 2 4 4" xfId="7299" xr:uid="{D2DAEABD-50ED-425D-9340-AF2A2E9B696F}"/>
    <cellStyle name="Normal 22 2 2 4 4 2" xfId="9012" xr:uid="{B1155DFC-CBBF-4792-AEE6-CCD431544722}"/>
    <cellStyle name="Normal 22 2 2 4 4 2 2" xfId="12434" xr:uid="{B6D312DE-86CD-4BC6-AF2B-C7345759F515}"/>
    <cellStyle name="Normal 22 2 2 4 4 2 2 2" xfId="26124" xr:uid="{0AB8B9A3-2B5E-4878-B50C-03C38C285C50}"/>
    <cellStyle name="Normal 22 2 2 4 4 2 2 2 2" xfId="39816" xr:uid="{1E6614BF-9CD2-405E-9A35-CAB74253AD8A}"/>
    <cellStyle name="Normal 22 2 2 4 4 2 2 2 3" xfId="54700" xr:uid="{24C701C0-1390-4821-B762-4F6C17A03950}"/>
    <cellStyle name="Normal 22 2 2 4 4 2 2 3" xfId="19280" xr:uid="{DF556C32-D8C9-4DBC-B9AB-A0911DC4690D}"/>
    <cellStyle name="Normal 22 2 2 4 4 2 2 4" xfId="32970" xr:uid="{F55CBB37-285E-46A3-96FD-6EA2166FCEFC}"/>
    <cellStyle name="Normal 22 2 2 4 4 2 2 5" xfId="47854" xr:uid="{6603A9DB-6E03-4AF8-9D18-4CFE7D0B821F}"/>
    <cellStyle name="Normal 22 2 2 4 4 2 3" xfId="22702" xr:uid="{3070E2CE-7978-4F7C-90F3-A38274DA1F27}"/>
    <cellStyle name="Normal 22 2 2 4 4 2 3 2" xfId="36394" xr:uid="{729B8ABB-3EDE-4685-9084-F74A14405393}"/>
    <cellStyle name="Normal 22 2 2 4 4 2 3 3" xfId="51278" xr:uid="{0D106BE5-FCE2-4AD8-A435-02B4359177B2}"/>
    <cellStyle name="Normal 22 2 2 4 4 2 4" xfId="15858" xr:uid="{5E770AE6-3D7B-47EA-BF1A-B46C8B724F6A}"/>
    <cellStyle name="Normal 22 2 2 4 4 2 5" xfId="29548" xr:uid="{37E54D97-E717-4B4F-964A-B8AC766542EF}"/>
    <cellStyle name="Normal 22 2 2 4 4 2 6" xfId="44432" xr:uid="{AFD6B2E7-D7D6-4E82-9840-EE9E6567F6D7}"/>
    <cellStyle name="Normal 22 2 2 4 4 3" xfId="10722" xr:uid="{26D1D4B1-ED09-4A59-A8EB-FE4E56C0D15C}"/>
    <cellStyle name="Normal 22 2 2 4 4 3 2" xfId="24412" xr:uid="{ADD1E030-2372-4E2B-95D9-D626EE182539}"/>
    <cellStyle name="Normal 22 2 2 4 4 3 2 2" xfId="38104" xr:uid="{E3FEAE8D-2202-48C3-A20A-CC3DCC15F598}"/>
    <cellStyle name="Normal 22 2 2 4 4 3 2 3" xfId="52988" xr:uid="{187ED865-7583-4858-B1D3-313C10F21869}"/>
    <cellStyle name="Normal 22 2 2 4 4 3 3" xfId="17568" xr:uid="{7BC99E2C-6B72-4838-A571-F786FDD23CE0}"/>
    <cellStyle name="Normal 22 2 2 4 4 3 4" xfId="31258" xr:uid="{A450BC80-2E9C-4BA0-9722-8ABFF5E868D7}"/>
    <cellStyle name="Normal 22 2 2 4 4 3 5" xfId="46142" xr:uid="{DB8081A2-93A1-42B3-B650-F2C42247C4B4}"/>
    <cellStyle name="Normal 22 2 2 4 4 4" xfId="20990" xr:uid="{872F5DF0-BBCC-48E6-9929-4D3B08AED0AF}"/>
    <cellStyle name="Normal 22 2 2 4 4 4 2" xfId="34682" xr:uid="{195D9112-86FD-4906-9DBD-D35567C5E557}"/>
    <cellStyle name="Normal 22 2 2 4 4 4 3" xfId="49566" xr:uid="{D88B9CEC-F80B-4552-B044-C41F875A9465}"/>
    <cellStyle name="Normal 22 2 2 4 4 5" xfId="14146" xr:uid="{BB053A7C-E9FB-425F-BDAE-F94396D1871C}"/>
    <cellStyle name="Normal 22 2 2 4 4 6" xfId="27836" xr:uid="{74762246-5F4A-4F10-8CC1-4798F658592D}"/>
    <cellStyle name="Normal 22 2 2 4 4 7" xfId="42720" xr:uid="{96DC71E8-2C14-4B6F-939E-A67D85BBFF0D}"/>
    <cellStyle name="Normal 22 2 2 4 5" xfId="9008" xr:uid="{D1F7FE47-AE11-4CE3-AEB4-6703E65A1248}"/>
    <cellStyle name="Normal 22 2 2 4 5 2" xfId="12430" xr:uid="{96C5846F-1012-4B25-8ECE-F7E1AD22EFCE}"/>
    <cellStyle name="Normal 22 2 2 4 5 2 2" xfId="26120" xr:uid="{AB8E5259-D4A5-48F1-9CAE-1854B1CCD46B}"/>
    <cellStyle name="Normal 22 2 2 4 5 2 2 2" xfId="39812" xr:uid="{288EB60F-0C34-4AAF-B5BE-1CF500FE4286}"/>
    <cellStyle name="Normal 22 2 2 4 5 2 2 3" xfId="54696" xr:uid="{B631A2D6-9223-4D92-8AD7-C7DB687C3811}"/>
    <cellStyle name="Normal 22 2 2 4 5 2 3" xfId="19276" xr:uid="{AA6C6BDA-D478-4C97-BA11-D476B1351224}"/>
    <cellStyle name="Normal 22 2 2 4 5 2 4" xfId="32966" xr:uid="{743C3D46-C639-494F-A226-5A9035902712}"/>
    <cellStyle name="Normal 22 2 2 4 5 2 5" xfId="47850" xr:uid="{69BFACEE-EF0E-4558-9248-4FEE091E0DDD}"/>
    <cellStyle name="Normal 22 2 2 4 5 3" xfId="22698" xr:uid="{7EDCB231-09D6-4D89-B2F4-621A3C0123A1}"/>
    <cellStyle name="Normal 22 2 2 4 5 3 2" xfId="36390" xr:uid="{0C61DEF9-80BF-4E93-8FDD-713DE09848A8}"/>
    <cellStyle name="Normal 22 2 2 4 5 3 3" xfId="51274" xr:uid="{C360E34C-1B4B-4A18-A572-8994CB1FC685}"/>
    <cellStyle name="Normal 22 2 2 4 5 4" xfId="15854" xr:uid="{29269B13-12A5-4AC7-B85A-485BF50E551E}"/>
    <cellStyle name="Normal 22 2 2 4 5 5" xfId="29544" xr:uid="{679AD76E-48BA-4ED0-9988-AF0CAA70520F}"/>
    <cellStyle name="Normal 22 2 2 4 5 6" xfId="44428" xr:uid="{2B27752B-9D37-4052-B490-A3E4A6712288}"/>
    <cellStyle name="Normal 22 2 2 4 6" xfId="10718" xr:uid="{90A2404D-67E2-4AA4-AE6E-5185F3DBDFD5}"/>
    <cellStyle name="Normal 22 2 2 4 6 2" xfId="24408" xr:uid="{C968AC80-7459-4EC2-B9CC-F7DA951EBCA6}"/>
    <cellStyle name="Normal 22 2 2 4 6 2 2" xfId="38100" xr:uid="{DEBC149F-9523-44E5-8891-2E154B34220D}"/>
    <cellStyle name="Normal 22 2 2 4 6 2 3" xfId="52984" xr:uid="{DE17D0B8-CBCB-4498-B7C4-5CA5E18DB05E}"/>
    <cellStyle name="Normal 22 2 2 4 6 3" xfId="17564" xr:uid="{941CA248-044E-401E-AF1E-B3ACF5143246}"/>
    <cellStyle name="Normal 22 2 2 4 6 4" xfId="31254" xr:uid="{FA452CC6-562C-4EE5-B28A-56B37A221BE8}"/>
    <cellStyle name="Normal 22 2 2 4 6 5" xfId="46138" xr:uid="{891FF70F-2AAC-4DAA-83D0-1B98C40997F6}"/>
    <cellStyle name="Normal 22 2 2 4 7" xfId="20986" xr:uid="{E1E89E06-0F17-46EC-B943-722E2BE444B6}"/>
    <cellStyle name="Normal 22 2 2 4 7 2" xfId="34678" xr:uid="{DF875AEC-7654-472B-B5EC-07D0182F731D}"/>
    <cellStyle name="Normal 22 2 2 4 7 3" xfId="49562" xr:uid="{B5640ADD-21A0-4BD0-8624-7C6B704054A3}"/>
    <cellStyle name="Normal 22 2 2 4 8" xfId="14142" xr:uid="{E90D2AAC-AC31-49D6-AEDA-F6AC6540EB1F}"/>
    <cellStyle name="Normal 22 2 2 4 9" xfId="27832" xr:uid="{27F612B5-CCD0-4617-9C10-B0B83A48D176}"/>
    <cellStyle name="Normal 22 2 2 5" xfId="7300" xr:uid="{AB2FA3CC-BB3E-4E57-A39E-E4431D04E0C2}"/>
    <cellStyle name="Normal 22 2 2 5 2" xfId="7301" xr:uid="{052EE303-FC4B-4E3F-97E0-CC3C6672CCD1}"/>
    <cellStyle name="Normal 22 2 2 5 2 2" xfId="9014" xr:uid="{3A39E791-2112-4A7E-BFC4-077A25FBB46F}"/>
    <cellStyle name="Normal 22 2 2 5 2 2 2" xfId="12436" xr:uid="{0E57AAEE-46D0-4B35-B9F4-228B6C075F2F}"/>
    <cellStyle name="Normal 22 2 2 5 2 2 2 2" xfId="26126" xr:uid="{DEFC2600-0C40-4559-B865-5F978B073FA0}"/>
    <cellStyle name="Normal 22 2 2 5 2 2 2 2 2" xfId="39818" xr:uid="{AD36E450-78F9-41F5-A69C-65774477520D}"/>
    <cellStyle name="Normal 22 2 2 5 2 2 2 2 3" xfId="54702" xr:uid="{BE5DC0A1-F37F-4064-BFE1-CEBE8D1E7BA4}"/>
    <cellStyle name="Normal 22 2 2 5 2 2 2 3" xfId="19282" xr:uid="{50D0A2B6-D9E7-4542-B9DB-256E0897E147}"/>
    <cellStyle name="Normal 22 2 2 5 2 2 2 4" xfId="32972" xr:uid="{A818A320-AD95-4A92-ADB2-1AEF408C512A}"/>
    <cellStyle name="Normal 22 2 2 5 2 2 2 5" xfId="47856" xr:uid="{CD1C2977-1475-45FA-847F-D99DDE763DF5}"/>
    <cellStyle name="Normal 22 2 2 5 2 2 3" xfId="22704" xr:uid="{AA86BDD7-7D17-48E1-870D-20A3B6FFE04B}"/>
    <cellStyle name="Normal 22 2 2 5 2 2 3 2" xfId="36396" xr:uid="{646F539F-4A8B-4379-9485-F7BAD4F8228E}"/>
    <cellStyle name="Normal 22 2 2 5 2 2 3 3" xfId="51280" xr:uid="{A41D6212-0800-4804-A4ED-A5C49C77ED73}"/>
    <cellStyle name="Normal 22 2 2 5 2 2 4" xfId="15860" xr:uid="{DD2CF1DA-1033-487F-8D40-A071603C9D30}"/>
    <cellStyle name="Normal 22 2 2 5 2 2 5" xfId="29550" xr:uid="{0327C5ED-1760-4D8D-B03C-A24A7B1838AF}"/>
    <cellStyle name="Normal 22 2 2 5 2 2 6" xfId="44434" xr:uid="{A6F3A04D-FEB9-407D-8D21-8D9ABF6AFC70}"/>
    <cellStyle name="Normal 22 2 2 5 2 3" xfId="10724" xr:uid="{1DB3C2AB-8EDF-4C05-B84C-2E1B8494042F}"/>
    <cellStyle name="Normal 22 2 2 5 2 3 2" xfId="24414" xr:uid="{C5231362-E776-40E2-BFBA-E7B227F9B53B}"/>
    <cellStyle name="Normal 22 2 2 5 2 3 2 2" xfId="38106" xr:uid="{B45E0653-965A-484C-9D3E-36B75A6694F8}"/>
    <cellStyle name="Normal 22 2 2 5 2 3 2 3" xfId="52990" xr:uid="{7A4DF851-6EF9-46D5-B483-6D3884B2D0D0}"/>
    <cellStyle name="Normal 22 2 2 5 2 3 3" xfId="17570" xr:uid="{68C479C1-C922-403F-B90A-5B8D18678495}"/>
    <cellStyle name="Normal 22 2 2 5 2 3 4" xfId="31260" xr:uid="{33C1E374-82C5-4E5A-B380-954177C53028}"/>
    <cellStyle name="Normal 22 2 2 5 2 3 5" xfId="46144" xr:uid="{6580015A-6724-4193-81E1-01B9B3C28A65}"/>
    <cellStyle name="Normal 22 2 2 5 2 4" xfId="20992" xr:uid="{A94AFA8C-D8B6-4D84-AD2D-E0F917C477AA}"/>
    <cellStyle name="Normal 22 2 2 5 2 4 2" xfId="34684" xr:uid="{58B2023F-1542-456C-ABDC-D1A79699EAFF}"/>
    <cellStyle name="Normal 22 2 2 5 2 4 3" xfId="49568" xr:uid="{AB831E0C-F8E3-4425-94AF-E123AB46CB45}"/>
    <cellStyle name="Normal 22 2 2 5 2 5" xfId="14148" xr:uid="{94C78699-D661-4925-8189-8337E821BC62}"/>
    <cellStyle name="Normal 22 2 2 5 2 6" xfId="27838" xr:uid="{221FFE16-DE01-471B-9EC1-36F5DE65D1B9}"/>
    <cellStyle name="Normal 22 2 2 5 2 7" xfId="42722" xr:uid="{E0D1990E-497F-4A4F-A592-C0FDE468E04B}"/>
    <cellStyle name="Normal 22 2 2 5 3" xfId="9013" xr:uid="{7B16446D-23B1-4798-BA9B-AD55E4E8CD9B}"/>
    <cellStyle name="Normal 22 2 2 5 3 2" xfId="12435" xr:uid="{CCF424FF-45BE-430C-A32D-5FCED508F156}"/>
    <cellStyle name="Normal 22 2 2 5 3 2 2" xfId="26125" xr:uid="{EE9E2C99-E6FE-4818-82B9-6543AC29A2B3}"/>
    <cellStyle name="Normal 22 2 2 5 3 2 2 2" xfId="39817" xr:uid="{22BBBE2F-1954-4AB4-86B1-4301DB719693}"/>
    <cellStyle name="Normal 22 2 2 5 3 2 2 3" xfId="54701" xr:uid="{30E56E76-B064-4F1C-B381-05C2C28F5F58}"/>
    <cellStyle name="Normal 22 2 2 5 3 2 3" xfId="19281" xr:uid="{0078D972-D0E6-49D9-939B-EFF31A8DAE67}"/>
    <cellStyle name="Normal 22 2 2 5 3 2 4" xfId="32971" xr:uid="{CE8B31E7-E11D-4A48-B639-71DCDD703A56}"/>
    <cellStyle name="Normal 22 2 2 5 3 2 5" xfId="47855" xr:uid="{818B204B-6A75-4B14-A522-7269FC404E3B}"/>
    <cellStyle name="Normal 22 2 2 5 3 3" xfId="22703" xr:uid="{0D60B48A-99CE-4FB0-8D39-59E4A4870D36}"/>
    <cellStyle name="Normal 22 2 2 5 3 3 2" xfId="36395" xr:uid="{81ABF204-932D-4F79-A71E-9B417F879A8B}"/>
    <cellStyle name="Normal 22 2 2 5 3 3 3" xfId="51279" xr:uid="{E80BF36C-C7A7-4EE4-BC88-16D4EE217BAF}"/>
    <cellStyle name="Normal 22 2 2 5 3 4" xfId="15859" xr:uid="{31538872-9C23-4556-82F2-F276EEBB9915}"/>
    <cellStyle name="Normal 22 2 2 5 3 5" xfId="29549" xr:uid="{B45833F5-6C5F-479F-94ED-A1A0EF9537B8}"/>
    <cellStyle name="Normal 22 2 2 5 3 6" xfId="44433" xr:uid="{459139C0-F6A3-4E57-BACC-70EFB4EA8E3B}"/>
    <cellStyle name="Normal 22 2 2 5 4" xfId="10723" xr:uid="{D761ECAD-3EA1-4E75-9585-DB431132E0AF}"/>
    <cellStyle name="Normal 22 2 2 5 4 2" xfId="24413" xr:uid="{9DC39942-B219-4949-AAA5-E099778616F2}"/>
    <cellStyle name="Normal 22 2 2 5 4 2 2" xfId="38105" xr:uid="{5A7B6BD3-80E1-4A9B-BC4D-D7DBE7FA4497}"/>
    <cellStyle name="Normal 22 2 2 5 4 2 3" xfId="52989" xr:uid="{D135160C-61EE-45D0-8DDA-2AD98066723C}"/>
    <cellStyle name="Normal 22 2 2 5 4 3" xfId="17569" xr:uid="{E59E0557-41EE-4CA3-A292-379227C8DB52}"/>
    <cellStyle name="Normal 22 2 2 5 4 4" xfId="31259" xr:uid="{54CA0580-6F40-4422-B0D1-4D5CBBE53520}"/>
    <cellStyle name="Normal 22 2 2 5 4 5" xfId="46143" xr:uid="{1ED73DBE-13C4-488F-BF27-9619422BCB1E}"/>
    <cellStyle name="Normal 22 2 2 5 5" xfId="20991" xr:uid="{67BD127F-CA71-4D2C-98EA-57B18099A733}"/>
    <cellStyle name="Normal 22 2 2 5 5 2" xfId="34683" xr:uid="{F804A174-AA2B-4E78-A51C-336C22B9A16B}"/>
    <cellStyle name="Normal 22 2 2 5 5 3" xfId="49567" xr:uid="{7455B8BB-FAF5-4190-941C-B83A8397A4FF}"/>
    <cellStyle name="Normal 22 2 2 5 6" xfId="14147" xr:uid="{53AA18FA-00BA-4D78-A50B-4C9FB4D62785}"/>
    <cellStyle name="Normal 22 2 2 5 7" xfId="27837" xr:uid="{39C39814-C0FC-43AE-8D55-3DEF337AE4D0}"/>
    <cellStyle name="Normal 22 2 2 5 8" xfId="42721" xr:uid="{CCE2A783-C547-4BDB-ACFF-3F2D23A59940}"/>
    <cellStyle name="Normal 22 2 2 6" xfId="7302" xr:uid="{CCBE2F57-80FA-43CE-A7ED-5128E86F0031}"/>
    <cellStyle name="Normal 22 2 2 6 2" xfId="9015" xr:uid="{F69E24B8-7706-4AF8-A925-0BF6217B296F}"/>
    <cellStyle name="Normal 22 2 2 6 2 2" xfId="12437" xr:uid="{1B464DE1-C9E2-430C-B791-8C441139AF8C}"/>
    <cellStyle name="Normal 22 2 2 6 2 2 2" xfId="26127" xr:uid="{FCE0C43E-4282-45DA-AA5F-5AC146E94133}"/>
    <cellStyle name="Normal 22 2 2 6 2 2 2 2" xfId="39819" xr:uid="{CDAE89B3-7B0F-4294-B58F-DF7C7C90E9B7}"/>
    <cellStyle name="Normal 22 2 2 6 2 2 2 3" xfId="54703" xr:uid="{79D3BBE0-F403-4C7A-9D65-DD2B116CF87C}"/>
    <cellStyle name="Normal 22 2 2 6 2 2 3" xfId="19283" xr:uid="{0BEC3A50-3848-49F5-A86A-1454CBD627FE}"/>
    <cellStyle name="Normal 22 2 2 6 2 2 4" xfId="32973" xr:uid="{86BD1C6F-6302-4D0B-A2CE-6B24034524B9}"/>
    <cellStyle name="Normal 22 2 2 6 2 2 5" xfId="47857" xr:uid="{19F334C4-C2A8-48BB-9F72-0D9F46AB2BC4}"/>
    <cellStyle name="Normal 22 2 2 6 2 3" xfId="22705" xr:uid="{C9D74EA9-4AD7-4D24-BF99-632265711478}"/>
    <cellStyle name="Normal 22 2 2 6 2 3 2" xfId="36397" xr:uid="{8E247D99-B5D2-43DE-B3C2-AD4A3A1ACE00}"/>
    <cellStyle name="Normal 22 2 2 6 2 3 3" xfId="51281" xr:uid="{1613F85E-27DC-4146-893B-9D5CAF41D096}"/>
    <cellStyle name="Normal 22 2 2 6 2 4" xfId="15861" xr:uid="{1C51CB61-D741-47EF-9691-FFB36C4C1F21}"/>
    <cellStyle name="Normal 22 2 2 6 2 5" xfId="29551" xr:uid="{2EBA7CEC-8BD0-4719-AC83-AFAFD1152ACE}"/>
    <cellStyle name="Normal 22 2 2 6 2 6" xfId="44435" xr:uid="{5BC037AB-12F6-44DA-9D54-D4D8567CA476}"/>
    <cellStyle name="Normal 22 2 2 6 3" xfId="10725" xr:uid="{C6231647-3D2D-4E24-B708-0D780649281F}"/>
    <cellStyle name="Normal 22 2 2 6 3 2" xfId="24415" xr:uid="{69577EC2-69FB-4D3C-B5C6-94603C028661}"/>
    <cellStyle name="Normal 22 2 2 6 3 2 2" xfId="38107" xr:uid="{02389E4D-4855-45EB-89DE-971F9C5D8FD6}"/>
    <cellStyle name="Normal 22 2 2 6 3 2 3" xfId="52991" xr:uid="{8D2637E0-EF91-4689-836A-F58DC8B36F10}"/>
    <cellStyle name="Normal 22 2 2 6 3 3" xfId="17571" xr:uid="{5C0E3337-2E92-447C-B8C9-3FF9E7626532}"/>
    <cellStyle name="Normal 22 2 2 6 3 4" xfId="31261" xr:uid="{CBA62624-4E5C-4AB4-B0C0-568E89B03BA1}"/>
    <cellStyle name="Normal 22 2 2 6 3 5" xfId="46145" xr:uid="{210AA174-EA6D-48D8-854D-5265D7961210}"/>
    <cellStyle name="Normal 22 2 2 6 4" xfId="20993" xr:uid="{50F22E02-A709-4B37-BCA9-B1EA33D7201D}"/>
    <cellStyle name="Normal 22 2 2 6 4 2" xfId="34685" xr:uid="{19EE9E44-7686-424D-B6D7-733D1104829B}"/>
    <cellStyle name="Normal 22 2 2 6 4 3" xfId="49569" xr:uid="{98E001C9-C4D9-4F48-A303-51DA613C5727}"/>
    <cellStyle name="Normal 22 2 2 6 5" xfId="14149" xr:uid="{75B4ED70-1514-475A-AC53-F54953ADDA57}"/>
    <cellStyle name="Normal 22 2 2 6 6" xfId="27839" xr:uid="{671CF84C-C81C-4483-A2F2-204622AC6F0E}"/>
    <cellStyle name="Normal 22 2 2 6 7" xfId="42723" xr:uid="{9A1A8927-C4DB-47F8-9BA4-041358EC5462}"/>
    <cellStyle name="Normal 22 2 2 7" xfId="7303" xr:uid="{B43807A9-BBA4-4790-ADB3-F8670AAC7AF0}"/>
    <cellStyle name="Normal 22 2 2 7 2" xfId="9016" xr:uid="{08116544-A79C-4F9C-B0E3-ED8D573AB1FC}"/>
    <cellStyle name="Normal 22 2 2 7 2 2" xfId="12438" xr:uid="{69C101B4-EDC0-4ECB-9221-C315C852D1C7}"/>
    <cellStyle name="Normal 22 2 2 7 2 2 2" xfId="26128" xr:uid="{EA474855-2CB5-4A99-A16F-1141BCC7B454}"/>
    <cellStyle name="Normal 22 2 2 7 2 2 2 2" xfId="39820" xr:uid="{FA7086DA-6781-4A78-8FBB-BE39C922487B}"/>
    <cellStyle name="Normal 22 2 2 7 2 2 2 3" xfId="54704" xr:uid="{8D48E1C4-4428-4290-A49D-079AC2E616BB}"/>
    <cellStyle name="Normal 22 2 2 7 2 2 3" xfId="19284" xr:uid="{7EC1622A-BA7B-4FEA-81CA-829BEE319EE4}"/>
    <cellStyle name="Normal 22 2 2 7 2 2 4" xfId="32974" xr:uid="{0C7891C5-BB9C-4701-AB36-29188D14BC5B}"/>
    <cellStyle name="Normal 22 2 2 7 2 2 5" xfId="47858" xr:uid="{3BB879AC-CD5D-4644-895C-7EB01232B779}"/>
    <cellStyle name="Normal 22 2 2 7 2 3" xfId="22706" xr:uid="{9A70C32E-4A65-4179-AA5A-C1E966E9B6E2}"/>
    <cellStyle name="Normal 22 2 2 7 2 3 2" xfId="36398" xr:uid="{1D6CCBF8-EB9A-47B6-AF10-E7617A0EA977}"/>
    <cellStyle name="Normal 22 2 2 7 2 3 3" xfId="51282" xr:uid="{0F503ADC-FDF2-4054-A184-2F0E918D4583}"/>
    <cellStyle name="Normal 22 2 2 7 2 4" xfId="15862" xr:uid="{47A5B4DE-99A4-45F1-A479-0BD3EBCFF1FD}"/>
    <cellStyle name="Normal 22 2 2 7 2 5" xfId="29552" xr:uid="{1CEADD54-5BF3-40EB-A856-575DEABBC957}"/>
    <cellStyle name="Normal 22 2 2 7 2 6" xfId="44436" xr:uid="{D2701DC4-80F2-4DFB-9F8E-E78F4C44C07C}"/>
    <cellStyle name="Normal 22 2 2 7 3" xfId="10726" xr:uid="{36E59221-BBF5-4E0D-BB3E-2DB8ECE43E46}"/>
    <cellStyle name="Normal 22 2 2 7 3 2" xfId="24416" xr:uid="{4168D9B6-09E6-4D0F-9610-CB81FAF341D8}"/>
    <cellStyle name="Normal 22 2 2 7 3 2 2" xfId="38108" xr:uid="{BCCFDA3B-D771-422B-A8C1-CCEAF195391F}"/>
    <cellStyle name="Normal 22 2 2 7 3 2 3" xfId="52992" xr:uid="{A4B65AE9-D4EB-4819-9F83-33BABB9C8AF5}"/>
    <cellStyle name="Normal 22 2 2 7 3 3" xfId="17572" xr:uid="{2CA45B79-7CE2-402F-AEFD-DDCE59714AD2}"/>
    <cellStyle name="Normal 22 2 2 7 3 4" xfId="31262" xr:uid="{09549C2E-53D1-4841-B4C1-4D536C517D6A}"/>
    <cellStyle name="Normal 22 2 2 7 3 5" xfId="46146" xr:uid="{BF66E1F7-C1D1-4DB2-8D20-71416FB8A870}"/>
    <cellStyle name="Normal 22 2 2 7 4" xfId="20994" xr:uid="{60F9D8E3-9798-4C51-ACB6-BC1F7F6CA9A1}"/>
    <cellStyle name="Normal 22 2 2 7 4 2" xfId="34686" xr:uid="{539ECFD5-F132-4F28-86E7-3C03C988DEE3}"/>
    <cellStyle name="Normal 22 2 2 7 4 3" xfId="49570" xr:uid="{49FA9F18-4005-4EE1-97C0-95DBBAEE8881}"/>
    <cellStyle name="Normal 22 2 2 7 5" xfId="14150" xr:uid="{2D152B1F-11CD-4A5B-8483-10BF04470D55}"/>
    <cellStyle name="Normal 22 2 2 7 6" xfId="27840" xr:uid="{3FF767AB-C2C0-4E07-824B-C51EDF491292}"/>
    <cellStyle name="Normal 22 2 2 7 7" xfId="42724" xr:uid="{9E9C8D5D-6902-4DD7-AB89-1ED92074A056}"/>
    <cellStyle name="Normal 22 2 2 8" xfId="8987" xr:uid="{0B263B8C-1155-4F17-877D-D7D8269EDB88}"/>
    <cellStyle name="Normal 22 2 2 8 2" xfId="12409" xr:uid="{1AC16C56-A6A0-4F7D-9F59-2E11BC066858}"/>
    <cellStyle name="Normal 22 2 2 8 2 2" xfId="26099" xr:uid="{49384797-4005-4609-901A-1A2BA3DE7227}"/>
    <cellStyle name="Normal 22 2 2 8 2 2 2" xfId="39791" xr:uid="{EBB29B91-1020-4610-BCA8-494D438D0C6C}"/>
    <cellStyle name="Normal 22 2 2 8 2 2 3" xfId="54675" xr:uid="{457AB0DF-88F4-4C71-8DB2-3D80318C506E}"/>
    <cellStyle name="Normal 22 2 2 8 2 3" xfId="19255" xr:uid="{D26F961E-114B-4880-A17D-4F64D5BF4D33}"/>
    <cellStyle name="Normal 22 2 2 8 2 4" xfId="32945" xr:uid="{95B51A3B-F8A9-4954-BCD5-65D664FACF45}"/>
    <cellStyle name="Normal 22 2 2 8 2 5" xfId="47829" xr:uid="{308260C5-5BD2-4721-B15C-AEC55F7209C3}"/>
    <cellStyle name="Normal 22 2 2 8 3" xfId="22677" xr:uid="{D5E69708-CCF5-4BC4-95DA-2ED350E535AA}"/>
    <cellStyle name="Normal 22 2 2 8 3 2" xfId="36369" xr:uid="{F0D268B8-C382-4967-AEB8-FDB7AD161932}"/>
    <cellStyle name="Normal 22 2 2 8 3 3" xfId="51253" xr:uid="{A314CD03-7099-476E-B92E-218FEF0FABAF}"/>
    <cellStyle name="Normal 22 2 2 8 4" xfId="15833" xr:uid="{4B4B777E-8C0E-4B3C-A39A-5CEE5F391EF2}"/>
    <cellStyle name="Normal 22 2 2 8 5" xfId="29523" xr:uid="{3815651E-0B3E-40FD-B1FC-FC316955A78F}"/>
    <cellStyle name="Normal 22 2 2 8 6" xfId="44407" xr:uid="{04E05367-9C6C-4B41-A1DA-31EA965114CC}"/>
    <cellStyle name="Normal 22 2 2 9" xfId="10697" xr:uid="{9F9399A1-FC5F-4723-B7BE-1059AD7F68E3}"/>
    <cellStyle name="Normal 22 2 2 9 2" xfId="24387" xr:uid="{AED0054D-AFD3-4C4F-8B03-FA2B12FACE0B}"/>
    <cellStyle name="Normal 22 2 2 9 2 2" xfId="38079" xr:uid="{DB784813-B477-41E2-9A8A-A47CF47A291D}"/>
    <cellStyle name="Normal 22 2 2 9 2 3" xfId="52963" xr:uid="{2416CBD5-2A51-47BF-9C72-15642B014885}"/>
    <cellStyle name="Normal 22 2 2 9 3" xfId="17543" xr:uid="{DA763964-D212-40E7-9A5C-62D39AAB29BE}"/>
    <cellStyle name="Normal 22 2 2 9 4" xfId="31233" xr:uid="{B0D3CD95-F023-43E1-8C1B-5C491E5D7D18}"/>
    <cellStyle name="Normal 22 2 2 9 5" xfId="46117" xr:uid="{B3B55F9C-A0AD-4A5D-B8FE-F67C940753CC}"/>
    <cellStyle name="Normal 22 2 3" xfId="7304" xr:uid="{C7A52FB7-0092-4841-9B73-1E2CFC0EB463}"/>
    <cellStyle name="Normal 22 2 3 10" xfId="14151" xr:uid="{FBA505F9-B17C-4AC4-975A-E8CABDE75633}"/>
    <cellStyle name="Normal 22 2 3 11" xfId="27841" xr:uid="{9215F405-263B-4C30-86A9-5829A4280CFB}"/>
    <cellStyle name="Normal 22 2 3 12" xfId="42725" xr:uid="{0BD2704E-662A-4861-AD01-8377A42E7CA6}"/>
    <cellStyle name="Normal 22 2 3 2" xfId="7305" xr:uid="{04104772-E7CF-4E79-B967-80B7609C5BF3}"/>
    <cellStyle name="Normal 22 2 3 2 10" xfId="42726" xr:uid="{45C9EDE1-564E-4D96-8B4E-CFA67DACD902}"/>
    <cellStyle name="Normal 22 2 3 2 2" xfId="7306" xr:uid="{B70B399A-6053-4518-A46E-08BEAC9AD866}"/>
    <cellStyle name="Normal 22 2 3 2 2 2" xfId="7307" xr:uid="{1C5899EE-1BA8-4118-B528-EC1A4D60626E}"/>
    <cellStyle name="Normal 22 2 3 2 2 2 2" xfId="9020" xr:uid="{C6C98E48-97D1-4B91-A7AE-F5A0A25D3CD5}"/>
    <cellStyle name="Normal 22 2 3 2 2 2 2 2" xfId="12442" xr:uid="{A9542AA2-926D-4C01-B03C-16F1D352727B}"/>
    <cellStyle name="Normal 22 2 3 2 2 2 2 2 2" xfId="26132" xr:uid="{0C443E19-8526-4728-9D10-715CEAF77601}"/>
    <cellStyle name="Normal 22 2 3 2 2 2 2 2 2 2" xfId="39824" xr:uid="{97B01495-D359-483D-8D8D-A04C6EFC615C}"/>
    <cellStyle name="Normal 22 2 3 2 2 2 2 2 2 3" xfId="54708" xr:uid="{10BC55F9-E09C-4B1A-8AF8-C0A6381A1CBF}"/>
    <cellStyle name="Normal 22 2 3 2 2 2 2 2 3" xfId="19288" xr:uid="{D0482C91-5F86-4A15-8F70-377FE3AF88B3}"/>
    <cellStyle name="Normal 22 2 3 2 2 2 2 2 4" xfId="32978" xr:uid="{BDCA856C-C6C7-4CE4-A96F-C512DD9474EA}"/>
    <cellStyle name="Normal 22 2 3 2 2 2 2 2 5" xfId="47862" xr:uid="{96112C8E-C106-48B0-9A80-53F16F0A38CE}"/>
    <cellStyle name="Normal 22 2 3 2 2 2 2 3" xfId="22710" xr:uid="{63F4C489-AA92-489E-B27A-0A33C1BBA0AE}"/>
    <cellStyle name="Normal 22 2 3 2 2 2 2 3 2" xfId="36402" xr:uid="{FC1C7AF5-B8F6-4E13-B300-35586242B0C2}"/>
    <cellStyle name="Normal 22 2 3 2 2 2 2 3 3" xfId="51286" xr:uid="{8B33DD84-28B3-4E5D-82BC-00D54E41162A}"/>
    <cellStyle name="Normal 22 2 3 2 2 2 2 4" xfId="15866" xr:uid="{5898EB68-7ABC-4166-8C6B-3B88CCA38047}"/>
    <cellStyle name="Normal 22 2 3 2 2 2 2 5" xfId="29556" xr:uid="{3DC79BC7-9511-4E02-8C57-1196A9553F54}"/>
    <cellStyle name="Normal 22 2 3 2 2 2 2 6" xfId="44440" xr:uid="{7DCB41AC-C7DD-4D21-AA50-F263A23FF9C0}"/>
    <cellStyle name="Normal 22 2 3 2 2 2 3" xfId="10730" xr:uid="{FA6C6EA1-96F7-4809-9516-E71340DCF1E4}"/>
    <cellStyle name="Normal 22 2 3 2 2 2 3 2" xfId="24420" xr:uid="{B20AE5C4-274F-45B2-803D-5219CAEB1FA3}"/>
    <cellStyle name="Normal 22 2 3 2 2 2 3 2 2" xfId="38112" xr:uid="{C551217E-C2B3-4737-921E-D460472F8A11}"/>
    <cellStyle name="Normal 22 2 3 2 2 2 3 2 3" xfId="52996" xr:uid="{0637818B-6585-4953-AE90-289FA712C953}"/>
    <cellStyle name="Normal 22 2 3 2 2 2 3 3" xfId="17576" xr:uid="{061739E8-7F13-4FBE-8943-41D4443735FF}"/>
    <cellStyle name="Normal 22 2 3 2 2 2 3 4" xfId="31266" xr:uid="{3348F5B5-D335-4877-84CD-13A8ADAB03C0}"/>
    <cellStyle name="Normal 22 2 3 2 2 2 3 5" xfId="46150" xr:uid="{9FEE2412-6C55-48C2-8DA2-BEDC9F5DF1D1}"/>
    <cellStyle name="Normal 22 2 3 2 2 2 4" xfId="20998" xr:uid="{AE913A63-3379-4BC5-BA0F-E9DBB5965470}"/>
    <cellStyle name="Normal 22 2 3 2 2 2 4 2" xfId="34690" xr:uid="{0526AFB6-F17A-47C4-8775-EE75EEDFAD04}"/>
    <cellStyle name="Normal 22 2 3 2 2 2 4 3" xfId="49574" xr:uid="{79D40853-FA71-4CE6-A156-0AED8C6A90F6}"/>
    <cellStyle name="Normal 22 2 3 2 2 2 5" xfId="14154" xr:uid="{7B810230-9788-4B14-A9B9-51B0B5A70B7F}"/>
    <cellStyle name="Normal 22 2 3 2 2 2 6" xfId="27844" xr:uid="{710C95A7-8166-4C9F-9280-94FFB33D2BFE}"/>
    <cellStyle name="Normal 22 2 3 2 2 2 7" xfId="42728" xr:uid="{20158045-6612-44DB-B6A0-7ADEFA2E14F5}"/>
    <cellStyle name="Normal 22 2 3 2 2 3" xfId="9019" xr:uid="{3CAEE772-1CB8-4DF2-BB54-D42771DE6A22}"/>
    <cellStyle name="Normal 22 2 3 2 2 3 2" xfId="12441" xr:uid="{0BAB8588-546F-41D1-81DC-AB60E0FAE157}"/>
    <cellStyle name="Normal 22 2 3 2 2 3 2 2" xfId="26131" xr:uid="{C3606FB4-46C6-4356-98D2-589E7F19E772}"/>
    <cellStyle name="Normal 22 2 3 2 2 3 2 2 2" xfId="39823" xr:uid="{24879FBE-CF04-497C-AEAB-289DB64EA4A8}"/>
    <cellStyle name="Normal 22 2 3 2 2 3 2 2 3" xfId="54707" xr:uid="{304DF14B-3FAB-4D0C-95AF-83F4B17E6E44}"/>
    <cellStyle name="Normal 22 2 3 2 2 3 2 3" xfId="19287" xr:uid="{E6640B19-C416-4868-B00A-EFF6AB1187F0}"/>
    <cellStyle name="Normal 22 2 3 2 2 3 2 4" xfId="32977" xr:uid="{05EF7589-3D03-40D8-844A-A27DCB7BA917}"/>
    <cellStyle name="Normal 22 2 3 2 2 3 2 5" xfId="47861" xr:uid="{789BFBD0-BE4E-40F9-A748-E635AE0059FE}"/>
    <cellStyle name="Normal 22 2 3 2 2 3 3" xfId="22709" xr:uid="{1E7E30BE-6F9A-4E7F-B32D-B9826987A2AE}"/>
    <cellStyle name="Normal 22 2 3 2 2 3 3 2" xfId="36401" xr:uid="{B06AC87A-DC5A-4128-AB17-07F5AACBFBA3}"/>
    <cellStyle name="Normal 22 2 3 2 2 3 3 3" xfId="51285" xr:uid="{20899EAC-74F5-4F4D-8F2B-2AB3B83E08DE}"/>
    <cellStyle name="Normal 22 2 3 2 2 3 4" xfId="15865" xr:uid="{E710F7B7-8143-45EB-95F5-CB65031CED15}"/>
    <cellStyle name="Normal 22 2 3 2 2 3 5" xfId="29555" xr:uid="{35844B3E-4E03-4E3D-AFBA-A258BC3BB0F2}"/>
    <cellStyle name="Normal 22 2 3 2 2 3 6" xfId="44439" xr:uid="{5FEBE0B0-5C31-432A-A5EF-699FAE990ECD}"/>
    <cellStyle name="Normal 22 2 3 2 2 4" xfId="10729" xr:uid="{CE9B0EC9-10E8-415A-9653-6FFDF1E3E13E}"/>
    <cellStyle name="Normal 22 2 3 2 2 4 2" xfId="24419" xr:uid="{10D9CB33-6277-4F1C-834A-48DBB4BBDDF1}"/>
    <cellStyle name="Normal 22 2 3 2 2 4 2 2" xfId="38111" xr:uid="{55882170-BF05-4B94-9B6E-DDE70D8F6797}"/>
    <cellStyle name="Normal 22 2 3 2 2 4 2 3" xfId="52995" xr:uid="{F72340B2-A72F-4AAC-AB53-85ACE4E83609}"/>
    <cellStyle name="Normal 22 2 3 2 2 4 3" xfId="17575" xr:uid="{4736B51F-B549-4403-8F9E-48CF9F86ED95}"/>
    <cellStyle name="Normal 22 2 3 2 2 4 4" xfId="31265" xr:uid="{8BCC7800-C739-4466-80BC-018ECA84A733}"/>
    <cellStyle name="Normal 22 2 3 2 2 4 5" xfId="46149" xr:uid="{850FECCB-672D-4324-910C-6B72D57A4538}"/>
    <cellStyle name="Normal 22 2 3 2 2 5" xfId="20997" xr:uid="{F850DC23-D8A7-4C8D-B34B-AE2FF119D857}"/>
    <cellStyle name="Normal 22 2 3 2 2 5 2" xfId="34689" xr:uid="{E3340F00-5F84-4DF3-BD57-1C60ED8D749B}"/>
    <cellStyle name="Normal 22 2 3 2 2 5 3" xfId="49573" xr:uid="{DB1CCA1B-1DB2-4D14-A36E-8030ED6EE959}"/>
    <cellStyle name="Normal 22 2 3 2 2 6" xfId="14153" xr:uid="{600CDC6D-D642-4CDB-893F-15464AF7FAB4}"/>
    <cellStyle name="Normal 22 2 3 2 2 7" xfId="27843" xr:uid="{F5C800EF-BC12-4FBA-BE0B-A8C54F319B36}"/>
    <cellStyle name="Normal 22 2 3 2 2 8" xfId="42727" xr:uid="{02633315-21B6-4DE9-9136-765FF602A1A0}"/>
    <cellStyle name="Normal 22 2 3 2 3" xfId="7308" xr:uid="{287F68D8-84B6-403A-B31F-C02B882AFE18}"/>
    <cellStyle name="Normal 22 2 3 2 3 2" xfId="9021" xr:uid="{C4C2EE96-AAA4-438E-89B8-B830E2131F3D}"/>
    <cellStyle name="Normal 22 2 3 2 3 2 2" xfId="12443" xr:uid="{34CFF8CD-89BD-4521-AC00-15D235883B00}"/>
    <cellStyle name="Normal 22 2 3 2 3 2 2 2" xfId="26133" xr:uid="{1B6F83D9-10D7-401C-AE21-B2429FFBB844}"/>
    <cellStyle name="Normal 22 2 3 2 3 2 2 2 2" xfId="39825" xr:uid="{858B7FB0-8ED8-4ADA-BB9A-245257ED5F3A}"/>
    <cellStyle name="Normal 22 2 3 2 3 2 2 2 3" xfId="54709" xr:uid="{927AEE59-720E-4261-8F1E-EC91A2E4FC94}"/>
    <cellStyle name="Normal 22 2 3 2 3 2 2 3" xfId="19289" xr:uid="{5782F89E-63C4-4ADD-9320-3E154EA2C655}"/>
    <cellStyle name="Normal 22 2 3 2 3 2 2 4" xfId="32979" xr:uid="{011403DF-2D85-4159-85D4-5DEC67F6C07E}"/>
    <cellStyle name="Normal 22 2 3 2 3 2 2 5" xfId="47863" xr:uid="{062D9673-DB47-436B-BBA5-FEE3EF7DF0E9}"/>
    <cellStyle name="Normal 22 2 3 2 3 2 3" xfId="22711" xr:uid="{DA164FF9-0428-4CCA-AE5D-6D1692919C0A}"/>
    <cellStyle name="Normal 22 2 3 2 3 2 3 2" xfId="36403" xr:uid="{4F470109-6F6E-4514-ABAB-F3145E4AEF11}"/>
    <cellStyle name="Normal 22 2 3 2 3 2 3 3" xfId="51287" xr:uid="{85FB9F26-9898-4F52-91E1-779848BC916A}"/>
    <cellStyle name="Normal 22 2 3 2 3 2 4" xfId="15867" xr:uid="{23F7C5E6-D3C1-4C78-B251-0349379AE582}"/>
    <cellStyle name="Normal 22 2 3 2 3 2 5" xfId="29557" xr:uid="{A95F2729-62DC-4E19-871D-98C8B527F8CA}"/>
    <cellStyle name="Normal 22 2 3 2 3 2 6" xfId="44441" xr:uid="{C83A0B6A-10D7-40E2-A4FF-2C19EA1CD744}"/>
    <cellStyle name="Normal 22 2 3 2 3 3" xfId="10731" xr:uid="{B784183F-2CBA-4949-80F3-7B611847D8EC}"/>
    <cellStyle name="Normal 22 2 3 2 3 3 2" xfId="24421" xr:uid="{3E206E22-CE2D-49E5-BE2F-71DC265F3DDB}"/>
    <cellStyle name="Normal 22 2 3 2 3 3 2 2" xfId="38113" xr:uid="{B6CEF397-B807-450F-8446-E71A2B5016F0}"/>
    <cellStyle name="Normal 22 2 3 2 3 3 2 3" xfId="52997" xr:uid="{1A1840BA-E861-4E6D-B4F3-D07710F67C79}"/>
    <cellStyle name="Normal 22 2 3 2 3 3 3" xfId="17577" xr:uid="{08DC343E-1955-4395-90CA-DBD51A73B82D}"/>
    <cellStyle name="Normal 22 2 3 2 3 3 4" xfId="31267" xr:uid="{9A83530E-0AB9-434E-AB78-CC28ACA4B24C}"/>
    <cellStyle name="Normal 22 2 3 2 3 3 5" xfId="46151" xr:uid="{9A4862D8-3CA7-405B-A850-6E4EE8F3A14C}"/>
    <cellStyle name="Normal 22 2 3 2 3 4" xfId="20999" xr:uid="{7F64C31B-24C8-4235-8BBF-411DDF2D5D55}"/>
    <cellStyle name="Normal 22 2 3 2 3 4 2" xfId="34691" xr:uid="{5AA3A34D-608A-4FC1-872B-10A08C43CB82}"/>
    <cellStyle name="Normal 22 2 3 2 3 4 3" xfId="49575" xr:uid="{6356B065-B37F-45B4-8315-7C5C9AF11966}"/>
    <cellStyle name="Normal 22 2 3 2 3 5" xfId="14155" xr:uid="{13BB8740-7136-4301-B276-3C26D5878C32}"/>
    <cellStyle name="Normal 22 2 3 2 3 6" xfId="27845" xr:uid="{A3FF6A07-846F-427D-B54E-4E97A74CB003}"/>
    <cellStyle name="Normal 22 2 3 2 3 7" xfId="42729" xr:uid="{E81E6D5C-F7F3-4B08-AA5B-651A5E929B9A}"/>
    <cellStyle name="Normal 22 2 3 2 4" xfId="7309" xr:uid="{90123B54-313B-403D-AA3B-A2531CEA26F9}"/>
    <cellStyle name="Normal 22 2 3 2 4 2" xfId="9022" xr:uid="{542686EB-1791-43A2-9BAD-B3DC72C66795}"/>
    <cellStyle name="Normal 22 2 3 2 4 2 2" xfId="12444" xr:uid="{6C7F908C-7261-4A90-82F3-6DD6138E339D}"/>
    <cellStyle name="Normal 22 2 3 2 4 2 2 2" xfId="26134" xr:uid="{612E9FD8-017B-4F87-8F41-A02D24024AAF}"/>
    <cellStyle name="Normal 22 2 3 2 4 2 2 2 2" xfId="39826" xr:uid="{736FC07B-A880-4D14-A732-C7CC4F1D5101}"/>
    <cellStyle name="Normal 22 2 3 2 4 2 2 2 3" xfId="54710" xr:uid="{BF1AF272-29F8-46C6-BFDD-0D8849C02C7C}"/>
    <cellStyle name="Normal 22 2 3 2 4 2 2 3" xfId="19290" xr:uid="{536B6C63-72EA-4F14-91F5-CBE785C28CCE}"/>
    <cellStyle name="Normal 22 2 3 2 4 2 2 4" xfId="32980" xr:uid="{4E7FB8F9-673B-4590-A616-E980127F95BC}"/>
    <cellStyle name="Normal 22 2 3 2 4 2 2 5" xfId="47864" xr:uid="{68C9A193-31C1-4FC7-8DF1-CD52DF0F8825}"/>
    <cellStyle name="Normal 22 2 3 2 4 2 3" xfId="22712" xr:uid="{03B22AE2-D0D1-458C-86FC-41EA5084A803}"/>
    <cellStyle name="Normal 22 2 3 2 4 2 3 2" xfId="36404" xr:uid="{0B63F0F5-66C8-478E-82CF-805D47ABAC8B}"/>
    <cellStyle name="Normal 22 2 3 2 4 2 3 3" xfId="51288" xr:uid="{E9612015-8ABD-408D-AED0-54F3F00C8262}"/>
    <cellStyle name="Normal 22 2 3 2 4 2 4" xfId="15868" xr:uid="{0BF81961-E721-4789-A2C6-AD8DFD84DFEC}"/>
    <cellStyle name="Normal 22 2 3 2 4 2 5" xfId="29558" xr:uid="{9BBAF280-64C8-475F-9461-4FCA24EADE2D}"/>
    <cellStyle name="Normal 22 2 3 2 4 2 6" xfId="44442" xr:uid="{AA1D035F-C75E-4A00-9C2D-331F13ECF147}"/>
    <cellStyle name="Normal 22 2 3 2 4 3" xfId="10732" xr:uid="{570A7926-D0A1-4723-9A4A-E77A76D3B938}"/>
    <cellStyle name="Normal 22 2 3 2 4 3 2" xfId="24422" xr:uid="{C05C494C-C891-45DA-B1AF-4A723DEF08A0}"/>
    <cellStyle name="Normal 22 2 3 2 4 3 2 2" xfId="38114" xr:uid="{49DFDC91-2C97-4644-9E22-4FD0A45ADE77}"/>
    <cellStyle name="Normal 22 2 3 2 4 3 2 3" xfId="52998" xr:uid="{C7F8AE7E-0A1A-4052-AC2D-231317CCD7F0}"/>
    <cellStyle name="Normal 22 2 3 2 4 3 3" xfId="17578" xr:uid="{224C9550-2A3F-4164-9618-AB97C539DBD9}"/>
    <cellStyle name="Normal 22 2 3 2 4 3 4" xfId="31268" xr:uid="{37D77B84-8978-4F2D-8C24-BE0D306474C4}"/>
    <cellStyle name="Normal 22 2 3 2 4 3 5" xfId="46152" xr:uid="{3A3D510C-B202-40A0-A54B-FE48CD5FF4C7}"/>
    <cellStyle name="Normal 22 2 3 2 4 4" xfId="21000" xr:uid="{9F04749A-9D90-4C5F-9DAB-9A2A77CCA0E1}"/>
    <cellStyle name="Normal 22 2 3 2 4 4 2" xfId="34692" xr:uid="{73FAB339-52E7-46C4-98FA-CCE6F0E182FF}"/>
    <cellStyle name="Normal 22 2 3 2 4 4 3" xfId="49576" xr:uid="{86E7B97C-CCF2-4B31-B800-47D70B9B68F5}"/>
    <cellStyle name="Normal 22 2 3 2 4 5" xfId="14156" xr:uid="{CB40E160-EC60-4C6E-8C59-D21CAD7503C7}"/>
    <cellStyle name="Normal 22 2 3 2 4 6" xfId="27846" xr:uid="{435D7941-C217-42DC-AAB8-6E1B742C267D}"/>
    <cellStyle name="Normal 22 2 3 2 4 7" xfId="42730" xr:uid="{82876958-45E2-4393-81A3-BD4F8F415583}"/>
    <cellStyle name="Normal 22 2 3 2 5" xfId="9018" xr:uid="{A0E3949F-13BF-4E21-8F06-7267D9A39153}"/>
    <cellStyle name="Normal 22 2 3 2 5 2" xfId="12440" xr:uid="{5E0431D8-7F95-4C34-AA24-09CA2A842DF1}"/>
    <cellStyle name="Normal 22 2 3 2 5 2 2" xfId="26130" xr:uid="{B6A1C634-A82F-4BA2-BA00-097EEA361537}"/>
    <cellStyle name="Normal 22 2 3 2 5 2 2 2" xfId="39822" xr:uid="{CDD9A803-CBE3-493B-96C7-FC9B4A372EA3}"/>
    <cellStyle name="Normal 22 2 3 2 5 2 2 3" xfId="54706" xr:uid="{6686BFA1-99DA-48A7-8DB6-717F0EAD5504}"/>
    <cellStyle name="Normal 22 2 3 2 5 2 3" xfId="19286" xr:uid="{2AAFF179-AA3D-45F9-AFE9-A2B7B78D1248}"/>
    <cellStyle name="Normal 22 2 3 2 5 2 4" xfId="32976" xr:uid="{E32A5054-27D4-49EF-98D2-5D58089DF10C}"/>
    <cellStyle name="Normal 22 2 3 2 5 2 5" xfId="47860" xr:uid="{27B23865-40DE-4FF3-81CB-80F1FB6C3134}"/>
    <cellStyle name="Normal 22 2 3 2 5 3" xfId="22708" xr:uid="{C54A8A94-D8DC-47C0-A409-BB717D1235DB}"/>
    <cellStyle name="Normal 22 2 3 2 5 3 2" xfId="36400" xr:uid="{21610FE0-4A90-463F-A741-39B814BC7F6A}"/>
    <cellStyle name="Normal 22 2 3 2 5 3 3" xfId="51284" xr:uid="{C951FE1F-F99E-4D5B-B9AA-D91ACA158533}"/>
    <cellStyle name="Normal 22 2 3 2 5 4" xfId="15864" xr:uid="{28030068-D526-49E5-9981-B6C9886D8224}"/>
    <cellStyle name="Normal 22 2 3 2 5 5" xfId="29554" xr:uid="{1EB3F8B2-9858-45F8-BD5B-229299ABA705}"/>
    <cellStyle name="Normal 22 2 3 2 5 6" xfId="44438" xr:uid="{C054B913-5A1C-49B0-B356-BD53B3926266}"/>
    <cellStyle name="Normal 22 2 3 2 6" xfId="10728" xr:uid="{797C7D3B-F097-442F-AA61-ECCE7F5630C3}"/>
    <cellStyle name="Normal 22 2 3 2 6 2" xfId="24418" xr:uid="{7519F7D6-39AA-442F-91CC-B261E969B4B8}"/>
    <cellStyle name="Normal 22 2 3 2 6 2 2" xfId="38110" xr:uid="{82D5FF08-6BA5-4BAC-B96A-601676284545}"/>
    <cellStyle name="Normal 22 2 3 2 6 2 3" xfId="52994" xr:uid="{AC85C2A5-F5AE-46FB-8177-CA346B690206}"/>
    <cellStyle name="Normal 22 2 3 2 6 3" xfId="17574" xr:uid="{404BA406-0563-4DF4-A70B-572A493B97DF}"/>
    <cellStyle name="Normal 22 2 3 2 6 4" xfId="31264" xr:uid="{5721F24D-8C0D-4BB1-9B66-A039DD189901}"/>
    <cellStyle name="Normal 22 2 3 2 6 5" xfId="46148" xr:uid="{DBD7BF5F-D232-473B-9830-D2FF9F9A6E07}"/>
    <cellStyle name="Normal 22 2 3 2 7" xfId="20996" xr:uid="{5638B6EC-4E9A-46E0-98FD-02D75F72632E}"/>
    <cellStyle name="Normal 22 2 3 2 7 2" xfId="34688" xr:uid="{4E7EFCAB-E546-498A-A340-25FE4E31E10C}"/>
    <cellStyle name="Normal 22 2 3 2 7 3" xfId="49572" xr:uid="{5F586A30-30E5-453C-A2ED-8E6EC3E29229}"/>
    <cellStyle name="Normal 22 2 3 2 8" xfId="14152" xr:uid="{8F553F9E-6234-46E2-AABD-0F540B54D8CB}"/>
    <cellStyle name="Normal 22 2 3 2 9" xfId="27842" xr:uid="{0952AF43-EB46-49FB-B972-0F54F65FB292}"/>
    <cellStyle name="Normal 22 2 3 3" xfId="7310" xr:uid="{06A607C1-CAB4-4541-BE61-9B765AB9978C}"/>
    <cellStyle name="Normal 22 2 3 3 10" xfId="42731" xr:uid="{0C06ADF7-6F52-4932-B0D8-D5EC3450629A}"/>
    <cellStyle name="Normal 22 2 3 3 2" xfId="7311" xr:uid="{8913F11F-8BF0-465A-8668-B1913895882C}"/>
    <cellStyle name="Normal 22 2 3 3 2 2" xfId="7312" xr:uid="{7437FA47-AC97-4AD6-B2A2-E81868A1DFBE}"/>
    <cellStyle name="Normal 22 2 3 3 2 2 2" xfId="9025" xr:uid="{90F304C9-E7D6-4CA4-8ECD-312571DF526D}"/>
    <cellStyle name="Normal 22 2 3 3 2 2 2 2" xfId="12447" xr:uid="{6F8BDBEF-58F6-4200-84ED-ED1596218A10}"/>
    <cellStyle name="Normal 22 2 3 3 2 2 2 2 2" xfId="26137" xr:uid="{FE548200-E839-4F49-B994-EBA489D40E71}"/>
    <cellStyle name="Normal 22 2 3 3 2 2 2 2 2 2" xfId="39829" xr:uid="{818FC8ED-0A08-432B-B305-35581A22DE80}"/>
    <cellStyle name="Normal 22 2 3 3 2 2 2 2 2 3" xfId="54713" xr:uid="{228749A1-1E4D-4F1D-B5FA-8398F095F7E4}"/>
    <cellStyle name="Normal 22 2 3 3 2 2 2 2 3" xfId="19293" xr:uid="{ED36E5DE-6D96-4DC4-AD2B-6988566777E3}"/>
    <cellStyle name="Normal 22 2 3 3 2 2 2 2 4" xfId="32983" xr:uid="{8C8010D7-2060-4A80-9450-6F151E933D67}"/>
    <cellStyle name="Normal 22 2 3 3 2 2 2 2 5" xfId="47867" xr:uid="{BEEC2AC8-0154-4F4B-A5A5-2970E92A989C}"/>
    <cellStyle name="Normal 22 2 3 3 2 2 2 3" xfId="22715" xr:uid="{34469C34-A79D-4BCC-9FE5-2F144AD30CB2}"/>
    <cellStyle name="Normal 22 2 3 3 2 2 2 3 2" xfId="36407" xr:uid="{CE10957B-9B14-4A58-A788-D32654CBB3DA}"/>
    <cellStyle name="Normal 22 2 3 3 2 2 2 3 3" xfId="51291" xr:uid="{B03B58B6-F601-46D9-9D91-E1E603FC192E}"/>
    <cellStyle name="Normal 22 2 3 3 2 2 2 4" xfId="15871" xr:uid="{8E327988-6379-47A5-A2ED-B93055336427}"/>
    <cellStyle name="Normal 22 2 3 3 2 2 2 5" xfId="29561" xr:uid="{294E8570-0D55-48D7-84FD-035477822C89}"/>
    <cellStyle name="Normal 22 2 3 3 2 2 2 6" xfId="44445" xr:uid="{B894148B-F4A2-4559-91E0-063132FA8FFE}"/>
    <cellStyle name="Normal 22 2 3 3 2 2 3" xfId="10735" xr:uid="{1D72F251-1335-4C31-8BA6-DDF23CC7F63E}"/>
    <cellStyle name="Normal 22 2 3 3 2 2 3 2" xfId="24425" xr:uid="{64A56F5B-2599-4B76-96A8-1B6BAFD7BD86}"/>
    <cellStyle name="Normal 22 2 3 3 2 2 3 2 2" xfId="38117" xr:uid="{C737F256-A4A9-4518-82F2-F23FA4B49B46}"/>
    <cellStyle name="Normal 22 2 3 3 2 2 3 2 3" xfId="53001" xr:uid="{CC90DA9F-6DFA-4769-8739-DCCDED545C43}"/>
    <cellStyle name="Normal 22 2 3 3 2 2 3 3" xfId="17581" xr:uid="{C5992F4D-066F-4943-B293-237A13BD84E1}"/>
    <cellStyle name="Normal 22 2 3 3 2 2 3 4" xfId="31271" xr:uid="{48EE5644-8B0A-4C54-9B3E-FE1454415FDF}"/>
    <cellStyle name="Normal 22 2 3 3 2 2 3 5" xfId="46155" xr:uid="{A7EE6C90-EBFB-4C1F-9931-4F9D568404F8}"/>
    <cellStyle name="Normal 22 2 3 3 2 2 4" xfId="21003" xr:uid="{4D78583F-5348-4C6C-8FA9-DE704DE3F9BD}"/>
    <cellStyle name="Normal 22 2 3 3 2 2 4 2" xfId="34695" xr:uid="{BE8ACF30-DAFE-426C-80B9-DE0DC87EC9AB}"/>
    <cellStyle name="Normal 22 2 3 3 2 2 4 3" xfId="49579" xr:uid="{D0E062D3-1730-493D-B05F-D9E0625154A6}"/>
    <cellStyle name="Normal 22 2 3 3 2 2 5" xfId="14159" xr:uid="{011623E7-F742-45AA-9693-F9D1BC63C97B}"/>
    <cellStyle name="Normal 22 2 3 3 2 2 6" xfId="27849" xr:uid="{3035DA63-B5C0-4558-B757-E8FDE66960BB}"/>
    <cellStyle name="Normal 22 2 3 3 2 2 7" xfId="42733" xr:uid="{5C215805-6CE1-4F41-81B0-EDB85540EBD3}"/>
    <cellStyle name="Normal 22 2 3 3 2 3" xfId="9024" xr:uid="{65B23E24-B290-4AF2-A406-12E22D9582DA}"/>
    <cellStyle name="Normal 22 2 3 3 2 3 2" xfId="12446" xr:uid="{06DC394C-04FE-402B-9CB6-0CE2C6EE5826}"/>
    <cellStyle name="Normal 22 2 3 3 2 3 2 2" xfId="26136" xr:uid="{00B3967E-E6ED-46FB-B535-9C496BF2FFD4}"/>
    <cellStyle name="Normal 22 2 3 3 2 3 2 2 2" xfId="39828" xr:uid="{B8229F22-1D5C-4D72-A740-664107D5FED8}"/>
    <cellStyle name="Normal 22 2 3 3 2 3 2 2 3" xfId="54712" xr:uid="{94133FE2-88B7-4B87-A14B-55B479A7B063}"/>
    <cellStyle name="Normal 22 2 3 3 2 3 2 3" xfId="19292" xr:uid="{A92CB84D-C26C-4A1A-8893-B727EF94DDEF}"/>
    <cellStyle name="Normal 22 2 3 3 2 3 2 4" xfId="32982" xr:uid="{3F9309A5-6D02-45FC-BB53-6D20A0C198F5}"/>
    <cellStyle name="Normal 22 2 3 3 2 3 2 5" xfId="47866" xr:uid="{82128132-D163-4F77-B4BC-F39E6779DCF4}"/>
    <cellStyle name="Normal 22 2 3 3 2 3 3" xfId="22714" xr:uid="{80B55B30-779D-49EC-83CC-0F6C09B33520}"/>
    <cellStyle name="Normal 22 2 3 3 2 3 3 2" xfId="36406" xr:uid="{80E5FC6E-9822-40A5-BBAC-F5DBF2D1CA36}"/>
    <cellStyle name="Normal 22 2 3 3 2 3 3 3" xfId="51290" xr:uid="{C554E2A3-9461-4CE1-BB34-FAD2FAD2C313}"/>
    <cellStyle name="Normal 22 2 3 3 2 3 4" xfId="15870" xr:uid="{D63C4943-763A-4289-A912-969923F3FD83}"/>
    <cellStyle name="Normal 22 2 3 3 2 3 5" xfId="29560" xr:uid="{BF74E8C0-4375-45BF-88F7-8766846206CB}"/>
    <cellStyle name="Normal 22 2 3 3 2 3 6" xfId="44444" xr:uid="{415A61B3-D1D8-4C90-8E01-37ED0E90936E}"/>
    <cellStyle name="Normal 22 2 3 3 2 4" xfId="10734" xr:uid="{04AC50BA-548E-4C0D-9DD1-8E712997674F}"/>
    <cellStyle name="Normal 22 2 3 3 2 4 2" xfId="24424" xr:uid="{FC2B6071-D533-4BAC-9F7E-B24483DD3D99}"/>
    <cellStyle name="Normal 22 2 3 3 2 4 2 2" xfId="38116" xr:uid="{1BF882DB-22A9-4F9A-A0F7-FA1AD47FFBDB}"/>
    <cellStyle name="Normal 22 2 3 3 2 4 2 3" xfId="53000" xr:uid="{8E2C0117-15DD-4DF1-AC36-1BFC728279EC}"/>
    <cellStyle name="Normal 22 2 3 3 2 4 3" xfId="17580" xr:uid="{D0784C1F-4465-401B-BD17-2460C687880A}"/>
    <cellStyle name="Normal 22 2 3 3 2 4 4" xfId="31270" xr:uid="{A91EB2CD-C6AA-41A4-87DB-0904E5303A3B}"/>
    <cellStyle name="Normal 22 2 3 3 2 4 5" xfId="46154" xr:uid="{84004CFB-5660-43AC-A1EA-E4569820ABE0}"/>
    <cellStyle name="Normal 22 2 3 3 2 5" xfId="21002" xr:uid="{A40E2E3C-ED8E-44E4-84BC-F4BC1350AE25}"/>
    <cellStyle name="Normal 22 2 3 3 2 5 2" xfId="34694" xr:uid="{FAE2F1D7-023A-4819-80AE-9D5C1531A820}"/>
    <cellStyle name="Normal 22 2 3 3 2 5 3" xfId="49578" xr:uid="{4EAE717D-803C-4F62-BCCC-21BA5532B764}"/>
    <cellStyle name="Normal 22 2 3 3 2 6" xfId="14158" xr:uid="{5AE05551-11AF-4110-844D-6003428436A0}"/>
    <cellStyle name="Normal 22 2 3 3 2 7" xfId="27848" xr:uid="{8FA72D10-8E2A-4EA3-9EE3-1A0691E25FD5}"/>
    <cellStyle name="Normal 22 2 3 3 2 8" xfId="42732" xr:uid="{82EECBAE-6966-4528-9D4E-8311357DEA56}"/>
    <cellStyle name="Normal 22 2 3 3 3" xfId="7313" xr:uid="{BBAAE545-5590-4822-9A04-80293A26C958}"/>
    <cellStyle name="Normal 22 2 3 3 3 2" xfId="9026" xr:uid="{AD5368C2-918E-45FC-ABF0-7A57F83BBB85}"/>
    <cellStyle name="Normal 22 2 3 3 3 2 2" xfId="12448" xr:uid="{4BCE5D10-BCC4-4783-B7C1-FCFEC27087BB}"/>
    <cellStyle name="Normal 22 2 3 3 3 2 2 2" xfId="26138" xr:uid="{AAEE79AE-6312-4902-A05A-4A0B93BA274A}"/>
    <cellStyle name="Normal 22 2 3 3 3 2 2 2 2" xfId="39830" xr:uid="{77A2DFC9-F032-464B-B023-E52C928415B6}"/>
    <cellStyle name="Normal 22 2 3 3 3 2 2 2 3" xfId="54714" xr:uid="{EF702369-C798-498A-862E-617EB6F27BA6}"/>
    <cellStyle name="Normal 22 2 3 3 3 2 2 3" xfId="19294" xr:uid="{6FA71EBA-F245-4ACB-88BA-20A5A7A3C6FA}"/>
    <cellStyle name="Normal 22 2 3 3 3 2 2 4" xfId="32984" xr:uid="{0FBECEEE-F10F-41B2-ACE6-1BF95C13B2C1}"/>
    <cellStyle name="Normal 22 2 3 3 3 2 2 5" xfId="47868" xr:uid="{3853F1C2-5D46-4368-B054-9A9241D007BA}"/>
    <cellStyle name="Normal 22 2 3 3 3 2 3" xfId="22716" xr:uid="{9B340F86-A737-4D24-80BE-E30804ACABDE}"/>
    <cellStyle name="Normal 22 2 3 3 3 2 3 2" xfId="36408" xr:uid="{59CE4D19-7946-4923-AE95-27C0674FE9A0}"/>
    <cellStyle name="Normal 22 2 3 3 3 2 3 3" xfId="51292" xr:uid="{EE6C2E5E-C5A4-4F40-8D50-59AB393273D1}"/>
    <cellStyle name="Normal 22 2 3 3 3 2 4" xfId="15872" xr:uid="{D6ACAAE9-0596-426D-9925-CEE2D09ECC21}"/>
    <cellStyle name="Normal 22 2 3 3 3 2 5" xfId="29562" xr:uid="{6FC2F8AA-4764-46DB-9744-17A9123FF105}"/>
    <cellStyle name="Normal 22 2 3 3 3 2 6" xfId="44446" xr:uid="{C7381FB8-281E-415B-B6B1-1735DF8D0B6F}"/>
    <cellStyle name="Normal 22 2 3 3 3 3" xfId="10736" xr:uid="{748DD968-B2F9-4FE1-9DA4-C42847BA97B9}"/>
    <cellStyle name="Normal 22 2 3 3 3 3 2" xfId="24426" xr:uid="{5922C7EC-5E2A-45B7-865F-E8BCAEEC32FD}"/>
    <cellStyle name="Normal 22 2 3 3 3 3 2 2" xfId="38118" xr:uid="{4E2E59B3-A249-42A7-A47E-273C2A0BCFE3}"/>
    <cellStyle name="Normal 22 2 3 3 3 3 2 3" xfId="53002" xr:uid="{9F0AD798-725F-437A-A097-6849930F901A}"/>
    <cellStyle name="Normal 22 2 3 3 3 3 3" xfId="17582" xr:uid="{98F4252D-1075-44DA-AC1A-2A6BB7A17DFA}"/>
    <cellStyle name="Normal 22 2 3 3 3 3 4" xfId="31272" xr:uid="{0C9E6ADE-87AF-4934-A9C1-551D94F05A35}"/>
    <cellStyle name="Normal 22 2 3 3 3 3 5" xfId="46156" xr:uid="{FAC0CB53-275C-495C-91B2-4BFC9A8311B2}"/>
    <cellStyle name="Normal 22 2 3 3 3 4" xfId="21004" xr:uid="{0B854839-AA91-4822-8EA7-96A19C4E55BF}"/>
    <cellStyle name="Normal 22 2 3 3 3 4 2" xfId="34696" xr:uid="{F9166C4D-07E5-42A7-AE22-D7EFE1AF4DF2}"/>
    <cellStyle name="Normal 22 2 3 3 3 4 3" xfId="49580" xr:uid="{C8636767-2703-4323-B428-B661DDEC09CA}"/>
    <cellStyle name="Normal 22 2 3 3 3 5" xfId="14160" xr:uid="{073A0E3C-412F-45B1-8720-5B2F6151C087}"/>
    <cellStyle name="Normal 22 2 3 3 3 6" xfId="27850" xr:uid="{BF496508-BDA1-4BBD-94D2-A24BC4BBF9E5}"/>
    <cellStyle name="Normal 22 2 3 3 3 7" xfId="42734" xr:uid="{C1C45C60-974C-485E-AFBA-F0426549F353}"/>
    <cellStyle name="Normal 22 2 3 3 4" xfId="7314" xr:uid="{55488971-A840-43F2-845C-7FFA54A80D25}"/>
    <cellStyle name="Normal 22 2 3 3 4 2" xfId="9027" xr:uid="{FFA86D2B-1099-4160-9E63-551067AFB5D3}"/>
    <cellStyle name="Normal 22 2 3 3 4 2 2" xfId="12449" xr:uid="{DF4E1FCE-64E1-497F-A941-E2CE263A1761}"/>
    <cellStyle name="Normal 22 2 3 3 4 2 2 2" xfId="26139" xr:uid="{C7409A86-7EFA-4F05-8F39-71DA071A28EB}"/>
    <cellStyle name="Normal 22 2 3 3 4 2 2 2 2" xfId="39831" xr:uid="{483F84E3-6389-4D1E-AE9A-162480DD00CA}"/>
    <cellStyle name="Normal 22 2 3 3 4 2 2 2 3" xfId="54715" xr:uid="{320228F3-36E9-4A2D-8DC4-F7F5F5E429E5}"/>
    <cellStyle name="Normal 22 2 3 3 4 2 2 3" xfId="19295" xr:uid="{F74A03CD-980A-456B-AAB2-EC7C45D2D542}"/>
    <cellStyle name="Normal 22 2 3 3 4 2 2 4" xfId="32985" xr:uid="{793B9B38-B56C-4884-BDBB-65B2A63F3A96}"/>
    <cellStyle name="Normal 22 2 3 3 4 2 2 5" xfId="47869" xr:uid="{571FECD3-6D9F-4E21-9370-90F1EF4E5F80}"/>
    <cellStyle name="Normal 22 2 3 3 4 2 3" xfId="22717" xr:uid="{CDF60360-DD54-464C-9D8E-729184CE86AA}"/>
    <cellStyle name="Normal 22 2 3 3 4 2 3 2" xfId="36409" xr:uid="{841B26D1-2AFC-4A8C-80C0-E71C7FB1F47B}"/>
    <cellStyle name="Normal 22 2 3 3 4 2 3 3" xfId="51293" xr:uid="{19CE0234-B534-4A81-899B-75007D4ED425}"/>
    <cellStyle name="Normal 22 2 3 3 4 2 4" xfId="15873" xr:uid="{E9633CC5-057B-4528-BF78-EBDC79970E6E}"/>
    <cellStyle name="Normal 22 2 3 3 4 2 5" xfId="29563" xr:uid="{4184B4C8-5F97-4167-AE65-AC12DBB57612}"/>
    <cellStyle name="Normal 22 2 3 3 4 2 6" xfId="44447" xr:uid="{54E0173D-A8E1-4412-A62D-8E7066A62ECA}"/>
    <cellStyle name="Normal 22 2 3 3 4 3" xfId="10737" xr:uid="{43D039D4-73A7-45BD-A817-1797C9C0D2A4}"/>
    <cellStyle name="Normal 22 2 3 3 4 3 2" xfId="24427" xr:uid="{A4B9A4A2-48A3-4534-A529-1C3FDC96BE85}"/>
    <cellStyle name="Normal 22 2 3 3 4 3 2 2" xfId="38119" xr:uid="{FB893C44-C49C-4403-9E6A-C4CFF78D6B7F}"/>
    <cellStyle name="Normal 22 2 3 3 4 3 2 3" xfId="53003" xr:uid="{297444F8-1067-4369-ACAE-1C7FB7390D9C}"/>
    <cellStyle name="Normal 22 2 3 3 4 3 3" xfId="17583" xr:uid="{AEA2C6A3-973D-413C-B6DA-499F5642FF03}"/>
    <cellStyle name="Normal 22 2 3 3 4 3 4" xfId="31273" xr:uid="{52BD5F20-E398-4EA0-B0D0-5B4F152EEBC4}"/>
    <cellStyle name="Normal 22 2 3 3 4 3 5" xfId="46157" xr:uid="{7FBCDE70-4C59-459D-994D-B581984420BD}"/>
    <cellStyle name="Normal 22 2 3 3 4 4" xfId="21005" xr:uid="{4B0C50A6-827D-494F-A80D-1D61C5273DDE}"/>
    <cellStyle name="Normal 22 2 3 3 4 4 2" xfId="34697" xr:uid="{2A708272-A87B-418B-8DEC-C983A7C58D26}"/>
    <cellStyle name="Normal 22 2 3 3 4 4 3" xfId="49581" xr:uid="{A55B25EE-24A2-4680-9250-81E5B22C3C20}"/>
    <cellStyle name="Normal 22 2 3 3 4 5" xfId="14161" xr:uid="{EC44BC70-9133-4F04-9AD4-91209ABEB6E2}"/>
    <cellStyle name="Normal 22 2 3 3 4 6" xfId="27851" xr:uid="{83B9E325-A988-481A-89BA-09AC4CEA3ED4}"/>
    <cellStyle name="Normal 22 2 3 3 4 7" xfId="42735" xr:uid="{43027909-79D5-4390-9600-BABB6C960101}"/>
    <cellStyle name="Normal 22 2 3 3 5" xfId="9023" xr:uid="{713BAA11-036F-4C71-82E9-8C9C5F04F9A1}"/>
    <cellStyle name="Normal 22 2 3 3 5 2" xfId="12445" xr:uid="{F256A7E4-982A-43B6-8B49-31F35D7DC13E}"/>
    <cellStyle name="Normal 22 2 3 3 5 2 2" xfId="26135" xr:uid="{D25F01EE-84A3-4865-B0E8-662AC3BD0CE7}"/>
    <cellStyle name="Normal 22 2 3 3 5 2 2 2" xfId="39827" xr:uid="{795519DF-E9AE-4586-8C39-B999D37C4DAE}"/>
    <cellStyle name="Normal 22 2 3 3 5 2 2 3" xfId="54711" xr:uid="{18C53E07-D539-43C1-AAE8-C0057D418FA1}"/>
    <cellStyle name="Normal 22 2 3 3 5 2 3" xfId="19291" xr:uid="{BFE80FC3-2386-46A4-9407-87B1F67B7149}"/>
    <cellStyle name="Normal 22 2 3 3 5 2 4" xfId="32981" xr:uid="{2F11E465-4356-4D5D-8D68-59740C11E5AC}"/>
    <cellStyle name="Normal 22 2 3 3 5 2 5" xfId="47865" xr:uid="{6F828C50-E017-4F59-8134-CCD84C53E8E7}"/>
    <cellStyle name="Normal 22 2 3 3 5 3" xfId="22713" xr:uid="{4C9DD3BC-AD47-426A-87A6-04AD372BA2F8}"/>
    <cellStyle name="Normal 22 2 3 3 5 3 2" xfId="36405" xr:uid="{EE226E47-1A88-4633-B02A-419019745A91}"/>
    <cellStyle name="Normal 22 2 3 3 5 3 3" xfId="51289" xr:uid="{A0579C20-AD43-4BF1-AB1F-A70DD1E16D6F}"/>
    <cellStyle name="Normal 22 2 3 3 5 4" xfId="15869" xr:uid="{5C1B52D3-C233-4B29-91AF-61916380714B}"/>
    <cellStyle name="Normal 22 2 3 3 5 5" xfId="29559" xr:uid="{8FEDB725-5EE1-403D-A9A9-C2600E556F24}"/>
    <cellStyle name="Normal 22 2 3 3 5 6" xfId="44443" xr:uid="{81AB03C7-D2C0-43C7-8B23-BA5B5A2919DB}"/>
    <cellStyle name="Normal 22 2 3 3 6" xfId="10733" xr:uid="{FE6420BA-2DC1-4F67-A557-36C0D9B3E0E7}"/>
    <cellStyle name="Normal 22 2 3 3 6 2" xfId="24423" xr:uid="{3379C5DF-3763-49E8-8577-00D3B39AF04A}"/>
    <cellStyle name="Normal 22 2 3 3 6 2 2" xfId="38115" xr:uid="{FEA823B1-2C66-4002-922C-A422BB20D3B6}"/>
    <cellStyle name="Normal 22 2 3 3 6 2 3" xfId="52999" xr:uid="{3D566683-2AAC-47EE-B46F-23BB949E8559}"/>
    <cellStyle name="Normal 22 2 3 3 6 3" xfId="17579" xr:uid="{EDA95AFC-AEBD-4E16-927F-BE4A5BF3FD48}"/>
    <cellStyle name="Normal 22 2 3 3 6 4" xfId="31269" xr:uid="{FDA755B6-1F30-4947-B49C-87C62F5E6208}"/>
    <cellStyle name="Normal 22 2 3 3 6 5" xfId="46153" xr:uid="{16AE42B7-0601-4737-9D48-928BF01CB39A}"/>
    <cellStyle name="Normal 22 2 3 3 7" xfId="21001" xr:uid="{8533F03C-5236-4AB2-9108-C85D4B74B852}"/>
    <cellStyle name="Normal 22 2 3 3 7 2" xfId="34693" xr:uid="{E0CDA6C1-6C11-4959-8764-7BFD13B0C037}"/>
    <cellStyle name="Normal 22 2 3 3 7 3" xfId="49577" xr:uid="{5268EA53-06A7-4857-98FE-1D7EF585DFCE}"/>
    <cellStyle name="Normal 22 2 3 3 8" xfId="14157" xr:uid="{EE55A831-4061-454B-8222-EFBA432C71C8}"/>
    <cellStyle name="Normal 22 2 3 3 9" xfId="27847" xr:uid="{C0C1AFFA-F17B-4373-BFBB-4B00517161D1}"/>
    <cellStyle name="Normal 22 2 3 4" xfId="7315" xr:uid="{A3307F2C-A813-42EF-A882-B2924A0846A0}"/>
    <cellStyle name="Normal 22 2 3 4 2" xfId="7316" xr:uid="{4706B69F-B3EC-4C97-8433-ACAED56B8972}"/>
    <cellStyle name="Normal 22 2 3 4 2 2" xfId="9029" xr:uid="{696A24CF-4F1E-4F7F-B4AE-7EB78B98707F}"/>
    <cellStyle name="Normal 22 2 3 4 2 2 2" xfId="12451" xr:uid="{239770B8-4956-4F25-96D8-FA3D12C00AA5}"/>
    <cellStyle name="Normal 22 2 3 4 2 2 2 2" xfId="26141" xr:uid="{02EABACA-A115-4B13-8D24-4D742197F380}"/>
    <cellStyle name="Normal 22 2 3 4 2 2 2 2 2" xfId="39833" xr:uid="{300A3068-A281-4774-A2B9-4AD77830BE85}"/>
    <cellStyle name="Normal 22 2 3 4 2 2 2 2 3" xfId="54717" xr:uid="{4971DD89-FF74-4645-9947-1527018C4CD8}"/>
    <cellStyle name="Normal 22 2 3 4 2 2 2 3" xfId="19297" xr:uid="{4A1F51B4-17C2-44FE-8555-FA141EA685CD}"/>
    <cellStyle name="Normal 22 2 3 4 2 2 2 4" xfId="32987" xr:uid="{D62381D8-570B-40D3-A37D-A129D7792EAA}"/>
    <cellStyle name="Normal 22 2 3 4 2 2 2 5" xfId="47871" xr:uid="{545E22CC-ADDA-45C6-B500-77BA55F5FA32}"/>
    <cellStyle name="Normal 22 2 3 4 2 2 3" xfId="22719" xr:uid="{3B3E6023-5E19-4F4A-A620-8E8929006C0C}"/>
    <cellStyle name="Normal 22 2 3 4 2 2 3 2" xfId="36411" xr:uid="{46040ED4-7782-4D31-BE0E-51D37100A802}"/>
    <cellStyle name="Normal 22 2 3 4 2 2 3 3" xfId="51295" xr:uid="{5CBF0AF5-4F70-4847-931C-4D27F4E7AC97}"/>
    <cellStyle name="Normal 22 2 3 4 2 2 4" xfId="15875" xr:uid="{E87CA9F4-4532-4C43-8F1B-3422A129B516}"/>
    <cellStyle name="Normal 22 2 3 4 2 2 5" xfId="29565" xr:uid="{8F6B2FC6-815D-44BB-987B-657C5E5905AE}"/>
    <cellStyle name="Normal 22 2 3 4 2 2 6" xfId="44449" xr:uid="{C96A4FFB-4B3B-490E-B188-87631D3FD7EB}"/>
    <cellStyle name="Normal 22 2 3 4 2 3" xfId="10739" xr:uid="{5ED4A49D-3B86-4C9A-BEE3-3E75CC7BB286}"/>
    <cellStyle name="Normal 22 2 3 4 2 3 2" xfId="24429" xr:uid="{33913AFE-7AB1-4803-8ACD-521CF49DFA6F}"/>
    <cellStyle name="Normal 22 2 3 4 2 3 2 2" xfId="38121" xr:uid="{8781AA53-1482-47C2-A145-25A2FBDB9A6E}"/>
    <cellStyle name="Normal 22 2 3 4 2 3 2 3" xfId="53005" xr:uid="{76466632-FBB6-414D-893B-019C6264AE70}"/>
    <cellStyle name="Normal 22 2 3 4 2 3 3" xfId="17585" xr:uid="{44737D09-ED5C-45FD-8DA4-0B3120788598}"/>
    <cellStyle name="Normal 22 2 3 4 2 3 4" xfId="31275" xr:uid="{1ACBE40B-BBF7-49DE-AF2D-1C252EA95CD4}"/>
    <cellStyle name="Normal 22 2 3 4 2 3 5" xfId="46159" xr:uid="{C1F08A26-E2CD-47F8-9913-4BEBFE398CC8}"/>
    <cellStyle name="Normal 22 2 3 4 2 4" xfId="21007" xr:uid="{1F41C317-41E4-493A-BF20-EB9624F48C34}"/>
    <cellStyle name="Normal 22 2 3 4 2 4 2" xfId="34699" xr:uid="{248D54F5-0F9A-49BA-A346-F3C37DE7BC86}"/>
    <cellStyle name="Normal 22 2 3 4 2 4 3" xfId="49583" xr:uid="{A8433F90-3715-41E1-BB4F-08F680FB3A28}"/>
    <cellStyle name="Normal 22 2 3 4 2 5" xfId="14163" xr:uid="{7EDCE731-BE9B-494A-BC1C-4F2066229937}"/>
    <cellStyle name="Normal 22 2 3 4 2 6" xfId="27853" xr:uid="{06EF9332-89F7-46F3-987D-4D3E202639D0}"/>
    <cellStyle name="Normal 22 2 3 4 2 7" xfId="42737" xr:uid="{0F560249-9828-44AD-A61B-63DC7B8A1E63}"/>
    <cellStyle name="Normal 22 2 3 4 3" xfId="9028" xr:uid="{0C49B57A-8DF4-403C-A97C-5F3E555E166F}"/>
    <cellStyle name="Normal 22 2 3 4 3 2" xfId="12450" xr:uid="{099295EF-FBB4-4665-B595-75A047F799EC}"/>
    <cellStyle name="Normal 22 2 3 4 3 2 2" xfId="26140" xr:uid="{05749EB9-2DE8-495C-A172-8CB9A96B793F}"/>
    <cellStyle name="Normal 22 2 3 4 3 2 2 2" xfId="39832" xr:uid="{D901A47C-B3C0-48A3-ABF5-32546FC09E10}"/>
    <cellStyle name="Normal 22 2 3 4 3 2 2 3" xfId="54716" xr:uid="{D3A35A62-3E57-49E3-85EF-048A6E1BFE0A}"/>
    <cellStyle name="Normal 22 2 3 4 3 2 3" xfId="19296" xr:uid="{C2A8998B-8850-4A3B-B402-E8FC04365D6B}"/>
    <cellStyle name="Normal 22 2 3 4 3 2 4" xfId="32986" xr:uid="{7231F712-A454-4DC4-B968-A823B7705359}"/>
    <cellStyle name="Normal 22 2 3 4 3 2 5" xfId="47870" xr:uid="{9D22BEB7-2A6D-4903-B7A0-4D0F2B9B31ED}"/>
    <cellStyle name="Normal 22 2 3 4 3 3" xfId="22718" xr:uid="{C804141B-8AEB-42BE-BD32-647915E7793B}"/>
    <cellStyle name="Normal 22 2 3 4 3 3 2" xfId="36410" xr:uid="{59BBD3BF-278D-4ED9-9B40-9A8DD70DA858}"/>
    <cellStyle name="Normal 22 2 3 4 3 3 3" xfId="51294" xr:uid="{A565CCA2-3206-4B66-BB88-8B714DBA00BA}"/>
    <cellStyle name="Normal 22 2 3 4 3 4" xfId="15874" xr:uid="{55DF557E-072C-474A-8D5A-E9A7C73F56BC}"/>
    <cellStyle name="Normal 22 2 3 4 3 5" xfId="29564" xr:uid="{6FD2012A-E11D-4E10-8235-2C0C145CF621}"/>
    <cellStyle name="Normal 22 2 3 4 3 6" xfId="44448" xr:uid="{FAE715F7-B3B3-45AF-B3F2-657A94BD0E47}"/>
    <cellStyle name="Normal 22 2 3 4 4" xfId="10738" xr:uid="{CF965FD2-7110-423E-8624-7BB0ADE6838A}"/>
    <cellStyle name="Normal 22 2 3 4 4 2" xfId="24428" xr:uid="{E352953B-2672-4AA0-A60B-4ABB9E58DCDE}"/>
    <cellStyle name="Normal 22 2 3 4 4 2 2" xfId="38120" xr:uid="{2D0091B5-2465-440F-8E62-498BD27657CB}"/>
    <cellStyle name="Normal 22 2 3 4 4 2 3" xfId="53004" xr:uid="{0A095E21-4CA0-41E7-89AB-1694F99DF2C8}"/>
    <cellStyle name="Normal 22 2 3 4 4 3" xfId="17584" xr:uid="{6F70C477-399E-45E8-A7D8-6059E0686AA3}"/>
    <cellStyle name="Normal 22 2 3 4 4 4" xfId="31274" xr:uid="{35214324-3BD5-4E4E-ADF1-83CA3FE139C2}"/>
    <cellStyle name="Normal 22 2 3 4 4 5" xfId="46158" xr:uid="{CFF21EF7-62B5-4CBD-A376-0FD587A815D4}"/>
    <cellStyle name="Normal 22 2 3 4 5" xfId="21006" xr:uid="{9E4BCF8D-2B64-4FAE-8247-A98D0B968B69}"/>
    <cellStyle name="Normal 22 2 3 4 5 2" xfId="34698" xr:uid="{574C1EAD-C68F-4F5A-9138-7C78BA8A341C}"/>
    <cellStyle name="Normal 22 2 3 4 5 3" xfId="49582" xr:uid="{97834F28-39CB-4EBC-817B-02680E4BEAA3}"/>
    <cellStyle name="Normal 22 2 3 4 6" xfId="14162" xr:uid="{05BBA3F8-C5B3-485A-8C40-0E4B4AF33829}"/>
    <cellStyle name="Normal 22 2 3 4 7" xfId="27852" xr:uid="{8F75AFB2-5A0F-4F1D-B6C2-CF9E5CECF5F9}"/>
    <cellStyle name="Normal 22 2 3 4 8" xfId="42736" xr:uid="{D7703A90-3B92-435D-B8BF-7D1CBC2D1F0B}"/>
    <cellStyle name="Normal 22 2 3 5" xfId="7317" xr:uid="{63EF0642-7B0F-4D4C-BAD4-3CD1BE69EA0B}"/>
    <cellStyle name="Normal 22 2 3 5 2" xfId="9030" xr:uid="{AB50EF3D-B804-47AF-AC9A-1EE37B63C9DF}"/>
    <cellStyle name="Normal 22 2 3 5 2 2" xfId="12452" xr:uid="{8221E30F-1D48-446E-B602-D330E5E70240}"/>
    <cellStyle name="Normal 22 2 3 5 2 2 2" xfId="26142" xr:uid="{93DA5C68-AC99-4A4B-BFD3-7F9CFB7B7582}"/>
    <cellStyle name="Normal 22 2 3 5 2 2 2 2" xfId="39834" xr:uid="{19DF2EDB-55D8-4F7B-981E-92A90B15EC8F}"/>
    <cellStyle name="Normal 22 2 3 5 2 2 2 3" xfId="54718" xr:uid="{88659579-BAF8-420C-9DCF-B1FC38C37E2F}"/>
    <cellStyle name="Normal 22 2 3 5 2 2 3" xfId="19298" xr:uid="{E3BFA05C-7E61-447A-A054-36134588D494}"/>
    <cellStyle name="Normal 22 2 3 5 2 2 4" xfId="32988" xr:uid="{56FF053D-B0DA-435F-B33C-E8A4F43CEB3F}"/>
    <cellStyle name="Normal 22 2 3 5 2 2 5" xfId="47872" xr:uid="{E9DB6A7E-C79F-459C-B8B7-CC858CB4C157}"/>
    <cellStyle name="Normal 22 2 3 5 2 3" xfId="22720" xr:uid="{301F765F-A1DD-4E1C-95B2-BB168547A77E}"/>
    <cellStyle name="Normal 22 2 3 5 2 3 2" xfId="36412" xr:uid="{CB67AFA7-9343-4520-A515-8252A8E1F3AA}"/>
    <cellStyle name="Normal 22 2 3 5 2 3 3" xfId="51296" xr:uid="{07604BB9-0651-404F-8298-F46302D3BC40}"/>
    <cellStyle name="Normal 22 2 3 5 2 4" xfId="15876" xr:uid="{501D7BB5-30FD-4F25-95E0-C64D3BC6F062}"/>
    <cellStyle name="Normal 22 2 3 5 2 5" xfId="29566" xr:uid="{4CA59E7E-289D-430F-B9A4-402DBD8AE61C}"/>
    <cellStyle name="Normal 22 2 3 5 2 6" xfId="44450" xr:uid="{4E11FE6A-6F70-42C6-B143-56BAD5D82237}"/>
    <cellStyle name="Normal 22 2 3 5 3" xfId="10740" xr:uid="{FFD99C5C-603E-4F6A-90D2-AD1D0FB08E54}"/>
    <cellStyle name="Normal 22 2 3 5 3 2" xfId="24430" xr:uid="{653011F6-8B4F-4F64-A939-6731FF14B7E0}"/>
    <cellStyle name="Normal 22 2 3 5 3 2 2" xfId="38122" xr:uid="{8BE25DF8-DCFF-4E5B-A87A-55EC27E59836}"/>
    <cellStyle name="Normal 22 2 3 5 3 2 3" xfId="53006" xr:uid="{95466775-899B-445F-8F51-B13AE5553694}"/>
    <cellStyle name="Normal 22 2 3 5 3 3" xfId="17586" xr:uid="{12924705-A018-4AE1-8656-AB99DB206294}"/>
    <cellStyle name="Normal 22 2 3 5 3 4" xfId="31276" xr:uid="{FE24EE49-BF6D-4B4A-99F0-941CAEF06433}"/>
    <cellStyle name="Normal 22 2 3 5 3 5" xfId="46160" xr:uid="{40698CE6-B49D-4FE3-8E0E-7A9C52027600}"/>
    <cellStyle name="Normal 22 2 3 5 4" xfId="21008" xr:uid="{A8091F66-FE55-44A9-979B-893901B39563}"/>
    <cellStyle name="Normal 22 2 3 5 4 2" xfId="34700" xr:uid="{D1394039-7A72-485F-9AA7-DC02AEF6D1D0}"/>
    <cellStyle name="Normal 22 2 3 5 4 3" xfId="49584" xr:uid="{3648856C-7EBC-460E-B990-44BE1C567826}"/>
    <cellStyle name="Normal 22 2 3 5 5" xfId="14164" xr:uid="{BF1E06F2-BD63-4314-BC1D-8BCC7B03E219}"/>
    <cellStyle name="Normal 22 2 3 5 6" xfId="27854" xr:uid="{D610AFD9-AE79-4A72-A9C3-6C04853A335C}"/>
    <cellStyle name="Normal 22 2 3 5 7" xfId="42738" xr:uid="{347B9DD2-F74A-4ABD-921A-1B6982517F5C}"/>
    <cellStyle name="Normal 22 2 3 6" xfId="7318" xr:uid="{13E676B6-D4A0-4122-8F2C-8DC960745415}"/>
    <cellStyle name="Normal 22 2 3 6 2" xfId="9031" xr:uid="{F91368AB-7F38-459A-B71E-E9BFC97880BA}"/>
    <cellStyle name="Normal 22 2 3 6 2 2" xfId="12453" xr:uid="{AA191564-90D6-45EA-A5B3-7BE7DBAFAF63}"/>
    <cellStyle name="Normal 22 2 3 6 2 2 2" xfId="26143" xr:uid="{325A7400-B529-4472-AC8A-85D6CEB0D647}"/>
    <cellStyle name="Normal 22 2 3 6 2 2 2 2" xfId="39835" xr:uid="{46FC515D-CACF-40FD-92F7-76F3AB537216}"/>
    <cellStyle name="Normal 22 2 3 6 2 2 2 3" xfId="54719" xr:uid="{38CDC80D-008B-444C-8430-CD4CBAF048E0}"/>
    <cellStyle name="Normal 22 2 3 6 2 2 3" xfId="19299" xr:uid="{E8B4629F-29E7-4AA4-81A1-01168A77930F}"/>
    <cellStyle name="Normal 22 2 3 6 2 2 4" xfId="32989" xr:uid="{BE17770B-6BAE-4009-8673-8AF221D4DEEC}"/>
    <cellStyle name="Normal 22 2 3 6 2 2 5" xfId="47873" xr:uid="{29BC67BC-4E00-4BCF-AFD3-D8A572CDE01D}"/>
    <cellStyle name="Normal 22 2 3 6 2 3" xfId="22721" xr:uid="{76DE1887-2145-4212-8B38-5F1616520CE9}"/>
    <cellStyle name="Normal 22 2 3 6 2 3 2" xfId="36413" xr:uid="{3AAD4B60-36BB-4976-94ED-6302FF11E736}"/>
    <cellStyle name="Normal 22 2 3 6 2 3 3" xfId="51297" xr:uid="{E1BF88D1-5C25-47FA-A393-90D1CB33BA41}"/>
    <cellStyle name="Normal 22 2 3 6 2 4" xfId="15877" xr:uid="{5507ADFD-18C6-49F3-A06F-0EC5BFA5CD1D}"/>
    <cellStyle name="Normal 22 2 3 6 2 5" xfId="29567" xr:uid="{67F9745C-0099-4328-8073-0F4704CEC401}"/>
    <cellStyle name="Normal 22 2 3 6 2 6" xfId="44451" xr:uid="{B4F54F3D-3EA7-470A-B035-53BF1A707F0F}"/>
    <cellStyle name="Normal 22 2 3 6 3" xfId="10741" xr:uid="{2F01B6E5-A656-4435-B6CD-6F8AC79C16BB}"/>
    <cellStyle name="Normal 22 2 3 6 3 2" xfId="24431" xr:uid="{4AC82928-542E-4224-A859-9DEC73F88ADD}"/>
    <cellStyle name="Normal 22 2 3 6 3 2 2" xfId="38123" xr:uid="{8834AF83-DCA6-4A44-A759-AE2F8C4FE049}"/>
    <cellStyle name="Normal 22 2 3 6 3 2 3" xfId="53007" xr:uid="{FADC2FE6-BFAB-4E93-AE1C-4AF80198EFD1}"/>
    <cellStyle name="Normal 22 2 3 6 3 3" xfId="17587" xr:uid="{CC16814E-492C-46C9-96F7-B8D368D7606B}"/>
    <cellStyle name="Normal 22 2 3 6 3 4" xfId="31277" xr:uid="{415A9105-37A3-47A4-BA08-B19A0FF06DAE}"/>
    <cellStyle name="Normal 22 2 3 6 3 5" xfId="46161" xr:uid="{EF36825C-865E-4391-AEF3-AAEA13EB095F}"/>
    <cellStyle name="Normal 22 2 3 6 4" xfId="21009" xr:uid="{40B71127-2AFA-420D-9091-7003FA07C7BA}"/>
    <cellStyle name="Normal 22 2 3 6 4 2" xfId="34701" xr:uid="{E695D3B2-A366-4817-BA03-158774521260}"/>
    <cellStyle name="Normal 22 2 3 6 4 3" xfId="49585" xr:uid="{7B2FA2E6-B7E8-42F3-9591-5F62305DCEF1}"/>
    <cellStyle name="Normal 22 2 3 6 5" xfId="14165" xr:uid="{6DA73797-B2DD-4F9D-86C4-193922501846}"/>
    <cellStyle name="Normal 22 2 3 6 6" xfId="27855" xr:uid="{529E3477-D5AC-4A05-A08C-52CF58C090C4}"/>
    <cellStyle name="Normal 22 2 3 6 7" xfId="42739" xr:uid="{B568D6E7-B0CC-4632-83C0-554D0AA7C859}"/>
    <cellStyle name="Normal 22 2 3 7" xfId="9017" xr:uid="{B29F5DDA-7045-4680-8C44-884D5B296B97}"/>
    <cellStyle name="Normal 22 2 3 7 2" xfId="12439" xr:uid="{EFA8429B-49DA-49BE-9A74-177A4E0DCCDF}"/>
    <cellStyle name="Normal 22 2 3 7 2 2" xfId="26129" xr:uid="{FC4D0ADD-BEBF-4382-B61A-B49A8678D7AD}"/>
    <cellStyle name="Normal 22 2 3 7 2 2 2" xfId="39821" xr:uid="{75612854-E093-482D-A62C-BA5A38616998}"/>
    <cellStyle name="Normal 22 2 3 7 2 2 3" xfId="54705" xr:uid="{AB3C6BDB-62EA-4B57-985D-2BB4F02F03EC}"/>
    <cellStyle name="Normal 22 2 3 7 2 3" xfId="19285" xr:uid="{152336F6-3AE8-45A8-8BA8-2B14D6846500}"/>
    <cellStyle name="Normal 22 2 3 7 2 4" xfId="32975" xr:uid="{34281EC8-ACA2-4DCD-909A-AE2E2D76F684}"/>
    <cellStyle name="Normal 22 2 3 7 2 5" xfId="47859" xr:uid="{D904F6D8-627B-487C-BD9F-FAEEE48D1317}"/>
    <cellStyle name="Normal 22 2 3 7 3" xfId="22707" xr:uid="{850DBEED-3CE1-4A6C-B966-9692C6571A89}"/>
    <cellStyle name="Normal 22 2 3 7 3 2" xfId="36399" xr:uid="{A31D06E0-D922-45C2-9C25-647C6F5A18D9}"/>
    <cellStyle name="Normal 22 2 3 7 3 3" xfId="51283" xr:uid="{18CC93E0-13D9-4340-ADC0-0564149F365C}"/>
    <cellStyle name="Normal 22 2 3 7 4" xfId="15863" xr:uid="{149952F3-3E3E-481B-BF3F-8CDD4DCD6263}"/>
    <cellStyle name="Normal 22 2 3 7 5" xfId="29553" xr:uid="{8F614893-BED1-4F19-B955-5DCA0F06C276}"/>
    <cellStyle name="Normal 22 2 3 7 6" xfId="44437" xr:uid="{A8E3541C-0AD7-4622-8943-640E3D43DBF9}"/>
    <cellStyle name="Normal 22 2 3 8" xfId="10727" xr:uid="{398F7165-F3BA-4694-8C93-380FFA4FD409}"/>
    <cellStyle name="Normal 22 2 3 8 2" xfId="24417" xr:uid="{DED5C255-805E-42C7-BE52-A700DD9AC9FE}"/>
    <cellStyle name="Normal 22 2 3 8 2 2" xfId="38109" xr:uid="{803CDA8A-D9EB-4B79-A486-7D2A556BF6CA}"/>
    <cellStyle name="Normal 22 2 3 8 2 3" xfId="52993" xr:uid="{1EB58392-01DE-422C-A5A4-BCE8E5FBD9DA}"/>
    <cellStyle name="Normal 22 2 3 8 3" xfId="17573" xr:uid="{B36D9390-C3DA-425F-B375-512035029E3E}"/>
    <cellStyle name="Normal 22 2 3 8 4" xfId="31263" xr:uid="{D1CCB7ED-FAB0-4A8E-82F3-AE4ECABFEB84}"/>
    <cellStyle name="Normal 22 2 3 8 5" xfId="46147" xr:uid="{2DD71EF0-E70F-4B6D-A8D3-95AAA8BA63B6}"/>
    <cellStyle name="Normal 22 2 3 9" xfId="20995" xr:uid="{F6441348-9A98-4402-B07B-5D18621783A2}"/>
    <cellStyle name="Normal 22 2 3 9 2" xfId="34687" xr:uid="{1D467A01-5E17-4400-BD0A-03474C47BECA}"/>
    <cellStyle name="Normal 22 2 3 9 3" xfId="49571" xr:uid="{E96DC5C1-1F94-4E70-881A-BBB924408CEF}"/>
    <cellStyle name="Normal 22 2 4" xfId="7319" xr:uid="{09B51C6B-6B15-457A-8A23-B6FE6DE62375}"/>
    <cellStyle name="Normal 22 2 4 10" xfId="14166" xr:uid="{2484AD08-ABDC-441B-B41C-82E7645995F9}"/>
    <cellStyle name="Normal 22 2 4 11" xfId="27856" xr:uid="{4FA49F8B-A7A5-421C-AD07-5152DB20AAE5}"/>
    <cellStyle name="Normal 22 2 4 12" xfId="42740" xr:uid="{6EB2387C-BD87-4D13-900A-772DD7E2DF01}"/>
    <cellStyle name="Normal 22 2 4 2" xfId="7320" xr:uid="{C9D7B38C-154E-4AD2-980E-5CE84491461D}"/>
    <cellStyle name="Normal 22 2 4 2 10" xfId="42741" xr:uid="{3B606554-EBEC-4BAE-8B14-AE07A6BA1B55}"/>
    <cellStyle name="Normal 22 2 4 2 2" xfId="7321" xr:uid="{EF23ED24-81A1-4107-AD73-B984C1482EB4}"/>
    <cellStyle name="Normal 22 2 4 2 2 2" xfId="7322" xr:uid="{2AA3FE18-BF55-4B82-9382-C0CC5EE64F9C}"/>
    <cellStyle name="Normal 22 2 4 2 2 2 2" xfId="9035" xr:uid="{57EC9B9E-6994-48F4-9868-99DBABD33314}"/>
    <cellStyle name="Normal 22 2 4 2 2 2 2 2" xfId="12457" xr:uid="{B4A8A1DC-6379-4D9B-8333-D8B481197FB7}"/>
    <cellStyle name="Normal 22 2 4 2 2 2 2 2 2" xfId="26147" xr:uid="{646D3F93-35FF-4B61-8CFA-5C251A6EB8C3}"/>
    <cellStyle name="Normal 22 2 4 2 2 2 2 2 2 2" xfId="39839" xr:uid="{69053A87-71AE-4D96-93C6-8AC84C576CE8}"/>
    <cellStyle name="Normal 22 2 4 2 2 2 2 2 2 3" xfId="54723" xr:uid="{9F1146F5-2F65-46A2-91CF-B73704240E15}"/>
    <cellStyle name="Normal 22 2 4 2 2 2 2 2 3" xfId="19303" xr:uid="{BDE3BA5D-C160-49AA-B195-59BD768C8D9B}"/>
    <cellStyle name="Normal 22 2 4 2 2 2 2 2 4" xfId="32993" xr:uid="{77626284-C087-42AC-A1FA-4BA8782463FE}"/>
    <cellStyle name="Normal 22 2 4 2 2 2 2 2 5" xfId="47877" xr:uid="{E1E181EC-C783-46D0-AC76-80B0408095CD}"/>
    <cellStyle name="Normal 22 2 4 2 2 2 2 3" xfId="22725" xr:uid="{87F6579C-C30D-454E-883B-1F7CACA2A785}"/>
    <cellStyle name="Normal 22 2 4 2 2 2 2 3 2" xfId="36417" xr:uid="{3EC3F4C6-3E8C-4FBF-BC54-E573D049F7AE}"/>
    <cellStyle name="Normal 22 2 4 2 2 2 2 3 3" xfId="51301" xr:uid="{7B7F2102-64BC-409D-8C2F-7066D801A83C}"/>
    <cellStyle name="Normal 22 2 4 2 2 2 2 4" xfId="15881" xr:uid="{C9F8E544-EC7D-47AE-B6A8-AA432391CACF}"/>
    <cellStyle name="Normal 22 2 4 2 2 2 2 5" xfId="29571" xr:uid="{99FBAE6A-1EB5-4CD2-A025-2AA03E4FC9FB}"/>
    <cellStyle name="Normal 22 2 4 2 2 2 2 6" xfId="44455" xr:uid="{A2DDBD7E-B7D0-4D69-B6E6-8E873C49F8C5}"/>
    <cellStyle name="Normal 22 2 4 2 2 2 3" xfId="10745" xr:uid="{949676E1-320C-4410-AEC1-BA061D46B450}"/>
    <cellStyle name="Normal 22 2 4 2 2 2 3 2" xfId="24435" xr:uid="{06EB25F7-4F3D-4346-B877-B3ADBD8CD31A}"/>
    <cellStyle name="Normal 22 2 4 2 2 2 3 2 2" xfId="38127" xr:uid="{D986C473-634E-4CA9-82A7-437B5E41C3E7}"/>
    <cellStyle name="Normal 22 2 4 2 2 2 3 2 3" xfId="53011" xr:uid="{44484329-A840-435C-BE11-4E9CF0FB9761}"/>
    <cellStyle name="Normal 22 2 4 2 2 2 3 3" xfId="17591" xr:uid="{D04B1282-CA03-4469-BAF3-FF105ED66328}"/>
    <cellStyle name="Normal 22 2 4 2 2 2 3 4" xfId="31281" xr:uid="{F044D872-3604-4326-B7B2-CAB1952B72E5}"/>
    <cellStyle name="Normal 22 2 4 2 2 2 3 5" xfId="46165" xr:uid="{095B8F90-CEC3-440C-9B60-498C7A29029D}"/>
    <cellStyle name="Normal 22 2 4 2 2 2 4" xfId="21013" xr:uid="{6CA2F08A-6F56-4049-B39D-5C02B0CDBFB2}"/>
    <cellStyle name="Normal 22 2 4 2 2 2 4 2" xfId="34705" xr:uid="{D0B6C848-C7D6-4A12-938E-CF9233A97602}"/>
    <cellStyle name="Normal 22 2 4 2 2 2 4 3" xfId="49589" xr:uid="{980CF1D6-347B-4787-ABE3-14E488E8945D}"/>
    <cellStyle name="Normal 22 2 4 2 2 2 5" xfId="14169" xr:uid="{EA4DFF9E-019F-47CB-9507-5F68D2EE6377}"/>
    <cellStyle name="Normal 22 2 4 2 2 2 6" xfId="27859" xr:uid="{2BAAAA55-E132-4A47-A927-454770997350}"/>
    <cellStyle name="Normal 22 2 4 2 2 2 7" xfId="42743" xr:uid="{3FDA5A1F-94F5-4150-9854-AF75B3B0CD38}"/>
    <cellStyle name="Normal 22 2 4 2 2 3" xfId="9034" xr:uid="{C2697717-96DC-441F-859F-4C9847C75E19}"/>
    <cellStyle name="Normal 22 2 4 2 2 3 2" xfId="12456" xr:uid="{C617AF7A-5394-478B-980F-A80A0C54F7BD}"/>
    <cellStyle name="Normal 22 2 4 2 2 3 2 2" xfId="26146" xr:uid="{57658308-CD26-45C0-BD34-4AEA2177FB73}"/>
    <cellStyle name="Normal 22 2 4 2 2 3 2 2 2" xfId="39838" xr:uid="{263EDAD4-F9C3-4FD8-8672-DCDAF7215D4F}"/>
    <cellStyle name="Normal 22 2 4 2 2 3 2 2 3" xfId="54722" xr:uid="{DA8DD42E-5F04-4A4C-AC20-C304CA86D5ED}"/>
    <cellStyle name="Normal 22 2 4 2 2 3 2 3" xfId="19302" xr:uid="{AB4A3084-385F-4519-883E-9AC4B9F6C883}"/>
    <cellStyle name="Normal 22 2 4 2 2 3 2 4" xfId="32992" xr:uid="{28868407-02CC-47C1-9F4F-1DF9103CCED8}"/>
    <cellStyle name="Normal 22 2 4 2 2 3 2 5" xfId="47876" xr:uid="{C4509B14-10BB-4DB7-A76E-07F30B1B8468}"/>
    <cellStyle name="Normal 22 2 4 2 2 3 3" xfId="22724" xr:uid="{44085083-B38F-401B-B32A-315F0B524EA0}"/>
    <cellStyle name="Normal 22 2 4 2 2 3 3 2" xfId="36416" xr:uid="{30E937B4-9277-438E-AF72-B1183F585A63}"/>
    <cellStyle name="Normal 22 2 4 2 2 3 3 3" xfId="51300" xr:uid="{88C4F92D-3383-4EAE-910E-A8DE358001EA}"/>
    <cellStyle name="Normal 22 2 4 2 2 3 4" xfId="15880" xr:uid="{2E3A7E9B-B840-416D-8C30-63B43135F0A0}"/>
    <cellStyle name="Normal 22 2 4 2 2 3 5" xfId="29570" xr:uid="{D73632F4-BBC8-4211-9EBB-6364CC771667}"/>
    <cellStyle name="Normal 22 2 4 2 2 3 6" xfId="44454" xr:uid="{553AFE26-A5AB-412F-BC76-258E9DFC52D8}"/>
    <cellStyle name="Normal 22 2 4 2 2 4" xfId="10744" xr:uid="{06716FC8-EAAE-44E4-B648-1D6F9CA0BDAF}"/>
    <cellStyle name="Normal 22 2 4 2 2 4 2" xfId="24434" xr:uid="{BB73265D-36C1-4185-B1CF-0A576BBB126B}"/>
    <cellStyle name="Normal 22 2 4 2 2 4 2 2" xfId="38126" xr:uid="{58A20A0B-9B85-44AC-8A54-FF77B651A66F}"/>
    <cellStyle name="Normal 22 2 4 2 2 4 2 3" xfId="53010" xr:uid="{E1557649-6959-41AC-A54C-914990A20255}"/>
    <cellStyle name="Normal 22 2 4 2 2 4 3" xfId="17590" xr:uid="{7609A6D0-519B-4E23-87A9-A71A8313C7CA}"/>
    <cellStyle name="Normal 22 2 4 2 2 4 4" xfId="31280" xr:uid="{9927DF7C-320F-4BBD-9C51-3CCA19D6D2DB}"/>
    <cellStyle name="Normal 22 2 4 2 2 4 5" xfId="46164" xr:uid="{3211E6B2-EB65-46DD-A9E9-426A178A49E1}"/>
    <cellStyle name="Normal 22 2 4 2 2 5" xfId="21012" xr:uid="{3F7A3C5F-062A-42D1-9CD0-754A15FCDD37}"/>
    <cellStyle name="Normal 22 2 4 2 2 5 2" xfId="34704" xr:uid="{17231C91-C0CB-4EDC-9407-7158F48AC98C}"/>
    <cellStyle name="Normal 22 2 4 2 2 5 3" xfId="49588" xr:uid="{BC3BDABC-47B5-4C9D-BFDB-DB57F7F050E9}"/>
    <cellStyle name="Normal 22 2 4 2 2 6" xfId="14168" xr:uid="{C78FBDCD-D3C9-47CB-8E62-03286FDAF263}"/>
    <cellStyle name="Normal 22 2 4 2 2 7" xfId="27858" xr:uid="{B1D369D2-85FA-4A73-851E-211D404A1926}"/>
    <cellStyle name="Normal 22 2 4 2 2 8" xfId="42742" xr:uid="{7FAF6D10-9947-48A1-B502-959798952AF0}"/>
    <cellStyle name="Normal 22 2 4 2 3" xfId="7323" xr:uid="{594B8415-6A80-4F1E-95DC-8345B2CAF3DF}"/>
    <cellStyle name="Normal 22 2 4 2 3 2" xfId="9036" xr:uid="{DD35C88F-39AF-4D32-8F7A-3A3365E09FF9}"/>
    <cellStyle name="Normal 22 2 4 2 3 2 2" xfId="12458" xr:uid="{9B10253E-011C-4739-892D-1D8DF5079249}"/>
    <cellStyle name="Normal 22 2 4 2 3 2 2 2" xfId="26148" xr:uid="{2D5E7ACC-01B2-42DE-8754-3EA6A3B8D0AE}"/>
    <cellStyle name="Normal 22 2 4 2 3 2 2 2 2" xfId="39840" xr:uid="{33F87C83-ECDA-4F9F-9EA6-B256F554534C}"/>
    <cellStyle name="Normal 22 2 4 2 3 2 2 2 3" xfId="54724" xr:uid="{51CA3B44-ADC4-43F5-BF21-66E14D546E39}"/>
    <cellStyle name="Normal 22 2 4 2 3 2 2 3" xfId="19304" xr:uid="{3B343AF0-DEBF-4A4D-9E1A-5CE8FB40F696}"/>
    <cellStyle name="Normal 22 2 4 2 3 2 2 4" xfId="32994" xr:uid="{26AC99B1-5760-4B05-84B2-25D767CCAD7F}"/>
    <cellStyle name="Normal 22 2 4 2 3 2 2 5" xfId="47878" xr:uid="{10C446BB-2981-477B-833E-BF1E669BE406}"/>
    <cellStyle name="Normal 22 2 4 2 3 2 3" xfId="22726" xr:uid="{A788C134-1385-4DBE-9B0B-0BEED367F9E2}"/>
    <cellStyle name="Normal 22 2 4 2 3 2 3 2" xfId="36418" xr:uid="{0B8FE4A1-39A0-404B-BE7A-9892F2A9BF9C}"/>
    <cellStyle name="Normal 22 2 4 2 3 2 3 3" xfId="51302" xr:uid="{D3F8E49E-A147-4E36-B3FD-E21AACFA4A4B}"/>
    <cellStyle name="Normal 22 2 4 2 3 2 4" xfId="15882" xr:uid="{0A6107EC-7A2D-44B9-9184-1F58C4366275}"/>
    <cellStyle name="Normal 22 2 4 2 3 2 5" xfId="29572" xr:uid="{31954AE5-C301-4688-BF94-E2972528A1C1}"/>
    <cellStyle name="Normal 22 2 4 2 3 2 6" xfId="44456" xr:uid="{D2608E37-1909-4B50-AB83-E8522B626935}"/>
    <cellStyle name="Normal 22 2 4 2 3 3" xfId="10746" xr:uid="{ED2299B9-D65B-4082-A0C9-1C8C3BA00230}"/>
    <cellStyle name="Normal 22 2 4 2 3 3 2" xfId="24436" xr:uid="{C8FD67D1-8309-468B-8423-FCE6FDB75700}"/>
    <cellStyle name="Normal 22 2 4 2 3 3 2 2" xfId="38128" xr:uid="{22287E27-F0C6-4DFD-B20C-4ED624321E14}"/>
    <cellStyle name="Normal 22 2 4 2 3 3 2 3" xfId="53012" xr:uid="{E669C809-53AA-4D29-994C-F3D5B77C4B7B}"/>
    <cellStyle name="Normal 22 2 4 2 3 3 3" xfId="17592" xr:uid="{729CEB3B-9D6D-448D-B5D2-991E827ED520}"/>
    <cellStyle name="Normal 22 2 4 2 3 3 4" xfId="31282" xr:uid="{CAFF7DE9-98DA-47D2-BA6F-5569AD63D635}"/>
    <cellStyle name="Normal 22 2 4 2 3 3 5" xfId="46166" xr:uid="{DA753DAC-5D11-4CFD-BC35-54D282099907}"/>
    <cellStyle name="Normal 22 2 4 2 3 4" xfId="21014" xr:uid="{57ADCDC4-177D-4C31-94C7-F03B9B70B963}"/>
    <cellStyle name="Normal 22 2 4 2 3 4 2" xfId="34706" xr:uid="{400C16F2-7688-4E61-BA3C-41DAC8E89ED3}"/>
    <cellStyle name="Normal 22 2 4 2 3 4 3" xfId="49590" xr:uid="{265A791E-72A4-4D36-B068-F4CF634DD9C3}"/>
    <cellStyle name="Normal 22 2 4 2 3 5" xfId="14170" xr:uid="{6DAF5BE8-7C2B-4691-9D72-98C0DA5A17B2}"/>
    <cellStyle name="Normal 22 2 4 2 3 6" xfId="27860" xr:uid="{E6CFF9D9-F25B-4BD2-BBB2-69960E71B214}"/>
    <cellStyle name="Normal 22 2 4 2 3 7" xfId="42744" xr:uid="{A3AB9BDA-9192-4F56-A3C6-3E0AA1A5A9DD}"/>
    <cellStyle name="Normal 22 2 4 2 4" xfId="7324" xr:uid="{59679214-565A-4BC9-8F3A-F1B256322A0E}"/>
    <cellStyle name="Normal 22 2 4 2 4 2" xfId="9037" xr:uid="{DB604188-4CDB-44F7-B702-EDED90942902}"/>
    <cellStyle name="Normal 22 2 4 2 4 2 2" xfId="12459" xr:uid="{99F0E8D1-D07C-460A-8426-19108CD94717}"/>
    <cellStyle name="Normal 22 2 4 2 4 2 2 2" xfId="26149" xr:uid="{BCD83B1B-EE77-44EA-8D7B-3EC595FAEB2D}"/>
    <cellStyle name="Normal 22 2 4 2 4 2 2 2 2" xfId="39841" xr:uid="{2729A366-98D5-4FE7-9061-EAB7AE2894BE}"/>
    <cellStyle name="Normal 22 2 4 2 4 2 2 2 3" xfId="54725" xr:uid="{22B7C4C1-DEE6-4338-AB25-3F956CC3889E}"/>
    <cellStyle name="Normal 22 2 4 2 4 2 2 3" xfId="19305" xr:uid="{802202BF-D06E-479D-808F-EF95032A198C}"/>
    <cellStyle name="Normal 22 2 4 2 4 2 2 4" xfId="32995" xr:uid="{C54F40B9-0684-4B9D-9C4B-7A5C97809709}"/>
    <cellStyle name="Normal 22 2 4 2 4 2 2 5" xfId="47879" xr:uid="{C29C419E-57AA-4758-AC81-114516780E74}"/>
    <cellStyle name="Normal 22 2 4 2 4 2 3" xfId="22727" xr:uid="{B65560CF-8AF4-4552-A576-E8B9E64E4619}"/>
    <cellStyle name="Normal 22 2 4 2 4 2 3 2" xfId="36419" xr:uid="{942A8655-0E54-48C3-A49B-AE4B0FE6B6B9}"/>
    <cellStyle name="Normal 22 2 4 2 4 2 3 3" xfId="51303" xr:uid="{41718A68-39EE-4895-93B1-5E701CCAE9BC}"/>
    <cellStyle name="Normal 22 2 4 2 4 2 4" xfId="15883" xr:uid="{5193CD0D-BD02-4477-B19F-3A97F3AC8DFB}"/>
    <cellStyle name="Normal 22 2 4 2 4 2 5" xfId="29573" xr:uid="{BB38955F-CDE6-4BE5-BEC1-7A4791871930}"/>
    <cellStyle name="Normal 22 2 4 2 4 2 6" xfId="44457" xr:uid="{FC7173DD-5BC5-4A53-88CF-D14D448743C5}"/>
    <cellStyle name="Normal 22 2 4 2 4 3" xfId="10747" xr:uid="{1E2119F8-6E3A-4FB3-A418-612966092D7C}"/>
    <cellStyle name="Normal 22 2 4 2 4 3 2" xfId="24437" xr:uid="{A5227744-B408-403B-B567-C0B397ED7F00}"/>
    <cellStyle name="Normal 22 2 4 2 4 3 2 2" xfId="38129" xr:uid="{36395225-9500-46B6-924D-86B451C4A25E}"/>
    <cellStyle name="Normal 22 2 4 2 4 3 2 3" xfId="53013" xr:uid="{F75EFF03-0DF4-4072-834A-E77DDFD6DB48}"/>
    <cellStyle name="Normal 22 2 4 2 4 3 3" xfId="17593" xr:uid="{847A8F90-B6C2-4943-9077-69477D3646BD}"/>
    <cellStyle name="Normal 22 2 4 2 4 3 4" xfId="31283" xr:uid="{3DBC4BE4-4107-4E71-AE14-01B0AAAA6B10}"/>
    <cellStyle name="Normal 22 2 4 2 4 3 5" xfId="46167" xr:uid="{3B96888F-6B3C-4720-A28E-A595E297AB8C}"/>
    <cellStyle name="Normal 22 2 4 2 4 4" xfId="21015" xr:uid="{F5E035A3-BE91-4274-8D38-54351E3AE0E3}"/>
    <cellStyle name="Normal 22 2 4 2 4 4 2" xfId="34707" xr:uid="{89139EEC-FD3F-4A71-A895-C998840CC6B9}"/>
    <cellStyle name="Normal 22 2 4 2 4 4 3" xfId="49591" xr:uid="{48FC144B-9BE8-4E95-9BE1-6568574F8626}"/>
    <cellStyle name="Normal 22 2 4 2 4 5" xfId="14171" xr:uid="{C288B22B-548B-4B5A-B95A-0FD2D3D6C0EC}"/>
    <cellStyle name="Normal 22 2 4 2 4 6" xfId="27861" xr:uid="{A1312E8F-EB22-45DF-BDF6-BC65A3488CD5}"/>
    <cellStyle name="Normal 22 2 4 2 4 7" xfId="42745" xr:uid="{1834D847-5948-47E5-A266-620DEE31B323}"/>
    <cellStyle name="Normal 22 2 4 2 5" xfId="9033" xr:uid="{0AAD5F70-E1F3-4489-B396-8B630894D2D8}"/>
    <cellStyle name="Normal 22 2 4 2 5 2" xfId="12455" xr:uid="{409C4949-4B00-4A90-B7C2-AB394D2E099D}"/>
    <cellStyle name="Normal 22 2 4 2 5 2 2" xfId="26145" xr:uid="{29042D77-0F0A-4F97-88BC-A7C5702B82D9}"/>
    <cellStyle name="Normal 22 2 4 2 5 2 2 2" xfId="39837" xr:uid="{33CE13C8-2038-4F33-B8E1-907FE013B799}"/>
    <cellStyle name="Normal 22 2 4 2 5 2 2 3" xfId="54721" xr:uid="{84F568ED-08E4-463A-A648-9C2AE188A47F}"/>
    <cellStyle name="Normal 22 2 4 2 5 2 3" xfId="19301" xr:uid="{F9E5C423-DBEB-4C31-8059-25F0B3D6C5F1}"/>
    <cellStyle name="Normal 22 2 4 2 5 2 4" xfId="32991" xr:uid="{B764C32C-F723-4E7B-A4F3-4A5B56D07088}"/>
    <cellStyle name="Normal 22 2 4 2 5 2 5" xfId="47875" xr:uid="{9CF027EF-A2B2-44C7-B27E-BF7AF51EEE92}"/>
    <cellStyle name="Normal 22 2 4 2 5 3" xfId="22723" xr:uid="{4E2724B6-7F35-46A1-8E77-367AD6672D76}"/>
    <cellStyle name="Normal 22 2 4 2 5 3 2" xfId="36415" xr:uid="{7E7CF884-B235-4E1F-8120-34FBF95440CB}"/>
    <cellStyle name="Normal 22 2 4 2 5 3 3" xfId="51299" xr:uid="{EABA3794-00D4-4880-9F3D-4668F4E3689A}"/>
    <cellStyle name="Normal 22 2 4 2 5 4" xfId="15879" xr:uid="{71615991-7153-4D77-BE39-C775A4236EF3}"/>
    <cellStyle name="Normal 22 2 4 2 5 5" xfId="29569" xr:uid="{23C6487E-BE6F-4C05-82BA-E893E0C9605E}"/>
    <cellStyle name="Normal 22 2 4 2 5 6" xfId="44453" xr:uid="{FDCA64E8-0115-42B6-BF02-795930B8C127}"/>
    <cellStyle name="Normal 22 2 4 2 6" xfId="10743" xr:uid="{24AEFABC-B1B4-4719-AA28-E276D8A47717}"/>
    <cellStyle name="Normal 22 2 4 2 6 2" xfId="24433" xr:uid="{771A0EED-0948-489D-844D-8A8444B23CCC}"/>
    <cellStyle name="Normal 22 2 4 2 6 2 2" xfId="38125" xr:uid="{5653333B-D41B-479D-BE76-6074B147DD79}"/>
    <cellStyle name="Normal 22 2 4 2 6 2 3" xfId="53009" xr:uid="{4A733118-5097-410E-8294-A3C78E96DC39}"/>
    <cellStyle name="Normal 22 2 4 2 6 3" xfId="17589" xr:uid="{E04BD8F7-E988-4407-9F8B-AC035C8765E4}"/>
    <cellStyle name="Normal 22 2 4 2 6 4" xfId="31279" xr:uid="{76F40B98-9F34-48C8-9309-38A0988449FB}"/>
    <cellStyle name="Normal 22 2 4 2 6 5" xfId="46163" xr:uid="{B8082639-2D37-4BC7-BB3C-2FFB889326B8}"/>
    <cellStyle name="Normal 22 2 4 2 7" xfId="21011" xr:uid="{49CE2422-13E7-44DC-B2A5-664A63EC9028}"/>
    <cellStyle name="Normal 22 2 4 2 7 2" xfId="34703" xr:uid="{C3A10BEE-9370-4E3F-BEB6-11211EE3940E}"/>
    <cellStyle name="Normal 22 2 4 2 7 3" xfId="49587" xr:uid="{7AA8A187-EA6B-4126-AA41-709F40D5AF45}"/>
    <cellStyle name="Normal 22 2 4 2 8" xfId="14167" xr:uid="{6D8AAFE5-70F8-4E7D-91A8-CFC6EFB9285E}"/>
    <cellStyle name="Normal 22 2 4 2 9" xfId="27857" xr:uid="{F4E058A6-6D85-4E34-A08D-684FE7E9805E}"/>
    <cellStyle name="Normal 22 2 4 3" xfId="7325" xr:uid="{9BE9FAF8-EF16-437B-8021-065BBCDDF5E8}"/>
    <cellStyle name="Normal 22 2 4 3 10" xfId="42746" xr:uid="{4751341C-20BA-48AC-98A8-B89C076B1AD5}"/>
    <cellStyle name="Normal 22 2 4 3 2" xfId="7326" xr:uid="{37661B04-BB95-49DD-A21D-B9F613C397B9}"/>
    <cellStyle name="Normal 22 2 4 3 2 2" xfId="7327" xr:uid="{C6D18F9C-5056-4556-9D69-791E608EBF72}"/>
    <cellStyle name="Normal 22 2 4 3 2 2 2" xfId="9040" xr:uid="{7753DC52-3CCA-4F5E-B2A6-937C5A89C90A}"/>
    <cellStyle name="Normal 22 2 4 3 2 2 2 2" xfId="12462" xr:uid="{282F2344-471F-4746-910F-8C1E832677F8}"/>
    <cellStyle name="Normal 22 2 4 3 2 2 2 2 2" xfId="26152" xr:uid="{C9048676-5549-4547-8EF7-86C62855E12B}"/>
    <cellStyle name="Normal 22 2 4 3 2 2 2 2 2 2" xfId="39844" xr:uid="{56D654FC-4BDD-40C8-BBF5-DDBD9D91F968}"/>
    <cellStyle name="Normal 22 2 4 3 2 2 2 2 2 3" xfId="54728" xr:uid="{70854B64-B812-4E5E-B587-29618E6DB66E}"/>
    <cellStyle name="Normal 22 2 4 3 2 2 2 2 3" xfId="19308" xr:uid="{1F52474F-2DD0-4864-9F52-A26FDBC2FCFB}"/>
    <cellStyle name="Normal 22 2 4 3 2 2 2 2 4" xfId="32998" xr:uid="{DA79F132-46D7-4583-956D-B9CEC6887345}"/>
    <cellStyle name="Normal 22 2 4 3 2 2 2 2 5" xfId="47882" xr:uid="{7553BF1E-0ED5-49C6-966D-BF276F0A63CF}"/>
    <cellStyle name="Normal 22 2 4 3 2 2 2 3" xfId="22730" xr:uid="{AA461EDD-F358-45FF-84E8-3AD80F21C60F}"/>
    <cellStyle name="Normal 22 2 4 3 2 2 2 3 2" xfId="36422" xr:uid="{C8E2F1F4-947C-4EB3-AF28-28EFF6182B05}"/>
    <cellStyle name="Normal 22 2 4 3 2 2 2 3 3" xfId="51306" xr:uid="{A1D58918-2CAD-4132-B436-98FBE0186736}"/>
    <cellStyle name="Normal 22 2 4 3 2 2 2 4" xfId="15886" xr:uid="{7CAB401B-5460-4873-8634-21CB7AA36070}"/>
    <cellStyle name="Normal 22 2 4 3 2 2 2 5" xfId="29576" xr:uid="{F95E51EB-C73D-48F5-849C-0C8CDFE3383A}"/>
    <cellStyle name="Normal 22 2 4 3 2 2 2 6" xfId="44460" xr:uid="{9612CDB7-753D-4112-B870-5A9BEB713055}"/>
    <cellStyle name="Normal 22 2 4 3 2 2 3" xfId="10750" xr:uid="{7175E68B-27D7-426D-958A-D2891F462037}"/>
    <cellStyle name="Normal 22 2 4 3 2 2 3 2" xfId="24440" xr:uid="{523685C6-9B66-4A6D-B0CC-C2EAC9047D1D}"/>
    <cellStyle name="Normal 22 2 4 3 2 2 3 2 2" xfId="38132" xr:uid="{8386C1A1-7B92-40DB-BCA6-3949195CA7CE}"/>
    <cellStyle name="Normal 22 2 4 3 2 2 3 2 3" xfId="53016" xr:uid="{CF187AD5-CE7A-434D-9205-BEE6CE86A6CE}"/>
    <cellStyle name="Normal 22 2 4 3 2 2 3 3" xfId="17596" xr:uid="{3A997E81-82BA-4120-90A3-BBB3C23D96F8}"/>
    <cellStyle name="Normal 22 2 4 3 2 2 3 4" xfId="31286" xr:uid="{02A53D9A-E6E1-49F1-8C01-91D13B1DC29F}"/>
    <cellStyle name="Normal 22 2 4 3 2 2 3 5" xfId="46170" xr:uid="{7EE55E0C-5F2A-4652-AC14-B07CD6CA1CF4}"/>
    <cellStyle name="Normal 22 2 4 3 2 2 4" xfId="21018" xr:uid="{5FDB3AB3-FEDA-41C7-83AE-8F99716DC3EE}"/>
    <cellStyle name="Normal 22 2 4 3 2 2 4 2" xfId="34710" xr:uid="{AF419BB8-63A4-4A68-915E-01C3B2C873F8}"/>
    <cellStyle name="Normal 22 2 4 3 2 2 4 3" xfId="49594" xr:uid="{4627F799-8143-41AA-9C58-EB79C79E2349}"/>
    <cellStyle name="Normal 22 2 4 3 2 2 5" xfId="14174" xr:uid="{743828C3-A1B0-4301-8E61-5D30083CDB1E}"/>
    <cellStyle name="Normal 22 2 4 3 2 2 6" xfId="27864" xr:uid="{F1F8AFB6-1447-44CA-A402-7D09F6338B92}"/>
    <cellStyle name="Normal 22 2 4 3 2 2 7" xfId="42748" xr:uid="{93741D89-841B-4B3E-96DB-B4B6ED5C1EE5}"/>
    <cellStyle name="Normal 22 2 4 3 2 3" xfId="9039" xr:uid="{CB2D7D62-87E2-4011-84C1-EB9F59AB379B}"/>
    <cellStyle name="Normal 22 2 4 3 2 3 2" xfId="12461" xr:uid="{1E0EEA7C-08B0-4219-829D-244482505886}"/>
    <cellStyle name="Normal 22 2 4 3 2 3 2 2" xfId="26151" xr:uid="{8D4741CA-8A89-413F-92DA-5CDBAE3C2BBD}"/>
    <cellStyle name="Normal 22 2 4 3 2 3 2 2 2" xfId="39843" xr:uid="{C619C1EC-0B58-4B81-9DA4-4C1247271703}"/>
    <cellStyle name="Normal 22 2 4 3 2 3 2 2 3" xfId="54727" xr:uid="{4F37E111-F260-4A27-A259-A794E9C498F5}"/>
    <cellStyle name="Normal 22 2 4 3 2 3 2 3" xfId="19307" xr:uid="{5D122E60-E8CB-42D1-AFF1-01472996D9D2}"/>
    <cellStyle name="Normal 22 2 4 3 2 3 2 4" xfId="32997" xr:uid="{EE5C0986-6D24-408A-A903-44C7B3549CE8}"/>
    <cellStyle name="Normal 22 2 4 3 2 3 2 5" xfId="47881" xr:uid="{C38811C0-A924-487F-8959-61484A625DAA}"/>
    <cellStyle name="Normal 22 2 4 3 2 3 3" xfId="22729" xr:uid="{7BD9D3FA-5FF7-4422-B47B-B73E2A96A033}"/>
    <cellStyle name="Normal 22 2 4 3 2 3 3 2" xfId="36421" xr:uid="{A882E0BA-ED39-4255-99B9-8F90FA47C0AC}"/>
    <cellStyle name="Normal 22 2 4 3 2 3 3 3" xfId="51305" xr:uid="{1BF9ECCB-F643-40B9-A48C-2E1639C08402}"/>
    <cellStyle name="Normal 22 2 4 3 2 3 4" xfId="15885" xr:uid="{18488A7E-7DC3-4215-A786-DD71FFBA023A}"/>
    <cellStyle name="Normal 22 2 4 3 2 3 5" xfId="29575" xr:uid="{3F50AE61-C160-44CA-9952-4BD1C1F3F85E}"/>
    <cellStyle name="Normal 22 2 4 3 2 3 6" xfId="44459" xr:uid="{B6C2A392-FD45-4490-B81F-FB0BF8624CE1}"/>
    <cellStyle name="Normal 22 2 4 3 2 4" xfId="10749" xr:uid="{405C14CF-9108-4DF8-91AB-67CD5336D375}"/>
    <cellStyle name="Normal 22 2 4 3 2 4 2" xfId="24439" xr:uid="{ACA2E3DD-B2E5-4225-9007-2E2CDEB0F3D9}"/>
    <cellStyle name="Normal 22 2 4 3 2 4 2 2" xfId="38131" xr:uid="{8185D390-2DA2-46ED-BB86-DE754C3C9AF9}"/>
    <cellStyle name="Normal 22 2 4 3 2 4 2 3" xfId="53015" xr:uid="{E716C656-FBAE-443E-9472-535A4B629B1D}"/>
    <cellStyle name="Normal 22 2 4 3 2 4 3" xfId="17595" xr:uid="{26C663AE-1F54-4580-8229-40DD9EE43865}"/>
    <cellStyle name="Normal 22 2 4 3 2 4 4" xfId="31285" xr:uid="{D760439C-20B3-4FF8-A41F-E3887E0BCF74}"/>
    <cellStyle name="Normal 22 2 4 3 2 4 5" xfId="46169" xr:uid="{0E91D8F8-2FA3-4E3E-87E1-2B94343B720D}"/>
    <cellStyle name="Normal 22 2 4 3 2 5" xfId="21017" xr:uid="{D4668EA1-9D7E-4CA6-B235-10C9A8CFEBCF}"/>
    <cellStyle name="Normal 22 2 4 3 2 5 2" xfId="34709" xr:uid="{F3C99A51-E9D7-412C-A183-390716756E2B}"/>
    <cellStyle name="Normal 22 2 4 3 2 5 3" xfId="49593" xr:uid="{38D39E9D-ED1B-4DBD-ABF8-CBD2C5F943CD}"/>
    <cellStyle name="Normal 22 2 4 3 2 6" xfId="14173" xr:uid="{1C0A082D-68EF-4520-985F-412F4CB8CA01}"/>
    <cellStyle name="Normal 22 2 4 3 2 7" xfId="27863" xr:uid="{607D129B-D398-47D3-8C4E-6B2458FDF2C2}"/>
    <cellStyle name="Normal 22 2 4 3 2 8" xfId="42747" xr:uid="{9C49AE72-9CA6-4822-8157-98859F45CE87}"/>
    <cellStyle name="Normal 22 2 4 3 3" xfId="7328" xr:uid="{FD024CFE-E318-4E1B-8E08-546DD8FE9C47}"/>
    <cellStyle name="Normal 22 2 4 3 3 2" xfId="9041" xr:uid="{D090C518-CF1F-45C2-BE31-DD762456AC86}"/>
    <cellStyle name="Normal 22 2 4 3 3 2 2" xfId="12463" xr:uid="{0999F8EC-A4DD-45D9-9328-CA62C2EC5306}"/>
    <cellStyle name="Normal 22 2 4 3 3 2 2 2" xfId="26153" xr:uid="{35DA3EDC-8EA7-4537-9558-36CDBFE5E3B9}"/>
    <cellStyle name="Normal 22 2 4 3 3 2 2 2 2" xfId="39845" xr:uid="{A9437189-C959-4383-97BE-F00A00A8CBB0}"/>
    <cellStyle name="Normal 22 2 4 3 3 2 2 2 3" xfId="54729" xr:uid="{DCC0DBD0-292B-4CAD-9C1A-8797307D1AB1}"/>
    <cellStyle name="Normal 22 2 4 3 3 2 2 3" xfId="19309" xr:uid="{993386A9-0680-4DB2-BDC6-ADC9573EF4B4}"/>
    <cellStyle name="Normal 22 2 4 3 3 2 2 4" xfId="32999" xr:uid="{E7739F8B-976F-4E76-9EDD-51BF68C6116D}"/>
    <cellStyle name="Normal 22 2 4 3 3 2 2 5" xfId="47883" xr:uid="{3F4A211F-02AF-4A5C-A090-8315FC158D7D}"/>
    <cellStyle name="Normal 22 2 4 3 3 2 3" xfId="22731" xr:uid="{650AD047-B121-4A1E-82CF-8E4214A6AF0F}"/>
    <cellStyle name="Normal 22 2 4 3 3 2 3 2" xfId="36423" xr:uid="{CC3E1D43-C3A3-425C-851F-4D2DAFFAB61D}"/>
    <cellStyle name="Normal 22 2 4 3 3 2 3 3" xfId="51307" xr:uid="{8B994ECD-5288-4D67-B61F-7D46FAD5D2B6}"/>
    <cellStyle name="Normal 22 2 4 3 3 2 4" xfId="15887" xr:uid="{0713CA00-E5CB-4D5B-8E5F-294C7F0E8BDE}"/>
    <cellStyle name="Normal 22 2 4 3 3 2 5" xfId="29577" xr:uid="{3A2581F4-4D6D-484C-A9C0-2A60E32FBECF}"/>
    <cellStyle name="Normal 22 2 4 3 3 2 6" xfId="44461" xr:uid="{BD6DB352-84CC-467F-B96D-E4BB03DFEB1B}"/>
    <cellStyle name="Normal 22 2 4 3 3 3" xfId="10751" xr:uid="{6EF163D7-B90B-40CE-A093-EB2B1C6F081E}"/>
    <cellStyle name="Normal 22 2 4 3 3 3 2" xfId="24441" xr:uid="{A9EEAA91-E1BF-413D-B792-C4ACBD556AEF}"/>
    <cellStyle name="Normal 22 2 4 3 3 3 2 2" xfId="38133" xr:uid="{8C501E47-F933-4CFB-B33F-0ADCE1C91F52}"/>
    <cellStyle name="Normal 22 2 4 3 3 3 2 3" xfId="53017" xr:uid="{56C39B00-5B40-4EAE-A30F-BE97BBAA8E70}"/>
    <cellStyle name="Normal 22 2 4 3 3 3 3" xfId="17597" xr:uid="{C05207EC-9614-4734-9AA7-28904EFAE552}"/>
    <cellStyle name="Normal 22 2 4 3 3 3 4" xfId="31287" xr:uid="{2B56F6D5-C3EC-4F78-9664-3BF8A0E90E48}"/>
    <cellStyle name="Normal 22 2 4 3 3 3 5" xfId="46171" xr:uid="{65747916-6887-416E-9C95-F8E66DF1F7A4}"/>
    <cellStyle name="Normal 22 2 4 3 3 4" xfId="21019" xr:uid="{722E8902-021D-4222-BA21-1C8E4B2647E7}"/>
    <cellStyle name="Normal 22 2 4 3 3 4 2" xfId="34711" xr:uid="{7355EFE7-DDAB-40B8-930F-3EA7B8DF4E3C}"/>
    <cellStyle name="Normal 22 2 4 3 3 4 3" xfId="49595" xr:uid="{E0AC1F5E-330D-4EE3-9958-89CEAA1D9AB9}"/>
    <cellStyle name="Normal 22 2 4 3 3 5" xfId="14175" xr:uid="{2108FBF0-81BB-4DCE-88F7-E6907E880C25}"/>
    <cellStyle name="Normal 22 2 4 3 3 6" xfId="27865" xr:uid="{A3C9E752-68E0-4001-A83B-F8F47A43F7F4}"/>
    <cellStyle name="Normal 22 2 4 3 3 7" xfId="42749" xr:uid="{31111A06-F97A-4EA4-AEB5-8022A477D1AD}"/>
    <cellStyle name="Normal 22 2 4 3 4" xfId="7329" xr:uid="{DBB0EC1F-7583-4E7F-99A4-59266B035D1F}"/>
    <cellStyle name="Normal 22 2 4 3 4 2" xfId="9042" xr:uid="{387517C8-2516-4C5B-AC37-C2DF2DA07DFC}"/>
    <cellStyle name="Normal 22 2 4 3 4 2 2" xfId="12464" xr:uid="{32EBF39D-7BC5-465E-9171-EA5D0DDD09F6}"/>
    <cellStyle name="Normal 22 2 4 3 4 2 2 2" xfId="26154" xr:uid="{DE5C432B-90F6-419A-9300-2B4F7498F617}"/>
    <cellStyle name="Normal 22 2 4 3 4 2 2 2 2" xfId="39846" xr:uid="{6000FC64-6F93-4EA1-BEEB-1085FFE4B238}"/>
    <cellStyle name="Normal 22 2 4 3 4 2 2 2 3" xfId="54730" xr:uid="{F6C355FA-D6CA-409D-AA80-465E73841E77}"/>
    <cellStyle name="Normal 22 2 4 3 4 2 2 3" xfId="19310" xr:uid="{8FEF5018-C330-4A81-8611-C1F46E8311BE}"/>
    <cellStyle name="Normal 22 2 4 3 4 2 2 4" xfId="33000" xr:uid="{36FC624C-9E56-4EDF-952F-2AB385B5FC95}"/>
    <cellStyle name="Normal 22 2 4 3 4 2 2 5" xfId="47884" xr:uid="{222C830C-88F8-4D20-A723-D514B2ED3B35}"/>
    <cellStyle name="Normal 22 2 4 3 4 2 3" xfId="22732" xr:uid="{78AD0CF7-4AC0-4334-A2F0-FE4A8F8A52E6}"/>
    <cellStyle name="Normal 22 2 4 3 4 2 3 2" xfId="36424" xr:uid="{57D7C688-D726-4ED6-8730-855FF07F2B23}"/>
    <cellStyle name="Normal 22 2 4 3 4 2 3 3" xfId="51308" xr:uid="{0EEA225A-CFA7-4A92-A09A-3DC0A588D0B4}"/>
    <cellStyle name="Normal 22 2 4 3 4 2 4" xfId="15888" xr:uid="{1E6E1ACA-6068-47FE-93B3-05A977919A0F}"/>
    <cellStyle name="Normal 22 2 4 3 4 2 5" xfId="29578" xr:uid="{BF5F0440-9403-48CA-A0AF-D8C5521D7031}"/>
    <cellStyle name="Normal 22 2 4 3 4 2 6" xfId="44462" xr:uid="{95171C1D-45CA-4666-9AE9-36AF8B6B7994}"/>
    <cellStyle name="Normal 22 2 4 3 4 3" xfId="10752" xr:uid="{F5EA8195-D1C3-4C39-8959-A215B0ADDF7F}"/>
    <cellStyle name="Normal 22 2 4 3 4 3 2" xfId="24442" xr:uid="{E269CDA8-D80B-4464-BE01-07CE53441D3E}"/>
    <cellStyle name="Normal 22 2 4 3 4 3 2 2" xfId="38134" xr:uid="{0CC5CE18-AEA4-4581-8F80-5BFA5D117130}"/>
    <cellStyle name="Normal 22 2 4 3 4 3 2 3" xfId="53018" xr:uid="{7C94D300-8862-4B11-86A0-826D4C910025}"/>
    <cellStyle name="Normal 22 2 4 3 4 3 3" xfId="17598" xr:uid="{E96B7AC6-FA0F-4F6D-8541-12052DFF77C5}"/>
    <cellStyle name="Normal 22 2 4 3 4 3 4" xfId="31288" xr:uid="{73BC3EBE-CABD-4DF6-B05A-ED90D19AA248}"/>
    <cellStyle name="Normal 22 2 4 3 4 3 5" xfId="46172" xr:uid="{37865F21-8E69-4AA1-B9E4-474DA7F7FBEC}"/>
    <cellStyle name="Normal 22 2 4 3 4 4" xfId="21020" xr:uid="{6A807DE1-3497-40D7-A9D0-2AAD5D8A329B}"/>
    <cellStyle name="Normal 22 2 4 3 4 4 2" xfId="34712" xr:uid="{2F0D884E-8D4F-4741-95B3-03D3F23D714F}"/>
    <cellStyle name="Normal 22 2 4 3 4 4 3" xfId="49596" xr:uid="{B88BAF1F-6874-4917-8086-C65BB4EB0DD4}"/>
    <cellStyle name="Normal 22 2 4 3 4 5" xfId="14176" xr:uid="{34D89D09-0230-447F-B065-863143F228F1}"/>
    <cellStyle name="Normal 22 2 4 3 4 6" xfId="27866" xr:uid="{A4E937EA-8870-4A5D-A42E-8B7AA93F7DF1}"/>
    <cellStyle name="Normal 22 2 4 3 4 7" xfId="42750" xr:uid="{CBB5AE72-2C55-4732-9DF8-7C73FD40D9DD}"/>
    <cellStyle name="Normal 22 2 4 3 5" xfId="9038" xr:uid="{7F1D0ADD-3071-493E-AFEF-EAFE31274B94}"/>
    <cellStyle name="Normal 22 2 4 3 5 2" xfId="12460" xr:uid="{44D7D33F-740A-4582-82D1-6387E4D85207}"/>
    <cellStyle name="Normal 22 2 4 3 5 2 2" xfId="26150" xr:uid="{D06F2A6D-8A8B-44DE-B7F0-10ACB6A6F956}"/>
    <cellStyle name="Normal 22 2 4 3 5 2 2 2" xfId="39842" xr:uid="{B8A86007-C17B-4790-B5B5-4F33A6E72E98}"/>
    <cellStyle name="Normal 22 2 4 3 5 2 2 3" xfId="54726" xr:uid="{0278CB75-74A3-42CC-BBBE-1E46084DB84A}"/>
    <cellStyle name="Normal 22 2 4 3 5 2 3" xfId="19306" xr:uid="{E0C045AB-661F-4E4B-9A26-375D2FDFCE03}"/>
    <cellStyle name="Normal 22 2 4 3 5 2 4" xfId="32996" xr:uid="{BB112E6D-A987-4C4C-BBA8-EDA0F5DE39EC}"/>
    <cellStyle name="Normal 22 2 4 3 5 2 5" xfId="47880" xr:uid="{F599E7F5-62E3-4FB4-B5A4-A6F9782CF0D2}"/>
    <cellStyle name="Normal 22 2 4 3 5 3" xfId="22728" xr:uid="{55853224-78E1-4302-BB5B-F953C4233CDC}"/>
    <cellStyle name="Normal 22 2 4 3 5 3 2" xfId="36420" xr:uid="{44A7362A-9713-451D-8F2B-C86567EE4DB9}"/>
    <cellStyle name="Normal 22 2 4 3 5 3 3" xfId="51304" xr:uid="{3D569568-BCD6-4472-A6A7-9F808754AFCE}"/>
    <cellStyle name="Normal 22 2 4 3 5 4" xfId="15884" xr:uid="{19B43FD1-D2BA-48EE-83CF-CD5E976C0B67}"/>
    <cellStyle name="Normal 22 2 4 3 5 5" xfId="29574" xr:uid="{8CF5775E-EDB1-4BB2-834C-A74A8CC73810}"/>
    <cellStyle name="Normal 22 2 4 3 5 6" xfId="44458" xr:uid="{8CB56733-EF64-4B05-BE66-EA3CAF48A09F}"/>
    <cellStyle name="Normal 22 2 4 3 6" xfId="10748" xr:uid="{EFA9BE17-9223-4DF3-A7BF-1F91791AA128}"/>
    <cellStyle name="Normal 22 2 4 3 6 2" xfId="24438" xr:uid="{8FAD4977-6303-43FC-9FF1-8D0C993D25F6}"/>
    <cellStyle name="Normal 22 2 4 3 6 2 2" xfId="38130" xr:uid="{D0D19198-B218-4A19-985C-5D5739B71534}"/>
    <cellStyle name="Normal 22 2 4 3 6 2 3" xfId="53014" xr:uid="{866EE61C-61C7-400A-B0AC-83614342D552}"/>
    <cellStyle name="Normal 22 2 4 3 6 3" xfId="17594" xr:uid="{5FB87622-70D0-40AE-9F05-65F418E019A5}"/>
    <cellStyle name="Normal 22 2 4 3 6 4" xfId="31284" xr:uid="{A220BE45-548D-43B0-BADF-FE35BA14D081}"/>
    <cellStyle name="Normal 22 2 4 3 6 5" xfId="46168" xr:uid="{B9D1E0FE-9D17-4EA1-B873-9B09B33049F1}"/>
    <cellStyle name="Normal 22 2 4 3 7" xfId="21016" xr:uid="{C96E7D8A-AFD9-4D44-ADF4-F9C68F4C2026}"/>
    <cellStyle name="Normal 22 2 4 3 7 2" xfId="34708" xr:uid="{BFBC4EF5-4D85-4E95-83C6-C56E6C19D5F2}"/>
    <cellStyle name="Normal 22 2 4 3 7 3" xfId="49592" xr:uid="{0AC389B4-11E6-4D99-BE3A-DE57686A0E2B}"/>
    <cellStyle name="Normal 22 2 4 3 8" xfId="14172" xr:uid="{87D456C1-ED8E-47BE-91B7-6D917D22A7CD}"/>
    <cellStyle name="Normal 22 2 4 3 9" xfId="27862" xr:uid="{F9136DDF-35FA-4341-A1FA-56FA78D6492E}"/>
    <cellStyle name="Normal 22 2 4 4" xfId="7330" xr:uid="{F25C93F9-AAE5-4B47-B3B1-21DAE1D75DF2}"/>
    <cellStyle name="Normal 22 2 4 4 2" xfId="7331" xr:uid="{71B51006-60FB-4D1A-BC3B-EA89D313EC07}"/>
    <cellStyle name="Normal 22 2 4 4 2 2" xfId="9044" xr:uid="{944DA9D5-A6D0-4492-BA57-A8AB3187E6AC}"/>
    <cellStyle name="Normal 22 2 4 4 2 2 2" xfId="12466" xr:uid="{028C084C-DEB2-4069-AF90-71AA28F7E9B7}"/>
    <cellStyle name="Normal 22 2 4 4 2 2 2 2" xfId="26156" xr:uid="{C746E1A0-4E40-45B7-AC5C-9B56EA12FDAF}"/>
    <cellStyle name="Normal 22 2 4 4 2 2 2 2 2" xfId="39848" xr:uid="{F4B92818-CE43-412F-98B5-EAF520A76D75}"/>
    <cellStyle name="Normal 22 2 4 4 2 2 2 2 3" xfId="54732" xr:uid="{E6A1B719-87F2-464C-8EB8-C1388B6A4F90}"/>
    <cellStyle name="Normal 22 2 4 4 2 2 2 3" xfId="19312" xr:uid="{B36ED744-5349-49D6-BF29-3B6EC9AE71D2}"/>
    <cellStyle name="Normal 22 2 4 4 2 2 2 4" xfId="33002" xr:uid="{FBE49657-5C8D-49AC-B5D2-C7433190A2B3}"/>
    <cellStyle name="Normal 22 2 4 4 2 2 2 5" xfId="47886" xr:uid="{6CBA90B7-316D-41DC-9E0C-C7E076282F0D}"/>
    <cellStyle name="Normal 22 2 4 4 2 2 3" xfId="22734" xr:uid="{889DA42F-F55A-4467-AC78-DC886C72993F}"/>
    <cellStyle name="Normal 22 2 4 4 2 2 3 2" xfId="36426" xr:uid="{5A6D0213-4CCD-4973-AE3C-C599438262C2}"/>
    <cellStyle name="Normal 22 2 4 4 2 2 3 3" xfId="51310" xr:uid="{183E484D-B29A-4F6C-BDEF-EF2651CAC298}"/>
    <cellStyle name="Normal 22 2 4 4 2 2 4" xfId="15890" xr:uid="{0FFCAFD5-58B9-4085-8B20-74E4BA35E241}"/>
    <cellStyle name="Normal 22 2 4 4 2 2 5" xfId="29580" xr:uid="{405629AD-8A5A-416E-AE81-2A3CE6776589}"/>
    <cellStyle name="Normal 22 2 4 4 2 2 6" xfId="44464" xr:uid="{D035DCE0-FB7D-4A4A-8663-3660DBD7F341}"/>
    <cellStyle name="Normal 22 2 4 4 2 3" xfId="10754" xr:uid="{B3A9FABF-A2BE-4DD1-B459-9CFDFF22D30C}"/>
    <cellStyle name="Normal 22 2 4 4 2 3 2" xfId="24444" xr:uid="{BA040DA3-504B-4830-97D6-626BDEE9DFA1}"/>
    <cellStyle name="Normal 22 2 4 4 2 3 2 2" xfId="38136" xr:uid="{4B45F29C-CB8C-46F3-BBA6-62111E4923AC}"/>
    <cellStyle name="Normal 22 2 4 4 2 3 2 3" xfId="53020" xr:uid="{FFB18CC4-AB35-4B5A-9F91-EF6C0BE895FC}"/>
    <cellStyle name="Normal 22 2 4 4 2 3 3" xfId="17600" xr:uid="{BFD38121-5CCF-4B34-90E8-7EE7BC18F17D}"/>
    <cellStyle name="Normal 22 2 4 4 2 3 4" xfId="31290" xr:uid="{EEB8AE00-54AA-4D3B-ABA7-FB1E4A982940}"/>
    <cellStyle name="Normal 22 2 4 4 2 3 5" xfId="46174" xr:uid="{EF0E1EFE-E201-40F4-9635-4A95ACDAC4CE}"/>
    <cellStyle name="Normal 22 2 4 4 2 4" xfId="21022" xr:uid="{5372BAE0-82A5-4363-852D-B19A357C663A}"/>
    <cellStyle name="Normal 22 2 4 4 2 4 2" xfId="34714" xr:uid="{BE5D2480-4CB9-47A0-A725-D9E18937D256}"/>
    <cellStyle name="Normal 22 2 4 4 2 4 3" xfId="49598" xr:uid="{B8EE5B88-12EF-40AF-9731-7D97E2EEADA4}"/>
    <cellStyle name="Normal 22 2 4 4 2 5" xfId="14178" xr:uid="{67D81F12-AC83-461C-9D9A-D29BEF27E930}"/>
    <cellStyle name="Normal 22 2 4 4 2 6" xfId="27868" xr:uid="{0D7D5DF2-41BA-4E31-BF48-5FBCF1976D02}"/>
    <cellStyle name="Normal 22 2 4 4 2 7" xfId="42752" xr:uid="{3396F643-A1B9-4C8A-AF57-A76D3DBB47DC}"/>
    <cellStyle name="Normal 22 2 4 4 3" xfId="9043" xr:uid="{78E63188-9665-44F9-90E1-F7EDE1D24191}"/>
    <cellStyle name="Normal 22 2 4 4 3 2" xfId="12465" xr:uid="{A669A889-E6E6-465F-B8B3-D7A587C94957}"/>
    <cellStyle name="Normal 22 2 4 4 3 2 2" xfId="26155" xr:uid="{5CDF0805-2495-48E8-85DB-99240BAAC199}"/>
    <cellStyle name="Normal 22 2 4 4 3 2 2 2" xfId="39847" xr:uid="{1840A24E-55A9-4850-9D67-41529D93F383}"/>
    <cellStyle name="Normal 22 2 4 4 3 2 2 3" xfId="54731" xr:uid="{7A948616-E2D5-430B-B841-DD9CFB4BFB5C}"/>
    <cellStyle name="Normal 22 2 4 4 3 2 3" xfId="19311" xr:uid="{E763B731-9EDA-4A23-9E96-F29FC118291B}"/>
    <cellStyle name="Normal 22 2 4 4 3 2 4" xfId="33001" xr:uid="{E9BFB712-74D1-46BB-AF46-89B527A3CF57}"/>
    <cellStyle name="Normal 22 2 4 4 3 2 5" xfId="47885" xr:uid="{97F8F1D5-CC20-4529-B1C6-A23EEFC307B1}"/>
    <cellStyle name="Normal 22 2 4 4 3 3" xfId="22733" xr:uid="{F862ACC6-A457-4EF0-9FA0-D8045D323C44}"/>
    <cellStyle name="Normal 22 2 4 4 3 3 2" xfId="36425" xr:uid="{2181C270-F401-420D-8607-74DE1B7CA58E}"/>
    <cellStyle name="Normal 22 2 4 4 3 3 3" xfId="51309" xr:uid="{2C6A9C47-9A2B-422F-9A1A-FC56B6814C6E}"/>
    <cellStyle name="Normal 22 2 4 4 3 4" xfId="15889" xr:uid="{45D2A12B-4F8C-4B4E-84BD-B48C8AAB1060}"/>
    <cellStyle name="Normal 22 2 4 4 3 5" xfId="29579" xr:uid="{01E73F60-20B7-4E62-86D4-2BE2152C99DA}"/>
    <cellStyle name="Normal 22 2 4 4 3 6" xfId="44463" xr:uid="{493406C4-CF82-4C53-8266-6ADDBA5EF0AA}"/>
    <cellStyle name="Normal 22 2 4 4 4" xfId="10753" xr:uid="{69F78841-4EA2-434B-89CC-AC4838B51ADE}"/>
    <cellStyle name="Normal 22 2 4 4 4 2" xfId="24443" xr:uid="{BE9845B2-CD44-48C3-A1AE-2722E41EF102}"/>
    <cellStyle name="Normal 22 2 4 4 4 2 2" xfId="38135" xr:uid="{2518EF13-36EC-4511-A85F-762F58C7058C}"/>
    <cellStyle name="Normal 22 2 4 4 4 2 3" xfId="53019" xr:uid="{D7D95765-A80D-475C-9646-2420510532DB}"/>
    <cellStyle name="Normal 22 2 4 4 4 3" xfId="17599" xr:uid="{98506819-C243-48DA-BCE2-0510CB63E473}"/>
    <cellStyle name="Normal 22 2 4 4 4 4" xfId="31289" xr:uid="{FB0FAE4C-C2EE-45CC-AA73-F18949355C25}"/>
    <cellStyle name="Normal 22 2 4 4 4 5" xfId="46173" xr:uid="{5C3A7E2E-E3C7-405C-932F-1DFCAEA9E4D7}"/>
    <cellStyle name="Normal 22 2 4 4 5" xfId="21021" xr:uid="{A0D8031D-34B4-4769-84D1-B937D53E12D0}"/>
    <cellStyle name="Normal 22 2 4 4 5 2" xfId="34713" xr:uid="{B8078535-4192-4271-B644-593D5DDDFF8B}"/>
    <cellStyle name="Normal 22 2 4 4 5 3" xfId="49597" xr:uid="{023C5747-40F2-4F2E-A34B-8AB75862A822}"/>
    <cellStyle name="Normal 22 2 4 4 6" xfId="14177" xr:uid="{C4020EBA-03F8-4B97-B46E-016ECACDA0AD}"/>
    <cellStyle name="Normal 22 2 4 4 7" xfId="27867" xr:uid="{794467AC-AD7A-458C-8012-300B0479BE14}"/>
    <cellStyle name="Normal 22 2 4 4 8" xfId="42751" xr:uid="{EE065E06-F4C0-47B8-ACDC-F30EC4755EB2}"/>
    <cellStyle name="Normal 22 2 4 5" xfId="7332" xr:uid="{646C28FB-5F7C-4DC2-ACB7-DA07CFB70D8D}"/>
    <cellStyle name="Normal 22 2 4 5 2" xfId="9045" xr:uid="{08CD870E-1038-4703-920D-798C646C91EA}"/>
    <cellStyle name="Normal 22 2 4 5 2 2" xfId="12467" xr:uid="{9BE6CE32-A8B0-4171-BC3E-2A8CD133F5ED}"/>
    <cellStyle name="Normal 22 2 4 5 2 2 2" xfId="26157" xr:uid="{99C9B2BA-A28B-4332-AFA3-98D845BB6755}"/>
    <cellStyle name="Normal 22 2 4 5 2 2 2 2" xfId="39849" xr:uid="{B9A56C1B-C845-40F7-98AF-7F965F644212}"/>
    <cellStyle name="Normal 22 2 4 5 2 2 2 3" xfId="54733" xr:uid="{B2A0BEF0-2A4B-4052-AE48-10637AA66E90}"/>
    <cellStyle name="Normal 22 2 4 5 2 2 3" xfId="19313" xr:uid="{C38FD971-9065-46CA-96EF-B91EBD6000C2}"/>
    <cellStyle name="Normal 22 2 4 5 2 2 4" xfId="33003" xr:uid="{14A4C56C-F108-45E3-82D1-857172238009}"/>
    <cellStyle name="Normal 22 2 4 5 2 2 5" xfId="47887" xr:uid="{8E337764-193D-43D3-8A09-71EB1D95D659}"/>
    <cellStyle name="Normal 22 2 4 5 2 3" xfId="22735" xr:uid="{D35E5B13-0FBA-4DAA-B7A4-BFC53B49EE3B}"/>
    <cellStyle name="Normal 22 2 4 5 2 3 2" xfId="36427" xr:uid="{E3E8EEEE-5200-4DF7-88F0-9EB5EC4DA633}"/>
    <cellStyle name="Normal 22 2 4 5 2 3 3" xfId="51311" xr:uid="{C75BBCA5-5EA0-46C7-A8CC-918F018466E7}"/>
    <cellStyle name="Normal 22 2 4 5 2 4" xfId="15891" xr:uid="{EEE4B507-70BD-4F64-A2C2-649A666532B6}"/>
    <cellStyle name="Normal 22 2 4 5 2 5" xfId="29581" xr:uid="{96EB7D21-CD8A-4CC3-87F9-AB10FF70ADAB}"/>
    <cellStyle name="Normal 22 2 4 5 2 6" xfId="44465" xr:uid="{DFCE4CAB-34A4-4785-B19B-55ED434A82D9}"/>
    <cellStyle name="Normal 22 2 4 5 3" xfId="10755" xr:uid="{A875253C-F251-4318-851F-9EF57E17A39D}"/>
    <cellStyle name="Normal 22 2 4 5 3 2" xfId="24445" xr:uid="{AE18EFDA-3AF3-4407-8329-D3D9A4A78C8D}"/>
    <cellStyle name="Normal 22 2 4 5 3 2 2" xfId="38137" xr:uid="{6DD96D7A-D6FC-45BE-90F6-28ABF480F0E8}"/>
    <cellStyle name="Normal 22 2 4 5 3 2 3" xfId="53021" xr:uid="{5A60821E-4111-40BC-B88C-6F75829E9D42}"/>
    <cellStyle name="Normal 22 2 4 5 3 3" xfId="17601" xr:uid="{22B9F5EE-35A0-4DA7-8923-49D3158E011C}"/>
    <cellStyle name="Normal 22 2 4 5 3 4" xfId="31291" xr:uid="{D4571A45-6898-495C-A5A2-F0F2DF037DBC}"/>
    <cellStyle name="Normal 22 2 4 5 3 5" xfId="46175" xr:uid="{6FCC36E0-B4F0-4146-AC83-85562AD7EA97}"/>
    <cellStyle name="Normal 22 2 4 5 4" xfId="21023" xr:uid="{95165CAB-6CF9-4B69-A4E3-AD3149DF9DD7}"/>
    <cellStyle name="Normal 22 2 4 5 4 2" xfId="34715" xr:uid="{D0A25D5E-09B7-44C7-B746-AFBB871E0BC2}"/>
    <cellStyle name="Normal 22 2 4 5 4 3" xfId="49599" xr:uid="{4A2D4E5E-48A8-4FED-9CE9-40B55BAC7021}"/>
    <cellStyle name="Normal 22 2 4 5 5" xfId="14179" xr:uid="{AB68ABF3-F5AC-4671-8AE2-5CC94883E3B9}"/>
    <cellStyle name="Normal 22 2 4 5 6" xfId="27869" xr:uid="{9FEA7F1C-67B5-4BD2-BA00-A0DE14BD894D}"/>
    <cellStyle name="Normal 22 2 4 5 7" xfId="42753" xr:uid="{F61B05F2-34AF-4E52-B47F-0D2D60795473}"/>
    <cellStyle name="Normal 22 2 4 6" xfId="7333" xr:uid="{5CE5FFE7-227D-4EBB-990B-D014EF4DE43E}"/>
    <cellStyle name="Normal 22 2 4 6 2" xfId="9046" xr:uid="{A278D2D7-F1DB-4B3D-810C-0A18A25B09F0}"/>
    <cellStyle name="Normal 22 2 4 6 2 2" xfId="12468" xr:uid="{B780B0E5-2779-47F7-A3D3-658DF365272F}"/>
    <cellStyle name="Normal 22 2 4 6 2 2 2" xfId="26158" xr:uid="{52BF8D2A-13A6-4977-850F-57846C7154FC}"/>
    <cellStyle name="Normal 22 2 4 6 2 2 2 2" xfId="39850" xr:uid="{CF87C9CC-5612-4E01-94BA-141C600CECD8}"/>
    <cellStyle name="Normal 22 2 4 6 2 2 2 3" xfId="54734" xr:uid="{28FE77D8-E5D6-451E-8AFB-71D28AB39A64}"/>
    <cellStyle name="Normal 22 2 4 6 2 2 3" xfId="19314" xr:uid="{43C2F970-55AC-4431-8743-C0FB0B7EAED9}"/>
    <cellStyle name="Normal 22 2 4 6 2 2 4" xfId="33004" xr:uid="{27DCBC34-03FB-4908-A317-3748A64D8956}"/>
    <cellStyle name="Normal 22 2 4 6 2 2 5" xfId="47888" xr:uid="{C90F6660-E135-4CB5-ACA9-8F86F502F678}"/>
    <cellStyle name="Normal 22 2 4 6 2 3" xfId="22736" xr:uid="{0EB77A25-2AC8-434F-BE90-0ED592061F70}"/>
    <cellStyle name="Normal 22 2 4 6 2 3 2" xfId="36428" xr:uid="{A738FD21-C99A-41A3-B077-B126892DD3D9}"/>
    <cellStyle name="Normal 22 2 4 6 2 3 3" xfId="51312" xr:uid="{A33CEBBE-DDD1-4D15-BA3A-901E9276DC80}"/>
    <cellStyle name="Normal 22 2 4 6 2 4" xfId="15892" xr:uid="{3562CB39-1FC7-4027-A8D5-CC3C6D940BA4}"/>
    <cellStyle name="Normal 22 2 4 6 2 5" xfId="29582" xr:uid="{04058316-EDD3-4775-80A9-CF29FDEF4787}"/>
    <cellStyle name="Normal 22 2 4 6 2 6" xfId="44466" xr:uid="{2AE9903D-74A0-49B0-AAA5-5C9395098729}"/>
    <cellStyle name="Normal 22 2 4 6 3" xfId="10756" xr:uid="{3F1C334A-60E1-4B18-AE56-FE0A066D5E22}"/>
    <cellStyle name="Normal 22 2 4 6 3 2" xfId="24446" xr:uid="{04071F97-F441-4879-AF10-0D2DCEE12A86}"/>
    <cellStyle name="Normal 22 2 4 6 3 2 2" xfId="38138" xr:uid="{CEBDA65B-CF32-4C81-968A-334E1809B072}"/>
    <cellStyle name="Normal 22 2 4 6 3 2 3" xfId="53022" xr:uid="{92767BDE-1F2A-442E-A36D-0BDEE2F263F5}"/>
    <cellStyle name="Normal 22 2 4 6 3 3" xfId="17602" xr:uid="{08D30C17-1278-4937-B529-0FA012F667B2}"/>
    <cellStyle name="Normal 22 2 4 6 3 4" xfId="31292" xr:uid="{0F1692E2-8673-4578-8D94-99D37E93480A}"/>
    <cellStyle name="Normal 22 2 4 6 3 5" xfId="46176" xr:uid="{FC8833FA-FBC5-4421-9836-F8B341D5B689}"/>
    <cellStyle name="Normal 22 2 4 6 4" xfId="21024" xr:uid="{74F3160F-079C-4816-A632-D670496B6279}"/>
    <cellStyle name="Normal 22 2 4 6 4 2" xfId="34716" xr:uid="{F8998D73-86FD-4376-AAA8-AB522BBDC704}"/>
    <cellStyle name="Normal 22 2 4 6 4 3" xfId="49600" xr:uid="{251E9FF5-A80E-41E2-B617-40745AEE9AB4}"/>
    <cellStyle name="Normal 22 2 4 6 5" xfId="14180" xr:uid="{A118B30C-DC4A-4E18-B18E-7E8160BCE53A}"/>
    <cellStyle name="Normal 22 2 4 6 6" xfId="27870" xr:uid="{601A6D84-8D79-42D9-B3C3-1C72F77B50A3}"/>
    <cellStyle name="Normal 22 2 4 6 7" xfId="42754" xr:uid="{5A177292-EFE9-4117-94D4-5E540F50798A}"/>
    <cellStyle name="Normal 22 2 4 7" xfId="9032" xr:uid="{7396F909-6C7F-4D5A-A45F-15A0EB28F080}"/>
    <cellStyle name="Normal 22 2 4 7 2" xfId="12454" xr:uid="{553F65B7-E45C-4138-AC8C-DE5D6EA9CD35}"/>
    <cellStyle name="Normal 22 2 4 7 2 2" xfId="26144" xr:uid="{458FDAC9-72DE-4625-9F6F-4BD666192A20}"/>
    <cellStyle name="Normal 22 2 4 7 2 2 2" xfId="39836" xr:uid="{0B5C3B1C-CF8E-4462-AA11-D633C847B310}"/>
    <cellStyle name="Normal 22 2 4 7 2 2 3" xfId="54720" xr:uid="{2A53ABE3-009A-4156-BC75-3A2BCB6F0975}"/>
    <cellStyle name="Normal 22 2 4 7 2 3" xfId="19300" xr:uid="{3650FF5E-99E1-479B-8DB2-170B533D8113}"/>
    <cellStyle name="Normal 22 2 4 7 2 4" xfId="32990" xr:uid="{B3DD365B-B1EF-4D4C-9F2A-D64F8CA5C80A}"/>
    <cellStyle name="Normal 22 2 4 7 2 5" xfId="47874" xr:uid="{7D66B299-3EFD-4B7E-8701-782AA17C4E1F}"/>
    <cellStyle name="Normal 22 2 4 7 3" xfId="22722" xr:uid="{6B5541B5-65B2-4FA5-92C8-12AAEE4CDEF9}"/>
    <cellStyle name="Normal 22 2 4 7 3 2" xfId="36414" xr:uid="{FD291EDE-324D-4DDF-A25D-E4AE47E3971B}"/>
    <cellStyle name="Normal 22 2 4 7 3 3" xfId="51298" xr:uid="{30393B73-A7D8-4317-9913-371D62E822C7}"/>
    <cellStyle name="Normal 22 2 4 7 4" xfId="15878" xr:uid="{1B705387-E10C-4B30-AAA4-69FBBE648F12}"/>
    <cellStyle name="Normal 22 2 4 7 5" xfId="29568" xr:uid="{B6F431DF-D868-4F71-B128-0B1E58DA710B}"/>
    <cellStyle name="Normal 22 2 4 7 6" xfId="44452" xr:uid="{8B23EECA-8749-4E47-8E1D-73E230FD13F8}"/>
    <cellStyle name="Normal 22 2 4 8" xfId="10742" xr:uid="{6319F018-D769-49EC-9B31-4CF0E7524E3E}"/>
    <cellStyle name="Normal 22 2 4 8 2" xfId="24432" xr:uid="{3538E8F7-9BDC-4B42-AE28-99889E1E690E}"/>
    <cellStyle name="Normal 22 2 4 8 2 2" xfId="38124" xr:uid="{D8E82620-FBE6-426F-867D-C2116EA3E1A5}"/>
    <cellStyle name="Normal 22 2 4 8 2 3" xfId="53008" xr:uid="{1831BBEE-B0B8-4A59-A71F-5C1F303B2338}"/>
    <cellStyle name="Normal 22 2 4 8 3" xfId="17588" xr:uid="{BEBBC541-5426-4784-AB2D-2B90D0D4E63A}"/>
    <cellStyle name="Normal 22 2 4 8 4" xfId="31278" xr:uid="{A9BD01C4-296C-4952-83B8-CAAFB5477BE7}"/>
    <cellStyle name="Normal 22 2 4 8 5" xfId="46162" xr:uid="{360FB561-E94E-4C05-969E-C1F74AEB43B5}"/>
    <cellStyle name="Normal 22 2 4 9" xfId="21010" xr:uid="{EBF1748D-6D8F-438C-94F2-A1DACE508B0F}"/>
    <cellStyle name="Normal 22 2 4 9 2" xfId="34702" xr:uid="{972A42C5-7F77-46DC-90AF-69548FE4D41E}"/>
    <cellStyle name="Normal 22 2 4 9 3" xfId="49586" xr:uid="{841F521E-11E1-441E-AF25-2289C5AEA6C1}"/>
    <cellStyle name="Normal 22 2 5" xfId="7334" xr:uid="{632614BE-DFBB-4AA5-9945-B0347D49A485}"/>
    <cellStyle name="Normal 22 2 5 10" xfId="42755" xr:uid="{6F2E6961-2CC5-435A-8B58-E5B8FD4891EB}"/>
    <cellStyle name="Normal 22 2 5 2" xfId="7335" xr:uid="{675F6C75-B113-4E24-A43C-26D65FD5AB8F}"/>
    <cellStyle name="Normal 22 2 5 2 2" xfId="7336" xr:uid="{A21D8BA6-98C1-4035-BCAA-818AF7833B59}"/>
    <cellStyle name="Normal 22 2 5 2 2 2" xfId="9049" xr:uid="{73DA1EFA-012B-4806-A674-F7773B99235C}"/>
    <cellStyle name="Normal 22 2 5 2 2 2 2" xfId="12471" xr:uid="{6E79DB7E-F9D8-4AFF-900C-089049674BA1}"/>
    <cellStyle name="Normal 22 2 5 2 2 2 2 2" xfId="26161" xr:uid="{D96F740C-746C-4444-80B5-02677FD60F7B}"/>
    <cellStyle name="Normal 22 2 5 2 2 2 2 2 2" xfId="39853" xr:uid="{D40F7299-4369-4262-BDD1-9A2D47D6A5BC}"/>
    <cellStyle name="Normal 22 2 5 2 2 2 2 2 3" xfId="54737" xr:uid="{D3C537EA-59E1-4DCB-A3A4-E90BC634A276}"/>
    <cellStyle name="Normal 22 2 5 2 2 2 2 3" xfId="19317" xr:uid="{ABFB0B7A-6028-47F2-9B71-FE54999B0DCA}"/>
    <cellStyle name="Normal 22 2 5 2 2 2 2 4" xfId="33007" xr:uid="{3BF9B9BD-6485-4AB6-BFB3-290F227149B7}"/>
    <cellStyle name="Normal 22 2 5 2 2 2 2 5" xfId="47891" xr:uid="{24CA9BB7-BA3A-4EFC-A90D-00F2D9E785A9}"/>
    <cellStyle name="Normal 22 2 5 2 2 2 3" xfId="22739" xr:uid="{E3019196-9AF2-42A0-A48F-6B8B9104B7C5}"/>
    <cellStyle name="Normal 22 2 5 2 2 2 3 2" xfId="36431" xr:uid="{FA34868A-85E9-433B-B045-B50C5A88219F}"/>
    <cellStyle name="Normal 22 2 5 2 2 2 3 3" xfId="51315" xr:uid="{665C9FC9-FF3E-46E1-A2A3-0DFFB3677B13}"/>
    <cellStyle name="Normal 22 2 5 2 2 2 4" xfId="15895" xr:uid="{2D1007FC-EBEC-4284-A738-7D209F572920}"/>
    <cellStyle name="Normal 22 2 5 2 2 2 5" xfId="29585" xr:uid="{6FE13C91-C807-4518-8CBB-360593C715D9}"/>
    <cellStyle name="Normal 22 2 5 2 2 2 6" xfId="44469" xr:uid="{DAA9B61F-391F-454D-A432-B95858A1F006}"/>
    <cellStyle name="Normal 22 2 5 2 2 3" xfId="10759" xr:uid="{0934DC7D-A819-4F27-BDB6-14ED05FBE9B7}"/>
    <cellStyle name="Normal 22 2 5 2 2 3 2" xfId="24449" xr:uid="{30A6B859-F47F-4336-A0C6-4F815759EBEE}"/>
    <cellStyle name="Normal 22 2 5 2 2 3 2 2" xfId="38141" xr:uid="{568AA85A-ACF5-455F-91C2-E75E6EC4B221}"/>
    <cellStyle name="Normal 22 2 5 2 2 3 2 3" xfId="53025" xr:uid="{DB5226A1-474F-4AC8-B286-15C0B17241E3}"/>
    <cellStyle name="Normal 22 2 5 2 2 3 3" xfId="17605" xr:uid="{151862E5-263D-4A38-A17B-068FD51B9161}"/>
    <cellStyle name="Normal 22 2 5 2 2 3 4" xfId="31295" xr:uid="{0DF4FC44-53AD-4544-9462-25A6FD06B697}"/>
    <cellStyle name="Normal 22 2 5 2 2 3 5" xfId="46179" xr:uid="{4115D884-510E-4497-98E6-C58E6284C0F3}"/>
    <cellStyle name="Normal 22 2 5 2 2 4" xfId="21027" xr:uid="{EE464EC1-B01D-4763-8E7C-EAC0209D8A2C}"/>
    <cellStyle name="Normal 22 2 5 2 2 4 2" xfId="34719" xr:uid="{85D42914-0DED-438C-9883-4B56314082CB}"/>
    <cellStyle name="Normal 22 2 5 2 2 4 3" xfId="49603" xr:uid="{313F82C8-F817-4FC1-B288-B94936473207}"/>
    <cellStyle name="Normal 22 2 5 2 2 5" xfId="14183" xr:uid="{0ABCDF3A-09B6-4FC8-8A59-4EFF6B669EF4}"/>
    <cellStyle name="Normal 22 2 5 2 2 6" xfId="27873" xr:uid="{09390528-261A-4E7B-BEA4-032A7AD3A365}"/>
    <cellStyle name="Normal 22 2 5 2 2 7" xfId="42757" xr:uid="{503D9AE7-03FC-4F70-BCFB-B1D0284F9EB3}"/>
    <cellStyle name="Normal 22 2 5 2 3" xfId="9048" xr:uid="{2726DEE0-84EB-4164-9FC3-3D5EE080EF57}"/>
    <cellStyle name="Normal 22 2 5 2 3 2" xfId="12470" xr:uid="{10F1038F-2755-4D80-8F20-4F6B029CE312}"/>
    <cellStyle name="Normal 22 2 5 2 3 2 2" xfId="26160" xr:uid="{2CD526AF-1F23-4577-AEDC-7E7347408140}"/>
    <cellStyle name="Normal 22 2 5 2 3 2 2 2" xfId="39852" xr:uid="{089CF5BF-02FF-4595-93B1-1C61B26B3EC5}"/>
    <cellStyle name="Normal 22 2 5 2 3 2 2 3" xfId="54736" xr:uid="{0B650EB0-CDF3-4950-8009-849240E6CE1E}"/>
    <cellStyle name="Normal 22 2 5 2 3 2 3" xfId="19316" xr:uid="{8AF265C3-5D43-4EBA-90DD-62E4D13E17E3}"/>
    <cellStyle name="Normal 22 2 5 2 3 2 4" xfId="33006" xr:uid="{E0A0B58B-8FEE-4E30-843E-D5FA32F2C99B}"/>
    <cellStyle name="Normal 22 2 5 2 3 2 5" xfId="47890" xr:uid="{E3B8F370-0E91-46DC-960C-354200E7542E}"/>
    <cellStyle name="Normal 22 2 5 2 3 3" xfId="22738" xr:uid="{745D16B1-F83B-4B7A-9AA0-06C11284F938}"/>
    <cellStyle name="Normal 22 2 5 2 3 3 2" xfId="36430" xr:uid="{DB84415B-77AB-472E-8FC7-7ECE3CF080EB}"/>
    <cellStyle name="Normal 22 2 5 2 3 3 3" xfId="51314" xr:uid="{FAC31E5F-D3F1-40D2-91A6-703A99764B03}"/>
    <cellStyle name="Normal 22 2 5 2 3 4" xfId="15894" xr:uid="{DBE4CB8A-37EB-4EF0-9137-EE158D765C5F}"/>
    <cellStyle name="Normal 22 2 5 2 3 5" xfId="29584" xr:uid="{E53D2E9A-57F9-4ED3-96B8-1399AF5B726A}"/>
    <cellStyle name="Normal 22 2 5 2 3 6" xfId="44468" xr:uid="{4289A5E0-F3F1-45B9-AAAC-1D2E06F4164F}"/>
    <cellStyle name="Normal 22 2 5 2 4" xfId="10758" xr:uid="{94FCC95D-001A-4BAE-94EB-043AB1CAC63A}"/>
    <cellStyle name="Normal 22 2 5 2 4 2" xfId="24448" xr:uid="{F0D9D5D2-82CE-4BD7-948A-8EDCBF2BEF4F}"/>
    <cellStyle name="Normal 22 2 5 2 4 2 2" xfId="38140" xr:uid="{12CFB68C-6201-47A2-9D69-A4FE3487F040}"/>
    <cellStyle name="Normal 22 2 5 2 4 2 3" xfId="53024" xr:uid="{9F7ECED0-0F61-4926-AC1A-AA48F6D87CB4}"/>
    <cellStyle name="Normal 22 2 5 2 4 3" xfId="17604" xr:uid="{63E768CD-C0B2-4DC2-ADFE-D5B8A383066C}"/>
    <cellStyle name="Normal 22 2 5 2 4 4" xfId="31294" xr:uid="{FB923238-0CAF-4BDD-9AFD-019182F10914}"/>
    <cellStyle name="Normal 22 2 5 2 4 5" xfId="46178" xr:uid="{78C443F6-5EE0-49BA-B5A8-1D466920C4DF}"/>
    <cellStyle name="Normal 22 2 5 2 5" xfId="21026" xr:uid="{D6604F6E-8C74-4284-8BD4-08B19B4AB647}"/>
    <cellStyle name="Normal 22 2 5 2 5 2" xfId="34718" xr:uid="{2FCFE0DA-E003-4F0F-BAC6-B55D9D19B101}"/>
    <cellStyle name="Normal 22 2 5 2 5 3" xfId="49602" xr:uid="{175373F8-C84B-4E46-9CC2-BAD211F76C75}"/>
    <cellStyle name="Normal 22 2 5 2 6" xfId="14182" xr:uid="{EED9E7C9-9683-48B5-86CC-BEDF2205111F}"/>
    <cellStyle name="Normal 22 2 5 2 7" xfId="27872" xr:uid="{A5E87589-0803-4DB7-B2A5-18B76FEFE9A4}"/>
    <cellStyle name="Normal 22 2 5 2 8" xfId="42756" xr:uid="{EE99E3AE-B15C-4EAE-A178-703E7B8C000A}"/>
    <cellStyle name="Normal 22 2 5 3" xfId="7337" xr:uid="{56E20A78-80D0-468F-99F7-3BE548A4550F}"/>
    <cellStyle name="Normal 22 2 5 3 2" xfId="9050" xr:uid="{DBBFEDB0-6176-4A40-AF04-5BC25A7451A3}"/>
    <cellStyle name="Normal 22 2 5 3 2 2" xfId="12472" xr:uid="{6D5729D2-6DDA-4465-B2F8-A584447014AD}"/>
    <cellStyle name="Normal 22 2 5 3 2 2 2" xfId="26162" xr:uid="{4E294B77-924C-4C97-98C6-33B78B3692E2}"/>
    <cellStyle name="Normal 22 2 5 3 2 2 2 2" xfId="39854" xr:uid="{2D3EA184-D7B5-474B-884C-38F65EDF7649}"/>
    <cellStyle name="Normal 22 2 5 3 2 2 2 3" xfId="54738" xr:uid="{D83195CF-B17D-465C-86BD-CA6085900E78}"/>
    <cellStyle name="Normal 22 2 5 3 2 2 3" xfId="19318" xr:uid="{94337CAC-251A-4487-B855-1701F64131F8}"/>
    <cellStyle name="Normal 22 2 5 3 2 2 4" xfId="33008" xr:uid="{0A91E674-6FD4-4E7B-944F-D89C91F3B058}"/>
    <cellStyle name="Normal 22 2 5 3 2 2 5" xfId="47892" xr:uid="{291AFA58-1ED3-430D-A8C5-E5BC63DD09A3}"/>
    <cellStyle name="Normal 22 2 5 3 2 3" xfId="22740" xr:uid="{AA607B76-01C2-4EF9-B6B9-E673ADBAAEF8}"/>
    <cellStyle name="Normal 22 2 5 3 2 3 2" xfId="36432" xr:uid="{6327610F-308C-4043-9F15-23A4870DFDFA}"/>
    <cellStyle name="Normal 22 2 5 3 2 3 3" xfId="51316" xr:uid="{10044F46-3565-4C24-A646-E7D8D7EE21E4}"/>
    <cellStyle name="Normal 22 2 5 3 2 4" xfId="15896" xr:uid="{31E2973D-9CCB-4879-980D-CFD69959581C}"/>
    <cellStyle name="Normal 22 2 5 3 2 5" xfId="29586" xr:uid="{60EDC742-04E5-4E1F-8974-4887E9D57F4A}"/>
    <cellStyle name="Normal 22 2 5 3 2 6" xfId="44470" xr:uid="{EA0348E5-A88B-48DE-AEA0-378B8C5B57E6}"/>
    <cellStyle name="Normal 22 2 5 3 3" xfId="10760" xr:uid="{BEB9F1AA-81E6-411C-B8E3-5344DF5A3610}"/>
    <cellStyle name="Normal 22 2 5 3 3 2" xfId="24450" xr:uid="{278D6224-A1C6-49FF-B416-B95936C427AE}"/>
    <cellStyle name="Normal 22 2 5 3 3 2 2" xfId="38142" xr:uid="{BD775B34-E526-4158-920C-8DFA3761524E}"/>
    <cellStyle name="Normal 22 2 5 3 3 2 3" xfId="53026" xr:uid="{F26493EC-328F-4A5E-80D2-1FBAD30A4E93}"/>
    <cellStyle name="Normal 22 2 5 3 3 3" xfId="17606" xr:uid="{F3F0AF75-87D3-4BC4-9BF5-67A2EC7D92FE}"/>
    <cellStyle name="Normal 22 2 5 3 3 4" xfId="31296" xr:uid="{A85F3BCD-0188-4CCD-8B41-9EB92ECEE841}"/>
    <cellStyle name="Normal 22 2 5 3 3 5" xfId="46180" xr:uid="{AAE25C93-F9E3-44D9-A18D-2E131969AF0A}"/>
    <cellStyle name="Normal 22 2 5 3 4" xfId="21028" xr:uid="{F7CAF0A1-5C2B-44DA-83F7-AE9CEA7D2F00}"/>
    <cellStyle name="Normal 22 2 5 3 4 2" xfId="34720" xr:uid="{D94C825E-042E-4C8C-859C-A8AFEA11BCE6}"/>
    <cellStyle name="Normal 22 2 5 3 4 3" xfId="49604" xr:uid="{F32EA0D7-02FA-4B28-9198-C6B6FC167254}"/>
    <cellStyle name="Normal 22 2 5 3 5" xfId="14184" xr:uid="{7A5E8B0B-D079-4EE6-B555-B49B38A7CB76}"/>
    <cellStyle name="Normal 22 2 5 3 6" xfId="27874" xr:uid="{99155F26-CDD5-4936-93F3-D3217D2D4A9A}"/>
    <cellStyle name="Normal 22 2 5 3 7" xfId="42758" xr:uid="{34A5EA49-5DF9-4D5A-9FCC-E73EE81DC12A}"/>
    <cellStyle name="Normal 22 2 5 4" xfId="7338" xr:uid="{FDB0585D-CAE8-421A-838D-D9515D553367}"/>
    <cellStyle name="Normal 22 2 5 4 2" xfId="9051" xr:uid="{A5EDF004-7F34-4DC5-8158-4CB783DFB974}"/>
    <cellStyle name="Normal 22 2 5 4 2 2" xfId="12473" xr:uid="{4F25EF61-B77B-4E4A-821B-E334EE4AD741}"/>
    <cellStyle name="Normal 22 2 5 4 2 2 2" xfId="26163" xr:uid="{7BF073E5-7C64-483B-A10F-F0D06F244535}"/>
    <cellStyle name="Normal 22 2 5 4 2 2 2 2" xfId="39855" xr:uid="{E1B74664-2013-4D3C-BFFC-AB1D3D962979}"/>
    <cellStyle name="Normal 22 2 5 4 2 2 2 3" xfId="54739" xr:uid="{A0D696FE-6C51-4EC6-9B76-1DB8410B0385}"/>
    <cellStyle name="Normal 22 2 5 4 2 2 3" xfId="19319" xr:uid="{5A36AB00-852E-44D6-AD9B-631E18DA1D43}"/>
    <cellStyle name="Normal 22 2 5 4 2 2 4" xfId="33009" xr:uid="{EE7A6903-16B6-4256-AC7B-50A086308312}"/>
    <cellStyle name="Normal 22 2 5 4 2 2 5" xfId="47893" xr:uid="{9D05F7CE-1B31-4C6C-82DC-CCC5A241A241}"/>
    <cellStyle name="Normal 22 2 5 4 2 3" xfId="22741" xr:uid="{7765BC99-345C-4ECB-8084-15FD957942E8}"/>
    <cellStyle name="Normal 22 2 5 4 2 3 2" xfId="36433" xr:uid="{64BC00A0-D92D-42D0-ACD3-614FEA5CEC18}"/>
    <cellStyle name="Normal 22 2 5 4 2 3 3" xfId="51317" xr:uid="{CF225F11-35CB-41D8-9F41-AFC2301B6B06}"/>
    <cellStyle name="Normal 22 2 5 4 2 4" xfId="15897" xr:uid="{EBEDB2E5-4681-4070-B426-218218A0A0BC}"/>
    <cellStyle name="Normal 22 2 5 4 2 5" xfId="29587" xr:uid="{2216746F-CD4C-4778-A082-787793E4EFA1}"/>
    <cellStyle name="Normal 22 2 5 4 2 6" xfId="44471" xr:uid="{0A283C9D-7FEC-4E43-9BFB-233E2E84260E}"/>
    <cellStyle name="Normal 22 2 5 4 3" xfId="10761" xr:uid="{3A514E63-3512-4948-9D9D-B628662C8397}"/>
    <cellStyle name="Normal 22 2 5 4 3 2" xfId="24451" xr:uid="{28EA3041-FD62-4D82-A46A-8FB31A62B54A}"/>
    <cellStyle name="Normal 22 2 5 4 3 2 2" xfId="38143" xr:uid="{1A4EA9F2-4C60-49DE-A571-1B61560F7187}"/>
    <cellStyle name="Normal 22 2 5 4 3 2 3" xfId="53027" xr:uid="{618AF8AB-2004-4CC2-90C7-5185CE7E511A}"/>
    <cellStyle name="Normal 22 2 5 4 3 3" xfId="17607" xr:uid="{D5DE6AA5-BA74-4702-B0C9-B8BEDFD7F242}"/>
    <cellStyle name="Normal 22 2 5 4 3 4" xfId="31297" xr:uid="{A12AC529-5A08-469B-990E-47D7A5629CD5}"/>
    <cellStyle name="Normal 22 2 5 4 3 5" xfId="46181" xr:uid="{8DE455C8-C9FB-4C68-8913-11E72CCBBABD}"/>
    <cellStyle name="Normal 22 2 5 4 4" xfId="21029" xr:uid="{047A506F-74B6-4D1C-8C42-91410106B5E2}"/>
    <cellStyle name="Normal 22 2 5 4 4 2" xfId="34721" xr:uid="{A23DCAAC-14F7-42B2-86EE-019C95740967}"/>
    <cellStyle name="Normal 22 2 5 4 4 3" xfId="49605" xr:uid="{E012A2B1-DDA5-4983-8587-27BEAD0B6902}"/>
    <cellStyle name="Normal 22 2 5 4 5" xfId="14185" xr:uid="{B3FD8803-A109-407F-A8C2-E7F5091529B8}"/>
    <cellStyle name="Normal 22 2 5 4 6" xfId="27875" xr:uid="{0C7FCA6F-2650-4AB7-9AE1-7AF2EC731DC2}"/>
    <cellStyle name="Normal 22 2 5 4 7" xfId="42759" xr:uid="{40AFEB9E-0542-492D-AA61-78E822E61F3D}"/>
    <cellStyle name="Normal 22 2 5 5" xfId="9047" xr:uid="{81D52F58-1606-43E3-A758-6EDEFC037E0B}"/>
    <cellStyle name="Normal 22 2 5 5 2" xfId="12469" xr:uid="{66577DE5-4690-4A16-8BDD-FBDF05DF25B4}"/>
    <cellStyle name="Normal 22 2 5 5 2 2" xfId="26159" xr:uid="{5FB87C3C-F06B-4292-8BA0-53668431C196}"/>
    <cellStyle name="Normal 22 2 5 5 2 2 2" xfId="39851" xr:uid="{FE7E86E9-4537-441F-824D-593510F36081}"/>
    <cellStyle name="Normal 22 2 5 5 2 2 3" xfId="54735" xr:uid="{FDEF79FE-B303-47D6-918F-D2A85B90F100}"/>
    <cellStyle name="Normal 22 2 5 5 2 3" xfId="19315" xr:uid="{50D2833B-E209-400E-88A8-47291273DBE2}"/>
    <cellStyle name="Normal 22 2 5 5 2 4" xfId="33005" xr:uid="{D6B9B1C5-DEBB-4181-81D3-B2B8480FFEB4}"/>
    <cellStyle name="Normal 22 2 5 5 2 5" xfId="47889" xr:uid="{E72A6A60-463D-4444-B4D6-F0DF1C33C2A1}"/>
    <cellStyle name="Normal 22 2 5 5 3" xfId="22737" xr:uid="{D8239B31-8139-4C7A-97AA-22A311851D42}"/>
    <cellStyle name="Normal 22 2 5 5 3 2" xfId="36429" xr:uid="{F48B17DE-EF88-4E23-98C2-741269D966E3}"/>
    <cellStyle name="Normal 22 2 5 5 3 3" xfId="51313" xr:uid="{F010F82F-5715-4216-8B1B-6BB15EB0BD6E}"/>
    <cellStyle name="Normal 22 2 5 5 4" xfId="15893" xr:uid="{97655BC1-91C2-4209-9CE6-CE6C383B329C}"/>
    <cellStyle name="Normal 22 2 5 5 5" xfId="29583" xr:uid="{0A9C48AC-4852-4FA0-945B-45372C8F3DAC}"/>
    <cellStyle name="Normal 22 2 5 5 6" xfId="44467" xr:uid="{311F5C2C-9FA3-415F-86C0-FD85E5072A92}"/>
    <cellStyle name="Normal 22 2 5 6" xfId="10757" xr:uid="{CA086253-B563-48E9-8E5E-C934D387BF13}"/>
    <cellStyle name="Normal 22 2 5 6 2" xfId="24447" xr:uid="{E1AF6062-3C31-4112-AE3F-A972C36F66C6}"/>
    <cellStyle name="Normal 22 2 5 6 2 2" xfId="38139" xr:uid="{27C8B3F7-6727-40FE-B7FD-A37AAF7B4004}"/>
    <cellStyle name="Normal 22 2 5 6 2 3" xfId="53023" xr:uid="{4E5EB82E-A66F-4DFF-A42C-22392F407E72}"/>
    <cellStyle name="Normal 22 2 5 6 3" xfId="17603" xr:uid="{6495BF49-EF70-48EE-9C01-4339883D2713}"/>
    <cellStyle name="Normal 22 2 5 6 4" xfId="31293" xr:uid="{A1180941-0E9B-4F28-8ED8-575CC92E6878}"/>
    <cellStyle name="Normal 22 2 5 6 5" xfId="46177" xr:uid="{C72BF96C-C90A-4FAA-84B4-4080456F0B09}"/>
    <cellStyle name="Normal 22 2 5 7" xfId="21025" xr:uid="{1760B568-D3F8-4460-9ACF-5FFFB664ED91}"/>
    <cellStyle name="Normal 22 2 5 7 2" xfId="34717" xr:uid="{DEF9A1E2-76B7-4003-926A-01BCB1B70F0E}"/>
    <cellStyle name="Normal 22 2 5 7 3" xfId="49601" xr:uid="{DC05701D-F518-4F22-A92D-B87DAFF7D9DB}"/>
    <cellStyle name="Normal 22 2 5 8" xfId="14181" xr:uid="{36AD8252-B513-45DE-8B13-2165416C4B15}"/>
    <cellStyle name="Normal 22 2 5 9" xfId="27871" xr:uid="{C972832B-3096-478D-A7FD-C160299AFDA7}"/>
    <cellStyle name="Normal 22 2 6" xfId="7339" xr:uid="{B6EA0AEE-6671-4F3D-BF52-9D28A3805B09}"/>
    <cellStyle name="Normal 22 2 6 10" xfId="42760" xr:uid="{202625F2-31AF-4937-BCB3-879AFD98ABB1}"/>
    <cellStyle name="Normal 22 2 6 2" xfId="7340" xr:uid="{AF3124C8-91E5-4840-B184-C677C1BAEA77}"/>
    <cellStyle name="Normal 22 2 6 2 2" xfId="7341" xr:uid="{2FD6BF21-6C25-47A2-BCBA-18C53D2FB97C}"/>
    <cellStyle name="Normal 22 2 6 2 2 2" xfId="9054" xr:uid="{9F2D64FC-160D-4826-90AD-F3D69740751C}"/>
    <cellStyle name="Normal 22 2 6 2 2 2 2" xfId="12476" xr:uid="{773F4293-C85B-404A-B1DC-D98EE762AE77}"/>
    <cellStyle name="Normal 22 2 6 2 2 2 2 2" xfId="26166" xr:uid="{C0E0377F-0A4B-4704-9BA5-9C806DF73C35}"/>
    <cellStyle name="Normal 22 2 6 2 2 2 2 2 2" xfId="39858" xr:uid="{9D78F643-05FD-436C-99B0-FE5563F31540}"/>
    <cellStyle name="Normal 22 2 6 2 2 2 2 2 3" xfId="54742" xr:uid="{FB5433CA-BA27-40AA-BA5F-0F30ACE8BEEE}"/>
    <cellStyle name="Normal 22 2 6 2 2 2 2 3" xfId="19322" xr:uid="{75978A5C-77BB-4139-8478-C52F1850DE82}"/>
    <cellStyle name="Normal 22 2 6 2 2 2 2 4" xfId="33012" xr:uid="{83E044F5-E9AE-4FB0-81D4-2EB203765684}"/>
    <cellStyle name="Normal 22 2 6 2 2 2 2 5" xfId="47896" xr:uid="{E1A94A7D-F02D-4597-ADFD-04B6C90B0CC4}"/>
    <cellStyle name="Normal 22 2 6 2 2 2 3" xfId="22744" xr:uid="{A1BAAB87-527D-4E32-B4B1-33F74ECA1BA7}"/>
    <cellStyle name="Normal 22 2 6 2 2 2 3 2" xfId="36436" xr:uid="{F1ADF11B-B11D-4E38-BC7A-E8B3041088AF}"/>
    <cellStyle name="Normal 22 2 6 2 2 2 3 3" xfId="51320" xr:uid="{A6472142-3FF8-45FE-B46D-5D5FA79ED682}"/>
    <cellStyle name="Normal 22 2 6 2 2 2 4" xfId="15900" xr:uid="{505B089F-6213-414C-95F9-4E65BF61775D}"/>
    <cellStyle name="Normal 22 2 6 2 2 2 5" xfId="29590" xr:uid="{1B5519A5-A448-4E29-967F-703DED3BB028}"/>
    <cellStyle name="Normal 22 2 6 2 2 2 6" xfId="44474" xr:uid="{B4AD9315-6E78-4782-A5DF-0D28AC9DC892}"/>
    <cellStyle name="Normal 22 2 6 2 2 3" xfId="10764" xr:uid="{93B444CB-B51D-4F49-81C7-43063C84C03E}"/>
    <cellStyle name="Normal 22 2 6 2 2 3 2" xfId="24454" xr:uid="{D8C83C49-C55F-4473-A867-DD7B189D1485}"/>
    <cellStyle name="Normal 22 2 6 2 2 3 2 2" xfId="38146" xr:uid="{EB6A3EF9-0D72-4361-AB05-CD8EE04EAFA0}"/>
    <cellStyle name="Normal 22 2 6 2 2 3 2 3" xfId="53030" xr:uid="{8B546AC0-AA25-444F-A25A-AC8326281D13}"/>
    <cellStyle name="Normal 22 2 6 2 2 3 3" xfId="17610" xr:uid="{31DFE51A-AF68-4805-97F3-2BDB737C1696}"/>
    <cellStyle name="Normal 22 2 6 2 2 3 4" xfId="31300" xr:uid="{44C36485-5409-49BF-8B2E-119240B0F8B8}"/>
    <cellStyle name="Normal 22 2 6 2 2 3 5" xfId="46184" xr:uid="{4E7240D9-F719-4E67-A18B-E3C3C499B090}"/>
    <cellStyle name="Normal 22 2 6 2 2 4" xfId="21032" xr:uid="{79F19EDC-BA35-4301-8066-07AD99ABE8F0}"/>
    <cellStyle name="Normal 22 2 6 2 2 4 2" xfId="34724" xr:uid="{FACE5891-F84C-48F5-BB87-AFD6751438A1}"/>
    <cellStyle name="Normal 22 2 6 2 2 4 3" xfId="49608" xr:uid="{7ACB3764-6696-48DF-8B4D-946DCC5A020F}"/>
    <cellStyle name="Normal 22 2 6 2 2 5" xfId="14188" xr:uid="{4A559F2E-D0C4-4DE3-8877-19B2FEB18790}"/>
    <cellStyle name="Normal 22 2 6 2 2 6" xfId="27878" xr:uid="{7E6EADAE-EABC-41D3-844F-8103ADD9C7E5}"/>
    <cellStyle name="Normal 22 2 6 2 2 7" xfId="42762" xr:uid="{D1DAD651-36B1-4765-8357-56B850D72133}"/>
    <cellStyle name="Normal 22 2 6 2 3" xfId="9053" xr:uid="{07020B29-BA9D-41F2-B603-E168BB706F56}"/>
    <cellStyle name="Normal 22 2 6 2 3 2" xfId="12475" xr:uid="{83BCE27E-8AEA-43DE-876C-51FFB19548D6}"/>
    <cellStyle name="Normal 22 2 6 2 3 2 2" xfId="26165" xr:uid="{EC91B97F-ACB9-41D5-998A-B2BE0F26412B}"/>
    <cellStyle name="Normal 22 2 6 2 3 2 2 2" xfId="39857" xr:uid="{43F73B21-4997-4BF3-A16B-699FA9C72F7E}"/>
    <cellStyle name="Normal 22 2 6 2 3 2 2 3" xfId="54741" xr:uid="{24BDB130-75FF-4164-8487-E714DE3F5013}"/>
    <cellStyle name="Normal 22 2 6 2 3 2 3" xfId="19321" xr:uid="{E957ACD4-6D92-4A7C-8CE7-4C591772E940}"/>
    <cellStyle name="Normal 22 2 6 2 3 2 4" xfId="33011" xr:uid="{73AF6C4D-8F95-426D-88D2-1F0FEA794E3F}"/>
    <cellStyle name="Normal 22 2 6 2 3 2 5" xfId="47895" xr:uid="{DE4F88FA-AE35-4F5F-AEE7-779A03C2431F}"/>
    <cellStyle name="Normal 22 2 6 2 3 3" xfId="22743" xr:uid="{01EB0669-B062-46F9-8995-55368DFFEB2F}"/>
    <cellStyle name="Normal 22 2 6 2 3 3 2" xfId="36435" xr:uid="{9C4AB4D0-EF0A-4AEB-92F7-88B203E3A2B7}"/>
    <cellStyle name="Normal 22 2 6 2 3 3 3" xfId="51319" xr:uid="{B643D5F7-BFD2-4E5A-BAA4-15C7C1838EF6}"/>
    <cellStyle name="Normal 22 2 6 2 3 4" xfId="15899" xr:uid="{FF333866-C791-4945-BFAC-2DD1B6D134FD}"/>
    <cellStyle name="Normal 22 2 6 2 3 5" xfId="29589" xr:uid="{E02A5B0B-CF9F-44C1-9D97-42017FAF3663}"/>
    <cellStyle name="Normal 22 2 6 2 3 6" xfId="44473" xr:uid="{9FB3DD20-1F9D-4ECC-A5F1-1984490ED305}"/>
    <cellStyle name="Normal 22 2 6 2 4" xfId="10763" xr:uid="{9F34448B-D249-4C7E-960E-E63C7794401C}"/>
    <cellStyle name="Normal 22 2 6 2 4 2" xfId="24453" xr:uid="{EE3FC46A-4379-48A1-807B-EF64064498B0}"/>
    <cellStyle name="Normal 22 2 6 2 4 2 2" xfId="38145" xr:uid="{99EC9421-51B1-427E-A654-3AA5BD95B3F3}"/>
    <cellStyle name="Normal 22 2 6 2 4 2 3" xfId="53029" xr:uid="{19DFE805-1775-44D2-9E8B-4BCE710F5F4D}"/>
    <cellStyle name="Normal 22 2 6 2 4 3" xfId="17609" xr:uid="{17090F56-78BC-45FC-845B-51FF71E6344D}"/>
    <cellStyle name="Normal 22 2 6 2 4 4" xfId="31299" xr:uid="{1F84BB75-4281-406C-AA5B-3E3B8D698696}"/>
    <cellStyle name="Normal 22 2 6 2 4 5" xfId="46183" xr:uid="{1E302A1F-1FFE-45A6-A873-48E887181C8B}"/>
    <cellStyle name="Normal 22 2 6 2 5" xfId="21031" xr:uid="{73CDE20D-76AE-4B82-A35C-F78EB54365A5}"/>
    <cellStyle name="Normal 22 2 6 2 5 2" xfId="34723" xr:uid="{7D3641E3-95BA-43F9-9EC1-07FC478F06EA}"/>
    <cellStyle name="Normal 22 2 6 2 5 3" xfId="49607" xr:uid="{627ECDA1-7A6C-47D0-A108-458ACAA6D053}"/>
    <cellStyle name="Normal 22 2 6 2 6" xfId="14187" xr:uid="{0F5E9B2A-DB84-471D-BC96-3879599AC7B5}"/>
    <cellStyle name="Normal 22 2 6 2 7" xfId="27877" xr:uid="{9C9DAC25-DD5E-4E52-B20A-98CAFF69AE41}"/>
    <cellStyle name="Normal 22 2 6 2 8" xfId="42761" xr:uid="{F19DC80F-775A-44B4-9F54-1B8052771837}"/>
    <cellStyle name="Normal 22 2 6 3" xfId="7342" xr:uid="{93A63CA2-C946-481C-A465-59DCAF570106}"/>
    <cellStyle name="Normal 22 2 6 3 2" xfId="9055" xr:uid="{C10B149A-A00A-43E3-A7C3-DCE1EF05CD1A}"/>
    <cellStyle name="Normal 22 2 6 3 2 2" xfId="12477" xr:uid="{149D2B33-768E-49BA-9A55-1545D7CBB50F}"/>
    <cellStyle name="Normal 22 2 6 3 2 2 2" xfId="26167" xr:uid="{8994BAE3-532E-49D5-BEF7-07EF61840D10}"/>
    <cellStyle name="Normal 22 2 6 3 2 2 2 2" xfId="39859" xr:uid="{8651EE1D-9F1C-4670-B14F-73FD1CE6A9DB}"/>
    <cellStyle name="Normal 22 2 6 3 2 2 2 3" xfId="54743" xr:uid="{E580CF9E-91ED-4760-91AF-20006AC94CED}"/>
    <cellStyle name="Normal 22 2 6 3 2 2 3" xfId="19323" xr:uid="{52C749D1-EA25-4FC4-BBE0-1077466B85B6}"/>
    <cellStyle name="Normal 22 2 6 3 2 2 4" xfId="33013" xr:uid="{8350544B-8978-4A2F-8CA5-E43B0B19CC26}"/>
    <cellStyle name="Normal 22 2 6 3 2 2 5" xfId="47897" xr:uid="{4C56D2BA-4683-4AF8-A37D-BCE721C2BE9B}"/>
    <cellStyle name="Normal 22 2 6 3 2 3" xfId="22745" xr:uid="{45DD20F2-607B-4B3F-AE16-1A58AD5CA40F}"/>
    <cellStyle name="Normal 22 2 6 3 2 3 2" xfId="36437" xr:uid="{8863E85B-75B7-4545-BDCA-C912FD2A6225}"/>
    <cellStyle name="Normal 22 2 6 3 2 3 3" xfId="51321" xr:uid="{5D9770D6-C836-4429-81CC-38E788E50C74}"/>
    <cellStyle name="Normal 22 2 6 3 2 4" xfId="15901" xr:uid="{229DED1F-492F-4D56-9729-3CDF63BD4F8D}"/>
    <cellStyle name="Normal 22 2 6 3 2 5" xfId="29591" xr:uid="{E40D717F-076C-450A-8AF0-7A6DBC8C1CD5}"/>
    <cellStyle name="Normal 22 2 6 3 2 6" xfId="44475" xr:uid="{15023896-D051-47A0-8A0B-517AA72D2A11}"/>
    <cellStyle name="Normal 22 2 6 3 3" xfId="10765" xr:uid="{3436D564-CE57-41F7-A9A9-FC4FE51186F6}"/>
    <cellStyle name="Normal 22 2 6 3 3 2" xfId="24455" xr:uid="{7DECDA8D-B120-4E0F-95C2-B738078AD341}"/>
    <cellStyle name="Normal 22 2 6 3 3 2 2" xfId="38147" xr:uid="{D9026B52-1F24-43EE-9409-03B9383E92FA}"/>
    <cellStyle name="Normal 22 2 6 3 3 2 3" xfId="53031" xr:uid="{5961D826-CEF1-450D-8265-B4171493697A}"/>
    <cellStyle name="Normal 22 2 6 3 3 3" xfId="17611" xr:uid="{4B699E8F-B4E5-44D4-B0C9-F3291B55A794}"/>
    <cellStyle name="Normal 22 2 6 3 3 4" xfId="31301" xr:uid="{CB15D036-E109-47A9-95D2-77CFCF536FEE}"/>
    <cellStyle name="Normal 22 2 6 3 3 5" xfId="46185" xr:uid="{B1AD8E91-E3B6-4121-BBED-A5F61C585550}"/>
    <cellStyle name="Normal 22 2 6 3 4" xfId="21033" xr:uid="{DC791AB8-C637-45DB-92CE-8C8753CFDCD8}"/>
    <cellStyle name="Normal 22 2 6 3 4 2" xfId="34725" xr:uid="{96D94D94-3DF0-4BDB-A669-CA450B724B31}"/>
    <cellStyle name="Normal 22 2 6 3 4 3" xfId="49609" xr:uid="{B3FDD7BE-49F8-4B06-B32F-3E1169313768}"/>
    <cellStyle name="Normal 22 2 6 3 5" xfId="14189" xr:uid="{88E5B00C-9C80-4709-9164-86F2CB6403D6}"/>
    <cellStyle name="Normal 22 2 6 3 6" xfId="27879" xr:uid="{F367DBFB-AA0F-46AC-8FD3-BB2BB6CED2BC}"/>
    <cellStyle name="Normal 22 2 6 3 7" xfId="42763" xr:uid="{DAE7378D-E26C-4518-9285-0DAD327B924C}"/>
    <cellStyle name="Normal 22 2 6 4" xfId="7343" xr:uid="{FD4C445C-DE6A-4FAF-A95F-87244573F645}"/>
    <cellStyle name="Normal 22 2 6 4 2" xfId="9056" xr:uid="{AC33AE21-49D5-4A7C-872F-79EFC68C64BB}"/>
    <cellStyle name="Normal 22 2 6 4 2 2" xfId="12478" xr:uid="{95A20393-9D0F-46E3-A0D0-66E040D12B1A}"/>
    <cellStyle name="Normal 22 2 6 4 2 2 2" xfId="26168" xr:uid="{6E78C75A-ACBE-4E95-A139-D58F5ECDF765}"/>
    <cellStyle name="Normal 22 2 6 4 2 2 2 2" xfId="39860" xr:uid="{16D2C6BB-4785-46AA-91F8-2D8AC57DA3D1}"/>
    <cellStyle name="Normal 22 2 6 4 2 2 2 3" xfId="54744" xr:uid="{FA5D6441-5E7E-4BBA-A051-26A9B8914B25}"/>
    <cellStyle name="Normal 22 2 6 4 2 2 3" xfId="19324" xr:uid="{A12B9E21-20B9-48DC-A2C1-3BD8C48D610A}"/>
    <cellStyle name="Normal 22 2 6 4 2 2 4" xfId="33014" xr:uid="{8ADBB043-940C-497F-BC9D-9730F3523176}"/>
    <cellStyle name="Normal 22 2 6 4 2 2 5" xfId="47898" xr:uid="{F4BADA12-F190-49F6-A966-168585182652}"/>
    <cellStyle name="Normal 22 2 6 4 2 3" xfId="22746" xr:uid="{1E314E37-A6C4-4476-AF55-FE32F0022D9F}"/>
    <cellStyle name="Normal 22 2 6 4 2 3 2" xfId="36438" xr:uid="{F43AEC19-B61C-4242-81F0-D350F18241BF}"/>
    <cellStyle name="Normal 22 2 6 4 2 3 3" xfId="51322" xr:uid="{4C41FF10-6D24-4218-8318-95E3C21961B0}"/>
    <cellStyle name="Normal 22 2 6 4 2 4" xfId="15902" xr:uid="{CA83524A-1E91-4B0F-88B5-3DEB87A1B53C}"/>
    <cellStyle name="Normal 22 2 6 4 2 5" xfId="29592" xr:uid="{41F60B11-D26A-47F4-80E6-C479EDD649D7}"/>
    <cellStyle name="Normal 22 2 6 4 2 6" xfId="44476" xr:uid="{39A1F7B5-8EA9-4DAC-8C67-A26591964983}"/>
    <cellStyle name="Normal 22 2 6 4 3" xfId="10766" xr:uid="{F6A6A3B0-F426-4906-AC12-54C87EC32F6E}"/>
    <cellStyle name="Normal 22 2 6 4 3 2" xfId="24456" xr:uid="{52B791A1-79B2-42BF-B5AE-85C1D7F4BA6B}"/>
    <cellStyle name="Normal 22 2 6 4 3 2 2" xfId="38148" xr:uid="{677FED52-D375-4FE6-9CDB-3269734C84F8}"/>
    <cellStyle name="Normal 22 2 6 4 3 2 3" xfId="53032" xr:uid="{193D0113-812A-4A77-9AA5-B089CEAFB575}"/>
    <cellStyle name="Normal 22 2 6 4 3 3" xfId="17612" xr:uid="{2E20F24F-9145-45EF-8656-C33CDB32DF34}"/>
    <cellStyle name="Normal 22 2 6 4 3 4" xfId="31302" xr:uid="{5F8BCA68-D163-4616-8379-8BFBBF18263F}"/>
    <cellStyle name="Normal 22 2 6 4 3 5" xfId="46186" xr:uid="{34422468-24CD-46A5-AC49-92BD14B68468}"/>
    <cellStyle name="Normal 22 2 6 4 4" xfId="21034" xr:uid="{DD4D026C-4373-4E64-9144-69D0DD60E718}"/>
    <cellStyle name="Normal 22 2 6 4 4 2" xfId="34726" xr:uid="{A112DADC-1D35-4A66-81B4-04197F6CDC94}"/>
    <cellStyle name="Normal 22 2 6 4 4 3" xfId="49610" xr:uid="{6786B215-1129-4C86-93A9-BC031F602D77}"/>
    <cellStyle name="Normal 22 2 6 4 5" xfId="14190" xr:uid="{DE982C48-52FC-4C7D-AF37-531D0BF59E14}"/>
    <cellStyle name="Normal 22 2 6 4 6" xfId="27880" xr:uid="{7FA89DF6-CC53-429F-92F8-831E0C596A3D}"/>
    <cellStyle name="Normal 22 2 6 4 7" xfId="42764" xr:uid="{B94D87FC-E14A-4FE0-90ED-0CB5370E82FD}"/>
    <cellStyle name="Normal 22 2 6 5" xfId="9052" xr:uid="{19EAAD80-4D34-4DA2-B4FE-DE050B7F1CA5}"/>
    <cellStyle name="Normal 22 2 6 5 2" xfId="12474" xr:uid="{D8AF0F9A-7AD8-4BA2-A37A-91B5F709D3F8}"/>
    <cellStyle name="Normal 22 2 6 5 2 2" xfId="26164" xr:uid="{F951E89B-DBAD-4A6D-BAD0-490B24703E2C}"/>
    <cellStyle name="Normal 22 2 6 5 2 2 2" xfId="39856" xr:uid="{433C9C7B-A0DC-422A-9380-8BA7BC1EAA78}"/>
    <cellStyle name="Normal 22 2 6 5 2 2 3" xfId="54740" xr:uid="{0210B234-3E4E-4BDB-96AE-35EDB6FB2E41}"/>
    <cellStyle name="Normal 22 2 6 5 2 3" xfId="19320" xr:uid="{5A110419-BD70-4FC9-81CB-922A3798899C}"/>
    <cellStyle name="Normal 22 2 6 5 2 4" xfId="33010" xr:uid="{2C0E041B-60EC-40CE-81B1-DBE7A7827E47}"/>
    <cellStyle name="Normal 22 2 6 5 2 5" xfId="47894" xr:uid="{BF6C8D8B-A009-468B-91B5-8AC546072643}"/>
    <cellStyle name="Normal 22 2 6 5 3" xfId="22742" xr:uid="{BECC45AE-7449-498A-B14D-F10CEBF5EA1B}"/>
    <cellStyle name="Normal 22 2 6 5 3 2" xfId="36434" xr:uid="{52D8A538-910C-450D-A2CD-81D05DB453BA}"/>
    <cellStyle name="Normal 22 2 6 5 3 3" xfId="51318" xr:uid="{31B70DD9-DFC7-4308-944C-6E1FC09638E0}"/>
    <cellStyle name="Normal 22 2 6 5 4" xfId="15898" xr:uid="{43F90B80-AD6E-47B1-A75C-9ECA5C51BE82}"/>
    <cellStyle name="Normal 22 2 6 5 5" xfId="29588" xr:uid="{CE8C666B-BA5F-44AF-9F49-12BEA6DC08EC}"/>
    <cellStyle name="Normal 22 2 6 5 6" xfId="44472" xr:uid="{A8B8F70C-5596-478C-B370-6693B5397481}"/>
    <cellStyle name="Normal 22 2 6 6" xfId="10762" xr:uid="{684474C3-8E68-47C7-949A-0A76A7DA90CE}"/>
    <cellStyle name="Normal 22 2 6 6 2" xfId="24452" xr:uid="{4606BC7A-4B3F-45D0-AF9F-AD6C8620E6B2}"/>
    <cellStyle name="Normal 22 2 6 6 2 2" xfId="38144" xr:uid="{CE3826BC-D77D-4357-A5BB-B7DD3562251A}"/>
    <cellStyle name="Normal 22 2 6 6 2 3" xfId="53028" xr:uid="{29B026B1-37CA-4FA5-979F-0AC62A2AADD7}"/>
    <cellStyle name="Normal 22 2 6 6 3" xfId="17608" xr:uid="{9BB3F13B-16E8-4172-AC0F-E196A32C30D1}"/>
    <cellStyle name="Normal 22 2 6 6 4" xfId="31298" xr:uid="{12538346-E5FF-4DA6-A8D2-E5B677602FE5}"/>
    <cellStyle name="Normal 22 2 6 6 5" xfId="46182" xr:uid="{77D43256-78D9-43E1-B8DE-0EEA5B444A7A}"/>
    <cellStyle name="Normal 22 2 6 7" xfId="21030" xr:uid="{623F7CA9-E07C-4013-A786-26C56D09E6E1}"/>
    <cellStyle name="Normal 22 2 6 7 2" xfId="34722" xr:uid="{33BDA5E5-7D61-4169-A218-7B0280DBBFD3}"/>
    <cellStyle name="Normal 22 2 6 7 3" xfId="49606" xr:uid="{6B6F2A76-30A3-46D0-B3E4-F7E667035804}"/>
    <cellStyle name="Normal 22 2 6 8" xfId="14186" xr:uid="{77C0E1EF-34E7-4886-8010-A9192E52BB39}"/>
    <cellStyle name="Normal 22 2 6 9" xfId="27876" xr:uid="{A737C6ED-10AD-428B-830C-6712E268A2C7}"/>
    <cellStyle name="Normal 22 2 7" xfId="7344" xr:uid="{9E0EAC38-A273-4EE5-BD2B-966859C06F8F}"/>
    <cellStyle name="Normal 22 2 7 2" xfId="7345" xr:uid="{EFD02BF6-5EA5-4183-9F23-77F80DD727E8}"/>
    <cellStyle name="Normal 22 2 7 2 2" xfId="9058" xr:uid="{00D587B9-BBB1-4350-AF4A-4F7C4DDCFDD2}"/>
    <cellStyle name="Normal 22 2 7 2 2 2" xfId="12480" xr:uid="{FA9D44B8-3A0F-4B1B-AD0C-64368DC10406}"/>
    <cellStyle name="Normal 22 2 7 2 2 2 2" xfId="26170" xr:uid="{D728143D-A6E3-4E5D-943F-FE92D402F788}"/>
    <cellStyle name="Normal 22 2 7 2 2 2 2 2" xfId="39862" xr:uid="{84E2C473-13B9-40C1-A3EB-717A204D39EA}"/>
    <cellStyle name="Normal 22 2 7 2 2 2 2 3" xfId="54746" xr:uid="{751805B0-141E-4F4F-B743-6401F2428361}"/>
    <cellStyle name="Normal 22 2 7 2 2 2 3" xfId="19326" xr:uid="{7B6EA0CD-C988-4064-94A7-A88D358C0356}"/>
    <cellStyle name="Normal 22 2 7 2 2 2 4" xfId="33016" xr:uid="{F1DD2CCC-E594-486E-AE42-F16295C2065C}"/>
    <cellStyle name="Normal 22 2 7 2 2 2 5" xfId="47900" xr:uid="{A1AF1307-F7FD-417A-B5CD-CEED178EC44D}"/>
    <cellStyle name="Normal 22 2 7 2 2 3" xfId="22748" xr:uid="{D2CCEA40-3FF9-431B-AB7A-764CED8D366A}"/>
    <cellStyle name="Normal 22 2 7 2 2 3 2" xfId="36440" xr:uid="{2A5F8E4C-05E8-4223-83FC-307CDF1D5C8F}"/>
    <cellStyle name="Normal 22 2 7 2 2 3 3" xfId="51324" xr:uid="{B9C4A160-7EF8-45C5-ABE1-20AC6645F8CD}"/>
    <cellStyle name="Normal 22 2 7 2 2 4" xfId="15904" xr:uid="{51A37B9C-5DDE-491C-B751-502CFD48AAD4}"/>
    <cellStyle name="Normal 22 2 7 2 2 5" xfId="29594" xr:uid="{760BA8BF-66E1-46AE-80DF-CFB7F3C2E42B}"/>
    <cellStyle name="Normal 22 2 7 2 2 6" xfId="44478" xr:uid="{09C3DC1F-A9BF-4CF7-BF0E-84084C099ABF}"/>
    <cellStyle name="Normal 22 2 7 2 3" xfId="10768" xr:uid="{631DD9CB-229B-4479-BFC7-54EF5298E982}"/>
    <cellStyle name="Normal 22 2 7 2 3 2" xfId="24458" xr:uid="{E8D4D4F2-DF3A-42D0-858F-3814B84FE8CE}"/>
    <cellStyle name="Normal 22 2 7 2 3 2 2" xfId="38150" xr:uid="{57D86D6A-ABDA-4424-BE36-381D80888245}"/>
    <cellStyle name="Normal 22 2 7 2 3 2 3" xfId="53034" xr:uid="{0452033B-B388-40A1-82DC-32FD941EA254}"/>
    <cellStyle name="Normal 22 2 7 2 3 3" xfId="17614" xr:uid="{7F4C2038-95E8-4F7A-BE2C-AB1E4C9F20C3}"/>
    <cellStyle name="Normal 22 2 7 2 3 4" xfId="31304" xr:uid="{BCF781CD-3737-4904-8CE1-164CF42422BD}"/>
    <cellStyle name="Normal 22 2 7 2 3 5" xfId="46188" xr:uid="{C3604D61-AB94-491D-880B-46E0AF007DD7}"/>
    <cellStyle name="Normal 22 2 7 2 4" xfId="21036" xr:uid="{8E48D892-FCC6-4F01-8CB6-930361776A9A}"/>
    <cellStyle name="Normal 22 2 7 2 4 2" xfId="34728" xr:uid="{458E8FB9-F236-4A83-B538-9B4920E908FE}"/>
    <cellStyle name="Normal 22 2 7 2 4 3" xfId="49612" xr:uid="{0F3447A2-E1DD-4DFA-869C-455C463BF9D9}"/>
    <cellStyle name="Normal 22 2 7 2 5" xfId="14192" xr:uid="{0E5A71D6-44EA-4999-8B08-EB5F5FCB7752}"/>
    <cellStyle name="Normal 22 2 7 2 6" xfId="27882" xr:uid="{58B03238-61DA-4466-8DE7-CC3879F40105}"/>
    <cellStyle name="Normal 22 2 7 2 7" xfId="42766" xr:uid="{F8F759C2-7D83-4D23-AFCB-513AB411E0CF}"/>
    <cellStyle name="Normal 22 2 7 3" xfId="9057" xr:uid="{29D55E1C-FD27-4C7A-9897-0FB83D581EA9}"/>
    <cellStyle name="Normal 22 2 7 3 2" xfId="12479" xr:uid="{EB75C2ED-53B9-4A9C-A08E-55D519C16F15}"/>
    <cellStyle name="Normal 22 2 7 3 2 2" xfId="26169" xr:uid="{46FE0DE9-9DF5-4DEF-B6D2-D3376303AF1B}"/>
    <cellStyle name="Normal 22 2 7 3 2 2 2" xfId="39861" xr:uid="{5BBE6BB7-B89D-456B-9E08-2CCFA0E95143}"/>
    <cellStyle name="Normal 22 2 7 3 2 2 3" xfId="54745" xr:uid="{C202789F-3A5B-4595-A20C-AE97C9BCDFF7}"/>
    <cellStyle name="Normal 22 2 7 3 2 3" xfId="19325" xr:uid="{A725DA57-A361-49B0-9718-5825012D8CD7}"/>
    <cellStyle name="Normal 22 2 7 3 2 4" xfId="33015" xr:uid="{9C6A726B-5F69-4478-B3E1-4055E665D770}"/>
    <cellStyle name="Normal 22 2 7 3 2 5" xfId="47899" xr:uid="{7807C219-0261-4644-A51A-08B569AA014D}"/>
    <cellStyle name="Normal 22 2 7 3 3" xfId="22747" xr:uid="{5D98045D-437D-4A2E-B90C-42CF20FD02FB}"/>
    <cellStyle name="Normal 22 2 7 3 3 2" xfId="36439" xr:uid="{B4EF730B-AF4B-40DD-967C-8A23F0E2ED13}"/>
    <cellStyle name="Normal 22 2 7 3 3 3" xfId="51323" xr:uid="{D04BDE4B-544B-4A43-A7F9-2FFB2825A2BC}"/>
    <cellStyle name="Normal 22 2 7 3 4" xfId="15903" xr:uid="{A3E48CFF-F7B6-4D59-ACA8-0FF8991568E8}"/>
    <cellStyle name="Normal 22 2 7 3 5" xfId="29593" xr:uid="{54C362B9-8056-40BD-B844-56751B502DAA}"/>
    <cellStyle name="Normal 22 2 7 3 6" xfId="44477" xr:uid="{A0D5DA7B-93F1-499B-9AB4-E48FB8C70C5A}"/>
    <cellStyle name="Normal 22 2 7 4" xfId="10767" xr:uid="{5B20C5CE-7DA3-4AB9-BFE2-D7B6BDBB8E9A}"/>
    <cellStyle name="Normal 22 2 7 4 2" xfId="24457" xr:uid="{917B3A4F-5F81-4710-A540-D8A55E65898A}"/>
    <cellStyle name="Normal 22 2 7 4 2 2" xfId="38149" xr:uid="{6AEA58E7-0BBE-4B6C-8A85-8DB169785F8B}"/>
    <cellStyle name="Normal 22 2 7 4 2 3" xfId="53033" xr:uid="{C8B5FF58-2071-4665-ABBF-95446AE418F5}"/>
    <cellStyle name="Normal 22 2 7 4 3" xfId="17613" xr:uid="{FF7F1362-443C-4734-AF49-066C2CF8849C}"/>
    <cellStyle name="Normal 22 2 7 4 4" xfId="31303" xr:uid="{E27A0A6F-69D3-4B9F-AF8A-AE920B446AC8}"/>
    <cellStyle name="Normal 22 2 7 4 5" xfId="46187" xr:uid="{EED69100-D805-4017-B0EF-DB0042D2E5FA}"/>
    <cellStyle name="Normal 22 2 7 5" xfId="21035" xr:uid="{2367E2A6-514E-4979-96D3-A177D3F82902}"/>
    <cellStyle name="Normal 22 2 7 5 2" xfId="34727" xr:uid="{C5A7FDE8-CC18-43F7-A3DB-AA6A9F19DB2F}"/>
    <cellStyle name="Normal 22 2 7 5 3" xfId="49611" xr:uid="{7F97ADE4-A10E-4F7F-A42C-994121E26897}"/>
    <cellStyle name="Normal 22 2 7 6" xfId="14191" xr:uid="{5E508423-7095-41E4-BABC-345D59CC2DEE}"/>
    <cellStyle name="Normal 22 2 7 7" xfId="27881" xr:uid="{56A55A22-CD66-4913-AD2E-B96ECC2E599D}"/>
    <cellStyle name="Normal 22 2 7 8" xfId="42765" xr:uid="{7D9F80F0-6508-4FEB-890D-497001023C24}"/>
    <cellStyle name="Normal 22 2 8" xfId="7346" xr:uid="{3250DE26-3E0F-46EC-A774-2BE3F7F47E87}"/>
    <cellStyle name="Normal 22 2 8 2" xfId="9059" xr:uid="{A893879E-142B-4F01-8DAA-01BE1D0F5279}"/>
    <cellStyle name="Normal 22 2 8 2 2" xfId="12481" xr:uid="{BCEB2650-4E8D-497D-9B76-12D274F5ED86}"/>
    <cellStyle name="Normal 22 2 8 2 2 2" xfId="26171" xr:uid="{CB90441F-1DB6-4601-B5CE-049FB7E12913}"/>
    <cellStyle name="Normal 22 2 8 2 2 2 2" xfId="39863" xr:uid="{F48AF6B5-5697-41EA-A87F-B68D31D58B69}"/>
    <cellStyle name="Normal 22 2 8 2 2 2 3" xfId="54747" xr:uid="{13F755CD-E655-4F18-BE71-DEA8959B6765}"/>
    <cellStyle name="Normal 22 2 8 2 2 3" xfId="19327" xr:uid="{C6E6A83F-CC5E-48B2-9831-F04C059981CD}"/>
    <cellStyle name="Normal 22 2 8 2 2 4" xfId="33017" xr:uid="{187506BB-45C6-4F55-AF6E-BE675A868AE7}"/>
    <cellStyle name="Normal 22 2 8 2 2 5" xfId="47901" xr:uid="{E114187D-8415-4022-9154-27E7A95E9462}"/>
    <cellStyle name="Normal 22 2 8 2 3" xfId="22749" xr:uid="{7774E697-B8E8-466F-8CD3-88CE78C7C9B3}"/>
    <cellStyle name="Normal 22 2 8 2 3 2" xfId="36441" xr:uid="{DAE44CAF-EBBC-4B7F-A4A6-3BABEAD6E44E}"/>
    <cellStyle name="Normal 22 2 8 2 3 3" xfId="51325" xr:uid="{78715DF7-0E46-4139-A001-32D66EE946E5}"/>
    <cellStyle name="Normal 22 2 8 2 4" xfId="15905" xr:uid="{C5906A7F-9B27-4C9C-97EC-0F299175D08E}"/>
    <cellStyle name="Normal 22 2 8 2 5" xfId="29595" xr:uid="{4655DDF7-6904-4CF9-AD81-273A514ECEDF}"/>
    <cellStyle name="Normal 22 2 8 2 6" xfId="44479" xr:uid="{37A204B6-F7CF-44C9-94B0-F20C0F7BF4F8}"/>
    <cellStyle name="Normal 22 2 8 3" xfId="10769" xr:uid="{EE91B5C0-A8B8-4495-B240-EC1E4D154BAA}"/>
    <cellStyle name="Normal 22 2 8 3 2" xfId="24459" xr:uid="{9FC20652-659A-4863-B42A-0B5DADD400D5}"/>
    <cellStyle name="Normal 22 2 8 3 2 2" xfId="38151" xr:uid="{2EAFC991-3C1F-4683-8986-20FA7A11695D}"/>
    <cellStyle name="Normal 22 2 8 3 2 3" xfId="53035" xr:uid="{5DEAECE7-D5FB-4F24-AB3D-F0FFC78CDAD6}"/>
    <cellStyle name="Normal 22 2 8 3 3" xfId="17615" xr:uid="{6F663FA4-58A8-43E9-A945-70ED0B23AF17}"/>
    <cellStyle name="Normal 22 2 8 3 4" xfId="31305" xr:uid="{B780F0E4-1858-47D7-A88A-13BEC9845C93}"/>
    <cellStyle name="Normal 22 2 8 3 5" xfId="46189" xr:uid="{1BD4E1DF-5EF7-4F44-A967-1749CA8E4F19}"/>
    <cellStyle name="Normal 22 2 8 4" xfId="21037" xr:uid="{0B8483D0-AEE8-4CB0-ACAD-AEE0852E000D}"/>
    <cellStyle name="Normal 22 2 8 4 2" xfId="34729" xr:uid="{24585F91-B6E9-4496-AE63-6E2EF67DFB18}"/>
    <cellStyle name="Normal 22 2 8 4 3" xfId="49613" xr:uid="{B6B2076A-8589-4BFF-AFFA-C68D7E2EEAA8}"/>
    <cellStyle name="Normal 22 2 8 5" xfId="14193" xr:uid="{5FDAACEF-8CF4-4474-8AF8-316CA73B0D0E}"/>
    <cellStyle name="Normal 22 2 8 6" xfId="27883" xr:uid="{92F68823-E736-428E-B10B-633D14BC6086}"/>
    <cellStyle name="Normal 22 2 8 7" xfId="42767" xr:uid="{F94B975E-7FEB-4109-B001-5A16E8DF5F3E}"/>
    <cellStyle name="Normal 22 2 9" xfId="7347" xr:uid="{57956D8F-2D71-42C4-A830-E682074D8834}"/>
    <cellStyle name="Normal 22 2 9 2" xfId="9060" xr:uid="{9D286005-D9EA-478B-A704-5BDFE1ADB2B7}"/>
    <cellStyle name="Normal 22 2 9 2 2" xfId="12482" xr:uid="{898EF89B-16A3-4F55-81FD-32303CBEF4D1}"/>
    <cellStyle name="Normal 22 2 9 2 2 2" xfId="26172" xr:uid="{889AD1D2-C805-4C0E-A841-7D2301D8A043}"/>
    <cellStyle name="Normal 22 2 9 2 2 2 2" xfId="39864" xr:uid="{086F46E9-D510-4C92-8263-9548E59D55E9}"/>
    <cellStyle name="Normal 22 2 9 2 2 2 3" xfId="54748" xr:uid="{D83DEE6A-D16A-4794-A655-81F718BCFC19}"/>
    <cellStyle name="Normal 22 2 9 2 2 3" xfId="19328" xr:uid="{B6E2640F-7BF5-4B2D-BED2-A05DC6DBFF8C}"/>
    <cellStyle name="Normal 22 2 9 2 2 4" xfId="33018" xr:uid="{0D5A08C8-68DD-4F17-AB31-3CAD75881588}"/>
    <cellStyle name="Normal 22 2 9 2 2 5" xfId="47902" xr:uid="{37B2E025-1EC0-4D1B-8147-590EDF22C686}"/>
    <cellStyle name="Normal 22 2 9 2 3" xfId="22750" xr:uid="{594B14F4-8482-4202-98A0-2552E9FE843B}"/>
    <cellStyle name="Normal 22 2 9 2 3 2" xfId="36442" xr:uid="{5470CD84-F0FD-4DE6-A2A7-011A659ADD7A}"/>
    <cellStyle name="Normal 22 2 9 2 3 3" xfId="51326" xr:uid="{979E8B54-E5FE-424F-B666-2946736F602D}"/>
    <cellStyle name="Normal 22 2 9 2 4" xfId="15906" xr:uid="{4CBB1141-F47D-4CDD-9911-45684174ABC9}"/>
    <cellStyle name="Normal 22 2 9 2 5" xfId="29596" xr:uid="{E1BA408A-E540-4F21-B580-A0F2CC891F32}"/>
    <cellStyle name="Normal 22 2 9 2 6" xfId="44480" xr:uid="{25DA14E6-D669-422C-9A8E-EB4056C4830A}"/>
    <cellStyle name="Normal 22 2 9 3" xfId="10770" xr:uid="{ABC856D1-7A04-4D6D-873F-E32C3EB1FE48}"/>
    <cellStyle name="Normal 22 2 9 3 2" xfId="24460" xr:uid="{3D672498-0F3A-45C3-9BD0-7B9E60C7948F}"/>
    <cellStyle name="Normal 22 2 9 3 2 2" xfId="38152" xr:uid="{461E5E69-50D5-43FB-85FA-12EAA7C8B0AA}"/>
    <cellStyle name="Normal 22 2 9 3 2 3" xfId="53036" xr:uid="{F8CF1588-4C3E-4AE4-BEB0-0E02CA333F20}"/>
    <cellStyle name="Normal 22 2 9 3 3" xfId="17616" xr:uid="{C03CA735-1A74-4E0D-ABCA-E424551253E6}"/>
    <cellStyle name="Normal 22 2 9 3 4" xfId="31306" xr:uid="{1D73310F-6C5D-47BD-971F-7E14C7E8B064}"/>
    <cellStyle name="Normal 22 2 9 3 5" xfId="46190" xr:uid="{D020E525-681D-40B7-9497-A7F8A59E764D}"/>
    <cellStyle name="Normal 22 2 9 4" xfId="21038" xr:uid="{B85E66A8-64C9-4700-AB9E-D866052F1E46}"/>
    <cellStyle name="Normal 22 2 9 4 2" xfId="34730" xr:uid="{34DB26FB-4E86-4790-9DA0-0D71BA4FED0B}"/>
    <cellStyle name="Normal 22 2 9 4 3" xfId="49614" xr:uid="{74D21A69-75E8-4CFC-A448-FEF0EA3B82AA}"/>
    <cellStyle name="Normal 22 2 9 5" xfId="14194" xr:uid="{D51EBE45-DF17-414E-AE21-9C94E4E43E40}"/>
    <cellStyle name="Normal 22 2 9 6" xfId="27884" xr:uid="{08F01923-9FAF-4ACD-B4BE-57923FC8C384}"/>
    <cellStyle name="Normal 22 2 9 7" xfId="42768" xr:uid="{0D54E80C-F6C6-41C6-A2EE-BE3BBA4C10FE}"/>
    <cellStyle name="Normal 22 3" xfId="4312" xr:uid="{399101C0-69B2-4A33-9573-186524BE7D3F}"/>
    <cellStyle name="Normal 22 3 10" xfId="21039" xr:uid="{5C17FB3E-C4F9-4722-81BB-B696DE001223}"/>
    <cellStyle name="Normal 22 3 10 2" xfId="34731" xr:uid="{019BFBFF-365F-45C2-8F0F-E7BA140AB29A}"/>
    <cellStyle name="Normal 22 3 10 3" xfId="49615" xr:uid="{869B045F-D5DE-488B-9A71-BD9B28946F6F}"/>
    <cellStyle name="Normal 22 3 11" xfId="14195" xr:uid="{BE6EEC11-E7B8-4B45-A479-7E7AA30DCB6A}"/>
    <cellStyle name="Normal 22 3 11 2" xfId="41316" xr:uid="{1A5359CF-9989-4B81-B793-AF96603E059E}"/>
    <cellStyle name="Normal 22 3 12" xfId="27885" xr:uid="{2D7A8D3E-4AD8-4437-B8D6-81A23D6D9141}"/>
    <cellStyle name="Normal 22 3 13" xfId="42769" xr:uid="{3CDE6184-6510-4C56-AEC4-660753006681}"/>
    <cellStyle name="Normal 22 3 14" xfId="7348" xr:uid="{E1C3408D-7D78-4FD7-B34A-F0BC506F738C}"/>
    <cellStyle name="Normal 22 3 2" xfId="4356" xr:uid="{37B88EF4-6CC3-4855-BE8E-A1DF5DD9190A}"/>
    <cellStyle name="Normal 22 3 2 10" xfId="14196" xr:uid="{071C5644-DFF7-4AFA-846F-309BA1DA7752}"/>
    <cellStyle name="Normal 22 3 2 10 2" xfId="41332" xr:uid="{1005FF67-1B93-4DA5-B1E9-0A7B1A1B2A89}"/>
    <cellStyle name="Normal 22 3 2 11" xfId="27886" xr:uid="{FCC5BEE7-3686-4BD8-8E9A-815EEF00C32B}"/>
    <cellStyle name="Normal 22 3 2 12" xfId="42770" xr:uid="{240AF982-21ED-4CAF-A3C6-7BF8AFA2C5DF}"/>
    <cellStyle name="Normal 22 3 2 13" xfId="7349" xr:uid="{CFCCE0E2-DD3C-4AB2-B875-18FAA91B9F80}"/>
    <cellStyle name="Normal 22 3 2 14" xfId="5954" xr:uid="{96347237-8278-4955-B931-EA7B0457DBF9}"/>
    <cellStyle name="Normal 22 3 2 15" xfId="5362" xr:uid="{295B8FFE-5A16-44A3-A855-7AD00ADCFBF2}"/>
    <cellStyle name="Normal 22 3 2 2" xfId="4463" xr:uid="{179FC0B6-D8EC-4780-9626-7D1039BB5604}"/>
    <cellStyle name="Normal 22 3 2 2 10" xfId="42771" xr:uid="{68C164E4-F15D-4B42-A2C1-A5C6CA5CBF27}"/>
    <cellStyle name="Normal 22 3 2 2 11" xfId="7350" xr:uid="{F5DE8B62-1214-4941-94F8-89CE875319BC}"/>
    <cellStyle name="Normal 22 3 2 2 2" xfId="7351" xr:uid="{A82480E7-141E-4ED5-8722-9B63D11898D0}"/>
    <cellStyle name="Normal 22 3 2 2 2 2" xfId="7352" xr:uid="{7B4968A9-86A7-49A6-9743-E99EAC53421D}"/>
    <cellStyle name="Normal 22 3 2 2 2 2 2" xfId="9065" xr:uid="{D07E07AB-9F4F-4666-8D33-043EAD258849}"/>
    <cellStyle name="Normal 22 3 2 2 2 2 2 2" xfId="12487" xr:uid="{CFEF055C-DAB9-4A08-8D09-49E1AB654F61}"/>
    <cellStyle name="Normal 22 3 2 2 2 2 2 2 2" xfId="26177" xr:uid="{38FA71C8-5662-425B-8C00-3961CB84B45A}"/>
    <cellStyle name="Normal 22 3 2 2 2 2 2 2 2 2" xfId="39869" xr:uid="{FEBB7BAA-ECE1-461C-B868-8D381974CC56}"/>
    <cellStyle name="Normal 22 3 2 2 2 2 2 2 2 3" xfId="54753" xr:uid="{1DB74D06-6D3A-494F-BC11-F12289333452}"/>
    <cellStyle name="Normal 22 3 2 2 2 2 2 2 3" xfId="19333" xr:uid="{0CF81E36-647E-44BD-8B7B-B19587BB91D9}"/>
    <cellStyle name="Normal 22 3 2 2 2 2 2 2 4" xfId="33023" xr:uid="{AB8F207F-74CC-4D5A-BA37-58F0A8713458}"/>
    <cellStyle name="Normal 22 3 2 2 2 2 2 2 5" xfId="47907" xr:uid="{C4AA64E8-6BAD-4513-85AB-629F1CF3FA9D}"/>
    <cellStyle name="Normal 22 3 2 2 2 2 2 3" xfId="22755" xr:uid="{1E2D2E55-8425-48CB-AAFD-1DD7084B28B0}"/>
    <cellStyle name="Normal 22 3 2 2 2 2 2 3 2" xfId="36447" xr:uid="{6BB81E69-3701-4D5C-8644-03159651DF78}"/>
    <cellStyle name="Normal 22 3 2 2 2 2 2 3 3" xfId="51331" xr:uid="{EA957DC8-377C-4EED-9ACD-B5DEF5F14919}"/>
    <cellStyle name="Normal 22 3 2 2 2 2 2 4" xfId="15911" xr:uid="{C2C18DD2-5D9E-4DAF-AA2D-11DF413D6843}"/>
    <cellStyle name="Normal 22 3 2 2 2 2 2 5" xfId="29601" xr:uid="{7BE229DC-C072-4BB8-8AD2-11ABA0A9D627}"/>
    <cellStyle name="Normal 22 3 2 2 2 2 2 6" xfId="44485" xr:uid="{D29A3A67-008A-4945-AB73-1760F03C3F0E}"/>
    <cellStyle name="Normal 22 3 2 2 2 2 3" xfId="10775" xr:uid="{46376702-B0CF-4217-8153-17B97F5E3B97}"/>
    <cellStyle name="Normal 22 3 2 2 2 2 3 2" xfId="24465" xr:uid="{D2743C8D-69B7-47B0-A78B-887F7650301D}"/>
    <cellStyle name="Normal 22 3 2 2 2 2 3 2 2" xfId="38157" xr:uid="{1E89D727-BAE6-4694-B690-6D621E52F9AA}"/>
    <cellStyle name="Normal 22 3 2 2 2 2 3 2 3" xfId="53041" xr:uid="{16F43E46-F8BD-4EF0-805A-E70B4151576F}"/>
    <cellStyle name="Normal 22 3 2 2 2 2 3 3" xfId="17621" xr:uid="{77E76EB1-D083-4663-B1B9-37D09DAC922B}"/>
    <cellStyle name="Normal 22 3 2 2 2 2 3 4" xfId="31311" xr:uid="{207DEC5B-1BCC-4AC2-872C-BCED7DCDC38A}"/>
    <cellStyle name="Normal 22 3 2 2 2 2 3 5" xfId="46195" xr:uid="{A7D54E04-D475-4F25-864F-B025B9BD0D2D}"/>
    <cellStyle name="Normal 22 3 2 2 2 2 4" xfId="21043" xr:uid="{0FBA3E82-273F-45FC-A531-3D3B8C097BC9}"/>
    <cellStyle name="Normal 22 3 2 2 2 2 4 2" xfId="34735" xr:uid="{581749EF-5049-42AC-9F40-228DF3571AFE}"/>
    <cellStyle name="Normal 22 3 2 2 2 2 4 3" xfId="49619" xr:uid="{BBACB425-96CC-4991-82F7-FF47E5C40459}"/>
    <cellStyle name="Normal 22 3 2 2 2 2 5" xfId="14199" xr:uid="{4E0BEE9F-3185-469B-9252-E6A38299982F}"/>
    <cellStyle name="Normal 22 3 2 2 2 2 6" xfId="27889" xr:uid="{A2D3B711-3AEB-44D4-B1EA-ACCB5649D065}"/>
    <cellStyle name="Normal 22 3 2 2 2 2 7" xfId="42773" xr:uid="{9C4591DE-FE55-4BF1-9F74-94D50F8845A7}"/>
    <cellStyle name="Normal 22 3 2 2 2 3" xfId="9064" xr:uid="{184B6E5D-5A1B-4482-AB56-94DF3CA18189}"/>
    <cellStyle name="Normal 22 3 2 2 2 3 2" xfId="12486" xr:uid="{DC33E0D4-0C70-493F-9761-8DE82529E22B}"/>
    <cellStyle name="Normal 22 3 2 2 2 3 2 2" xfId="26176" xr:uid="{AF2CC32F-FAB6-4D5A-AF67-F5BE4E856F63}"/>
    <cellStyle name="Normal 22 3 2 2 2 3 2 2 2" xfId="39868" xr:uid="{1676BC85-6C1E-40EF-AFBD-9725D2EBD02A}"/>
    <cellStyle name="Normal 22 3 2 2 2 3 2 2 3" xfId="54752" xr:uid="{B37BA0A3-F4CC-4D7F-8D2B-F4B99FE6BA41}"/>
    <cellStyle name="Normal 22 3 2 2 2 3 2 3" xfId="19332" xr:uid="{FB4B2C89-00BB-4C49-9051-6FC4EB2476EA}"/>
    <cellStyle name="Normal 22 3 2 2 2 3 2 4" xfId="33022" xr:uid="{7A611776-9F4F-47EA-B149-329BCE30B49F}"/>
    <cellStyle name="Normal 22 3 2 2 2 3 2 5" xfId="47906" xr:uid="{194EAE34-AB7E-4AFC-9DB0-12AB55D222D0}"/>
    <cellStyle name="Normal 22 3 2 2 2 3 3" xfId="22754" xr:uid="{F4D2B749-AF01-4FD3-9D0C-79103A464FDF}"/>
    <cellStyle name="Normal 22 3 2 2 2 3 3 2" xfId="36446" xr:uid="{21CF52F8-F66D-45A8-B486-57688F4E1C31}"/>
    <cellStyle name="Normal 22 3 2 2 2 3 3 3" xfId="51330" xr:uid="{37022955-2C8F-4575-9D05-E3FB75201D5C}"/>
    <cellStyle name="Normal 22 3 2 2 2 3 4" xfId="15910" xr:uid="{665AE9FE-03A6-4997-B9BE-1C82E7871F94}"/>
    <cellStyle name="Normal 22 3 2 2 2 3 5" xfId="29600" xr:uid="{DAD78AA8-6632-4E61-80FC-29163B8CE95B}"/>
    <cellStyle name="Normal 22 3 2 2 2 3 6" xfId="44484" xr:uid="{73B80EA8-6C5F-4671-A3D9-ACC8D66AC0AE}"/>
    <cellStyle name="Normal 22 3 2 2 2 4" xfId="10774" xr:uid="{74057ED6-E036-47F0-8D30-69255CCA10CE}"/>
    <cellStyle name="Normal 22 3 2 2 2 4 2" xfId="24464" xr:uid="{80562BB2-0E76-4072-B70A-585E95A70F57}"/>
    <cellStyle name="Normal 22 3 2 2 2 4 2 2" xfId="38156" xr:uid="{FE5699EB-031D-4F8E-8EF5-B989FADECF71}"/>
    <cellStyle name="Normal 22 3 2 2 2 4 2 3" xfId="53040" xr:uid="{89568E7A-4D48-4A3F-859F-1E8317C675F7}"/>
    <cellStyle name="Normal 22 3 2 2 2 4 3" xfId="17620" xr:uid="{9BCD1CEC-327B-4284-A95E-8F1DEAC1ECA2}"/>
    <cellStyle name="Normal 22 3 2 2 2 4 4" xfId="31310" xr:uid="{DDFC0940-5C2E-4710-A92E-164EA9E08FA0}"/>
    <cellStyle name="Normal 22 3 2 2 2 4 5" xfId="46194" xr:uid="{BEC4D2AF-581B-4E70-888A-F7B8584A8C70}"/>
    <cellStyle name="Normal 22 3 2 2 2 5" xfId="21042" xr:uid="{673E0432-0F94-447C-A60E-969484E5B918}"/>
    <cellStyle name="Normal 22 3 2 2 2 5 2" xfId="34734" xr:uid="{E18A3E26-D326-4538-A47B-10E5E8BCF616}"/>
    <cellStyle name="Normal 22 3 2 2 2 5 3" xfId="49618" xr:uid="{88ACA0DF-B195-4A30-A9DC-2FCFF7CCE901}"/>
    <cellStyle name="Normal 22 3 2 2 2 6" xfId="14198" xr:uid="{DEE09227-295C-4965-B81C-09EE64E2A5E1}"/>
    <cellStyle name="Normal 22 3 2 2 2 7" xfId="27888" xr:uid="{D5656DA4-6528-4BE5-AD70-89B7734A4B36}"/>
    <cellStyle name="Normal 22 3 2 2 2 8" xfId="42772" xr:uid="{3FF09B01-C484-4D86-B2DB-15F041B0CD61}"/>
    <cellStyle name="Normal 22 3 2 2 3" xfId="7353" xr:uid="{401F5B8D-BDA6-4C0C-86DA-E584F61060E5}"/>
    <cellStyle name="Normal 22 3 2 2 3 2" xfId="9066" xr:uid="{021EBD3B-88D2-460A-B3BB-CB8E8D469703}"/>
    <cellStyle name="Normal 22 3 2 2 3 2 2" xfId="12488" xr:uid="{E2BABE05-BD25-48EF-A9A8-A8E6FBDE3B94}"/>
    <cellStyle name="Normal 22 3 2 2 3 2 2 2" xfId="26178" xr:uid="{553A5E1C-6449-4F32-9537-83A762B7CF46}"/>
    <cellStyle name="Normal 22 3 2 2 3 2 2 2 2" xfId="39870" xr:uid="{2111F56B-3782-4A16-9D85-DDF2590F521F}"/>
    <cellStyle name="Normal 22 3 2 2 3 2 2 2 3" xfId="54754" xr:uid="{A4DA9CFB-27DA-4C6C-B77F-E34F43534D11}"/>
    <cellStyle name="Normal 22 3 2 2 3 2 2 3" xfId="19334" xr:uid="{8B0675F6-6290-482B-9690-58C9370DFDFF}"/>
    <cellStyle name="Normal 22 3 2 2 3 2 2 4" xfId="33024" xr:uid="{E96599B7-713F-4958-A31F-086D35212EB0}"/>
    <cellStyle name="Normal 22 3 2 2 3 2 2 5" xfId="47908" xr:uid="{71E80684-1AC6-4EA8-95E0-FDE559E4FCB9}"/>
    <cellStyle name="Normal 22 3 2 2 3 2 3" xfId="22756" xr:uid="{597CDAE5-5242-435C-98B7-438056625091}"/>
    <cellStyle name="Normal 22 3 2 2 3 2 3 2" xfId="36448" xr:uid="{9B6D2317-C125-4007-999C-AEA180975AE0}"/>
    <cellStyle name="Normal 22 3 2 2 3 2 3 3" xfId="51332" xr:uid="{38084354-6783-47CF-B88D-497BF91344A4}"/>
    <cellStyle name="Normal 22 3 2 2 3 2 4" xfId="15912" xr:uid="{2BA38CB2-7E36-4710-9035-D88FF8A16BE8}"/>
    <cellStyle name="Normal 22 3 2 2 3 2 5" xfId="29602" xr:uid="{C85C7834-7104-4DCB-8EE7-1D6F489F22CF}"/>
    <cellStyle name="Normal 22 3 2 2 3 2 6" xfId="44486" xr:uid="{C60AF070-B06A-4014-A273-A211A12C4E1A}"/>
    <cellStyle name="Normal 22 3 2 2 3 3" xfId="10776" xr:uid="{DD044EC2-80E0-42EE-9F1A-1A5094939E4F}"/>
    <cellStyle name="Normal 22 3 2 2 3 3 2" xfId="24466" xr:uid="{52077BD4-CC7D-47B6-91BF-58A60DC443B6}"/>
    <cellStyle name="Normal 22 3 2 2 3 3 2 2" xfId="38158" xr:uid="{F47D0DC5-3210-4822-AC6D-340E3AE5216A}"/>
    <cellStyle name="Normal 22 3 2 2 3 3 2 3" xfId="53042" xr:uid="{058B8B4B-E9D9-4B6D-9362-BB8AA031850B}"/>
    <cellStyle name="Normal 22 3 2 2 3 3 3" xfId="17622" xr:uid="{974D0A1C-3EFF-48E5-ACFB-EA4F1827B55B}"/>
    <cellStyle name="Normal 22 3 2 2 3 3 4" xfId="31312" xr:uid="{127E0BBF-4EC7-4C79-9D90-B5F228D459B9}"/>
    <cellStyle name="Normal 22 3 2 2 3 3 5" xfId="46196" xr:uid="{8DC2839E-1C59-404D-B44D-D8C0C4467588}"/>
    <cellStyle name="Normal 22 3 2 2 3 4" xfId="21044" xr:uid="{5E6EF8D0-19F5-4279-A9A2-B9B5415F85D1}"/>
    <cellStyle name="Normal 22 3 2 2 3 4 2" xfId="34736" xr:uid="{030A14B7-72FC-4C3F-90D6-364414AE39A1}"/>
    <cellStyle name="Normal 22 3 2 2 3 4 3" xfId="49620" xr:uid="{2A853F2D-491F-4D51-9CF0-EC4B6462671C}"/>
    <cellStyle name="Normal 22 3 2 2 3 5" xfId="14200" xr:uid="{EE92FF96-E427-4B70-BBA1-AE4B2BA3641E}"/>
    <cellStyle name="Normal 22 3 2 2 3 6" xfId="27890" xr:uid="{AD7605F7-0E20-4F5C-A175-19A0E6ED2820}"/>
    <cellStyle name="Normal 22 3 2 2 3 7" xfId="42774" xr:uid="{BAEC11EE-5991-4726-9AB1-A7D6ED2629D3}"/>
    <cellStyle name="Normal 22 3 2 2 4" xfId="7354" xr:uid="{BF9884A0-7468-4B69-90F3-2D9CEF8E45B9}"/>
    <cellStyle name="Normal 22 3 2 2 4 2" xfId="9067" xr:uid="{5A3B8ADD-D1A9-40C1-8C12-F1E80A3AF67E}"/>
    <cellStyle name="Normal 22 3 2 2 4 2 2" xfId="12489" xr:uid="{EF23EBEB-7D5F-467F-9CC5-39F60BEB26F2}"/>
    <cellStyle name="Normal 22 3 2 2 4 2 2 2" xfId="26179" xr:uid="{15841347-E104-4B99-8A45-BF321D3303F7}"/>
    <cellStyle name="Normal 22 3 2 2 4 2 2 2 2" xfId="39871" xr:uid="{7830D2C9-D89E-4218-BC1A-BB434E961367}"/>
    <cellStyle name="Normal 22 3 2 2 4 2 2 2 3" xfId="54755" xr:uid="{D981C35D-C5A2-4520-9EFB-927735B2E4AC}"/>
    <cellStyle name="Normal 22 3 2 2 4 2 2 3" xfId="19335" xr:uid="{6ACFF6B4-FB6D-4326-B2F7-8536B5580282}"/>
    <cellStyle name="Normal 22 3 2 2 4 2 2 4" xfId="33025" xr:uid="{FF2172C1-74A6-4E14-B894-B30027BA6ACA}"/>
    <cellStyle name="Normal 22 3 2 2 4 2 2 5" xfId="47909" xr:uid="{E7FF11DB-3284-48A1-BF41-DB9C86E76945}"/>
    <cellStyle name="Normal 22 3 2 2 4 2 3" xfId="22757" xr:uid="{385A8A91-120B-4435-90BF-40B099923FF7}"/>
    <cellStyle name="Normal 22 3 2 2 4 2 3 2" xfId="36449" xr:uid="{51A0DD49-4998-4660-85D6-92EE086C0814}"/>
    <cellStyle name="Normal 22 3 2 2 4 2 3 3" xfId="51333" xr:uid="{19A526BE-1B09-4E8A-B3CB-3BF6A90B5CA9}"/>
    <cellStyle name="Normal 22 3 2 2 4 2 4" xfId="15913" xr:uid="{55FAC485-3184-4319-95CC-3929CC84B526}"/>
    <cellStyle name="Normal 22 3 2 2 4 2 5" xfId="29603" xr:uid="{03687188-FC65-4639-829C-C4C2CEFFD713}"/>
    <cellStyle name="Normal 22 3 2 2 4 2 6" xfId="44487" xr:uid="{6CDA78ED-4716-4B91-8EDE-103648AC6902}"/>
    <cellStyle name="Normal 22 3 2 2 4 3" xfId="10777" xr:uid="{BCDCBD4D-E4EB-4450-931B-3A5C77499B12}"/>
    <cellStyle name="Normal 22 3 2 2 4 3 2" xfId="24467" xr:uid="{78A9FDDD-A048-4F79-A3E9-163397AD5BD0}"/>
    <cellStyle name="Normal 22 3 2 2 4 3 2 2" xfId="38159" xr:uid="{67E6E96F-B5A8-4A15-A349-69E61A3F6CD3}"/>
    <cellStyle name="Normal 22 3 2 2 4 3 2 3" xfId="53043" xr:uid="{AFF79E4A-5567-489E-B123-D2923972508B}"/>
    <cellStyle name="Normal 22 3 2 2 4 3 3" xfId="17623" xr:uid="{7EB17A62-0130-47FD-8F1E-DC1C6C82E4FA}"/>
    <cellStyle name="Normal 22 3 2 2 4 3 4" xfId="31313" xr:uid="{920E7ACE-5A60-45E0-ACC1-3BBF1B8A43FE}"/>
    <cellStyle name="Normal 22 3 2 2 4 3 5" xfId="46197" xr:uid="{37A81C32-2E81-4992-960A-A2729CA14CA0}"/>
    <cellStyle name="Normal 22 3 2 2 4 4" xfId="21045" xr:uid="{1B70A8F9-5D4A-432A-9A96-8B1DD28F763A}"/>
    <cellStyle name="Normal 22 3 2 2 4 4 2" xfId="34737" xr:uid="{5926644C-66D2-4A9A-AF05-78847439C51A}"/>
    <cellStyle name="Normal 22 3 2 2 4 4 3" xfId="49621" xr:uid="{DD8EB6DF-AB4D-4B66-925C-122FFC05C6CA}"/>
    <cellStyle name="Normal 22 3 2 2 4 5" xfId="14201" xr:uid="{47810F1F-87C9-4194-9A0B-D0F493D66D00}"/>
    <cellStyle name="Normal 22 3 2 2 4 6" xfId="27891" xr:uid="{C7CCCA06-5615-45F2-8489-4B42D91B915B}"/>
    <cellStyle name="Normal 22 3 2 2 4 7" xfId="42775" xr:uid="{D66FB128-3A64-4498-9B89-132144359B60}"/>
    <cellStyle name="Normal 22 3 2 2 5" xfId="9063" xr:uid="{B37A3186-46B3-4AED-BE31-395C42C15096}"/>
    <cellStyle name="Normal 22 3 2 2 5 2" xfId="12485" xr:uid="{5940276C-4B12-4D67-8AF0-82E530B23AB5}"/>
    <cellStyle name="Normal 22 3 2 2 5 2 2" xfId="26175" xr:uid="{B17C4D0A-5439-4DC0-8793-C6892F2F43F5}"/>
    <cellStyle name="Normal 22 3 2 2 5 2 2 2" xfId="39867" xr:uid="{39397737-6C4A-468F-881E-5C19382BC9AF}"/>
    <cellStyle name="Normal 22 3 2 2 5 2 2 3" xfId="54751" xr:uid="{A23821B7-CDCC-4EC9-A28A-02888942CE52}"/>
    <cellStyle name="Normal 22 3 2 2 5 2 3" xfId="19331" xr:uid="{E18D7E4F-9439-45E6-AE7B-8A0EFCFA25C9}"/>
    <cellStyle name="Normal 22 3 2 2 5 2 4" xfId="33021" xr:uid="{313D246D-45BA-466A-A974-293791BED0D5}"/>
    <cellStyle name="Normal 22 3 2 2 5 2 5" xfId="47905" xr:uid="{B1A20C8B-F595-468F-BBC8-E10E33037A0B}"/>
    <cellStyle name="Normal 22 3 2 2 5 3" xfId="22753" xr:uid="{6E1ED9D5-AF92-443C-BF80-5E448FA78A45}"/>
    <cellStyle name="Normal 22 3 2 2 5 3 2" xfId="36445" xr:uid="{506E4B4B-D87F-4D79-853C-44D0528E9D11}"/>
    <cellStyle name="Normal 22 3 2 2 5 3 3" xfId="51329" xr:uid="{1051CA02-9EBF-4377-9BFC-7CB1EAF9BB95}"/>
    <cellStyle name="Normal 22 3 2 2 5 4" xfId="15909" xr:uid="{1D2D8D9C-38A9-4B8F-8692-FB774E3A6654}"/>
    <cellStyle name="Normal 22 3 2 2 5 5" xfId="29599" xr:uid="{F7F28753-1664-4AB6-8D10-456B01140105}"/>
    <cellStyle name="Normal 22 3 2 2 5 6" xfId="44483" xr:uid="{290A5A75-1DBD-43AA-95A2-C2CC8488A447}"/>
    <cellStyle name="Normal 22 3 2 2 6" xfId="10773" xr:uid="{B94F764F-D0F1-4F88-8C32-5BC404244017}"/>
    <cellStyle name="Normal 22 3 2 2 6 2" xfId="24463" xr:uid="{ABFE36FD-CB0D-4255-8121-5D41F8CA4D55}"/>
    <cellStyle name="Normal 22 3 2 2 6 2 2" xfId="38155" xr:uid="{80E01115-4AFB-4F3B-A561-A216289B3D07}"/>
    <cellStyle name="Normal 22 3 2 2 6 2 3" xfId="53039" xr:uid="{AD5D8640-D479-4731-975A-AA8E6F48E69A}"/>
    <cellStyle name="Normal 22 3 2 2 6 3" xfId="17619" xr:uid="{672C0273-43DB-41B5-91DA-D401F75CC01F}"/>
    <cellStyle name="Normal 22 3 2 2 6 4" xfId="31309" xr:uid="{438BD72D-3ACC-4C5F-A70F-12BE43C7F984}"/>
    <cellStyle name="Normal 22 3 2 2 6 5" xfId="46193" xr:uid="{4A8E84E7-BF1A-48D2-AB04-28E4B7A7206D}"/>
    <cellStyle name="Normal 22 3 2 2 7" xfId="21041" xr:uid="{A2F1A481-34F8-41A5-8F37-DF4F01A1A3F0}"/>
    <cellStyle name="Normal 22 3 2 2 7 2" xfId="34733" xr:uid="{ABD4B055-B830-4DBD-BF91-11BCD5013FEA}"/>
    <cellStyle name="Normal 22 3 2 2 7 3" xfId="49617" xr:uid="{F1A1CE79-00AB-4766-83AD-6F0911C9797A}"/>
    <cellStyle name="Normal 22 3 2 2 8" xfId="14197" xr:uid="{8DD13AC8-EC13-450C-99BB-CFD615734FD3}"/>
    <cellStyle name="Normal 22 3 2 2 8 2" xfId="41346" xr:uid="{5B9F64BE-2CC2-45E0-9481-E8668584A9C1}"/>
    <cellStyle name="Normal 22 3 2 2 9" xfId="27887" xr:uid="{3C758E70-0826-49B1-806C-066C13804A71}"/>
    <cellStyle name="Normal 22 3 2 3" xfId="7355" xr:uid="{7A08A512-2D63-4886-B22C-D4956BEE0704}"/>
    <cellStyle name="Normal 22 3 2 3 10" xfId="42776" xr:uid="{83FBCF87-0B4D-4EF4-836C-21431DACFD05}"/>
    <cellStyle name="Normal 22 3 2 3 2" xfId="7356" xr:uid="{F1B4A7E2-138A-4265-B82E-68D6793AB156}"/>
    <cellStyle name="Normal 22 3 2 3 2 2" xfId="7357" xr:uid="{D7A0C8E7-83F7-48FA-946A-D0D1683262A2}"/>
    <cellStyle name="Normal 22 3 2 3 2 2 2" xfId="9070" xr:uid="{01A471E2-F97D-49E3-AC68-7A3F2BF3612E}"/>
    <cellStyle name="Normal 22 3 2 3 2 2 2 2" xfId="12492" xr:uid="{4F82A2B4-4DF8-447E-AEBD-903F55D4FC83}"/>
    <cellStyle name="Normal 22 3 2 3 2 2 2 2 2" xfId="26182" xr:uid="{EDDB825D-69AE-44E8-8285-7D967B3A75E9}"/>
    <cellStyle name="Normal 22 3 2 3 2 2 2 2 2 2" xfId="39874" xr:uid="{B25896C8-A034-476B-A17F-A09542B238BD}"/>
    <cellStyle name="Normal 22 3 2 3 2 2 2 2 2 3" xfId="54758" xr:uid="{55F0EA37-D7A0-43D6-943C-032B555F93B1}"/>
    <cellStyle name="Normal 22 3 2 3 2 2 2 2 3" xfId="19338" xr:uid="{8BDD9E1A-A8BB-4B41-93AF-34A7EF98AFC0}"/>
    <cellStyle name="Normal 22 3 2 3 2 2 2 2 4" xfId="33028" xr:uid="{E4EA17DE-C7CE-45EF-BA51-13C1EB5420EE}"/>
    <cellStyle name="Normal 22 3 2 3 2 2 2 2 5" xfId="47912" xr:uid="{C90DF8AD-031F-483B-BCFF-86BA438C3B7E}"/>
    <cellStyle name="Normal 22 3 2 3 2 2 2 3" xfId="22760" xr:uid="{30866FEB-FF59-4FB1-86D1-786CD827E420}"/>
    <cellStyle name="Normal 22 3 2 3 2 2 2 3 2" xfId="36452" xr:uid="{72C17FF2-50C5-46BB-9808-A81228248D2D}"/>
    <cellStyle name="Normal 22 3 2 3 2 2 2 3 3" xfId="51336" xr:uid="{328BA97A-8466-4B36-A70C-23FB5EC382B7}"/>
    <cellStyle name="Normal 22 3 2 3 2 2 2 4" xfId="15916" xr:uid="{64EE2727-EC19-4D78-A520-7D8B98E95816}"/>
    <cellStyle name="Normal 22 3 2 3 2 2 2 5" xfId="29606" xr:uid="{C87FC368-5200-4859-84F2-2AC15F007A49}"/>
    <cellStyle name="Normal 22 3 2 3 2 2 2 6" xfId="44490" xr:uid="{7936BCAB-257B-43AC-AF87-F80121528690}"/>
    <cellStyle name="Normal 22 3 2 3 2 2 3" xfId="10780" xr:uid="{57552760-1DE6-441A-942B-B250D75F49C6}"/>
    <cellStyle name="Normal 22 3 2 3 2 2 3 2" xfId="24470" xr:uid="{E43F69B8-CB1A-4A15-908D-3A542A2BCC07}"/>
    <cellStyle name="Normal 22 3 2 3 2 2 3 2 2" xfId="38162" xr:uid="{45D1D1E2-5116-4501-89C1-42B48BCBD979}"/>
    <cellStyle name="Normal 22 3 2 3 2 2 3 2 3" xfId="53046" xr:uid="{D3B7CB23-68AD-4464-A8EC-9C3ACFA8198D}"/>
    <cellStyle name="Normal 22 3 2 3 2 2 3 3" xfId="17626" xr:uid="{8834C917-DE08-4215-B183-745BBF2CC04B}"/>
    <cellStyle name="Normal 22 3 2 3 2 2 3 4" xfId="31316" xr:uid="{4647B297-FD3F-46CE-9A2B-5E5473C2FAF6}"/>
    <cellStyle name="Normal 22 3 2 3 2 2 3 5" xfId="46200" xr:uid="{0DF19992-E6F0-4DA7-856A-ABA33EAC2FAB}"/>
    <cellStyle name="Normal 22 3 2 3 2 2 4" xfId="21048" xr:uid="{1C7072F6-4802-4E41-9801-CC6AB4869FA2}"/>
    <cellStyle name="Normal 22 3 2 3 2 2 4 2" xfId="34740" xr:uid="{995BD97A-C332-454E-9D1A-71161D84D205}"/>
    <cellStyle name="Normal 22 3 2 3 2 2 4 3" xfId="49624" xr:uid="{ED3FF1C3-0A1E-4256-AB20-FA7297F8AA96}"/>
    <cellStyle name="Normal 22 3 2 3 2 2 5" xfId="14204" xr:uid="{21DE1F7F-5C14-49F4-8229-75E70FBDA538}"/>
    <cellStyle name="Normal 22 3 2 3 2 2 6" xfId="27894" xr:uid="{28C3A2FB-B857-415C-BE73-1B6FA39779DB}"/>
    <cellStyle name="Normal 22 3 2 3 2 2 7" xfId="42778" xr:uid="{24DA6071-FF61-465F-A037-0E964CD6C336}"/>
    <cellStyle name="Normal 22 3 2 3 2 3" xfId="9069" xr:uid="{E8DF3247-8F27-44F8-8C71-DC95DEDC764C}"/>
    <cellStyle name="Normal 22 3 2 3 2 3 2" xfId="12491" xr:uid="{84289530-AEDB-45BB-8662-22BB87960EC3}"/>
    <cellStyle name="Normal 22 3 2 3 2 3 2 2" xfId="26181" xr:uid="{818D788F-B886-4103-BEBF-CB5A3B7194A0}"/>
    <cellStyle name="Normal 22 3 2 3 2 3 2 2 2" xfId="39873" xr:uid="{6659A8A0-71EB-48B6-A963-EB73DBE3E52E}"/>
    <cellStyle name="Normal 22 3 2 3 2 3 2 2 3" xfId="54757" xr:uid="{9BA40E63-CD22-4876-901D-E64A8682CC75}"/>
    <cellStyle name="Normal 22 3 2 3 2 3 2 3" xfId="19337" xr:uid="{8F24B27A-1274-4CFF-80C5-A2BECD7DF4C7}"/>
    <cellStyle name="Normal 22 3 2 3 2 3 2 4" xfId="33027" xr:uid="{4315F8EC-8E16-439D-8148-BA1873445E2E}"/>
    <cellStyle name="Normal 22 3 2 3 2 3 2 5" xfId="47911" xr:uid="{60CD641C-7E4C-4EEC-89AE-F6968F1971D3}"/>
    <cellStyle name="Normal 22 3 2 3 2 3 3" xfId="22759" xr:uid="{52103291-B9D7-4F1D-9A23-6A87E561B37C}"/>
    <cellStyle name="Normal 22 3 2 3 2 3 3 2" xfId="36451" xr:uid="{2BF1E5C9-E315-402E-9666-FA572169CCF4}"/>
    <cellStyle name="Normal 22 3 2 3 2 3 3 3" xfId="51335" xr:uid="{F4333A9C-EF2B-4A84-8D02-0894D7D4DABA}"/>
    <cellStyle name="Normal 22 3 2 3 2 3 4" xfId="15915" xr:uid="{1B28B4A8-1F42-44E9-87E5-E5572C8EE994}"/>
    <cellStyle name="Normal 22 3 2 3 2 3 5" xfId="29605" xr:uid="{C8415BFC-A10E-4803-8E1E-AE5169548729}"/>
    <cellStyle name="Normal 22 3 2 3 2 3 6" xfId="44489" xr:uid="{1E183440-65B2-427F-94CF-E00B74DFAF3B}"/>
    <cellStyle name="Normal 22 3 2 3 2 4" xfId="10779" xr:uid="{07BD3EF1-AF1E-4481-BA19-8A418864BA26}"/>
    <cellStyle name="Normal 22 3 2 3 2 4 2" xfId="24469" xr:uid="{DFC0385D-1344-4B14-B948-110FAAA11D84}"/>
    <cellStyle name="Normal 22 3 2 3 2 4 2 2" xfId="38161" xr:uid="{3382465B-9FA1-4E2E-B8EB-5075F61DD5A3}"/>
    <cellStyle name="Normal 22 3 2 3 2 4 2 3" xfId="53045" xr:uid="{1452B520-396A-457D-9FF9-8DA714711A7E}"/>
    <cellStyle name="Normal 22 3 2 3 2 4 3" xfId="17625" xr:uid="{846DC3AF-996E-4BEB-B70D-C1EA47D06F82}"/>
    <cellStyle name="Normal 22 3 2 3 2 4 4" xfId="31315" xr:uid="{748F8513-7C76-4BD3-9B5F-7F3EFD012673}"/>
    <cellStyle name="Normal 22 3 2 3 2 4 5" xfId="46199" xr:uid="{979CFC5D-3AE0-42B5-A090-4678859A8B27}"/>
    <cellStyle name="Normal 22 3 2 3 2 5" xfId="21047" xr:uid="{277E0C58-0DD7-4060-AC6C-54A085852DD5}"/>
    <cellStyle name="Normal 22 3 2 3 2 5 2" xfId="34739" xr:uid="{EABCCFF1-DD5E-4E57-A39E-F6302F005562}"/>
    <cellStyle name="Normal 22 3 2 3 2 5 3" xfId="49623" xr:uid="{BBA57037-EEA3-436A-9A2E-5CDDA7FAAD15}"/>
    <cellStyle name="Normal 22 3 2 3 2 6" xfId="14203" xr:uid="{2409D2E6-9849-4FB9-8F8C-0D27001D7990}"/>
    <cellStyle name="Normal 22 3 2 3 2 7" xfId="27893" xr:uid="{C3D27CCB-09E3-43AC-ADCB-9EF416D4B826}"/>
    <cellStyle name="Normal 22 3 2 3 2 8" xfId="42777" xr:uid="{94CBF7B4-3FB6-4BA5-B3C8-BAFBE7F12234}"/>
    <cellStyle name="Normal 22 3 2 3 3" xfId="7358" xr:uid="{22D7D21E-3699-4C68-A9F6-E7A208BAF491}"/>
    <cellStyle name="Normal 22 3 2 3 3 2" xfId="9071" xr:uid="{0BA716BF-7A34-4201-91AD-A88321749CDF}"/>
    <cellStyle name="Normal 22 3 2 3 3 2 2" xfId="12493" xr:uid="{7D81DD0C-991B-436F-A4E7-22CA13E0959D}"/>
    <cellStyle name="Normal 22 3 2 3 3 2 2 2" xfId="26183" xr:uid="{CD054CE9-9487-406D-BDFF-0466D6CFD531}"/>
    <cellStyle name="Normal 22 3 2 3 3 2 2 2 2" xfId="39875" xr:uid="{DA8E741C-E463-4F7C-81D7-F770B70FEE9F}"/>
    <cellStyle name="Normal 22 3 2 3 3 2 2 2 3" xfId="54759" xr:uid="{60640650-615A-44BB-9179-85C38ED5AB9D}"/>
    <cellStyle name="Normal 22 3 2 3 3 2 2 3" xfId="19339" xr:uid="{01CCD518-E769-4DB1-A17F-4AA3735A448B}"/>
    <cellStyle name="Normal 22 3 2 3 3 2 2 4" xfId="33029" xr:uid="{4D7DDA69-C7AD-41A4-A168-0A52FF03FD08}"/>
    <cellStyle name="Normal 22 3 2 3 3 2 2 5" xfId="47913" xr:uid="{4151D635-0522-4071-BEA4-FD5B0B7D8F8E}"/>
    <cellStyle name="Normal 22 3 2 3 3 2 3" xfId="22761" xr:uid="{63A4EF76-EF52-4BFE-B696-FDF72CCAE3CB}"/>
    <cellStyle name="Normal 22 3 2 3 3 2 3 2" xfId="36453" xr:uid="{AF79D98E-6D83-4730-BC33-666D2B258B5C}"/>
    <cellStyle name="Normal 22 3 2 3 3 2 3 3" xfId="51337" xr:uid="{0AC65996-AB64-4AB9-A2D0-78239A433B80}"/>
    <cellStyle name="Normal 22 3 2 3 3 2 4" xfId="15917" xr:uid="{667429C7-AB86-4B73-A13D-C055CEB6ABAC}"/>
    <cellStyle name="Normal 22 3 2 3 3 2 5" xfId="29607" xr:uid="{2E50EA15-EEE7-441E-A004-08DF832DE1C7}"/>
    <cellStyle name="Normal 22 3 2 3 3 2 6" xfId="44491" xr:uid="{CC948510-221D-433A-8B5F-18E7FC2B4CE6}"/>
    <cellStyle name="Normal 22 3 2 3 3 3" xfId="10781" xr:uid="{1249D30B-A7D9-41B5-8290-83DEC8894F8E}"/>
    <cellStyle name="Normal 22 3 2 3 3 3 2" xfId="24471" xr:uid="{826CB0C0-BA83-4A91-93A5-BCED06BD3940}"/>
    <cellStyle name="Normal 22 3 2 3 3 3 2 2" xfId="38163" xr:uid="{AB916845-8343-4F44-B945-31B87A875A44}"/>
    <cellStyle name="Normal 22 3 2 3 3 3 2 3" xfId="53047" xr:uid="{CA934512-92A7-443E-874E-9842E9240B98}"/>
    <cellStyle name="Normal 22 3 2 3 3 3 3" xfId="17627" xr:uid="{7632867B-0957-45FB-9489-3CC0A24EF9D0}"/>
    <cellStyle name="Normal 22 3 2 3 3 3 4" xfId="31317" xr:uid="{DEAC0C03-0B87-446C-B4EC-8DA596AFFDEE}"/>
    <cellStyle name="Normal 22 3 2 3 3 3 5" xfId="46201" xr:uid="{B1545440-1F00-44BB-B37A-D32422640061}"/>
    <cellStyle name="Normal 22 3 2 3 3 4" xfId="21049" xr:uid="{DB46F7CA-BF08-407E-8A63-94962DD33CA0}"/>
    <cellStyle name="Normal 22 3 2 3 3 4 2" xfId="34741" xr:uid="{FDA70055-2BC7-4D1C-9CBE-8EF298DA167C}"/>
    <cellStyle name="Normal 22 3 2 3 3 4 3" xfId="49625" xr:uid="{058B08B4-08A5-43C5-8438-5C31CCB3FD17}"/>
    <cellStyle name="Normal 22 3 2 3 3 5" xfId="14205" xr:uid="{3769899E-099C-4555-AF9F-8093B9DD69E9}"/>
    <cellStyle name="Normal 22 3 2 3 3 6" xfId="27895" xr:uid="{FFA01DB2-484E-4B32-B00D-2ACA6D6C15BC}"/>
    <cellStyle name="Normal 22 3 2 3 3 7" xfId="42779" xr:uid="{86970673-5204-47F8-86F8-543B80212C48}"/>
    <cellStyle name="Normal 22 3 2 3 4" xfId="7359" xr:uid="{7CB09213-BC4E-4BE4-9711-6C8D7B8EB7B2}"/>
    <cellStyle name="Normal 22 3 2 3 4 2" xfId="9072" xr:uid="{A8869B14-1A9F-442F-B734-EAC164238B04}"/>
    <cellStyle name="Normal 22 3 2 3 4 2 2" xfId="12494" xr:uid="{9032996D-8E33-4C4B-8BB5-96ABE092C2B2}"/>
    <cellStyle name="Normal 22 3 2 3 4 2 2 2" xfId="26184" xr:uid="{B1A9549C-3C27-4E3B-A80B-543B8A52DFC9}"/>
    <cellStyle name="Normal 22 3 2 3 4 2 2 2 2" xfId="39876" xr:uid="{B11E1E63-D821-4170-AE18-6C2A1489FC07}"/>
    <cellStyle name="Normal 22 3 2 3 4 2 2 2 3" xfId="54760" xr:uid="{A33296B3-32B5-4B49-AF23-D47900EAA63E}"/>
    <cellStyle name="Normal 22 3 2 3 4 2 2 3" xfId="19340" xr:uid="{E7D4F99F-0D85-42BB-8555-88A2E567740F}"/>
    <cellStyle name="Normal 22 3 2 3 4 2 2 4" xfId="33030" xr:uid="{8C39CAC0-0A02-4AF3-8326-D4BECFD4C67B}"/>
    <cellStyle name="Normal 22 3 2 3 4 2 2 5" xfId="47914" xr:uid="{0A0C7EEB-9C3A-41E9-B10A-C6A9C08479E1}"/>
    <cellStyle name="Normal 22 3 2 3 4 2 3" xfId="22762" xr:uid="{EBF76D89-8338-4BC9-AD90-30E7A3D647CA}"/>
    <cellStyle name="Normal 22 3 2 3 4 2 3 2" xfId="36454" xr:uid="{ABC1F03C-095C-4B66-9A84-D0AEF44869AB}"/>
    <cellStyle name="Normal 22 3 2 3 4 2 3 3" xfId="51338" xr:uid="{25BF42B9-40DC-45B5-9115-39C6CEDCBA7D}"/>
    <cellStyle name="Normal 22 3 2 3 4 2 4" xfId="15918" xr:uid="{BA36E9BB-F1E4-4C4B-9A3B-59E5834B68FC}"/>
    <cellStyle name="Normal 22 3 2 3 4 2 5" xfId="29608" xr:uid="{7E101208-588D-48F3-8EC0-857847383A91}"/>
    <cellStyle name="Normal 22 3 2 3 4 2 6" xfId="44492" xr:uid="{D137A10B-89F3-42A2-AA55-C1FE45F6A0EC}"/>
    <cellStyle name="Normal 22 3 2 3 4 3" xfId="10782" xr:uid="{11BDCFAF-627C-489E-A4E2-85239B27F359}"/>
    <cellStyle name="Normal 22 3 2 3 4 3 2" xfId="24472" xr:uid="{EE24558D-9F3F-4DE3-82D3-6D54439C07F3}"/>
    <cellStyle name="Normal 22 3 2 3 4 3 2 2" xfId="38164" xr:uid="{CEDA16F1-A6B1-4F81-AC10-70C23A98A99B}"/>
    <cellStyle name="Normal 22 3 2 3 4 3 2 3" xfId="53048" xr:uid="{B52905BD-50A3-4313-847D-7C89F43E5844}"/>
    <cellStyle name="Normal 22 3 2 3 4 3 3" xfId="17628" xr:uid="{5646504D-BDE2-4043-81EC-AE0AA479E212}"/>
    <cellStyle name="Normal 22 3 2 3 4 3 4" xfId="31318" xr:uid="{CA8715FE-D70C-4AA9-A1A4-E7C21C829242}"/>
    <cellStyle name="Normal 22 3 2 3 4 3 5" xfId="46202" xr:uid="{88184EF2-EF23-4646-95C5-89CEF411B9FE}"/>
    <cellStyle name="Normal 22 3 2 3 4 4" xfId="21050" xr:uid="{BF02582A-2295-4FCA-A201-26D946F9542D}"/>
    <cellStyle name="Normal 22 3 2 3 4 4 2" xfId="34742" xr:uid="{0D676B55-B446-4776-B530-074DD3460061}"/>
    <cellStyle name="Normal 22 3 2 3 4 4 3" xfId="49626" xr:uid="{633B3386-E864-4A21-AA8D-AC7E2E11B1F2}"/>
    <cellStyle name="Normal 22 3 2 3 4 5" xfId="14206" xr:uid="{02F1C136-B3BA-4F44-B013-3C45A98D628B}"/>
    <cellStyle name="Normal 22 3 2 3 4 6" xfId="27896" xr:uid="{F4BB4DF8-1C50-4DEF-BAD4-4BCEB2E1A648}"/>
    <cellStyle name="Normal 22 3 2 3 4 7" xfId="42780" xr:uid="{698F9159-5D07-4AB9-855C-A87C70EAF472}"/>
    <cellStyle name="Normal 22 3 2 3 5" xfId="9068" xr:uid="{36CF714A-AA5B-484E-9C06-3468735F9174}"/>
    <cellStyle name="Normal 22 3 2 3 5 2" xfId="12490" xr:uid="{50767099-48A4-43F0-9231-013E65C2031D}"/>
    <cellStyle name="Normal 22 3 2 3 5 2 2" xfId="26180" xr:uid="{8FBEAC3E-C9C9-496C-8D4E-943CD7DC4724}"/>
    <cellStyle name="Normal 22 3 2 3 5 2 2 2" xfId="39872" xr:uid="{1F1BAE08-E990-404E-8F51-4409DBE0B24A}"/>
    <cellStyle name="Normal 22 3 2 3 5 2 2 3" xfId="54756" xr:uid="{0876215F-95AF-47B6-AC37-EFD8294C48E0}"/>
    <cellStyle name="Normal 22 3 2 3 5 2 3" xfId="19336" xr:uid="{89A28D2C-35C3-41E4-A991-D080E22120DE}"/>
    <cellStyle name="Normal 22 3 2 3 5 2 4" xfId="33026" xr:uid="{718193F6-D07B-44C8-9BB9-1F7CE53A38A1}"/>
    <cellStyle name="Normal 22 3 2 3 5 2 5" xfId="47910" xr:uid="{6C55F82B-98A3-4A5B-80F1-E62D1170AAEF}"/>
    <cellStyle name="Normal 22 3 2 3 5 3" xfId="22758" xr:uid="{E4F513D2-35C2-4594-9740-E60118A7C681}"/>
    <cellStyle name="Normal 22 3 2 3 5 3 2" xfId="36450" xr:uid="{CB3D3F72-70FD-4737-84CC-BCC2D7619114}"/>
    <cellStyle name="Normal 22 3 2 3 5 3 3" xfId="51334" xr:uid="{1E6EE405-EB66-4AF3-AE4B-8821D82C50A3}"/>
    <cellStyle name="Normal 22 3 2 3 5 4" xfId="15914" xr:uid="{8E2AF538-E325-44B0-8377-D78DF2282478}"/>
    <cellStyle name="Normal 22 3 2 3 5 5" xfId="29604" xr:uid="{02EA2B5C-490D-489A-8DF8-BEA905B86C2A}"/>
    <cellStyle name="Normal 22 3 2 3 5 6" xfId="44488" xr:uid="{0BEDF2AA-0E75-48D6-A81F-F5288A63BDB5}"/>
    <cellStyle name="Normal 22 3 2 3 6" xfId="10778" xr:uid="{8450289D-D99F-4416-9166-227B8D694BCE}"/>
    <cellStyle name="Normal 22 3 2 3 6 2" xfId="24468" xr:uid="{CC4EDEB0-2EB0-4E72-A397-76F86ACCDA34}"/>
    <cellStyle name="Normal 22 3 2 3 6 2 2" xfId="38160" xr:uid="{87020A9D-658A-4B6E-8622-3CCF27560BA8}"/>
    <cellStyle name="Normal 22 3 2 3 6 2 3" xfId="53044" xr:uid="{9B24F71D-851E-4D46-AC42-6662919210D0}"/>
    <cellStyle name="Normal 22 3 2 3 6 3" xfId="17624" xr:uid="{0714D0EE-6C63-4C21-8966-A0EC09133329}"/>
    <cellStyle name="Normal 22 3 2 3 6 4" xfId="31314" xr:uid="{62FB08DE-A55A-40D5-8C72-55F0A3B7319C}"/>
    <cellStyle name="Normal 22 3 2 3 6 5" xfId="46198" xr:uid="{5550C9D8-F765-4768-89D1-B2F5D7D348E6}"/>
    <cellStyle name="Normal 22 3 2 3 7" xfId="21046" xr:uid="{8FD575A6-3566-4CB3-9B8E-D93233724B0D}"/>
    <cellStyle name="Normal 22 3 2 3 7 2" xfId="34738" xr:uid="{21C37616-1F64-42EA-8F9D-6958D053F50E}"/>
    <cellStyle name="Normal 22 3 2 3 7 3" xfId="49622" xr:uid="{9BA480A9-E8A6-465E-A9AB-6B965B231C07}"/>
    <cellStyle name="Normal 22 3 2 3 8" xfId="14202" xr:uid="{02400731-0050-4393-BD84-7EA45E688C27}"/>
    <cellStyle name="Normal 22 3 2 3 9" xfId="27892" xr:uid="{3696326C-3935-4D9E-BFCB-A94869175DBF}"/>
    <cellStyle name="Normal 22 3 2 4" xfId="7360" xr:uid="{7DC8ABC1-032A-456F-A8DC-F7D7DD184C4B}"/>
    <cellStyle name="Normal 22 3 2 4 2" xfId="7361" xr:uid="{BB0AB727-C253-4610-B7DE-1BD990DDE118}"/>
    <cellStyle name="Normal 22 3 2 4 2 2" xfId="9074" xr:uid="{09819EFF-4024-4653-98C8-6D96B61F544A}"/>
    <cellStyle name="Normal 22 3 2 4 2 2 2" xfId="12496" xr:uid="{623C9A17-B8B7-4C46-902B-1D6AC345AD7F}"/>
    <cellStyle name="Normal 22 3 2 4 2 2 2 2" xfId="26186" xr:uid="{181739F6-4C6B-4ABC-81C8-2CD8513D63AF}"/>
    <cellStyle name="Normal 22 3 2 4 2 2 2 2 2" xfId="39878" xr:uid="{FC51E832-9D26-4267-B16F-BBF5CEC9AED9}"/>
    <cellStyle name="Normal 22 3 2 4 2 2 2 2 3" xfId="54762" xr:uid="{E73E0F8D-B7AC-4949-978B-1A5CE9E4676C}"/>
    <cellStyle name="Normal 22 3 2 4 2 2 2 3" xfId="19342" xr:uid="{A5772D93-81CD-4E54-B185-87437ED3C145}"/>
    <cellStyle name="Normal 22 3 2 4 2 2 2 4" xfId="33032" xr:uid="{EF98E450-A6A0-4C09-8BFE-D313A9958421}"/>
    <cellStyle name="Normal 22 3 2 4 2 2 2 5" xfId="47916" xr:uid="{CEEB1EE8-9633-45D2-B73C-8CB634F1B746}"/>
    <cellStyle name="Normal 22 3 2 4 2 2 3" xfId="22764" xr:uid="{DB26FB0E-D33D-407E-838A-0995CCCB9873}"/>
    <cellStyle name="Normal 22 3 2 4 2 2 3 2" xfId="36456" xr:uid="{ADEF2223-BE23-48D7-BB1C-705EAFF6E590}"/>
    <cellStyle name="Normal 22 3 2 4 2 2 3 3" xfId="51340" xr:uid="{4EAEA7AE-FDFC-47B3-B107-EDD8B8321632}"/>
    <cellStyle name="Normal 22 3 2 4 2 2 4" xfId="15920" xr:uid="{FEC5438C-00CD-4C38-89DC-33C96A4D1127}"/>
    <cellStyle name="Normal 22 3 2 4 2 2 5" xfId="29610" xr:uid="{B21992B5-0053-471D-AC3D-B3E91D9E71D5}"/>
    <cellStyle name="Normal 22 3 2 4 2 2 6" xfId="44494" xr:uid="{15E92F9A-8F3D-48EF-B9C6-79A4A762B9D1}"/>
    <cellStyle name="Normal 22 3 2 4 2 3" xfId="10784" xr:uid="{5D2D9254-5F25-4D9A-9F49-6B3BE33B6562}"/>
    <cellStyle name="Normal 22 3 2 4 2 3 2" xfId="24474" xr:uid="{64379EB6-684A-4E8F-B4CA-E1A3225869C6}"/>
    <cellStyle name="Normal 22 3 2 4 2 3 2 2" xfId="38166" xr:uid="{46F31B14-B4EB-4912-9E43-AB9C9A0FA663}"/>
    <cellStyle name="Normal 22 3 2 4 2 3 2 3" xfId="53050" xr:uid="{4B561A5C-DBDA-4A63-8C35-E0C5169D39C3}"/>
    <cellStyle name="Normal 22 3 2 4 2 3 3" xfId="17630" xr:uid="{5075523E-267F-45A2-A18A-A990AF7F672A}"/>
    <cellStyle name="Normal 22 3 2 4 2 3 4" xfId="31320" xr:uid="{2749ED83-7B9A-489C-A7C5-330C508D2929}"/>
    <cellStyle name="Normal 22 3 2 4 2 3 5" xfId="46204" xr:uid="{FD0E5D81-18EE-47EA-BFC1-0AA3BCC13609}"/>
    <cellStyle name="Normal 22 3 2 4 2 4" xfId="21052" xr:uid="{52AA98A0-CA3E-4DA0-AA49-511EFAFA9FFD}"/>
    <cellStyle name="Normal 22 3 2 4 2 4 2" xfId="34744" xr:uid="{7BA6A470-9D3C-42FC-8297-54559D632504}"/>
    <cellStyle name="Normal 22 3 2 4 2 4 3" xfId="49628" xr:uid="{DC239C98-109B-414D-965C-45640B1C74D0}"/>
    <cellStyle name="Normal 22 3 2 4 2 5" xfId="14208" xr:uid="{9A4A4C35-E5CD-4753-81E8-B7B9ECFBAEA9}"/>
    <cellStyle name="Normal 22 3 2 4 2 6" xfId="27898" xr:uid="{48EF6BCE-C114-4C37-9F2F-606491E1F4DA}"/>
    <cellStyle name="Normal 22 3 2 4 2 7" xfId="42782" xr:uid="{606690B4-0901-48B2-8C23-1F856DD455B3}"/>
    <cellStyle name="Normal 22 3 2 4 3" xfId="9073" xr:uid="{6107C7DF-B28E-408A-9EE0-2DAE186D713A}"/>
    <cellStyle name="Normal 22 3 2 4 3 2" xfId="12495" xr:uid="{C6F7952A-E470-48CD-8E56-90BE6A9E6D7D}"/>
    <cellStyle name="Normal 22 3 2 4 3 2 2" xfId="26185" xr:uid="{6C93FEBE-D90C-4564-9FDD-4D09E5EA7734}"/>
    <cellStyle name="Normal 22 3 2 4 3 2 2 2" xfId="39877" xr:uid="{BA564BBC-6BDA-4E26-93E4-ABEC7BA74437}"/>
    <cellStyle name="Normal 22 3 2 4 3 2 2 3" xfId="54761" xr:uid="{09D00815-B912-48BA-B2B8-8FE7F13703B9}"/>
    <cellStyle name="Normal 22 3 2 4 3 2 3" xfId="19341" xr:uid="{C2B884DB-9D30-48E1-AB7C-381EBA7A8F78}"/>
    <cellStyle name="Normal 22 3 2 4 3 2 4" xfId="33031" xr:uid="{10EDFD6A-0F04-4192-946B-311B0BC34839}"/>
    <cellStyle name="Normal 22 3 2 4 3 2 5" xfId="47915" xr:uid="{E178F836-5702-458E-8ECE-5944BB0809B7}"/>
    <cellStyle name="Normal 22 3 2 4 3 3" xfId="22763" xr:uid="{A843F729-31A7-4C26-B13F-665ABE5C275A}"/>
    <cellStyle name="Normal 22 3 2 4 3 3 2" xfId="36455" xr:uid="{C71EBFCF-9F99-4A37-B2BA-AE8EF7B794C0}"/>
    <cellStyle name="Normal 22 3 2 4 3 3 3" xfId="51339" xr:uid="{FE87CBA9-DBCC-4F27-9435-4B9FAA8F20C3}"/>
    <cellStyle name="Normal 22 3 2 4 3 4" xfId="15919" xr:uid="{689A61A2-8E69-49A9-B3A1-845051D3701C}"/>
    <cellStyle name="Normal 22 3 2 4 3 5" xfId="29609" xr:uid="{598EDD51-FD6E-45F8-94AD-FCC70E7A1561}"/>
    <cellStyle name="Normal 22 3 2 4 3 6" xfId="44493" xr:uid="{89B597A9-72A0-42C1-86F8-A5CCB078F279}"/>
    <cellStyle name="Normal 22 3 2 4 4" xfId="10783" xr:uid="{552A6E64-2CA5-4E2A-B490-A48BECC92851}"/>
    <cellStyle name="Normal 22 3 2 4 4 2" xfId="24473" xr:uid="{A0DCC154-CB52-4406-8B47-FCBB6159B2FD}"/>
    <cellStyle name="Normal 22 3 2 4 4 2 2" xfId="38165" xr:uid="{575D73F9-A36F-4597-BEEB-7C337A102C96}"/>
    <cellStyle name="Normal 22 3 2 4 4 2 3" xfId="53049" xr:uid="{18564C80-9FB7-4DE2-9265-8A50EF93F59B}"/>
    <cellStyle name="Normal 22 3 2 4 4 3" xfId="17629" xr:uid="{2B5D2936-9A69-4051-A635-FAD2E098F34C}"/>
    <cellStyle name="Normal 22 3 2 4 4 4" xfId="31319" xr:uid="{9421DD31-CA73-4CCD-8EBA-AA70ED7AC098}"/>
    <cellStyle name="Normal 22 3 2 4 4 5" xfId="46203" xr:uid="{74152C53-0931-4AE1-BEE0-7E18BA118AEC}"/>
    <cellStyle name="Normal 22 3 2 4 5" xfId="21051" xr:uid="{163334D7-A394-497A-BC7F-D199B07B1DC6}"/>
    <cellStyle name="Normal 22 3 2 4 5 2" xfId="34743" xr:uid="{C660DBBE-9862-446B-8656-A7FE17B82578}"/>
    <cellStyle name="Normal 22 3 2 4 5 3" xfId="49627" xr:uid="{0514A1DC-639E-40C0-B4EB-316A44646D82}"/>
    <cellStyle name="Normal 22 3 2 4 6" xfId="14207" xr:uid="{8ECE9EB9-FB51-4223-890D-FC53B239F995}"/>
    <cellStyle name="Normal 22 3 2 4 7" xfId="27897" xr:uid="{A2814C3A-BA04-4C51-8B01-79FAFA40C031}"/>
    <cellStyle name="Normal 22 3 2 4 8" xfId="42781" xr:uid="{CDBA8322-D486-489C-A4BA-E27AEAE555FD}"/>
    <cellStyle name="Normal 22 3 2 5" xfId="7362" xr:uid="{7CCE8E04-D655-4AB0-9630-A8F97805A4E1}"/>
    <cellStyle name="Normal 22 3 2 5 2" xfId="9075" xr:uid="{3F73F9E0-FE8C-4C66-8363-547D87E12C44}"/>
    <cellStyle name="Normal 22 3 2 5 2 2" xfId="12497" xr:uid="{0BFBCA70-8AA1-4930-9CAE-65A1EC783D77}"/>
    <cellStyle name="Normal 22 3 2 5 2 2 2" xfId="26187" xr:uid="{DCDDF43E-56D5-4D17-8252-6DD2972A274A}"/>
    <cellStyle name="Normal 22 3 2 5 2 2 2 2" xfId="39879" xr:uid="{B258A12C-79DE-451A-B52D-0C68D9FB5614}"/>
    <cellStyle name="Normal 22 3 2 5 2 2 2 3" xfId="54763" xr:uid="{306EB1A4-04DB-4E46-BE74-CD799DB02079}"/>
    <cellStyle name="Normal 22 3 2 5 2 2 3" xfId="19343" xr:uid="{35E526A8-D59C-4D26-8B1F-22F60E330844}"/>
    <cellStyle name="Normal 22 3 2 5 2 2 4" xfId="33033" xr:uid="{500FF067-5B2F-4CC6-82FA-9322B5BF1252}"/>
    <cellStyle name="Normal 22 3 2 5 2 2 5" xfId="47917" xr:uid="{6507C03D-E713-49D1-AA3C-8BC5BDA4FB50}"/>
    <cellStyle name="Normal 22 3 2 5 2 3" xfId="22765" xr:uid="{ECB3850D-80C1-4FBF-9047-18D9C75F886D}"/>
    <cellStyle name="Normal 22 3 2 5 2 3 2" xfId="36457" xr:uid="{A6A5284C-D3C6-455D-8E77-E2824085E0C4}"/>
    <cellStyle name="Normal 22 3 2 5 2 3 3" xfId="51341" xr:uid="{8F421AF1-3570-4A90-B2D5-0C33AA02C1CA}"/>
    <cellStyle name="Normal 22 3 2 5 2 4" xfId="15921" xr:uid="{AC8CAB7C-D7A5-435F-845D-1E9192B6E74B}"/>
    <cellStyle name="Normal 22 3 2 5 2 5" xfId="29611" xr:uid="{C8731FE1-56AD-47BD-9409-DDA99AADF705}"/>
    <cellStyle name="Normal 22 3 2 5 2 6" xfId="44495" xr:uid="{1FBB57BB-0544-4D90-99C4-7117EA4462C9}"/>
    <cellStyle name="Normal 22 3 2 5 3" xfId="10785" xr:uid="{31DCAB90-4EAD-45CD-899C-B173F0688415}"/>
    <cellStyle name="Normal 22 3 2 5 3 2" xfId="24475" xr:uid="{9C7E5FE7-40A6-4A59-BA74-F5CB37652580}"/>
    <cellStyle name="Normal 22 3 2 5 3 2 2" xfId="38167" xr:uid="{1F29E4CE-BA2F-4A74-988A-6C519A343B80}"/>
    <cellStyle name="Normal 22 3 2 5 3 2 3" xfId="53051" xr:uid="{C4D5193C-9F78-46F8-B6FC-5AEEB20DB075}"/>
    <cellStyle name="Normal 22 3 2 5 3 3" xfId="17631" xr:uid="{EC91880A-90B5-4CEC-9B7D-93DC8978EF73}"/>
    <cellStyle name="Normal 22 3 2 5 3 4" xfId="31321" xr:uid="{B71560EE-B7A2-4CEA-A3F2-0F7FE5EF11C4}"/>
    <cellStyle name="Normal 22 3 2 5 3 5" xfId="46205" xr:uid="{2944F4ED-76CD-4C84-A6F1-DD26B9940C77}"/>
    <cellStyle name="Normal 22 3 2 5 4" xfId="21053" xr:uid="{E924A95A-3186-4489-8487-698F6402993F}"/>
    <cellStyle name="Normal 22 3 2 5 4 2" xfId="34745" xr:uid="{EC0CE3EB-A64E-4CB6-897B-84904D5FD71D}"/>
    <cellStyle name="Normal 22 3 2 5 4 3" xfId="49629" xr:uid="{46E4B08E-442C-45CD-B24B-813EDA9DFD59}"/>
    <cellStyle name="Normal 22 3 2 5 5" xfId="14209" xr:uid="{882311B1-FCE7-4D9E-A5F8-3015F15998B3}"/>
    <cellStyle name="Normal 22 3 2 5 6" xfId="27899" xr:uid="{64944BD2-05D3-4FAD-8D92-5633E1317CCF}"/>
    <cellStyle name="Normal 22 3 2 5 7" xfId="42783" xr:uid="{7001F805-BB74-4FDB-A60D-8D2390DE7DA8}"/>
    <cellStyle name="Normal 22 3 2 6" xfId="7363" xr:uid="{378EAFB8-97A4-4EA1-AE02-68882689D670}"/>
    <cellStyle name="Normal 22 3 2 6 2" xfId="9076" xr:uid="{4C7923A3-5B94-438D-924F-E64CF67F25C7}"/>
    <cellStyle name="Normal 22 3 2 6 2 2" xfId="12498" xr:uid="{BE1B9A33-53E1-46CB-AA10-07AB99A1E1D4}"/>
    <cellStyle name="Normal 22 3 2 6 2 2 2" xfId="26188" xr:uid="{1973DC8D-D8B7-44A2-9D0B-D92517F2BC9D}"/>
    <cellStyle name="Normal 22 3 2 6 2 2 2 2" xfId="39880" xr:uid="{045766BC-1978-4CC4-84F0-4E5C31AC60AE}"/>
    <cellStyle name="Normal 22 3 2 6 2 2 2 3" xfId="54764" xr:uid="{FAF46685-1259-4EE1-B14D-37048C0827B3}"/>
    <cellStyle name="Normal 22 3 2 6 2 2 3" xfId="19344" xr:uid="{99656E42-72B5-42AD-98FE-B2DEEABB4903}"/>
    <cellStyle name="Normal 22 3 2 6 2 2 4" xfId="33034" xr:uid="{8F34A3A4-2423-44F4-9E13-3F73415DD446}"/>
    <cellStyle name="Normal 22 3 2 6 2 2 5" xfId="47918" xr:uid="{C7634539-2CD6-4988-BB28-2DC643E91091}"/>
    <cellStyle name="Normal 22 3 2 6 2 3" xfId="22766" xr:uid="{313ECB6A-3DF3-4E1B-990F-BD284B0DA40C}"/>
    <cellStyle name="Normal 22 3 2 6 2 3 2" xfId="36458" xr:uid="{FCD2435A-CB99-44CC-B16C-866E135A0C3A}"/>
    <cellStyle name="Normal 22 3 2 6 2 3 3" xfId="51342" xr:uid="{65F74A07-DC15-4AAD-BE37-0D429F76F8B3}"/>
    <cellStyle name="Normal 22 3 2 6 2 4" xfId="15922" xr:uid="{DA2360F6-3956-41F3-82BB-965B78A757BE}"/>
    <cellStyle name="Normal 22 3 2 6 2 5" xfId="29612" xr:uid="{DB583F47-8FB4-4C3B-B43D-96DA09BC7939}"/>
    <cellStyle name="Normal 22 3 2 6 2 6" xfId="44496" xr:uid="{5489C43F-8B80-4688-90E8-F4A143D7573A}"/>
    <cellStyle name="Normal 22 3 2 6 3" xfId="10786" xr:uid="{2E629848-438F-4B0A-9DE7-529D397923B0}"/>
    <cellStyle name="Normal 22 3 2 6 3 2" xfId="24476" xr:uid="{F99971BA-BB95-48BC-BE02-191C23D00E42}"/>
    <cellStyle name="Normal 22 3 2 6 3 2 2" xfId="38168" xr:uid="{55C3F749-E25A-47DB-8A4F-78D4A769F791}"/>
    <cellStyle name="Normal 22 3 2 6 3 2 3" xfId="53052" xr:uid="{13E23A18-5399-4CBB-972A-E6390B1C6FC7}"/>
    <cellStyle name="Normal 22 3 2 6 3 3" xfId="17632" xr:uid="{4568B6B2-2A02-48AE-BE2B-C42909AEDFD9}"/>
    <cellStyle name="Normal 22 3 2 6 3 4" xfId="31322" xr:uid="{E18CA351-452A-4F20-8CFF-B171E58FBF85}"/>
    <cellStyle name="Normal 22 3 2 6 3 5" xfId="46206" xr:uid="{C1B601E1-2FCC-4228-A8EF-BEDC57EEF6DB}"/>
    <cellStyle name="Normal 22 3 2 6 4" xfId="21054" xr:uid="{BA671B3E-D07B-4459-ABB9-BF7E13D98D5E}"/>
    <cellStyle name="Normal 22 3 2 6 4 2" xfId="34746" xr:uid="{EA7BD820-FB6B-4BA5-A458-D2982BC24E6F}"/>
    <cellStyle name="Normal 22 3 2 6 4 3" xfId="49630" xr:uid="{B4B3BA78-9094-4F56-8605-CCFABF2A45C2}"/>
    <cellStyle name="Normal 22 3 2 6 5" xfId="14210" xr:uid="{6085D9D3-0DE1-477F-BAA4-28D546343813}"/>
    <cellStyle name="Normal 22 3 2 6 6" xfId="27900" xr:uid="{D68E7C2A-7031-47C1-BCCE-1E44AD65864A}"/>
    <cellStyle name="Normal 22 3 2 6 7" xfId="42784" xr:uid="{E5D87D3A-686B-4DB0-828B-8C858A40B97B}"/>
    <cellStyle name="Normal 22 3 2 7" xfId="9062" xr:uid="{549A4956-215A-40BE-8D44-49EFB34CFD83}"/>
    <cellStyle name="Normal 22 3 2 7 2" xfId="12484" xr:uid="{29D33A50-1B06-44AB-B8FE-4BC71E2E4A68}"/>
    <cellStyle name="Normal 22 3 2 7 2 2" xfId="26174" xr:uid="{C85925F9-BD3D-4DD8-890B-61618D29084B}"/>
    <cellStyle name="Normal 22 3 2 7 2 2 2" xfId="39866" xr:uid="{C0B943F2-3278-41B7-9AA7-7263DB2E3692}"/>
    <cellStyle name="Normal 22 3 2 7 2 2 3" xfId="54750" xr:uid="{97571D90-5808-4B74-99CC-7FF604FBA7D1}"/>
    <cellStyle name="Normal 22 3 2 7 2 3" xfId="19330" xr:uid="{F744B2B5-6039-4E40-A910-4BD2EC718130}"/>
    <cellStyle name="Normal 22 3 2 7 2 4" xfId="33020" xr:uid="{C625E74A-24AC-4F4E-86FC-B2933F8B8EBD}"/>
    <cellStyle name="Normal 22 3 2 7 2 5" xfId="47904" xr:uid="{3C419060-B51E-4850-A073-DA0A86E14C27}"/>
    <cellStyle name="Normal 22 3 2 7 3" xfId="22752" xr:uid="{9C8C18C5-7457-43D4-BEC4-5D45530ADA58}"/>
    <cellStyle name="Normal 22 3 2 7 3 2" xfId="36444" xr:uid="{A78E0B6A-3118-498D-A48B-9F9F7D9ABBEC}"/>
    <cellStyle name="Normal 22 3 2 7 3 3" xfId="51328" xr:uid="{7F9CDD48-F116-4363-98EC-911935BE775D}"/>
    <cellStyle name="Normal 22 3 2 7 4" xfId="15908" xr:uid="{7D324810-6748-468E-B84A-09DC5D50FC88}"/>
    <cellStyle name="Normal 22 3 2 7 5" xfId="29598" xr:uid="{39AC120F-171E-4ACF-B767-708570015A5F}"/>
    <cellStyle name="Normal 22 3 2 7 6" xfId="44482" xr:uid="{2622DBB3-DD93-4500-A676-7C1FADE081D9}"/>
    <cellStyle name="Normal 22 3 2 8" xfId="10772" xr:uid="{11DE4B68-116F-4C81-B554-248554488050}"/>
    <cellStyle name="Normal 22 3 2 8 2" xfId="24462" xr:uid="{82525AD5-4449-40D1-90DA-D4CD9C81E4FE}"/>
    <cellStyle name="Normal 22 3 2 8 2 2" xfId="38154" xr:uid="{9DF8FFFD-4BDA-44A2-B147-83B64061333B}"/>
    <cellStyle name="Normal 22 3 2 8 2 3" xfId="53038" xr:uid="{F2AFFE80-9E7D-4698-B50E-09BA8B10D826}"/>
    <cellStyle name="Normal 22 3 2 8 3" xfId="17618" xr:uid="{8CFD254D-A038-4A9F-AEBA-6D1B53F756FB}"/>
    <cellStyle name="Normal 22 3 2 8 4" xfId="31308" xr:uid="{3E742AB7-2882-42EF-9D23-9010FD66C198}"/>
    <cellStyle name="Normal 22 3 2 8 5" xfId="46192" xr:uid="{C06EE5F8-610B-4CB7-B5B3-3D89D58C1BB7}"/>
    <cellStyle name="Normal 22 3 2 9" xfId="21040" xr:uid="{94A0A5F7-170F-452C-AB99-7BC41AABA763}"/>
    <cellStyle name="Normal 22 3 2 9 2" xfId="34732" xr:uid="{6CB30D1E-7BE0-4029-B3D6-E2C95944E64C}"/>
    <cellStyle name="Normal 22 3 2 9 3" xfId="49616" xr:uid="{DB6AB17D-CC88-4603-9583-839175A1B419}"/>
    <cellStyle name="Normal 22 3 3" xfId="4462" xr:uid="{53750CA6-147D-442D-99EE-C6C9D0BDAE45}"/>
    <cellStyle name="Normal 22 3 3 10" xfId="42785" xr:uid="{979F82F0-4B19-4ABC-87B9-EC6BDBD59E2E}"/>
    <cellStyle name="Normal 22 3 3 11" xfId="7364" xr:uid="{661CBB8D-394B-4527-917F-BA7B74315C07}"/>
    <cellStyle name="Normal 22 3 3 2" xfId="7365" xr:uid="{88559146-BADA-4030-996F-BC40E0843D18}"/>
    <cellStyle name="Normal 22 3 3 2 2" xfId="7366" xr:uid="{99F7521C-4F8D-4DF9-831C-F8D56FBC2416}"/>
    <cellStyle name="Normal 22 3 3 2 2 2" xfId="9079" xr:uid="{7EACA571-379C-4782-976B-1B8D33DDCF77}"/>
    <cellStyle name="Normal 22 3 3 2 2 2 2" xfId="12501" xr:uid="{71377AFE-E23C-43A5-9076-D0C4434ABCE3}"/>
    <cellStyle name="Normal 22 3 3 2 2 2 2 2" xfId="26191" xr:uid="{8817EE68-703C-4E2B-B56D-E76CE349A787}"/>
    <cellStyle name="Normal 22 3 3 2 2 2 2 2 2" xfId="39883" xr:uid="{DC9CC8E5-1145-46AE-B19F-390225922AA4}"/>
    <cellStyle name="Normal 22 3 3 2 2 2 2 2 3" xfId="54767" xr:uid="{B5035574-5FE6-42DB-8D30-E1F86EE476A8}"/>
    <cellStyle name="Normal 22 3 3 2 2 2 2 3" xfId="19347" xr:uid="{A061C8D0-6EDF-4EA9-A1F2-7E9F21DA51E1}"/>
    <cellStyle name="Normal 22 3 3 2 2 2 2 4" xfId="33037" xr:uid="{2D843E1D-7118-4267-8BFC-E18B157F6F60}"/>
    <cellStyle name="Normal 22 3 3 2 2 2 2 5" xfId="47921" xr:uid="{D90267BD-B50F-4C40-BEE1-5B6FB95D838B}"/>
    <cellStyle name="Normal 22 3 3 2 2 2 3" xfId="22769" xr:uid="{94AC0C9E-0733-40B9-ACE6-4B81F09FB4B4}"/>
    <cellStyle name="Normal 22 3 3 2 2 2 3 2" xfId="36461" xr:uid="{B595B599-F85F-414B-8237-D1AE322345A0}"/>
    <cellStyle name="Normal 22 3 3 2 2 2 3 3" xfId="51345" xr:uid="{4384A909-1FAA-442A-AC81-60523CE2E859}"/>
    <cellStyle name="Normal 22 3 3 2 2 2 4" xfId="15925" xr:uid="{311BC75B-ED7A-434A-AE65-7BBF45E17F0E}"/>
    <cellStyle name="Normal 22 3 3 2 2 2 5" xfId="29615" xr:uid="{7078D76A-C41F-458D-AC80-C235DF763D02}"/>
    <cellStyle name="Normal 22 3 3 2 2 2 6" xfId="44499" xr:uid="{01400DC6-8B03-4F93-9BB2-115B74C52A65}"/>
    <cellStyle name="Normal 22 3 3 2 2 3" xfId="10789" xr:uid="{DB3C8F4B-C416-49FF-8446-50B8D85E55EA}"/>
    <cellStyle name="Normal 22 3 3 2 2 3 2" xfId="24479" xr:uid="{FAA6977F-DEA8-4437-AB6A-84848336651A}"/>
    <cellStyle name="Normal 22 3 3 2 2 3 2 2" xfId="38171" xr:uid="{966C0218-73D6-43A5-B9CE-7EBD42B2BB91}"/>
    <cellStyle name="Normal 22 3 3 2 2 3 2 3" xfId="53055" xr:uid="{FEA3109A-7E42-4523-BFCB-222F3FB4D9B3}"/>
    <cellStyle name="Normal 22 3 3 2 2 3 3" xfId="17635" xr:uid="{BA7390FC-85AE-4C9E-AE0B-43291741D507}"/>
    <cellStyle name="Normal 22 3 3 2 2 3 4" xfId="31325" xr:uid="{44588545-808E-4639-ADBC-8E38F85FE385}"/>
    <cellStyle name="Normal 22 3 3 2 2 3 5" xfId="46209" xr:uid="{B6AA25AB-B190-46CC-937C-7CF585F28D29}"/>
    <cellStyle name="Normal 22 3 3 2 2 4" xfId="21057" xr:uid="{5759EDEA-A761-4A9B-868D-72281E9DF883}"/>
    <cellStyle name="Normal 22 3 3 2 2 4 2" xfId="34749" xr:uid="{B51F9E65-DC1C-4A5A-A0D7-CA7A3873A72C}"/>
    <cellStyle name="Normal 22 3 3 2 2 4 3" xfId="49633" xr:uid="{AECDC5EB-479A-4F59-B3B8-900DC19776BB}"/>
    <cellStyle name="Normal 22 3 3 2 2 5" xfId="14213" xr:uid="{02E53E4D-AA02-4E6D-897F-FD0DF4D35029}"/>
    <cellStyle name="Normal 22 3 3 2 2 6" xfId="27903" xr:uid="{412CF18B-D71F-440F-BAED-45B24A2A94CA}"/>
    <cellStyle name="Normal 22 3 3 2 2 7" xfId="42787" xr:uid="{A77272BC-48D6-4DC9-B7C7-74E3C686B676}"/>
    <cellStyle name="Normal 22 3 3 2 3" xfId="9078" xr:uid="{B8805DA1-F576-45CD-AE65-743543C73A4E}"/>
    <cellStyle name="Normal 22 3 3 2 3 2" xfId="12500" xr:uid="{23A69DA4-2D8B-4095-9B51-C53A8BEB16AA}"/>
    <cellStyle name="Normal 22 3 3 2 3 2 2" xfId="26190" xr:uid="{DEC4C63F-4E33-4874-87C7-A96729D453E1}"/>
    <cellStyle name="Normal 22 3 3 2 3 2 2 2" xfId="39882" xr:uid="{B9CBAFA1-7B42-42D5-9A9A-D6E595D6AD64}"/>
    <cellStyle name="Normal 22 3 3 2 3 2 2 3" xfId="54766" xr:uid="{356A619E-FD3D-4DF6-9D64-2EF0930824BA}"/>
    <cellStyle name="Normal 22 3 3 2 3 2 3" xfId="19346" xr:uid="{0D0CF7C8-634E-4933-BEBE-A07005335BD7}"/>
    <cellStyle name="Normal 22 3 3 2 3 2 4" xfId="33036" xr:uid="{0CB550EC-C16E-49FD-966F-38A71402791A}"/>
    <cellStyle name="Normal 22 3 3 2 3 2 5" xfId="47920" xr:uid="{366646C6-DBB8-47B5-AEA4-322AFE01B2CA}"/>
    <cellStyle name="Normal 22 3 3 2 3 3" xfId="22768" xr:uid="{9724985C-B75F-40D8-9DA9-7FD56167901E}"/>
    <cellStyle name="Normal 22 3 3 2 3 3 2" xfId="36460" xr:uid="{DE55D40D-DC7E-470A-BFC9-762C1FBEB898}"/>
    <cellStyle name="Normal 22 3 3 2 3 3 3" xfId="51344" xr:uid="{D513B50A-6555-407C-81FD-916B36267741}"/>
    <cellStyle name="Normal 22 3 3 2 3 4" xfId="15924" xr:uid="{30A3DB6D-E595-494B-8C6A-D4EB43CA15D7}"/>
    <cellStyle name="Normal 22 3 3 2 3 5" xfId="29614" xr:uid="{9D940126-D01F-4EF7-9845-A62D0998F7AE}"/>
    <cellStyle name="Normal 22 3 3 2 3 6" xfId="44498" xr:uid="{632E1569-4877-4BD4-9C26-AE74D6E1EAEA}"/>
    <cellStyle name="Normal 22 3 3 2 4" xfId="10788" xr:uid="{A7661658-15F1-4D5A-813F-B1CEC62D4CE9}"/>
    <cellStyle name="Normal 22 3 3 2 4 2" xfId="24478" xr:uid="{C765D052-DE4B-4B37-99AD-94ACC2AAAC66}"/>
    <cellStyle name="Normal 22 3 3 2 4 2 2" xfId="38170" xr:uid="{3123FAE1-43C2-4DDA-AE68-EDC464136940}"/>
    <cellStyle name="Normal 22 3 3 2 4 2 3" xfId="53054" xr:uid="{02456744-6F28-428C-83DB-E7167E7A4F59}"/>
    <cellStyle name="Normal 22 3 3 2 4 3" xfId="17634" xr:uid="{F33658A1-43F8-4CCD-9220-5F9B637310F4}"/>
    <cellStyle name="Normal 22 3 3 2 4 4" xfId="31324" xr:uid="{030524DE-D9FE-44AB-9B74-2EE962A7C375}"/>
    <cellStyle name="Normal 22 3 3 2 4 5" xfId="46208" xr:uid="{392EB9AB-1584-49D0-B6B1-DF7631ADD93D}"/>
    <cellStyle name="Normal 22 3 3 2 5" xfId="21056" xr:uid="{0680DA2D-0F56-4E60-AAEB-BCD3A6762660}"/>
    <cellStyle name="Normal 22 3 3 2 5 2" xfId="34748" xr:uid="{632DF7DA-AD37-486C-9D43-97664435A034}"/>
    <cellStyle name="Normal 22 3 3 2 5 3" xfId="49632" xr:uid="{E3293865-2F3F-4CAE-9819-79F288705021}"/>
    <cellStyle name="Normal 22 3 3 2 6" xfId="14212" xr:uid="{B7110C99-674B-4ADC-9DC9-709972C80D23}"/>
    <cellStyle name="Normal 22 3 3 2 7" xfId="27902" xr:uid="{A251C139-2076-4CDA-A5AE-471E3519669E}"/>
    <cellStyle name="Normal 22 3 3 2 8" xfId="42786" xr:uid="{9640CDF2-2AF5-4C6F-AD35-05C4D67BF180}"/>
    <cellStyle name="Normal 22 3 3 3" xfId="7367" xr:uid="{0E3EEE71-5441-4301-B23C-DB56C11A4A66}"/>
    <cellStyle name="Normal 22 3 3 3 2" xfId="9080" xr:uid="{516082F8-2369-4BCB-9555-B876306CC71A}"/>
    <cellStyle name="Normal 22 3 3 3 2 2" xfId="12502" xr:uid="{D3A0C723-0F7F-46D6-BD81-536044166533}"/>
    <cellStyle name="Normal 22 3 3 3 2 2 2" xfId="26192" xr:uid="{33F22A49-FD97-4F57-91E0-7ECE6F53AA17}"/>
    <cellStyle name="Normal 22 3 3 3 2 2 2 2" xfId="39884" xr:uid="{D9F86E03-F38F-4DF3-A96D-DB31CA483A7F}"/>
    <cellStyle name="Normal 22 3 3 3 2 2 2 3" xfId="54768" xr:uid="{A22246CD-EF74-488F-8BB2-F02E127254CF}"/>
    <cellStyle name="Normal 22 3 3 3 2 2 3" xfId="19348" xr:uid="{C2888780-AFDE-46D6-876B-45077B10E6CF}"/>
    <cellStyle name="Normal 22 3 3 3 2 2 4" xfId="33038" xr:uid="{D1DC1772-9AD8-43D5-B0E7-2F311F400883}"/>
    <cellStyle name="Normal 22 3 3 3 2 2 5" xfId="47922" xr:uid="{9B611E04-E410-4BCC-8DCC-AC91742EBD70}"/>
    <cellStyle name="Normal 22 3 3 3 2 3" xfId="22770" xr:uid="{C283A98A-5B02-4FF1-92ED-B55C0E315A9A}"/>
    <cellStyle name="Normal 22 3 3 3 2 3 2" xfId="36462" xr:uid="{0AF6685A-CDCA-477F-8BC2-3D4BFD08BF32}"/>
    <cellStyle name="Normal 22 3 3 3 2 3 3" xfId="51346" xr:uid="{4939B8AC-AC0A-4CD8-8188-2D8592118B28}"/>
    <cellStyle name="Normal 22 3 3 3 2 4" xfId="15926" xr:uid="{F66A7175-CD87-41F1-BEAD-C0E2FA047317}"/>
    <cellStyle name="Normal 22 3 3 3 2 5" xfId="29616" xr:uid="{D4F68BA4-3B2E-45B8-A98A-BD77289984CC}"/>
    <cellStyle name="Normal 22 3 3 3 2 6" xfId="44500" xr:uid="{E42675EE-158F-486D-A83C-692D0FFD496D}"/>
    <cellStyle name="Normal 22 3 3 3 3" xfId="10790" xr:uid="{7179A3AD-6927-43FD-92F6-FF8B5E2F33A0}"/>
    <cellStyle name="Normal 22 3 3 3 3 2" xfId="24480" xr:uid="{6298E550-A76A-4D43-AB31-BD3681D93AF1}"/>
    <cellStyle name="Normal 22 3 3 3 3 2 2" xfId="38172" xr:uid="{8FEA5286-F395-49CC-9296-40AC803E173C}"/>
    <cellStyle name="Normal 22 3 3 3 3 2 3" xfId="53056" xr:uid="{9252C115-8E55-412C-BB38-076973DB00AF}"/>
    <cellStyle name="Normal 22 3 3 3 3 3" xfId="17636" xr:uid="{9CD46ED6-5D17-4FA6-B9AF-ED57F42BEF2E}"/>
    <cellStyle name="Normal 22 3 3 3 3 4" xfId="31326" xr:uid="{8EE146FF-1E8D-4C7F-B647-B198CDFCFDBF}"/>
    <cellStyle name="Normal 22 3 3 3 3 5" xfId="46210" xr:uid="{D0A99B7D-4637-4D93-8E08-5F4FA3F14F28}"/>
    <cellStyle name="Normal 22 3 3 3 4" xfId="21058" xr:uid="{520B6862-A429-412B-A872-9C0656A29346}"/>
    <cellStyle name="Normal 22 3 3 3 4 2" xfId="34750" xr:uid="{A7A302D6-71D7-4B39-97F1-25EF3D753408}"/>
    <cellStyle name="Normal 22 3 3 3 4 3" xfId="49634" xr:uid="{0E19CC6A-BA91-49F3-B9F5-5FD08F38C2DF}"/>
    <cellStyle name="Normal 22 3 3 3 5" xfId="14214" xr:uid="{CB8F0183-437B-4B9A-920E-67374DBB0474}"/>
    <cellStyle name="Normal 22 3 3 3 6" xfId="27904" xr:uid="{5D2AE835-0C01-4522-A079-9E52B40D949E}"/>
    <cellStyle name="Normal 22 3 3 3 7" xfId="42788" xr:uid="{8C248B84-E597-4178-9F43-1BD535E9B5A8}"/>
    <cellStyle name="Normal 22 3 3 4" xfId="7368" xr:uid="{7AB6BD5D-3E31-4E6E-921D-BA323E481CF7}"/>
    <cellStyle name="Normal 22 3 3 4 2" xfId="9081" xr:uid="{9AF24412-A40B-4617-9C36-2727A74B3DA0}"/>
    <cellStyle name="Normal 22 3 3 4 2 2" xfId="12503" xr:uid="{0C3F10FC-0DB1-482D-ABEA-7846678FC873}"/>
    <cellStyle name="Normal 22 3 3 4 2 2 2" xfId="26193" xr:uid="{8A6FAD59-8130-4D40-B4A2-48F012E7744A}"/>
    <cellStyle name="Normal 22 3 3 4 2 2 2 2" xfId="39885" xr:uid="{83751EE9-6830-4B23-9411-C42355852CBC}"/>
    <cellStyle name="Normal 22 3 3 4 2 2 2 3" xfId="54769" xr:uid="{FAB4ED20-FE04-4405-BB1F-35204FB59169}"/>
    <cellStyle name="Normal 22 3 3 4 2 2 3" xfId="19349" xr:uid="{CAB1144E-0336-40B2-A055-A945B9E51FDB}"/>
    <cellStyle name="Normal 22 3 3 4 2 2 4" xfId="33039" xr:uid="{2092487B-8EF1-4415-878B-97EBA6EBE5E1}"/>
    <cellStyle name="Normal 22 3 3 4 2 2 5" xfId="47923" xr:uid="{326E6B94-FD06-4E86-8729-117304093250}"/>
    <cellStyle name="Normal 22 3 3 4 2 3" xfId="22771" xr:uid="{0AC664AD-8131-4D21-9325-B4C913172B71}"/>
    <cellStyle name="Normal 22 3 3 4 2 3 2" xfId="36463" xr:uid="{4A291DA8-D55A-4E80-A91B-5BCC24E1C822}"/>
    <cellStyle name="Normal 22 3 3 4 2 3 3" xfId="51347" xr:uid="{9B20288E-8BA0-40BC-9AE5-E73052272DCB}"/>
    <cellStyle name="Normal 22 3 3 4 2 4" xfId="15927" xr:uid="{15F57C28-1D1B-4A17-B111-FD178FF729E5}"/>
    <cellStyle name="Normal 22 3 3 4 2 5" xfId="29617" xr:uid="{DA987081-784A-43FA-BF05-C1BF586307E9}"/>
    <cellStyle name="Normal 22 3 3 4 2 6" xfId="44501" xr:uid="{A88D23E2-5A89-45F2-82CC-F02ACE164047}"/>
    <cellStyle name="Normal 22 3 3 4 3" xfId="10791" xr:uid="{80E12BBA-84D3-48CF-BC97-F88B9E8D3DB7}"/>
    <cellStyle name="Normal 22 3 3 4 3 2" xfId="24481" xr:uid="{8776DFA5-84B7-4D2D-BB6D-9F1E807FF23F}"/>
    <cellStyle name="Normal 22 3 3 4 3 2 2" xfId="38173" xr:uid="{F7B1A2F6-9AA5-41FF-8E1D-3DCD650AA0AF}"/>
    <cellStyle name="Normal 22 3 3 4 3 2 3" xfId="53057" xr:uid="{5A0066BE-90FE-4FE5-B649-DD59C61C4C46}"/>
    <cellStyle name="Normal 22 3 3 4 3 3" xfId="17637" xr:uid="{DD59ABCA-EFF8-4056-A7E9-414201D96AEE}"/>
    <cellStyle name="Normal 22 3 3 4 3 4" xfId="31327" xr:uid="{11DBE968-D0CA-43EF-8477-B5B4A2729890}"/>
    <cellStyle name="Normal 22 3 3 4 3 5" xfId="46211" xr:uid="{098EC8C0-9C02-485F-A9B5-ED5F24A83AB2}"/>
    <cellStyle name="Normal 22 3 3 4 4" xfId="21059" xr:uid="{E7676AEA-C3C9-44A6-A02C-2D8DDD59979E}"/>
    <cellStyle name="Normal 22 3 3 4 4 2" xfId="34751" xr:uid="{7B3157D8-7843-4E67-B8BF-182FB9CDC3BA}"/>
    <cellStyle name="Normal 22 3 3 4 4 3" xfId="49635" xr:uid="{9AD90EDD-DD2F-4172-BE69-81680884DFB8}"/>
    <cellStyle name="Normal 22 3 3 4 5" xfId="14215" xr:uid="{F20012E9-F0BD-4FBF-AFFC-C1BCA8534DAE}"/>
    <cellStyle name="Normal 22 3 3 4 6" xfId="27905" xr:uid="{A6BA84B8-4F50-4E6A-B65F-AA6933F94B79}"/>
    <cellStyle name="Normal 22 3 3 4 7" xfId="42789" xr:uid="{A2878869-238F-42BE-A006-D7F5FAB49CE9}"/>
    <cellStyle name="Normal 22 3 3 5" xfId="9077" xr:uid="{A293E876-A39E-4270-9AD9-A374C2E4A7F1}"/>
    <cellStyle name="Normal 22 3 3 5 2" xfId="12499" xr:uid="{AE44D4A0-C369-4DF8-9977-8A373198E815}"/>
    <cellStyle name="Normal 22 3 3 5 2 2" xfId="26189" xr:uid="{E039C912-D19C-4889-BB52-7C3910AC9194}"/>
    <cellStyle name="Normal 22 3 3 5 2 2 2" xfId="39881" xr:uid="{34CCC23A-BDDF-4D56-A271-D35C7C67FA07}"/>
    <cellStyle name="Normal 22 3 3 5 2 2 3" xfId="54765" xr:uid="{A43E7F7D-A83F-4D0F-A486-3AA3B035E6F6}"/>
    <cellStyle name="Normal 22 3 3 5 2 3" xfId="19345" xr:uid="{7E5259F6-D6D9-4244-B1F5-8DD959FD2881}"/>
    <cellStyle name="Normal 22 3 3 5 2 4" xfId="33035" xr:uid="{6615327F-16FF-4BE5-A568-AF2160ECD98C}"/>
    <cellStyle name="Normal 22 3 3 5 2 5" xfId="47919" xr:uid="{F1E2B389-5349-458E-A275-891AEB49E51F}"/>
    <cellStyle name="Normal 22 3 3 5 3" xfId="22767" xr:uid="{51C0B48E-04AB-478E-99CB-37F5B9F71447}"/>
    <cellStyle name="Normal 22 3 3 5 3 2" xfId="36459" xr:uid="{EB78B3F2-7A0F-40D0-B41A-6854E2A3BA62}"/>
    <cellStyle name="Normal 22 3 3 5 3 3" xfId="51343" xr:uid="{BA7B11F6-5C6C-48DC-B2C2-3C671A5F03F8}"/>
    <cellStyle name="Normal 22 3 3 5 4" xfId="15923" xr:uid="{E46E6CE0-0F04-4A6D-82C9-19CAA418CD20}"/>
    <cellStyle name="Normal 22 3 3 5 5" xfId="29613" xr:uid="{943B1F25-DE28-4754-A8B2-F4186437127C}"/>
    <cellStyle name="Normal 22 3 3 5 6" xfId="44497" xr:uid="{7BF6BD23-BCE5-4785-AD67-8466D75C2D67}"/>
    <cellStyle name="Normal 22 3 3 6" xfId="10787" xr:uid="{3FF448CE-2DC0-44EB-B069-AA32E12A1467}"/>
    <cellStyle name="Normal 22 3 3 6 2" xfId="24477" xr:uid="{F37ED09E-E6F4-4A03-BB7E-7CD942FB705F}"/>
    <cellStyle name="Normal 22 3 3 6 2 2" xfId="38169" xr:uid="{DD858911-2551-4E83-B6FF-B97C8A1F3B5B}"/>
    <cellStyle name="Normal 22 3 3 6 2 3" xfId="53053" xr:uid="{E58FCD4D-3721-44FD-97CD-7803B3BA0E9E}"/>
    <cellStyle name="Normal 22 3 3 6 3" xfId="17633" xr:uid="{422CB28B-DC18-4653-B193-E206F228F210}"/>
    <cellStyle name="Normal 22 3 3 6 4" xfId="31323" xr:uid="{7F577195-5858-4BE2-A293-2DCC813D6EDA}"/>
    <cellStyle name="Normal 22 3 3 6 5" xfId="46207" xr:uid="{E853B204-A091-4428-8EB8-407109BFCE8E}"/>
    <cellStyle name="Normal 22 3 3 7" xfId="21055" xr:uid="{6FE1583F-5A52-4DDE-B33E-50B954D44B11}"/>
    <cellStyle name="Normal 22 3 3 7 2" xfId="34747" xr:uid="{040ADDD1-0851-4644-B85C-E090BB9F5A06}"/>
    <cellStyle name="Normal 22 3 3 7 3" xfId="49631" xr:uid="{19C7FCA1-98DC-4BB1-A41C-EBC7B0FE001A}"/>
    <cellStyle name="Normal 22 3 3 8" xfId="14211" xr:uid="{6DD98597-3C19-463F-87F9-696D8925BD37}"/>
    <cellStyle name="Normal 22 3 3 8 2" xfId="41345" xr:uid="{783DD6D9-5B56-46FA-BC29-316677722C16}"/>
    <cellStyle name="Normal 22 3 3 9" xfId="27901" xr:uid="{1CFBD647-1D6E-40BD-BDD9-55E6C097899E}"/>
    <cellStyle name="Normal 22 3 4" xfId="4693" xr:uid="{41D33070-4D52-4C6E-892D-A1A3702FC8C4}"/>
    <cellStyle name="Normal 22 3 4 10" xfId="42790" xr:uid="{975F934F-F107-4072-A2DC-B5AD7995221E}"/>
    <cellStyle name="Normal 22 3 4 11" xfId="7369" xr:uid="{D7736A53-353B-4804-8274-1A2761EE5449}"/>
    <cellStyle name="Normal 22 3 4 2" xfId="7370" xr:uid="{639E6E7A-49BA-45A1-970C-B4C1FC5121E6}"/>
    <cellStyle name="Normal 22 3 4 2 2" xfId="7371" xr:uid="{695C1623-9989-4C91-B8B1-800DECEB1690}"/>
    <cellStyle name="Normal 22 3 4 2 2 2" xfId="9084" xr:uid="{E2B22FB2-671F-4030-A441-08F72B79C7C9}"/>
    <cellStyle name="Normal 22 3 4 2 2 2 2" xfId="12506" xr:uid="{0D943F4D-0B74-491D-86B2-AF5B0ABF9503}"/>
    <cellStyle name="Normal 22 3 4 2 2 2 2 2" xfId="26196" xr:uid="{637BEFCC-FD1F-4569-B171-9C59ADE8C235}"/>
    <cellStyle name="Normal 22 3 4 2 2 2 2 2 2" xfId="39888" xr:uid="{9FF8E732-EC57-47A3-9523-607A46279869}"/>
    <cellStyle name="Normal 22 3 4 2 2 2 2 2 3" xfId="54772" xr:uid="{789632F8-5EDE-43B2-955C-FA8A13C6EDF1}"/>
    <cellStyle name="Normal 22 3 4 2 2 2 2 3" xfId="19352" xr:uid="{DDA27D2C-5573-40DA-9833-C3FA7BDE5E72}"/>
    <cellStyle name="Normal 22 3 4 2 2 2 2 4" xfId="33042" xr:uid="{5D739329-B5FF-4F4C-A99B-588F9C8652D4}"/>
    <cellStyle name="Normal 22 3 4 2 2 2 2 5" xfId="47926" xr:uid="{BD8576BF-A639-4374-A9EB-64AAAD874DB8}"/>
    <cellStyle name="Normal 22 3 4 2 2 2 3" xfId="22774" xr:uid="{0100EC1D-B0E1-4AAE-8332-7EE8BA21E41E}"/>
    <cellStyle name="Normal 22 3 4 2 2 2 3 2" xfId="36466" xr:uid="{CF0DD7E1-2633-42A6-9E0C-06D43EA33D45}"/>
    <cellStyle name="Normal 22 3 4 2 2 2 3 3" xfId="51350" xr:uid="{14B78B1F-1515-4410-847C-AE1F65B54EBA}"/>
    <cellStyle name="Normal 22 3 4 2 2 2 4" xfId="15930" xr:uid="{0EB0996B-0A55-49FB-AB46-FCDF03C2ABC8}"/>
    <cellStyle name="Normal 22 3 4 2 2 2 5" xfId="29620" xr:uid="{06AEDECE-77D0-4719-AD2C-B6F03A508D56}"/>
    <cellStyle name="Normal 22 3 4 2 2 2 6" xfId="44504" xr:uid="{74EB5362-AC62-4645-A712-66B2FE0A294B}"/>
    <cellStyle name="Normal 22 3 4 2 2 3" xfId="10794" xr:uid="{77238B32-F12F-4DA6-B752-4071F5B7DB53}"/>
    <cellStyle name="Normal 22 3 4 2 2 3 2" xfId="24484" xr:uid="{0E2AC96F-0383-4C6F-8768-8A2B7862EF7A}"/>
    <cellStyle name="Normal 22 3 4 2 2 3 2 2" xfId="38176" xr:uid="{02D58179-DB17-419C-8E65-1771BDE4950F}"/>
    <cellStyle name="Normal 22 3 4 2 2 3 2 3" xfId="53060" xr:uid="{21F5D8CD-4D0E-4970-B4D2-0F7D07A780FD}"/>
    <cellStyle name="Normal 22 3 4 2 2 3 3" xfId="17640" xr:uid="{45A56EC2-F4C5-455F-825B-1B6871335973}"/>
    <cellStyle name="Normal 22 3 4 2 2 3 4" xfId="31330" xr:uid="{C7B72BE5-B609-4686-A207-314EC77EFA12}"/>
    <cellStyle name="Normal 22 3 4 2 2 3 5" xfId="46214" xr:uid="{5EA67389-B44D-42EB-B594-710DC6F81254}"/>
    <cellStyle name="Normal 22 3 4 2 2 4" xfId="21062" xr:uid="{B134B934-FB93-4AAA-9A15-15AE0169B616}"/>
    <cellStyle name="Normal 22 3 4 2 2 4 2" xfId="34754" xr:uid="{364CE8BE-F4BC-4D0D-B543-43FDF5426A5D}"/>
    <cellStyle name="Normal 22 3 4 2 2 4 3" xfId="49638" xr:uid="{3EE4367C-B70C-40FC-8441-BAFBEBD06F76}"/>
    <cellStyle name="Normal 22 3 4 2 2 5" xfId="14218" xr:uid="{0D2D6F91-0C8D-4307-A783-6A3367DEA198}"/>
    <cellStyle name="Normal 22 3 4 2 2 6" xfId="27908" xr:uid="{CD049A95-3E30-4369-9EDA-0BCEA9FC873A}"/>
    <cellStyle name="Normal 22 3 4 2 2 7" xfId="42792" xr:uid="{3DE536BF-E618-46EB-9263-E82E43D8F1C6}"/>
    <cellStyle name="Normal 22 3 4 2 3" xfId="9083" xr:uid="{A314020B-068F-4468-AE72-CF8CD1B282BD}"/>
    <cellStyle name="Normal 22 3 4 2 3 2" xfId="12505" xr:uid="{8A2DA295-4DFB-4710-A128-0F50246BE04B}"/>
    <cellStyle name="Normal 22 3 4 2 3 2 2" xfId="26195" xr:uid="{35E2373D-402B-4CED-979D-57FE38C48B3E}"/>
    <cellStyle name="Normal 22 3 4 2 3 2 2 2" xfId="39887" xr:uid="{C4373121-00F8-4A40-9B64-538C4A77218D}"/>
    <cellStyle name="Normal 22 3 4 2 3 2 2 3" xfId="54771" xr:uid="{39EECB19-07AE-4105-90B6-A23C7149FE97}"/>
    <cellStyle name="Normal 22 3 4 2 3 2 3" xfId="19351" xr:uid="{75652EF4-B2D0-4F88-81AE-A8E5B1A7F365}"/>
    <cellStyle name="Normal 22 3 4 2 3 2 4" xfId="33041" xr:uid="{DA239006-A3C5-42F9-9437-CFCAD87A9305}"/>
    <cellStyle name="Normal 22 3 4 2 3 2 5" xfId="47925" xr:uid="{90A3BC40-7A90-41A3-A8D6-3B7B4F49A324}"/>
    <cellStyle name="Normal 22 3 4 2 3 3" xfId="22773" xr:uid="{A17A0FE7-4FD1-4B21-A322-C444F607DE3F}"/>
    <cellStyle name="Normal 22 3 4 2 3 3 2" xfId="36465" xr:uid="{63D3DAFD-E354-4642-9658-45B4EE27BA4E}"/>
    <cellStyle name="Normal 22 3 4 2 3 3 3" xfId="51349" xr:uid="{2E3CB550-0214-441F-88B9-3548AD2324E1}"/>
    <cellStyle name="Normal 22 3 4 2 3 4" xfId="15929" xr:uid="{E631F931-FE75-42EC-B258-E4C16515C3D0}"/>
    <cellStyle name="Normal 22 3 4 2 3 5" xfId="29619" xr:uid="{3A354B53-95DF-4766-B0B2-F6A890E7FC63}"/>
    <cellStyle name="Normal 22 3 4 2 3 6" xfId="44503" xr:uid="{5FD9D603-09A4-43FD-9A6E-F234A367AF8B}"/>
    <cellStyle name="Normal 22 3 4 2 4" xfId="10793" xr:uid="{CA096686-0063-4058-B282-DDC792B1CCEA}"/>
    <cellStyle name="Normal 22 3 4 2 4 2" xfId="24483" xr:uid="{735DCD94-5E71-41A8-B652-EEA69D0B40C1}"/>
    <cellStyle name="Normal 22 3 4 2 4 2 2" xfId="38175" xr:uid="{E1495D75-B0E2-40D6-BA23-7E4ACCE55A4B}"/>
    <cellStyle name="Normal 22 3 4 2 4 2 3" xfId="53059" xr:uid="{736B3D45-46C2-4DD4-A887-B3407797801E}"/>
    <cellStyle name="Normal 22 3 4 2 4 3" xfId="17639" xr:uid="{B972D562-F5BA-4A40-B9CB-2C7C4ACFCCEC}"/>
    <cellStyle name="Normal 22 3 4 2 4 4" xfId="31329" xr:uid="{8B11E35C-3663-471D-B882-10079E3245C8}"/>
    <cellStyle name="Normal 22 3 4 2 4 5" xfId="46213" xr:uid="{26985CFC-FF46-418E-9F7F-A3AF201BDD52}"/>
    <cellStyle name="Normal 22 3 4 2 5" xfId="21061" xr:uid="{697D758C-8599-45D1-80F3-90D647298223}"/>
    <cellStyle name="Normal 22 3 4 2 5 2" xfId="34753" xr:uid="{8C60A92B-7A0F-4BC1-A09B-A525037A8AAC}"/>
    <cellStyle name="Normal 22 3 4 2 5 3" xfId="49637" xr:uid="{6E9C5063-7398-4BE8-82CB-3340F36AA8B1}"/>
    <cellStyle name="Normal 22 3 4 2 6" xfId="14217" xr:uid="{071803B3-E294-4551-A58D-42305DEE3119}"/>
    <cellStyle name="Normal 22 3 4 2 7" xfId="27907" xr:uid="{1D8657F9-F90A-44A4-9D80-5D6F8D3E4CBF}"/>
    <cellStyle name="Normal 22 3 4 2 8" xfId="42791" xr:uid="{D4354807-78AE-442E-BBA6-55C74C10E4FD}"/>
    <cellStyle name="Normal 22 3 4 3" xfId="7372" xr:uid="{FF515A95-FCD6-4C9E-BD62-AB1976A9B997}"/>
    <cellStyle name="Normal 22 3 4 3 2" xfId="9085" xr:uid="{97BBE270-5C52-487C-9BBB-DFC4224D600F}"/>
    <cellStyle name="Normal 22 3 4 3 2 2" xfId="12507" xr:uid="{9D733EB2-34FE-4FD1-964C-3BE6BC7CAEF9}"/>
    <cellStyle name="Normal 22 3 4 3 2 2 2" xfId="26197" xr:uid="{7B21023E-864F-41A2-8C10-C4D19EFECE8B}"/>
    <cellStyle name="Normal 22 3 4 3 2 2 2 2" xfId="39889" xr:uid="{0E81E557-AEF3-4993-A1B1-E71BAEA61427}"/>
    <cellStyle name="Normal 22 3 4 3 2 2 2 3" xfId="54773" xr:uid="{AC7CD1E9-44AE-4BAF-8714-3F654326C809}"/>
    <cellStyle name="Normal 22 3 4 3 2 2 3" xfId="19353" xr:uid="{0C20B489-E26B-4B83-B853-DA475A0214A3}"/>
    <cellStyle name="Normal 22 3 4 3 2 2 4" xfId="33043" xr:uid="{1C4A2715-BD08-4E86-A898-D15D634CD3FD}"/>
    <cellStyle name="Normal 22 3 4 3 2 2 5" xfId="47927" xr:uid="{13067757-75E0-413D-9893-2C55EF1407FF}"/>
    <cellStyle name="Normal 22 3 4 3 2 3" xfId="22775" xr:uid="{5DFB962F-0953-4C50-94D8-BCA1ED1692D2}"/>
    <cellStyle name="Normal 22 3 4 3 2 3 2" xfId="36467" xr:uid="{04DE8956-CAD1-474C-B278-44F099AB54E5}"/>
    <cellStyle name="Normal 22 3 4 3 2 3 3" xfId="51351" xr:uid="{D2D7A6A3-F008-459F-9E59-F8EFCED63F1D}"/>
    <cellStyle name="Normal 22 3 4 3 2 4" xfId="15931" xr:uid="{96509B14-67B9-43E4-9F45-9B2B8A0D9797}"/>
    <cellStyle name="Normal 22 3 4 3 2 5" xfId="29621" xr:uid="{1C59E889-D732-4976-A8BD-3164FEA12DD9}"/>
    <cellStyle name="Normal 22 3 4 3 2 6" xfId="44505" xr:uid="{6602232E-4A2E-405F-9688-6C69379AF5F0}"/>
    <cellStyle name="Normal 22 3 4 3 3" xfId="10795" xr:uid="{6A110688-4A1A-4423-BDF6-65F42838D039}"/>
    <cellStyle name="Normal 22 3 4 3 3 2" xfId="24485" xr:uid="{4FD0D368-D43E-4F1C-8424-A27C666F1874}"/>
    <cellStyle name="Normal 22 3 4 3 3 2 2" xfId="38177" xr:uid="{8A2864B1-ACB1-4607-B0BA-5EB7744E6329}"/>
    <cellStyle name="Normal 22 3 4 3 3 2 3" xfId="53061" xr:uid="{65DD08DE-83A7-4126-B564-CE9D42A54896}"/>
    <cellStyle name="Normal 22 3 4 3 3 3" xfId="17641" xr:uid="{050B8778-24EE-4E89-A2C4-AEDBEE8C0B26}"/>
    <cellStyle name="Normal 22 3 4 3 3 4" xfId="31331" xr:uid="{0FBE8F13-C6D8-4DCA-BD4A-3A9CA1325A48}"/>
    <cellStyle name="Normal 22 3 4 3 3 5" xfId="46215" xr:uid="{2C15D70A-69C7-4333-AACF-95C403943594}"/>
    <cellStyle name="Normal 22 3 4 3 4" xfId="21063" xr:uid="{84409684-FFD4-4463-9E9E-9DFFED91673D}"/>
    <cellStyle name="Normal 22 3 4 3 4 2" xfId="34755" xr:uid="{91B8DB81-6E63-43DA-9B49-4FE2AFD7AE7E}"/>
    <cellStyle name="Normal 22 3 4 3 4 3" xfId="49639" xr:uid="{BE4ECD66-D5DD-409D-9141-A2C46B56DBB8}"/>
    <cellStyle name="Normal 22 3 4 3 5" xfId="14219" xr:uid="{597C9C3C-22A9-4900-A6D1-4B9C2BAAE00F}"/>
    <cellStyle name="Normal 22 3 4 3 6" xfId="27909" xr:uid="{7B9FA6F8-D0EA-41A0-AA1C-601AAF87ABDB}"/>
    <cellStyle name="Normal 22 3 4 3 7" xfId="42793" xr:uid="{513E19C5-C53E-48E0-87DF-0E17524C9B5A}"/>
    <cellStyle name="Normal 22 3 4 4" xfId="7373" xr:uid="{B8C406B2-F2E5-41A2-A15D-EA4F91490B34}"/>
    <cellStyle name="Normal 22 3 4 4 2" xfId="9086" xr:uid="{17000FB4-0787-41DD-A86E-5AF30B190A16}"/>
    <cellStyle name="Normal 22 3 4 4 2 2" xfId="12508" xr:uid="{EEA55D46-2B16-4804-86BD-2EFA510CE88A}"/>
    <cellStyle name="Normal 22 3 4 4 2 2 2" xfId="26198" xr:uid="{A9D26DFD-FAB3-432C-9DD8-9CCE2F72019B}"/>
    <cellStyle name="Normal 22 3 4 4 2 2 2 2" xfId="39890" xr:uid="{D066B879-C202-4051-8FCF-ADABCF06B1DB}"/>
    <cellStyle name="Normal 22 3 4 4 2 2 2 3" xfId="54774" xr:uid="{FEA9FB1C-963D-44A8-B8D4-F36D0ED2DDFC}"/>
    <cellStyle name="Normal 22 3 4 4 2 2 3" xfId="19354" xr:uid="{1DFCECDA-4A94-4F8B-B8E7-C356481CC6EF}"/>
    <cellStyle name="Normal 22 3 4 4 2 2 4" xfId="33044" xr:uid="{6AFF6F94-7DC5-41A5-BBC3-A86208731897}"/>
    <cellStyle name="Normal 22 3 4 4 2 2 5" xfId="47928" xr:uid="{5D964CA2-4DD1-43DB-8E85-7ABA37630EA2}"/>
    <cellStyle name="Normal 22 3 4 4 2 3" xfId="22776" xr:uid="{BEF9E4D1-5CB9-4DD9-81D6-C8E0303561C4}"/>
    <cellStyle name="Normal 22 3 4 4 2 3 2" xfId="36468" xr:uid="{F2006E51-8C36-4349-99F4-EEC23FD4B6DB}"/>
    <cellStyle name="Normal 22 3 4 4 2 3 3" xfId="51352" xr:uid="{395414D0-C1F6-406B-A8EA-896775FF7180}"/>
    <cellStyle name="Normal 22 3 4 4 2 4" xfId="15932" xr:uid="{3942D37F-A42C-43E3-BB26-4E92EE00DE18}"/>
    <cellStyle name="Normal 22 3 4 4 2 5" xfId="29622" xr:uid="{B7D96094-1595-4280-AD20-73EE11B948EB}"/>
    <cellStyle name="Normal 22 3 4 4 2 6" xfId="44506" xr:uid="{33031DF8-856A-4921-973C-1D9A44D9A8D3}"/>
    <cellStyle name="Normal 22 3 4 4 3" xfId="10796" xr:uid="{4F4A8536-C8F1-4F73-812E-29AF3992F0A9}"/>
    <cellStyle name="Normal 22 3 4 4 3 2" xfId="24486" xr:uid="{8EF29C82-280E-402B-BBA1-F87856C25090}"/>
    <cellStyle name="Normal 22 3 4 4 3 2 2" xfId="38178" xr:uid="{42F36CCE-F212-4DF2-9B2D-331B00D9F093}"/>
    <cellStyle name="Normal 22 3 4 4 3 2 3" xfId="53062" xr:uid="{8EB52C72-C785-4575-BE6D-D7CEED0E8328}"/>
    <cellStyle name="Normal 22 3 4 4 3 3" xfId="17642" xr:uid="{94EEDFD7-5D5B-4A15-AA53-A59E86A7C5A6}"/>
    <cellStyle name="Normal 22 3 4 4 3 4" xfId="31332" xr:uid="{6170FF19-6895-4A69-A723-AC0C9F10DD03}"/>
    <cellStyle name="Normal 22 3 4 4 3 5" xfId="46216" xr:uid="{EBC40F22-80A8-4322-9363-5A5B50D7C43A}"/>
    <cellStyle name="Normal 22 3 4 4 4" xfId="21064" xr:uid="{E6D3EBB5-2A57-4F67-AF3D-26568AD29E04}"/>
    <cellStyle name="Normal 22 3 4 4 4 2" xfId="34756" xr:uid="{37B34725-A25C-4E4C-AA15-2441A0DBE64B}"/>
    <cellStyle name="Normal 22 3 4 4 4 3" xfId="49640" xr:uid="{E1839A7D-7A52-45B6-B5E6-ED9A21B86E13}"/>
    <cellStyle name="Normal 22 3 4 4 5" xfId="14220" xr:uid="{03BE2497-9FF5-432D-B4AC-A4A48EDC20FB}"/>
    <cellStyle name="Normal 22 3 4 4 6" xfId="27910" xr:uid="{B14F4555-E9FF-4662-B5EE-6E86846A3C2A}"/>
    <cellStyle name="Normal 22 3 4 4 7" xfId="42794" xr:uid="{53413FBF-6072-41B9-AC7D-E2AC470618C0}"/>
    <cellStyle name="Normal 22 3 4 5" xfId="9082" xr:uid="{A70DDAE1-A3D2-464E-8BA0-3195E949E56D}"/>
    <cellStyle name="Normal 22 3 4 5 2" xfId="12504" xr:uid="{C91798B1-443D-4725-9639-256FB2E762BD}"/>
    <cellStyle name="Normal 22 3 4 5 2 2" xfId="26194" xr:uid="{62A900F0-9CCC-4786-88AB-A720D7E0D6E6}"/>
    <cellStyle name="Normal 22 3 4 5 2 2 2" xfId="39886" xr:uid="{574DB62F-E459-4278-A72D-E566CC431884}"/>
    <cellStyle name="Normal 22 3 4 5 2 2 3" xfId="54770" xr:uid="{C807D71E-0DAA-4A5F-93F6-BE4DAC62E9C9}"/>
    <cellStyle name="Normal 22 3 4 5 2 3" xfId="19350" xr:uid="{5A02D520-E54F-4BF1-A2E2-98E76A9BFA61}"/>
    <cellStyle name="Normal 22 3 4 5 2 4" xfId="33040" xr:uid="{8F1588A7-DE83-4687-8E05-E96486643884}"/>
    <cellStyle name="Normal 22 3 4 5 2 5" xfId="47924" xr:uid="{0DE90650-371D-48A8-ACDE-9FE02EC5081C}"/>
    <cellStyle name="Normal 22 3 4 5 3" xfId="22772" xr:uid="{A6AE6ACE-F084-4313-9ACA-1EB8B88B1FCB}"/>
    <cellStyle name="Normal 22 3 4 5 3 2" xfId="36464" xr:uid="{AF090182-28A3-4C5C-902E-713FF66606E9}"/>
    <cellStyle name="Normal 22 3 4 5 3 3" xfId="51348" xr:uid="{F8334341-9D77-4235-9274-F4CF59B21D12}"/>
    <cellStyle name="Normal 22 3 4 5 4" xfId="15928" xr:uid="{8C93B03E-2365-4ECF-BD60-2BFD00C94D24}"/>
    <cellStyle name="Normal 22 3 4 5 5" xfId="29618" xr:uid="{7D56D20E-D51A-4745-B92B-31350CB1A65A}"/>
    <cellStyle name="Normal 22 3 4 5 6" xfId="44502" xr:uid="{FE8C4E61-B6B8-42A7-983F-5FA61B00D894}"/>
    <cellStyle name="Normal 22 3 4 6" xfId="10792" xr:uid="{F9702E53-F811-44B7-8205-50A839FDAF9B}"/>
    <cellStyle name="Normal 22 3 4 6 2" xfId="24482" xr:uid="{92A2FB85-CF77-419C-9763-DA82684BD4E6}"/>
    <cellStyle name="Normal 22 3 4 6 2 2" xfId="38174" xr:uid="{15DC4E48-9890-43F4-B018-CA98AF9A5577}"/>
    <cellStyle name="Normal 22 3 4 6 2 3" xfId="53058" xr:uid="{F7AF40C4-E9E8-418D-BE69-8AA0D0B4A8EB}"/>
    <cellStyle name="Normal 22 3 4 6 3" xfId="17638" xr:uid="{74D1E9B0-417F-497E-9C46-BC632C2EF4C6}"/>
    <cellStyle name="Normal 22 3 4 6 4" xfId="31328" xr:uid="{0061130F-7577-4D25-B3F4-48B2DA49C720}"/>
    <cellStyle name="Normal 22 3 4 6 5" xfId="46212" xr:uid="{3D4DE07E-C95B-4256-BFBC-FF1406D6BB31}"/>
    <cellStyle name="Normal 22 3 4 7" xfId="21060" xr:uid="{5E5A0583-BEB5-493C-A6AD-B6AA435C0535}"/>
    <cellStyle name="Normal 22 3 4 7 2" xfId="34752" xr:uid="{C57DC9EC-56C6-4D61-B9C6-C64FDD44F04F}"/>
    <cellStyle name="Normal 22 3 4 7 3" xfId="49636" xr:uid="{B2BD3226-C951-4678-B549-AF914FE76D37}"/>
    <cellStyle name="Normal 22 3 4 8" xfId="14216" xr:uid="{E957B22E-3870-4EE7-93A3-1B05C6CA4D0B}"/>
    <cellStyle name="Normal 22 3 4 8 2" xfId="41376" xr:uid="{BCEDA2E4-6FAC-4BD6-9A38-1B2EE2A61E25}"/>
    <cellStyle name="Normal 22 3 4 9" xfId="27906" xr:uid="{323BF5CF-3437-42DE-A16A-ED75AB2CD365}"/>
    <cellStyle name="Normal 22 3 5" xfId="7374" xr:uid="{48B1CCF2-A62B-4997-BAD4-3792C090FF1D}"/>
    <cellStyle name="Normal 22 3 5 2" xfId="7375" xr:uid="{EDD08925-DD25-401E-8605-A519239AE719}"/>
    <cellStyle name="Normal 22 3 5 2 2" xfId="9088" xr:uid="{EC9DE108-1F69-46B8-9A0F-E82D0ABFE239}"/>
    <cellStyle name="Normal 22 3 5 2 2 2" xfId="12510" xr:uid="{F0A9D6A7-F268-4D95-BDD1-5214F96D1437}"/>
    <cellStyle name="Normal 22 3 5 2 2 2 2" xfId="26200" xr:uid="{E3EC39EB-8430-4A15-9CD9-96A2DDFB983B}"/>
    <cellStyle name="Normal 22 3 5 2 2 2 2 2" xfId="39892" xr:uid="{C7A9A6EF-AF16-47CE-AFA5-9D53FFDBC646}"/>
    <cellStyle name="Normal 22 3 5 2 2 2 2 3" xfId="54776" xr:uid="{8C696D4C-38E4-4253-90E2-631EBAE26228}"/>
    <cellStyle name="Normal 22 3 5 2 2 2 3" xfId="19356" xr:uid="{03CE37B2-5BA6-4474-B383-C607E2EBDE8C}"/>
    <cellStyle name="Normal 22 3 5 2 2 2 4" xfId="33046" xr:uid="{8553A885-B419-4795-8AE4-BFED129B343F}"/>
    <cellStyle name="Normal 22 3 5 2 2 2 5" xfId="47930" xr:uid="{DBA57F17-ADBC-47A5-A455-15303C052A4E}"/>
    <cellStyle name="Normal 22 3 5 2 2 3" xfId="22778" xr:uid="{254ABB3E-87A2-476D-B666-30BC00E6AAB1}"/>
    <cellStyle name="Normal 22 3 5 2 2 3 2" xfId="36470" xr:uid="{B8053A9B-BA6F-449A-AF78-F03747B73AC2}"/>
    <cellStyle name="Normal 22 3 5 2 2 3 3" xfId="51354" xr:uid="{77E98774-9C97-4711-8C18-BB63AD56F881}"/>
    <cellStyle name="Normal 22 3 5 2 2 4" xfId="15934" xr:uid="{16A68C88-6024-4204-981B-856257B7D82B}"/>
    <cellStyle name="Normal 22 3 5 2 2 5" xfId="29624" xr:uid="{54A9E502-CB10-4AEF-A382-5E3A8392BCC1}"/>
    <cellStyle name="Normal 22 3 5 2 2 6" xfId="44508" xr:uid="{5200E810-097A-4B6D-BB52-BE94A210A492}"/>
    <cellStyle name="Normal 22 3 5 2 3" xfId="10798" xr:uid="{678DCF9F-D13C-425A-A198-03E7795D345E}"/>
    <cellStyle name="Normal 22 3 5 2 3 2" xfId="24488" xr:uid="{53897ABD-2635-4EA2-9EAD-DC50B00EC17A}"/>
    <cellStyle name="Normal 22 3 5 2 3 2 2" xfId="38180" xr:uid="{456364B7-834B-44DD-8AA3-0565058905E7}"/>
    <cellStyle name="Normal 22 3 5 2 3 2 3" xfId="53064" xr:uid="{14B7AD14-1212-4FDB-856A-B0696110B85E}"/>
    <cellStyle name="Normal 22 3 5 2 3 3" xfId="17644" xr:uid="{62D5F44E-3494-4517-9469-CD61472724D5}"/>
    <cellStyle name="Normal 22 3 5 2 3 4" xfId="31334" xr:uid="{F2F3D3B7-4F4C-41D5-8B72-A57B020F6AC2}"/>
    <cellStyle name="Normal 22 3 5 2 3 5" xfId="46218" xr:uid="{46ED22D9-DDD9-449E-9482-00AC2EA07648}"/>
    <cellStyle name="Normal 22 3 5 2 4" xfId="21066" xr:uid="{2C7EDEA1-B48D-4B45-A310-5272C71CA285}"/>
    <cellStyle name="Normal 22 3 5 2 4 2" xfId="34758" xr:uid="{0CB6ECF2-483B-4076-893B-7DF2A29F3E91}"/>
    <cellStyle name="Normal 22 3 5 2 4 3" xfId="49642" xr:uid="{5CD0EEB9-F24D-478D-B06C-6A4FBC93864E}"/>
    <cellStyle name="Normal 22 3 5 2 5" xfId="14222" xr:uid="{EB99BE03-3AAD-4238-B243-93D34F6946E1}"/>
    <cellStyle name="Normal 22 3 5 2 6" xfId="27912" xr:uid="{D8B60DB1-DCC8-4AA6-B66B-55C746763F6E}"/>
    <cellStyle name="Normal 22 3 5 2 7" xfId="42796" xr:uid="{F4B605EE-33D4-41E6-8939-123C3EED2C7E}"/>
    <cellStyle name="Normal 22 3 5 3" xfId="9087" xr:uid="{43463CA0-1F84-4C6E-825C-5A77E9343167}"/>
    <cellStyle name="Normal 22 3 5 3 2" xfId="12509" xr:uid="{E11D1DB2-6D0D-45AC-9EAA-B243AF65CA0E}"/>
    <cellStyle name="Normal 22 3 5 3 2 2" xfId="26199" xr:uid="{510134F9-0473-4D52-945A-8FB2EFE93DA1}"/>
    <cellStyle name="Normal 22 3 5 3 2 2 2" xfId="39891" xr:uid="{8399F2E9-F20A-40CD-9107-A9CBE3911265}"/>
    <cellStyle name="Normal 22 3 5 3 2 2 3" xfId="54775" xr:uid="{7DFB3FFA-ADA7-4386-82D0-8BCEAF2F12CD}"/>
    <cellStyle name="Normal 22 3 5 3 2 3" xfId="19355" xr:uid="{AC31D019-0C22-48F4-9341-10C1B292439E}"/>
    <cellStyle name="Normal 22 3 5 3 2 4" xfId="33045" xr:uid="{EE08C018-B194-44AC-A6EC-EA2B5E1550A3}"/>
    <cellStyle name="Normal 22 3 5 3 2 5" xfId="47929" xr:uid="{7B87F168-A135-401E-ABF5-0FDBC139A61E}"/>
    <cellStyle name="Normal 22 3 5 3 3" xfId="22777" xr:uid="{290791CF-61FF-48BA-BB3C-BF064F172A98}"/>
    <cellStyle name="Normal 22 3 5 3 3 2" xfId="36469" xr:uid="{563D1752-2880-4D07-B3FA-5983612EE521}"/>
    <cellStyle name="Normal 22 3 5 3 3 3" xfId="51353" xr:uid="{F4F30166-85D1-4453-AE62-A37CD22EEE6C}"/>
    <cellStyle name="Normal 22 3 5 3 4" xfId="15933" xr:uid="{E002AF42-76A0-4DF8-BF70-86BDDF4C3C71}"/>
    <cellStyle name="Normal 22 3 5 3 5" xfId="29623" xr:uid="{058AFCAB-FF01-456C-8922-E93CBFEAA075}"/>
    <cellStyle name="Normal 22 3 5 3 6" xfId="44507" xr:uid="{2E784527-871C-4A2C-B2F6-25A1CBDBD5DF}"/>
    <cellStyle name="Normal 22 3 5 4" xfId="10797" xr:uid="{B6181A45-31C7-4816-8325-7580D147E34D}"/>
    <cellStyle name="Normal 22 3 5 4 2" xfId="24487" xr:uid="{D0B9CCB7-6DAF-460E-A089-BB18776E024D}"/>
    <cellStyle name="Normal 22 3 5 4 2 2" xfId="38179" xr:uid="{1D54D1F9-1441-46E6-8642-DE141A102E8C}"/>
    <cellStyle name="Normal 22 3 5 4 2 3" xfId="53063" xr:uid="{0A8D2C2E-A0F8-4EE5-9131-E5645FB12710}"/>
    <cellStyle name="Normal 22 3 5 4 3" xfId="17643" xr:uid="{8FB166BD-F544-46F3-A161-85910B194A37}"/>
    <cellStyle name="Normal 22 3 5 4 4" xfId="31333" xr:uid="{CF407055-BBED-438E-AE85-15BEAAD2AF52}"/>
    <cellStyle name="Normal 22 3 5 4 5" xfId="46217" xr:uid="{E9C0B680-17F7-40F5-A928-61B2F3323E04}"/>
    <cellStyle name="Normal 22 3 5 5" xfId="21065" xr:uid="{59F44481-4F4E-47B7-829A-D74BB0E96CBF}"/>
    <cellStyle name="Normal 22 3 5 5 2" xfId="34757" xr:uid="{344B9B49-743B-4D82-8E45-81152FEC2164}"/>
    <cellStyle name="Normal 22 3 5 5 3" xfId="49641" xr:uid="{C65C6416-1676-4770-9C73-4A1A94673638}"/>
    <cellStyle name="Normal 22 3 5 6" xfId="14221" xr:uid="{F639AECE-A2F0-4108-A417-7B52891C1405}"/>
    <cellStyle name="Normal 22 3 5 7" xfId="27911" xr:uid="{3348EBBE-997E-4275-9D12-8D949CBAF367}"/>
    <cellStyle name="Normal 22 3 5 8" xfId="42795" xr:uid="{84CAC47D-9880-49C1-850A-8279EB86DF36}"/>
    <cellStyle name="Normal 22 3 6" xfId="7376" xr:uid="{EF847EF0-E4BA-4059-B72A-5C8BF9D1E82D}"/>
    <cellStyle name="Normal 22 3 6 2" xfId="9089" xr:uid="{CA77BADC-D19F-4E5F-B703-2B1403BA92F1}"/>
    <cellStyle name="Normal 22 3 6 2 2" xfId="12511" xr:uid="{BD249883-4961-47E2-B615-2F2AEBFB55C7}"/>
    <cellStyle name="Normal 22 3 6 2 2 2" xfId="26201" xr:uid="{D8AD685B-BEBC-468D-ADC9-58C426CAD369}"/>
    <cellStyle name="Normal 22 3 6 2 2 2 2" xfId="39893" xr:uid="{138EDA25-5382-4DA2-8A83-2A425D9D337E}"/>
    <cellStyle name="Normal 22 3 6 2 2 2 3" xfId="54777" xr:uid="{42A25A74-5F90-40A0-99C3-335D9CA60D57}"/>
    <cellStyle name="Normal 22 3 6 2 2 3" xfId="19357" xr:uid="{AF43BB5B-6548-4E2F-9663-A99D9BC55E5D}"/>
    <cellStyle name="Normal 22 3 6 2 2 4" xfId="33047" xr:uid="{66BCCC39-382E-4683-819A-88522DBB95C4}"/>
    <cellStyle name="Normal 22 3 6 2 2 5" xfId="47931" xr:uid="{B55AB47F-22E1-4834-9450-CCC746D09DF9}"/>
    <cellStyle name="Normal 22 3 6 2 3" xfId="22779" xr:uid="{1F6CFB45-4A93-4F69-BAD1-2059BC357ABB}"/>
    <cellStyle name="Normal 22 3 6 2 3 2" xfId="36471" xr:uid="{68355CD0-D719-48E8-995C-5AFA6734D9BC}"/>
    <cellStyle name="Normal 22 3 6 2 3 3" xfId="51355" xr:uid="{CFC19D41-E05E-4A79-AD78-AD7D0BD7FC83}"/>
    <cellStyle name="Normal 22 3 6 2 4" xfId="15935" xr:uid="{4B9F436F-7156-4DC2-A2CA-E94902A8561E}"/>
    <cellStyle name="Normal 22 3 6 2 5" xfId="29625" xr:uid="{4318F855-3D80-4FD5-B071-1B3B8EB0E5DD}"/>
    <cellStyle name="Normal 22 3 6 2 6" xfId="44509" xr:uid="{BF998A22-05B8-46F8-9A33-8575BAD77852}"/>
    <cellStyle name="Normal 22 3 6 3" xfId="10799" xr:uid="{EA5FF319-A661-4B59-B88A-7FDFBCE8A592}"/>
    <cellStyle name="Normal 22 3 6 3 2" xfId="24489" xr:uid="{D295258B-89B5-44A2-B4E9-3BB086C645FD}"/>
    <cellStyle name="Normal 22 3 6 3 2 2" xfId="38181" xr:uid="{309FAE64-7ECA-4F46-A916-06C30E88E7D6}"/>
    <cellStyle name="Normal 22 3 6 3 2 3" xfId="53065" xr:uid="{A12A6B8C-C566-473E-B3B6-E385425908CB}"/>
    <cellStyle name="Normal 22 3 6 3 3" xfId="17645" xr:uid="{21A13136-767C-4E96-AFDA-8E2A1EE7EE73}"/>
    <cellStyle name="Normal 22 3 6 3 4" xfId="31335" xr:uid="{84B9F803-0249-4273-BC4A-A293D3AF57C6}"/>
    <cellStyle name="Normal 22 3 6 3 5" xfId="46219" xr:uid="{89D66B4E-F1A4-4828-BC13-C85362A2F25D}"/>
    <cellStyle name="Normal 22 3 6 4" xfId="21067" xr:uid="{50D14393-6531-41C3-802D-E1B9F860A732}"/>
    <cellStyle name="Normal 22 3 6 4 2" xfId="34759" xr:uid="{79275870-5320-4F96-B916-2EB6E7605F81}"/>
    <cellStyle name="Normal 22 3 6 4 3" xfId="49643" xr:uid="{C3E3EEEF-AE71-4BCA-A2AB-A2201C96F834}"/>
    <cellStyle name="Normal 22 3 6 5" xfId="14223" xr:uid="{6CFB37D2-3E04-411C-898F-186D78A5775C}"/>
    <cellStyle name="Normal 22 3 6 6" xfId="27913" xr:uid="{9D805345-C5E3-4B1D-A96C-5DF830C1369D}"/>
    <cellStyle name="Normal 22 3 6 7" xfId="42797" xr:uid="{2EA8C979-10F8-42D1-98CD-8B2349520615}"/>
    <cellStyle name="Normal 22 3 7" xfId="7377" xr:uid="{54D38C08-D2EA-4443-997A-C8A9708EEB44}"/>
    <cellStyle name="Normal 22 3 7 2" xfId="9090" xr:uid="{C1AB87EF-D6CA-46F3-81A6-EEA9BFB94847}"/>
    <cellStyle name="Normal 22 3 7 2 2" xfId="12512" xr:uid="{3EFB4877-655E-4DAE-8220-76D740A30322}"/>
    <cellStyle name="Normal 22 3 7 2 2 2" xfId="26202" xr:uid="{4F652ADC-4AE8-47D3-B853-4ED98ECF8347}"/>
    <cellStyle name="Normal 22 3 7 2 2 2 2" xfId="39894" xr:uid="{922C27CB-0514-4A94-8219-7B9F611A5624}"/>
    <cellStyle name="Normal 22 3 7 2 2 2 3" xfId="54778" xr:uid="{5984B2D9-46A3-4BFE-A385-61A206429510}"/>
    <cellStyle name="Normal 22 3 7 2 2 3" xfId="19358" xr:uid="{7B6B12CB-5AB8-4443-969C-77DC3A9BD981}"/>
    <cellStyle name="Normal 22 3 7 2 2 4" xfId="33048" xr:uid="{D4FB7854-0078-4440-8100-F52098922569}"/>
    <cellStyle name="Normal 22 3 7 2 2 5" xfId="47932" xr:uid="{54F11642-AC43-4232-BA06-B9DCE1A4254A}"/>
    <cellStyle name="Normal 22 3 7 2 3" xfId="22780" xr:uid="{8BEB740A-9433-4514-987B-D07C73E91862}"/>
    <cellStyle name="Normal 22 3 7 2 3 2" xfId="36472" xr:uid="{50BAB06F-7FBA-4D64-A57E-622D555A058F}"/>
    <cellStyle name="Normal 22 3 7 2 3 3" xfId="51356" xr:uid="{26F87334-5D67-4862-95EA-C8C97AF985BE}"/>
    <cellStyle name="Normal 22 3 7 2 4" xfId="15936" xr:uid="{20D60DD5-0C13-4A7D-8B63-8038127D2D07}"/>
    <cellStyle name="Normal 22 3 7 2 5" xfId="29626" xr:uid="{2FFAAA4E-C1DC-4D65-93E1-BCB6B908B243}"/>
    <cellStyle name="Normal 22 3 7 2 6" xfId="44510" xr:uid="{0501440F-43C7-4E8F-8EE5-D9B4A6FF98ED}"/>
    <cellStyle name="Normal 22 3 7 3" xfId="10800" xr:uid="{0F6E6352-2073-49BD-ABCB-AD683A39446F}"/>
    <cellStyle name="Normal 22 3 7 3 2" xfId="24490" xr:uid="{8297BFB7-309C-4670-BC0F-871F558BE32C}"/>
    <cellStyle name="Normal 22 3 7 3 2 2" xfId="38182" xr:uid="{BFFC0CE6-C770-445B-9D6A-9FBB1E6E3EBF}"/>
    <cellStyle name="Normal 22 3 7 3 2 3" xfId="53066" xr:uid="{BDD367CB-35E8-4A58-BAEA-252D3AC26FB1}"/>
    <cellStyle name="Normal 22 3 7 3 3" xfId="17646" xr:uid="{27151F8D-DCA5-49A5-924F-A758727735D5}"/>
    <cellStyle name="Normal 22 3 7 3 4" xfId="31336" xr:uid="{EF5D19FC-DD63-43EC-9C65-6019CF445CBA}"/>
    <cellStyle name="Normal 22 3 7 3 5" xfId="46220" xr:uid="{E10B406D-0A3A-4170-AD09-5475839BFA0C}"/>
    <cellStyle name="Normal 22 3 7 4" xfId="21068" xr:uid="{F64ADDA8-AAA3-47C9-B79E-FB90D1CA89FD}"/>
    <cellStyle name="Normal 22 3 7 4 2" xfId="34760" xr:uid="{84BA7032-AD6C-4F8F-B2F6-4F4E0F9BAEEE}"/>
    <cellStyle name="Normal 22 3 7 4 3" xfId="49644" xr:uid="{372B1C57-BCE4-4686-8873-E1F5585CDA30}"/>
    <cellStyle name="Normal 22 3 7 5" xfId="14224" xr:uid="{0ECDBC91-FE49-4D13-9A75-29EE77F7EA80}"/>
    <cellStyle name="Normal 22 3 7 6" xfId="27914" xr:uid="{D8EA8315-D5D1-4AF6-B78A-1CC022577A71}"/>
    <cellStyle name="Normal 22 3 7 7" xfId="42798" xr:uid="{FE18C240-ED3E-46F9-871F-D973780648F6}"/>
    <cellStyle name="Normal 22 3 8" xfId="9061" xr:uid="{45D4E763-94F4-4166-B65E-BB2845E0CE5D}"/>
    <cellStyle name="Normal 22 3 8 2" xfId="12483" xr:uid="{5B5FB5C0-A8A3-4005-A27E-EFA9E1E1D857}"/>
    <cellStyle name="Normal 22 3 8 2 2" xfId="26173" xr:uid="{3D02DD98-8FC9-4647-BC3A-9D2DD299F9E7}"/>
    <cellStyle name="Normal 22 3 8 2 2 2" xfId="39865" xr:uid="{18DC3117-3085-40BE-87B8-B841A6791E9E}"/>
    <cellStyle name="Normal 22 3 8 2 2 3" xfId="54749" xr:uid="{3CE9874C-4442-4520-A742-A97BF2FF07A0}"/>
    <cellStyle name="Normal 22 3 8 2 3" xfId="19329" xr:uid="{642C94D2-EFDB-4FB1-8D90-294EF0887004}"/>
    <cellStyle name="Normal 22 3 8 2 4" xfId="33019" xr:uid="{C498CF4B-C124-4036-B01F-9B8AD1F5191E}"/>
    <cellStyle name="Normal 22 3 8 2 5" xfId="47903" xr:uid="{2AC2699A-62CF-422A-AD6D-1266CD7351BD}"/>
    <cellStyle name="Normal 22 3 8 3" xfId="22751" xr:uid="{DDCA72C4-DA84-4631-9EB8-16225DCA3FC6}"/>
    <cellStyle name="Normal 22 3 8 3 2" xfId="36443" xr:uid="{C90EB322-0966-4E57-ACB5-E5F5DF15106B}"/>
    <cellStyle name="Normal 22 3 8 3 3" xfId="51327" xr:uid="{329E9A97-5016-46BA-B553-B09B94EE1857}"/>
    <cellStyle name="Normal 22 3 8 4" xfId="15907" xr:uid="{E5A11DB7-E590-48FB-8A67-9E31C54073E1}"/>
    <cellStyle name="Normal 22 3 8 5" xfId="29597" xr:uid="{B8562ED3-26DF-46EB-87E2-21199B60405A}"/>
    <cellStyle name="Normal 22 3 8 6" xfId="44481" xr:uid="{0B0C1ADD-926A-4511-9A40-F15DD225D0FA}"/>
    <cellStyle name="Normal 22 3 9" xfId="10771" xr:uid="{3417C797-0C39-4773-982B-12EEB5E214B3}"/>
    <cellStyle name="Normal 22 3 9 2" xfId="24461" xr:uid="{E7646168-E562-40E1-9DA0-6FA3EA615116}"/>
    <cellStyle name="Normal 22 3 9 2 2" xfId="38153" xr:uid="{6D3E7DA0-58D8-46DF-BC5B-95B935FEEB18}"/>
    <cellStyle name="Normal 22 3 9 2 3" xfId="53037" xr:uid="{5210497F-89D1-44CA-9DC7-3D32048A70C5}"/>
    <cellStyle name="Normal 22 3 9 3" xfId="17617" xr:uid="{3BADA28F-030F-4B93-825D-9776C781DD1E}"/>
    <cellStyle name="Normal 22 3 9 4" xfId="31307" xr:uid="{7990654E-DA72-4803-819D-488E20DDE696}"/>
    <cellStyle name="Normal 22 3 9 5" xfId="46191" xr:uid="{062A85DC-1E0E-4006-A6AB-878A51C21A6B}"/>
    <cellStyle name="Normal 22 4" xfId="4315" xr:uid="{FB95BE7F-E0FF-47E3-BDB3-E19438AC215E}"/>
    <cellStyle name="Normal 22 4 10" xfId="14225" xr:uid="{EB58FA1B-B0A7-4B5E-BA79-75015E6DCBFD}"/>
    <cellStyle name="Normal 22 4 10 2" xfId="41317" xr:uid="{1C8BBE5E-776F-4627-819F-3B34E0671FA1}"/>
    <cellStyle name="Normal 22 4 11" xfId="27915" xr:uid="{BCCAC24E-4031-4A30-8602-A78345049571}"/>
    <cellStyle name="Normal 22 4 12" xfId="42799" xr:uid="{9C4CB348-7E3E-4587-A628-B0267DA60DE8}"/>
    <cellStyle name="Normal 22 4 13" xfId="7378" xr:uid="{5E374E64-D2B4-4E45-81E2-6B98FB5F8A6D}"/>
    <cellStyle name="Normal 22 4 2" xfId="4433" xr:uid="{BB5438D0-3C20-48E6-A9FA-40E33C531179}"/>
    <cellStyle name="Normal 22 4 2 10" xfId="42800" xr:uid="{C8E8F729-C8DB-4965-8491-A664FDD8F221}"/>
    <cellStyle name="Normal 22 4 2 11" xfId="7379" xr:uid="{BDA44F4F-4AC5-4806-A771-ED56ABD65E0F}"/>
    <cellStyle name="Normal 22 4 2 2" xfId="7380" xr:uid="{EEB23D8A-84B2-4796-B0C3-811289EB7ED9}"/>
    <cellStyle name="Normal 22 4 2 2 2" xfId="7381" xr:uid="{98BCDB63-7B9A-4571-AF59-FAB38A1A3BB1}"/>
    <cellStyle name="Normal 22 4 2 2 2 2" xfId="9094" xr:uid="{C0B4061B-7287-4330-B374-392791389C7B}"/>
    <cellStyle name="Normal 22 4 2 2 2 2 2" xfId="12516" xr:uid="{12C2C1EE-F712-4C7D-9681-3B9BADAA7A8B}"/>
    <cellStyle name="Normal 22 4 2 2 2 2 2 2" xfId="26206" xr:uid="{FEC9338F-D160-436F-BD94-73CFB0C6267A}"/>
    <cellStyle name="Normal 22 4 2 2 2 2 2 2 2" xfId="39898" xr:uid="{78C9A3C3-A1DB-4F64-AEBF-C496BBA86706}"/>
    <cellStyle name="Normal 22 4 2 2 2 2 2 2 3" xfId="54782" xr:uid="{B67A08D7-C828-4BF7-BF94-AA3C198BE24C}"/>
    <cellStyle name="Normal 22 4 2 2 2 2 2 3" xfId="19362" xr:uid="{CB3C4BED-B205-4CCD-8635-D465EF582B4C}"/>
    <cellStyle name="Normal 22 4 2 2 2 2 2 4" xfId="33052" xr:uid="{33D44CE2-673E-4A0E-ABD3-C1B2DDE2EDF2}"/>
    <cellStyle name="Normal 22 4 2 2 2 2 2 5" xfId="47936" xr:uid="{F6FFB3BE-39DD-4204-9C12-904401A9A82B}"/>
    <cellStyle name="Normal 22 4 2 2 2 2 3" xfId="22784" xr:uid="{13C55611-2B86-41D4-AFCA-35533B483BC8}"/>
    <cellStyle name="Normal 22 4 2 2 2 2 3 2" xfId="36476" xr:uid="{7CA75AB0-D5FD-46D8-A47C-80CD5C45AFD7}"/>
    <cellStyle name="Normal 22 4 2 2 2 2 3 3" xfId="51360" xr:uid="{1C8109BB-BEE9-4F14-A62B-9322DA6462B8}"/>
    <cellStyle name="Normal 22 4 2 2 2 2 4" xfId="15940" xr:uid="{7B45799B-F941-47C3-ADFB-4E7EF8BC1D79}"/>
    <cellStyle name="Normal 22 4 2 2 2 2 5" xfId="29630" xr:uid="{FCA8BDB2-0159-4818-8E2D-C102065C2CC2}"/>
    <cellStyle name="Normal 22 4 2 2 2 2 6" xfId="44514" xr:uid="{9DC2B1E8-F533-42A7-A3B9-4DC1D09A0414}"/>
    <cellStyle name="Normal 22 4 2 2 2 3" xfId="10804" xr:uid="{829817EB-0BE9-4023-9683-F77C251D44B5}"/>
    <cellStyle name="Normal 22 4 2 2 2 3 2" xfId="24494" xr:uid="{6D7ECB3F-504F-468B-AD18-8F3DDB65D664}"/>
    <cellStyle name="Normal 22 4 2 2 2 3 2 2" xfId="38186" xr:uid="{33D3CC23-73D5-4139-86C8-559015A1DABE}"/>
    <cellStyle name="Normal 22 4 2 2 2 3 2 3" xfId="53070" xr:uid="{48C2B1BD-46D0-43D1-A377-21CF9580EC4A}"/>
    <cellStyle name="Normal 22 4 2 2 2 3 3" xfId="17650" xr:uid="{F7FD1228-DD69-47EF-8188-860509B2C6BD}"/>
    <cellStyle name="Normal 22 4 2 2 2 3 4" xfId="31340" xr:uid="{E60BE8B0-13BC-4503-A855-E52D574D7D38}"/>
    <cellStyle name="Normal 22 4 2 2 2 3 5" xfId="46224" xr:uid="{39AC983C-D583-4C1F-A849-98FBEFA8B22F}"/>
    <cellStyle name="Normal 22 4 2 2 2 4" xfId="21072" xr:uid="{0BED7A1F-9D5E-4EA1-BAC4-72A2BF9B8260}"/>
    <cellStyle name="Normal 22 4 2 2 2 4 2" xfId="34764" xr:uid="{212DF7F9-4557-4A56-8EB8-FDA98DDCB430}"/>
    <cellStyle name="Normal 22 4 2 2 2 4 3" xfId="49648" xr:uid="{3433D1B3-D706-45CD-8B04-4FF44140EE2C}"/>
    <cellStyle name="Normal 22 4 2 2 2 5" xfId="14228" xr:uid="{61AD41E5-D3E4-44A9-8060-87616F0E39BB}"/>
    <cellStyle name="Normal 22 4 2 2 2 6" xfId="27918" xr:uid="{9D4FDF04-26D9-41F2-A78F-F9B0C7A1F326}"/>
    <cellStyle name="Normal 22 4 2 2 2 7" xfId="42802" xr:uid="{86651C26-4AB1-4F24-8467-A8D0A2B5A58A}"/>
    <cellStyle name="Normal 22 4 2 2 3" xfId="9093" xr:uid="{346D5C36-AE2C-4B88-9E22-AF64AA831408}"/>
    <cellStyle name="Normal 22 4 2 2 3 2" xfId="12515" xr:uid="{FDCF0A98-D64A-494D-B075-20AE663DB416}"/>
    <cellStyle name="Normal 22 4 2 2 3 2 2" xfId="26205" xr:uid="{BD29BC13-C168-4F39-9BA8-D14A8A7CD3A2}"/>
    <cellStyle name="Normal 22 4 2 2 3 2 2 2" xfId="39897" xr:uid="{439BEAB6-E841-459E-88B5-A28B1B72195B}"/>
    <cellStyle name="Normal 22 4 2 2 3 2 2 3" xfId="54781" xr:uid="{4EB905EA-8149-4DF1-BA75-81B6273C8BB4}"/>
    <cellStyle name="Normal 22 4 2 2 3 2 3" xfId="19361" xr:uid="{32C8A92A-270B-4151-A921-039D6571B0D2}"/>
    <cellStyle name="Normal 22 4 2 2 3 2 4" xfId="33051" xr:uid="{66E0387D-E58A-47AB-B6DE-CA252C00089C}"/>
    <cellStyle name="Normal 22 4 2 2 3 2 5" xfId="47935" xr:uid="{937761D0-4217-4C11-BAC2-4FF20FCB31E2}"/>
    <cellStyle name="Normal 22 4 2 2 3 3" xfId="22783" xr:uid="{8E3191A9-92C6-4616-900D-73CADEB436EA}"/>
    <cellStyle name="Normal 22 4 2 2 3 3 2" xfId="36475" xr:uid="{996B7601-4023-485D-926B-32C553F1D80F}"/>
    <cellStyle name="Normal 22 4 2 2 3 3 3" xfId="51359" xr:uid="{8D2A7F23-ACE4-4140-95B5-526AFD787D2D}"/>
    <cellStyle name="Normal 22 4 2 2 3 4" xfId="15939" xr:uid="{AA23ACE6-B86D-435E-B3C6-1A5722CE5E29}"/>
    <cellStyle name="Normal 22 4 2 2 3 5" xfId="29629" xr:uid="{A33B8689-E02B-4EA4-973A-41AD9EBC42FF}"/>
    <cellStyle name="Normal 22 4 2 2 3 6" xfId="44513" xr:uid="{532A0DEC-A51B-4EFB-A5DD-BF381A3E63CD}"/>
    <cellStyle name="Normal 22 4 2 2 4" xfId="10803" xr:uid="{9CF5CC56-75D6-48BE-957E-58ADB822BBA4}"/>
    <cellStyle name="Normal 22 4 2 2 4 2" xfId="24493" xr:uid="{ABAB6D22-F6DD-4774-83FE-D245EDFCD0E0}"/>
    <cellStyle name="Normal 22 4 2 2 4 2 2" xfId="38185" xr:uid="{5FFA4A6E-A224-43EB-B09D-BC9A901ADBCB}"/>
    <cellStyle name="Normal 22 4 2 2 4 2 3" xfId="53069" xr:uid="{31450EB1-4848-4DA4-964E-6D45EE1ADD54}"/>
    <cellStyle name="Normal 22 4 2 2 4 3" xfId="17649" xr:uid="{48E2F639-39EE-4DCF-AC10-F3D2298FADC9}"/>
    <cellStyle name="Normal 22 4 2 2 4 4" xfId="31339" xr:uid="{00C980B4-2223-4521-AF20-76E9B18F14F9}"/>
    <cellStyle name="Normal 22 4 2 2 4 5" xfId="46223" xr:uid="{48A788C9-D9FB-4259-953E-55A8DEF06875}"/>
    <cellStyle name="Normal 22 4 2 2 5" xfId="21071" xr:uid="{DA687B9F-AD20-4764-AB65-BA0BEA18B6F9}"/>
    <cellStyle name="Normal 22 4 2 2 5 2" xfId="34763" xr:uid="{42651CF0-86C1-420B-890D-79A5E6351663}"/>
    <cellStyle name="Normal 22 4 2 2 5 3" xfId="49647" xr:uid="{A459D20D-4B60-494C-90B3-398AFDCBC078}"/>
    <cellStyle name="Normal 22 4 2 2 6" xfId="14227" xr:uid="{E5EF379F-B373-49DB-A9C9-04ECCE7327DC}"/>
    <cellStyle name="Normal 22 4 2 2 7" xfId="27917" xr:uid="{D915BAE0-5E7F-4FB3-B9BF-1CD1F926E62D}"/>
    <cellStyle name="Normal 22 4 2 2 8" xfId="42801" xr:uid="{FD4550AD-430A-4AEA-A7D3-CE15556A3EF8}"/>
    <cellStyle name="Normal 22 4 2 3" xfId="7382" xr:uid="{9AF87136-9426-4C0F-8043-76333D80293B}"/>
    <cellStyle name="Normal 22 4 2 3 2" xfId="9095" xr:uid="{08142699-FB04-4F85-989A-E26CECEAA1C9}"/>
    <cellStyle name="Normal 22 4 2 3 2 2" xfId="12517" xr:uid="{BA073736-AC2E-4563-8653-F95AA1AB0BAF}"/>
    <cellStyle name="Normal 22 4 2 3 2 2 2" xfId="26207" xr:uid="{ED1C6033-B1FC-427E-A216-09945DD9AFD2}"/>
    <cellStyle name="Normal 22 4 2 3 2 2 2 2" xfId="39899" xr:uid="{0CFA8A3B-5DF3-4D5E-A740-BFD59944AB21}"/>
    <cellStyle name="Normal 22 4 2 3 2 2 2 3" xfId="54783" xr:uid="{FD66D1EC-703F-4D1A-A592-5917AA29C940}"/>
    <cellStyle name="Normal 22 4 2 3 2 2 3" xfId="19363" xr:uid="{299E1F50-A407-4163-A9B3-8A9B7FF4723F}"/>
    <cellStyle name="Normal 22 4 2 3 2 2 4" xfId="33053" xr:uid="{9EF3781C-6635-4BCB-9194-F40A986F0807}"/>
    <cellStyle name="Normal 22 4 2 3 2 2 5" xfId="47937" xr:uid="{EF7FD938-1DCD-4E8A-9E8F-1DBAB3542F40}"/>
    <cellStyle name="Normal 22 4 2 3 2 3" xfId="22785" xr:uid="{E736927A-C86D-4FD6-A3AD-2B3A51308B44}"/>
    <cellStyle name="Normal 22 4 2 3 2 3 2" xfId="36477" xr:uid="{40EA56C6-FCA7-48A7-A548-F244EF6EAA3F}"/>
    <cellStyle name="Normal 22 4 2 3 2 3 3" xfId="51361" xr:uid="{2F2D5A06-729E-459F-A081-7FEFD37F0DAC}"/>
    <cellStyle name="Normal 22 4 2 3 2 4" xfId="15941" xr:uid="{8E900352-D492-4C4D-A770-1418FD6573CD}"/>
    <cellStyle name="Normal 22 4 2 3 2 5" xfId="29631" xr:uid="{E1B089BF-BBC7-4F3A-84EE-39E200FA4305}"/>
    <cellStyle name="Normal 22 4 2 3 2 6" xfId="44515" xr:uid="{650026C3-2D74-4C18-A94F-4546820FA5C4}"/>
    <cellStyle name="Normal 22 4 2 3 3" xfId="10805" xr:uid="{1655F9CE-0939-46C5-82B0-6747A4FE9FBF}"/>
    <cellStyle name="Normal 22 4 2 3 3 2" xfId="24495" xr:uid="{2432C2B9-1EAE-40FC-A927-C5BFFB178AF4}"/>
    <cellStyle name="Normal 22 4 2 3 3 2 2" xfId="38187" xr:uid="{7CA2BF1D-F063-43F1-8D3E-BE39E3F90F5C}"/>
    <cellStyle name="Normal 22 4 2 3 3 2 3" xfId="53071" xr:uid="{115BE3C6-4007-4D73-8EA6-73FF894E3617}"/>
    <cellStyle name="Normal 22 4 2 3 3 3" xfId="17651" xr:uid="{A6283587-7CF1-4DDB-BFC0-B87A87B3C8AF}"/>
    <cellStyle name="Normal 22 4 2 3 3 4" xfId="31341" xr:uid="{90AF0EF4-8283-4AC2-BD50-C0286F08CAAE}"/>
    <cellStyle name="Normal 22 4 2 3 3 5" xfId="46225" xr:uid="{B470D03C-CE7D-47E7-B842-F767CB1E5CB4}"/>
    <cellStyle name="Normal 22 4 2 3 4" xfId="21073" xr:uid="{1834A555-C9AD-41FE-AD06-E12A52801FF9}"/>
    <cellStyle name="Normal 22 4 2 3 4 2" xfId="34765" xr:uid="{E5F9CACF-3D4C-4CAC-9B9E-724AA9E0CDC2}"/>
    <cellStyle name="Normal 22 4 2 3 4 3" xfId="49649" xr:uid="{447BAB9E-E4BD-4DD8-B1D1-EF6F6DFCFF56}"/>
    <cellStyle name="Normal 22 4 2 3 5" xfId="14229" xr:uid="{31CFB985-8057-46A4-95C7-675F4876F30F}"/>
    <cellStyle name="Normal 22 4 2 3 6" xfId="27919" xr:uid="{C43D13C6-59E9-4093-8906-5D649197A8E5}"/>
    <cellStyle name="Normal 22 4 2 3 7" xfId="42803" xr:uid="{072F8786-6458-4BD0-8609-60570206366A}"/>
    <cellStyle name="Normal 22 4 2 4" xfId="7383" xr:uid="{ECEF239C-4F83-4870-87F6-2A7153AC05FE}"/>
    <cellStyle name="Normal 22 4 2 4 2" xfId="9096" xr:uid="{F5692FAA-38F8-4A38-A5AF-B18618017C31}"/>
    <cellStyle name="Normal 22 4 2 4 2 2" xfId="12518" xr:uid="{01A39BD0-FD4B-47A0-B015-ED6051FAD27A}"/>
    <cellStyle name="Normal 22 4 2 4 2 2 2" xfId="26208" xr:uid="{DDDA3423-0FB0-4CE3-8B6F-7E21889B1106}"/>
    <cellStyle name="Normal 22 4 2 4 2 2 2 2" xfId="39900" xr:uid="{BCA7C9D2-A5DE-43CF-832C-4F29F9E4320A}"/>
    <cellStyle name="Normal 22 4 2 4 2 2 2 3" xfId="54784" xr:uid="{0BA75239-A516-4A1D-B32B-2DD075C9BEB5}"/>
    <cellStyle name="Normal 22 4 2 4 2 2 3" xfId="19364" xr:uid="{00251D63-1D21-4A7E-A4DE-BE95CDE98E3A}"/>
    <cellStyle name="Normal 22 4 2 4 2 2 4" xfId="33054" xr:uid="{3DCD48F5-EA3E-4273-9A0E-B74CC32ACF10}"/>
    <cellStyle name="Normal 22 4 2 4 2 2 5" xfId="47938" xr:uid="{823C60EF-2233-474C-8F49-FDCE09BFC293}"/>
    <cellStyle name="Normal 22 4 2 4 2 3" xfId="22786" xr:uid="{7F7A99D7-8484-4F84-BF6D-64A910415D6E}"/>
    <cellStyle name="Normal 22 4 2 4 2 3 2" xfId="36478" xr:uid="{9B20A2E4-8695-49E1-896A-80F08964D0DC}"/>
    <cellStyle name="Normal 22 4 2 4 2 3 3" xfId="51362" xr:uid="{416F0ADE-0B26-452E-ABE0-51B60451931F}"/>
    <cellStyle name="Normal 22 4 2 4 2 4" xfId="15942" xr:uid="{53C19F9D-B08C-4CBD-B966-EE8E58D58D18}"/>
    <cellStyle name="Normal 22 4 2 4 2 5" xfId="29632" xr:uid="{73AB4F7D-8BA7-4A7A-B420-5DCA9F27F1E7}"/>
    <cellStyle name="Normal 22 4 2 4 2 6" xfId="44516" xr:uid="{D589E647-63B3-43D7-B07A-3258D3DC6102}"/>
    <cellStyle name="Normal 22 4 2 4 3" xfId="10806" xr:uid="{32B377B9-D965-4AF7-A108-BA091D25EDEB}"/>
    <cellStyle name="Normal 22 4 2 4 3 2" xfId="24496" xr:uid="{AFCF5895-CAA2-4B65-BB91-7DADF2632994}"/>
    <cellStyle name="Normal 22 4 2 4 3 2 2" xfId="38188" xr:uid="{03B6535E-C141-409E-9756-E2FB1894BFC9}"/>
    <cellStyle name="Normal 22 4 2 4 3 2 3" xfId="53072" xr:uid="{ADC04AFF-D092-4577-B81C-256F43AD5D65}"/>
    <cellStyle name="Normal 22 4 2 4 3 3" xfId="17652" xr:uid="{712FAD4C-7F8D-4B22-8805-C62AB047D4F8}"/>
    <cellStyle name="Normal 22 4 2 4 3 4" xfId="31342" xr:uid="{AD93925D-4EF0-49C8-B42D-F2F301B71180}"/>
    <cellStyle name="Normal 22 4 2 4 3 5" xfId="46226" xr:uid="{23EEF754-943A-4989-858E-5F740ADFB09C}"/>
    <cellStyle name="Normal 22 4 2 4 4" xfId="21074" xr:uid="{6F5CE234-934B-442C-A658-A0D84EA21C48}"/>
    <cellStyle name="Normal 22 4 2 4 4 2" xfId="34766" xr:uid="{F1FAA2DB-5174-4FE9-83BF-D3A025710702}"/>
    <cellStyle name="Normal 22 4 2 4 4 3" xfId="49650" xr:uid="{CB0FF9B3-7F68-44BC-A3F8-54BC781CCCC4}"/>
    <cellStyle name="Normal 22 4 2 4 5" xfId="14230" xr:uid="{27C02F24-0810-4D25-AF72-5CC30D4C5A41}"/>
    <cellStyle name="Normal 22 4 2 4 6" xfId="27920" xr:uid="{3F324F33-D621-4836-B66F-4D5FAD4FEB6F}"/>
    <cellStyle name="Normal 22 4 2 4 7" xfId="42804" xr:uid="{5C8BFB4A-3FAD-4426-8CA3-EAF11209DA1B}"/>
    <cellStyle name="Normal 22 4 2 5" xfId="9092" xr:uid="{A94B4204-EE7A-42EB-9FCE-ACDBCABC2851}"/>
    <cellStyle name="Normal 22 4 2 5 2" xfId="12514" xr:uid="{1DBEEBC0-78B3-4870-ABF8-454927261A82}"/>
    <cellStyle name="Normal 22 4 2 5 2 2" xfId="26204" xr:uid="{F22078D0-C269-4368-B800-6CFDD325A91F}"/>
    <cellStyle name="Normal 22 4 2 5 2 2 2" xfId="39896" xr:uid="{D6203881-2A4D-4438-86C1-467AB48CD7EE}"/>
    <cellStyle name="Normal 22 4 2 5 2 2 3" xfId="54780" xr:uid="{EBBA2F81-F860-4E9C-9157-20FDA5641F94}"/>
    <cellStyle name="Normal 22 4 2 5 2 3" xfId="19360" xr:uid="{C4CEC27B-3AF5-4E57-8530-902A26AA79C3}"/>
    <cellStyle name="Normal 22 4 2 5 2 4" xfId="33050" xr:uid="{C0A02A0B-4007-40B1-9F8D-CF192CA6F84E}"/>
    <cellStyle name="Normal 22 4 2 5 2 5" xfId="47934" xr:uid="{EFB9E44E-240F-4771-97D9-A8D14B521C8C}"/>
    <cellStyle name="Normal 22 4 2 5 3" xfId="22782" xr:uid="{91B50B7C-B8B3-4910-9152-4E8A6325453D}"/>
    <cellStyle name="Normal 22 4 2 5 3 2" xfId="36474" xr:uid="{7C2293D3-7175-4AF1-B3E5-03039C9E449D}"/>
    <cellStyle name="Normal 22 4 2 5 3 3" xfId="51358" xr:uid="{7EB2F8B2-5FB1-4E63-B0C7-F8AF0FA751E8}"/>
    <cellStyle name="Normal 22 4 2 5 4" xfId="15938" xr:uid="{7E640338-4876-4048-B5E6-40B5965F784D}"/>
    <cellStyle name="Normal 22 4 2 5 5" xfId="29628" xr:uid="{6C755C05-9066-4EE3-A6B2-00FF419E3954}"/>
    <cellStyle name="Normal 22 4 2 5 6" xfId="44512" xr:uid="{5767CAA7-DBEE-4A72-9C63-292BAE07707D}"/>
    <cellStyle name="Normal 22 4 2 6" xfId="10802" xr:uid="{921D1CBD-4D7F-48FC-B26E-AAE629E0B4B9}"/>
    <cellStyle name="Normal 22 4 2 6 2" xfId="24492" xr:uid="{A64725EB-CFE7-4798-A91D-A8AE9FE5D2CC}"/>
    <cellStyle name="Normal 22 4 2 6 2 2" xfId="38184" xr:uid="{7CDD2A59-6254-4FD5-918F-DA7B5FBD394A}"/>
    <cellStyle name="Normal 22 4 2 6 2 3" xfId="53068" xr:uid="{C038D343-4425-46AB-8D71-BC1A5AF83209}"/>
    <cellStyle name="Normal 22 4 2 6 3" xfId="17648" xr:uid="{8ECF2150-E8D3-4542-9FB0-6E170961DED2}"/>
    <cellStyle name="Normal 22 4 2 6 4" xfId="31338" xr:uid="{CDC9EFE9-8CE2-4E7B-814B-5CA225A54887}"/>
    <cellStyle name="Normal 22 4 2 6 5" xfId="46222" xr:uid="{A3F47D36-6307-4545-BE67-313FB103608C}"/>
    <cellStyle name="Normal 22 4 2 7" xfId="21070" xr:uid="{276CEBCB-C581-4AC4-8CBC-479179080258}"/>
    <cellStyle name="Normal 22 4 2 7 2" xfId="34762" xr:uid="{B9F23B57-2566-4921-A732-29C7DEBF25B3}"/>
    <cellStyle name="Normal 22 4 2 7 3" xfId="49646" xr:uid="{A1265929-1033-4C72-BD10-E986ED09C406}"/>
    <cellStyle name="Normal 22 4 2 8" xfId="14226" xr:uid="{731F4180-4172-456D-B5E7-959BBE566AD0}"/>
    <cellStyle name="Normal 22 4 2 8 2" xfId="41341" xr:uid="{086CE5D7-1269-436B-A69E-127C220A22CB}"/>
    <cellStyle name="Normal 22 4 2 9" xfId="27916" xr:uid="{6B1FEB7E-467E-49FD-92B2-8D45D7D8CBC1}"/>
    <cellStyle name="Normal 22 4 3" xfId="4573" xr:uid="{97F08A8C-6EAE-49FD-8981-0EE805C25DB2}"/>
    <cellStyle name="Normal 22 4 3 10" xfId="42805" xr:uid="{03CE80F3-202B-4115-B4AF-EF13BAF50C29}"/>
    <cellStyle name="Normal 22 4 3 11" xfId="7384" xr:uid="{2F32A77E-F707-470E-8853-C0719B9914BB}"/>
    <cellStyle name="Normal 22 4 3 12" xfId="5962" xr:uid="{0555DD62-8E13-4A5B-BA2F-F78345CE8579}"/>
    <cellStyle name="Normal 22 4 3 13" xfId="5370" xr:uid="{6B7160B8-3A14-4E5C-86B0-3D4565F53714}"/>
    <cellStyle name="Normal 22 4 3 2" xfId="4592" xr:uid="{95488B69-20BD-44BF-841F-87B4B6F2C1B8}"/>
    <cellStyle name="Normal 22 4 3 2 10" xfId="5964" xr:uid="{8661EE57-4066-4D91-9930-C54D959C4DC3}"/>
    <cellStyle name="Normal 22 4 3 2 11" xfId="5372" xr:uid="{B6377EC6-D40B-4A83-9FD6-080AE54B77AF}"/>
    <cellStyle name="Normal 22 4 3 2 2" xfId="7386" xr:uid="{0203765B-153F-40D8-B884-2D9713DC1456}"/>
    <cellStyle name="Normal 22 4 3 2 2 2" xfId="9099" xr:uid="{0CEE82FF-DFD8-4CC5-A1FC-1C5D3017D33D}"/>
    <cellStyle name="Normal 22 4 3 2 2 2 2" xfId="12521" xr:uid="{BEDA92F0-CA68-47FE-84CC-FF4E2F32ED15}"/>
    <cellStyle name="Normal 22 4 3 2 2 2 2 2" xfId="26211" xr:uid="{9602FAEF-DFE0-43DA-B656-058896C1ED72}"/>
    <cellStyle name="Normal 22 4 3 2 2 2 2 2 2" xfId="39903" xr:uid="{B3780F04-C4F6-40D4-8902-630A43AD433B}"/>
    <cellStyle name="Normal 22 4 3 2 2 2 2 2 3" xfId="54787" xr:uid="{2ACCE212-DC92-470D-A0EC-C94B78073F39}"/>
    <cellStyle name="Normal 22 4 3 2 2 2 2 3" xfId="19367" xr:uid="{3745CA2D-701F-43A6-8E99-43232BC5DC98}"/>
    <cellStyle name="Normal 22 4 3 2 2 2 2 4" xfId="33057" xr:uid="{D93FDFE0-A9DA-4F3F-AD47-33155EC6C31C}"/>
    <cellStyle name="Normal 22 4 3 2 2 2 2 5" xfId="47941" xr:uid="{1BFCC4A7-AFFC-447A-9ED1-3C4BE44C25AC}"/>
    <cellStyle name="Normal 22 4 3 2 2 2 3" xfId="22789" xr:uid="{210E4A17-D31F-4250-AA0D-9224F06E71E4}"/>
    <cellStyle name="Normal 22 4 3 2 2 2 3 2" xfId="36481" xr:uid="{368DC7D7-C192-4C11-84A8-8F5B95A0AC74}"/>
    <cellStyle name="Normal 22 4 3 2 2 2 3 3" xfId="51365" xr:uid="{A5C4AF1C-D13D-405B-9941-A254FCC5A395}"/>
    <cellStyle name="Normal 22 4 3 2 2 2 4" xfId="15945" xr:uid="{F6806D91-4D25-403C-AD9C-040F15F65A29}"/>
    <cellStyle name="Normal 22 4 3 2 2 2 5" xfId="29635" xr:uid="{DE1ECAD3-7043-4AFB-AB86-63C9DC8B0ED1}"/>
    <cellStyle name="Normal 22 4 3 2 2 2 6" xfId="44519" xr:uid="{F37E7ED4-F0DD-41D6-A48F-D7A3517C7266}"/>
    <cellStyle name="Normal 22 4 3 2 2 3" xfId="10809" xr:uid="{7D44A145-F0FA-4EC8-9002-9DDC006BE97F}"/>
    <cellStyle name="Normal 22 4 3 2 2 3 2" xfId="24499" xr:uid="{3C2FDE32-685B-4A05-9F3A-F0C951E2D15E}"/>
    <cellStyle name="Normal 22 4 3 2 2 3 2 2" xfId="38191" xr:uid="{51831D85-A014-41E2-9FAF-110341FCCCF9}"/>
    <cellStyle name="Normal 22 4 3 2 2 3 2 3" xfId="53075" xr:uid="{55A4A898-A80B-4A13-AB67-72C593B5D407}"/>
    <cellStyle name="Normal 22 4 3 2 2 3 3" xfId="17655" xr:uid="{44EFE43D-F9FA-4925-B6A1-8C3D9C2ACA64}"/>
    <cellStyle name="Normal 22 4 3 2 2 3 4" xfId="31345" xr:uid="{94784E06-EDF6-47A6-9C55-C0AFFFC43027}"/>
    <cellStyle name="Normal 22 4 3 2 2 3 5" xfId="46229" xr:uid="{E2FBF510-30B6-4CFC-91EF-16AEA69169FE}"/>
    <cellStyle name="Normal 22 4 3 2 2 4" xfId="21077" xr:uid="{8A1AD898-74D2-45D9-96ED-59BD7DB8335E}"/>
    <cellStyle name="Normal 22 4 3 2 2 4 2" xfId="34769" xr:uid="{8F0C7835-E249-42E5-B577-0E54D49C80A2}"/>
    <cellStyle name="Normal 22 4 3 2 2 4 3" xfId="49653" xr:uid="{AF8EBE7F-3755-4D93-80E7-2471C1C71B0B}"/>
    <cellStyle name="Normal 22 4 3 2 2 5" xfId="14233" xr:uid="{10DD351B-BF05-42CF-9FEA-FB3969086133}"/>
    <cellStyle name="Normal 22 4 3 2 2 6" xfId="27923" xr:uid="{EACA67C7-FB4C-4599-B278-5A31ACAD8DED}"/>
    <cellStyle name="Normal 22 4 3 2 2 7" xfId="42807" xr:uid="{1053C1F0-498D-4B0E-8072-A49D8A5423DC}"/>
    <cellStyle name="Normal 22 4 3 2 3" xfId="9098" xr:uid="{FD328DB7-9B3D-4A2E-A03F-E0D49AB87624}"/>
    <cellStyle name="Normal 22 4 3 2 3 2" xfId="12520" xr:uid="{EB15E571-FBB8-4916-9E4D-7A2022AA7DF8}"/>
    <cellStyle name="Normal 22 4 3 2 3 2 2" xfId="26210" xr:uid="{3F957258-85AA-4A3D-B831-04D2C9532C81}"/>
    <cellStyle name="Normal 22 4 3 2 3 2 2 2" xfId="39902" xr:uid="{8CC753B6-A90F-41E0-9661-D12E31C40C76}"/>
    <cellStyle name="Normal 22 4 3 2 3 2 2 3" xfId="54786" xr:uid="{49781621-47A3-45AE-8988-308259CFB7B6}"/>
    <cellStyle name="Normal 22 4 3 2 3 2 3" xfId="19366" xr:uid="{EC9A8A24-7CE6-4CB5-9602-B6F324AE18C6}"/>
    <cellStyle name="Normal 22 4 3 2 3 2 4" xfId="33056" xr:uid="{4E0B3D76-FF71-4DFF-A4EE-23384D5A7FB9}"/>
    <cellStyle name="Normal 22 4 3 2 3 2 5" xfId="47940" xr:uid="{68DCD8F0-4753-4AC0-A4D9-70125DA71E46}"/>
    <cellStyle name="Normal 22 4 3 2 3 3" xfId="22788" xr:uid="{33725C9C-8DD2-4C83-B73C-1914937A567B}"/>
    <cellStyle name="Normal 22 4 3 2 3 3 2" xfId="36480" xr:uid="{7FAA4BA6-5F0C-42F7-9A69-B2E6F84DDFFF}"/>
    <cellStyle name="Normal 22 4 3 2 3 3 3" xfId="51364" xr:uid="{71F9896E-0A0D-42D8-AE0A-3F3CC75AA89A}"/>
    <cellStyle name="Normal 22 4 3 2 3 4" xfId="15944" xr:uid="{A53E37AB-0393-4AE0-8B0D-D31939F7B3A4}"/>
    <cellStyle name="Normal 22 4 3 2 3 5" xfId="29634" xr:uid="{5252CE03-EEBD-4814-8219-CB96DBE8DB7F}"/>
    <cellStyle name="Normal 22 4 3 2 3 6" xfId="44518" xr:uid="{3EF381AF-1A2C-4353-A6EB-F3AEF4B2062C}"/>
    <cellStyle name="Normal 22 4 3 2 4" xfId="10808" xr:uid="{AC75F0B9-1C62-405F-B3E1-F809BDAA55B0}"/>
    <cellStyle name="Normal 22 4 3 2 4 2" xfId="24498" xr:uid="{51A334CC-C5F5-4220-9F9A-B40D74375AFC}"/>
    <cellStyle name="Normal 22 4 3 2 4 2 2" xfId="38190" xr:uid="{B0620DA3-F7C6-49EE-871A-DD1A635E4A23}"/>
    <cellStyle name="Normal 22 4 3 2 4 2 3" xfId="53074" xr:uid="{AAF4C780-BD4C-44E1-9DE7-2EF1DEE383D6}"/>
    <cellStyle name="Normal 22 4 3 2 4 3" xfId="17654" xr:uid="{601B08F7-3E92-4C6D-99A3-B9A539F41A86}"/>
    <cellStyle name="Normal 22 4 3 2 4 4" xfId="31344" xr:uid="{8EDE3E8D-6EA5-4326-B1F4-9D83960793D8}"/>
    <cellStyle name="Normal 22 4 3 2 4 5" xfId="46228" xr:uid="{B2108FA8-0C1F-476F-BB38-756BE6901EEB}"/>
    <cellStyle name="Normal 22 4 3 2 5" xfId="21076" xr:uid="{2DE7F511-82A0-4C02-B923-9102E5D26EEB}"/>
    <cellStyle name="Normal 22 4 3 2 5 2" xfId="34768" xr:uid="{B511CF8E-B542-488F-92B6-CDB74512C726}"/>
    <cellStyle name="Normal 22 4 3 2 5 3" xfId="49652" xr:uid="{B6797C37-2F2F-427E-B06C-CD2C861406D4}"/>
    <cellStyle name="Normal 22 4 3 2 6" xfId="14232" xr:uid="{E82A7622-BC69-4F83-8946-505DE09F618F}"/>
    <cellStyle name="Normal 22 4 3 2 6 2" xfId="41361" xr:uid="{6BB3531C-F19B-4953-82C0-E93B5F3FC8EF}"/>
    <cellStyle name="Normal 22 4 3 2 7" xfId="27922" xr:uid="{4F3EA53F-2B44-4965-899F-8E08A64441F9}"/>
    <cellStyle name="Normal 22 4 3 2 8" xfId="42806" xr:uid="{945CAF7C-C693-4336-89F9-BFCE03B2639E}"/>
    <cellStyle name="Normal 22 4 3 2 9" xfId="7385" xr:uid="{DEE8455C-482D-4D8B-B31E-935D0A335B15}"/>
    <cellStyle name="Normal 22 4 3 3" xfId="4750" xr:uid="{23368E92-A0CC-4A85-B3B0-768E6E15DA3A}"/>
    <cellStyle name="Normal 22 4 3 3 2" xfId="9100" xr:uid="{5FDC6E95-716E-4AE5-AAC0-3BF9515C6346}"/>
    <cellStyle name="Normal 22 4 3 3 2 2" xfId="12522" xr:uid="{8F41875E-34EB-4288-B432-C064A452442E}"/>
    <cellStyle name="Normal 22 4 3 3 2 2 2" xfId="26212" xr:uid="{33095D4F-687E-4531-BD1D-2F3740B10C0A}"/>
    <cellStyle name="Normal 22 4 3 3 2 2 2 2" xfId="39904" xr:uid="{995488CB-E391-475B-B9BA-2A93D0500B39}"/>
    <cellStyle name="Normal 22 4 3 3 2 2 2 3" xfId="54788" xr:uid="{DC14F363-F01D-4E5D-B40E-9164823D2204}"/>
    <cellStyle name="Normal 22 4 3 3 2 2 3" xfId="19368" xr:uid="{49C0E56A-6B5A-4B6F-BA16-21E3068C06DB}"/>
    <cellStyle name="Normal 22 4 3 3 2 2 4" xfId="33058" xr:uid="{AF91F76B-5291-45A9-A689-1EB6758F4885}"/>
    <cellStyle name="Normal 22 4 3 3 2 2 5" xfId="47942" xr:uid="{027F9F1F-CB86-436C-82B8-B7342BE6567B}"/>
    <cellStyle name="Normal 22 4 3 3 2 3" xfId="22790" xr:uid="{CF69964A-ED54-4D7A-BE80-86B2BB1F8D4F}"/>
    <cellStyle name="Normal 22 4 3 3 2 3 2" xfId="36482" xr:uid="{6954B4E9-9A8D-4B38-9799-47771CA8D762}"/>
    <cellStyle name="Normal 22 4 3 3 2 3 3" xfId="51366" xr:uid="{649A3629-C4EB-4876-B590-6F24F1CFE01E}"/>
    <cellStyle name="Normal 22 4 3 3 2 4" xfId="15946" xr:uid="{08BB87E7-47AC-4E1C-B36B-425A65BD1E1B}"/>
    <cellStyle name="Normal 22 4 3 3 2 5" xfId="29636" xr:uid="{760780F3-FB32-4E96-B126-D2578A720149}"/>
    <cellStyle name="Normal 22 4 3 3 2 6" xfId="44520" xr:uid="{90ACCAF9-EE1A-4F37-BDD2-29131C2FF8CB}"/>
    <cellStyle name="Normal 22 4 3 3 3" xfId="10810" xr:uid="{B07A21A5-FF6D-4D04-B27F-7CDB8C960D05}"/>
    <cellStyle name="Normal 22 4 3 3 3 2" xfId="24500" xr:uid="{0A5196EC-B611-4948-B407-2401B87123D9}"/>
    <cellStyle name="Normal 22 4 3 3 3 2 2" xfId="38192" xr:uid="{A7933FA0-88F9-47F5-A21D-9B329646C5CB}"/>
    <cellStyle name="Normal 22 4 3 3 3 2 3" xfId="53076" xr:uid="{3BE4F90B-4927-4130-9AD8-A5A90A375EA4}"/>
    <cellStyle name="Normal 22 4 3 3 3 3" xfId="17656" xr:uid="{69B346EE-DD0F-4A64-BC5E-18E81D49A9BD}"/>
    <cellStyle name="Normal 22 4 3 3 3 4" xfId="31346" xr:uid="{C05BDAD2-05F8-414E-9F5D-578A0EF86C7C}"/>
    <cellStyle name="Normal 22 4 3 3 3 5" xfId="46230" xr:uid="{FA2F1111-2189-4A0E-91CB-E365DE7014F0}"/>
    <cellStyle name="Normal 22 4 3 3 4" xfId="21078" xr:uid="{C3153A0C-80A4-4D44-84B8-695659261375}"/>
    <cellStyle name="Normal 22 4 3 3 4 2" xfId="34770" xr:uid="{785394FF-8EE7-4CAB-ABF5-8002D64883EC}"/>
    <cellStyle name="Normal 22 4 3 3 4 3" xfId="49654" xr:uid="{B7198D2B-F342-419A-AD81-BAB892469A72}"/>
    <cellStyle name="Normal 22 4 3 3 5" xfId="14234" xr:uid="{F5B0F665-DF65-4C2F-9D36-97484181E0D9}"/>
    <cellStyle name="Normal 22 4 3 3 5 2" xfId="41387" xr:uid="{56AE5129-09BC-4236-B759-1D1237DF8DDA}"/>
    <cellStyle name="Normal 22 4 3 3 6" xfId="27924" xr:uid="{6DB8C6EF-AA0D-427E-9680-B4F4C00042C1}"/>
    <cellStyle name="Normal 22 4 3 3 7" xfId="42808" xr:uid="{58B43B78-AD14-454F-A8C8-BB0E31FF261D}"/>
    <cellStyle name="Normal 22 4 3 3 8" xfId="7387" xr:uid="{8C89CD72-82F9-41AB-A1DB-A21C897F24D8}"/>
    <cellStyle name="Normal 22 4 3 4" xfId="7388" xr:uid="{BB9B25C9-3518-416D-93C5-4FFA70066CF4}"/>
    <cellStyle name="Normal 22 4 3 4 2" xfId="9101" xr:uid="{2AF207D7-5735-498B-8568-D58DFE1B7B2C}"/>
    <cellStyle name="Normal 22 4 3 4 2 2" xfId="12523" xr:uid="{32C1F7C3-2B57-48FE-B876-C50A829B5292}"/>
    <cellStyle name="Normal 22 4 3 4 2 2 2" xfId="26213" xr:uid="{BF4AD412-F96B-4D4B-BC53-9098E20C08D3}"/>
    <cellStyle name="Normal 22 4 3 4 2 2 2 2" xfId="39905" xr:uid="{50A1860F-8CA5-4DC9-AA9D-E2F7F7D63CCE}"/>
    <cellStyle name="Normal 22 4 3 4 2 2 2 3" xfId="54789" xr:uid="{8D1ED132-DDF1-48B2-B3D2-43F08D187C5A}"/>
    <cellStyle name="Normal 22 4 3 4 2 2 3" xfId="19369" xr:uid="{767CF770-9E37-4753-8E8B-8DF4395188A6}"/>
    <cellStyle name="Normal 22 4 3 4 2 2 4" xfId="33059" xr:uid="{7B6E04CF-7918-4C9B-A8B8-2A01D5868D5B}"/>
    <cellStyle name="Normal 22 4 3 4 2 2 5" xfId="47943" xr:uid="{345A6F6A-E238-44AA-91C8-6F1A4603300F}"/>
    <cellStyle name="Normal 22 4 3 4 2 3" xfId="22791" xr:uid="{B667B47F-3D5A-428B-A21C-9771654FF5A9}"/>
    <cellStyle name="Normal 22 4 3 4 2 3 2" xfId="36483" xr:uid="{55470A85-A589-42F7-AF28-EEE0DD384047}"/>
    <cellStyle name="Normal 22 4 3 4 2 3 3" xfId="51367" xr:uid="{E9207BFA-26BA-4A1B-8C63-6C5DFC0EBB78}"/>
    <cellStyle name="Normal 22 4 3 4 2 4" xfId="15947" xr:uid="{C8DB3435-8A39-4796-8F30-BA5575808555}"/>
    <cellStyle name="Normal 22 4 3 4 2 5" xfId="29637" xr:uid="{4E612F20-201B-4D72-89BD-A3BBA6A76C59}"/>
    <cellStyle name="Normal 22 4 3 4 2 6" xfId="44521" xr:uid="{D7F4469A-6AAB-4DD1-B12F-7276035AA792}"/>
    <cellStyle name="Normal 22 4 3 4 3" xfId="10811" xr:uid="{F38530EE-794B-4C18-B160-A5A2CBF9F4B7}"/>
    <cellStyle name="Normal 22 4 3 4 3 2" xfId="24501" xr:uid="{C6A10AF8-AEB0-488F-A594-6B749E2A9EE3}"/>
    <cellStyle name="Normal 22 4 3 4 3 2 2" xfId="38193" xr:uid="{675945A0-C511-45EF-B261-983610A3FCDD}"/>
    <cellStyle name="Normal 22 4 3 4 3 2 3" xfId="53077" xr:uid="{97BD26D5-2E62-4FD9-AB8E-375D27CCD016}"/>
    <cellStyle name="Normal 22 4 3 4 3 3" xfId="17657" xr:uid="{F87C7E0F-3DCC-4D8A-A6F4-6E23F4A52249}"/>
    <cellStyle name="Normal 22 4 3 4 3 4" xfId="31347" xr:uid="{D01E3CE0-B60C-4B01-BA2C-FCEC63D6DC50}"/>
    <cellStyle name="Normal 22 4 3 4 3 5" xfId="46231" xr:uid="{C9B020BF-A906-4AC2-90C8-974744459839}"/>
    <cellStyle name="Normal 22 4 3 4 4" xfId="21079" xr:uid="{73498277-C7F0-4EC9-B4A8-B34B23586ED0}"/>
    <cellStyle name="Normal 22 4 3 4 4 2" xfId="34771" xr:uid="{D155AA8E-98BC-4A3B-9E47-02DEE65F383F}"/>
    <cellStyle name="Normal 22 4 3 4 4 3" xfId="49655" xr:uid="{55592F27-A924-404D-9EAB-CE450D52B2A9}"/>
    <cellStyle name="Normal 22 4 3 4 5" xfId="14235" xr:uid="{4DDC3CC8-B665-4182-A8FA-64C5D3D2A261}"/>
    <cellStyle name="Normal 22 4 3 4 5 2" xfId="41941" xr:uid="{90147B9A-CAF0-4806-B004-11EECD1E2445}"/>
    <cellStyle name="Normal 22 4 3 4 6" xfId="27925" xr:uid="{FCEBF160-0661-4AD0-A345-6858835D17FE}"/>
    <cellStyle name="Normal 22 4 3 4 7" xfId="42809" xr:uid="{C973B098-8BFE-411F-8BB9-78B14599BA06}"/>
    <cellStyle name="Normal 22 4 3 5" xfId="9097" xr:uid="{A19368D2-0A37-4CAA-83A5-973B5EDCDBF3}"/>
    <cellStyle name="Normal 22 4 3 5 2" xfId="12519" xr:uid="{EA95F6F1-EE0A-4598-A6B9-C97BB698E0DE}"/>
    <cellStyle name="Normal 22 4 3 5 2 2" xfId="26209" xr:uid="{88370C4D-C0EA-49F3-9C83-4F02A5CF126C}"/>
    <cellStyle name="Normal 22 4 3 5 2 2 2" xfId="39901" xr:uid="{D3E0391A-5B28-445A-807A-B791E7C456BA}"/>
    <cellStyle name="Normal 22 4 3 5 2 2 3" xfId="54785" xr:uid="{12337971-92A1-4C18-9F27-2DFE4EF850F7}"/>
    <cellStyle name="Normal 22 4 3 5 2 3" xfId="19365" xr:uid="{33A3B901-479E-48F4-B309-AB7C0D893ED9}"/>
    <cellStyle name="Normal 22 4 3 5 2 4" xfId="33055" xr:uid="{AD638D46-3376-44C4-AAEC-0E2F9B1F39E2}"/>
    <cellStyle name="Normal 22 4 3 5 2 5" xfId="47939" xr:uid="{2AB050D0-7ECE-4CDC-9F51-4F737A07AD0D}"/>
    <cellStyle name="Normal 22 4 3 5 3" xfId="22787" xr:uid="{63BF7DA9-7825-442E-A394-DD56F64E6124}"/>
    <cellStyle name="Normal 22 4 3 5 3 2" xfId="36479" xr:uid="{76784C98-97E8-4040-B4C0-57F41D562ABA}"/>
    <cellStyle name="Normal 22 4 3 5 3 3" xfId="51363" xr:uid="{B2346E92-6381-473A-BA97-44F12098BB1F}"/>
    <cellStyle name="Normal 22 4 3 5 4" xfId="15943" xr:uid="{61FE5893-A984-489C-B374-64E1B76614B2}"/>
    <cellStyle name="Normal 22 4 3 5 4 2" xfId="41937" xr:uid="{06734908-A932-42FD-88BD-211FD1B62AB5}"/>
    <cellStyle name="Normal 22 4 3 5 5" xfId="29633" xr:uid="{E64E979A-7804-40B2-988B-3A2AFF4F539D}"/>
    <cellStyle name="Normal 22 4 3 5 6" xfId="44517" xr:uid="{87AE6B7F-55D1-48BF-B4D6-9EAA8A2C8BBA}"/>
    <cellStyle name="Normal 22 4 3 6" xfId="10807" xr:uid="{3E1D912E-65AC-4D60-AD23-1EED43BC2733}"/>
    <cellStyle name="Normal 22 4 3 6 2" xfId="24497" xr:uid="{1C20D202-94D7-418F-AD11-D514C30FC30E}"/>
    <cellStyle name="Normal 22 4 3 6 2 2" xfId="38189" xr:uid="{009EDAFC-9046-49EB-9597-2A327FF9EE05}"/>
    <cellStyle name="Normal 22 4 3 6 2 3" xfId="53073" xr:uid="{6EF12F17-1AE3-44A0-A7A6-9899BFB1A31F}"/>
    <cellStyle name="Normal 22 4 3 6 3" xfId="17653" xr:uid="{6AC9BE76-BD07-4134-B71B-B37345673A91}"/>
    <cellStyle name="Normal 22 4 3 6 4" xfId="31343" xr:uid="{37930C8F-EED6-4858-980E-7101739C946D}"/>
    <cellStyle name="Normal 22 4 3 6 5" xfId="46227" xr:uid="{ABC3615B-A0D2-41AE-B0DD-540CB9799A13}"/>
    <cellStyle name="Normal 22 4 3 7" xfId="21075" xr:uid="{2936EEDD-3501-447A-9F90-B3DCC1DBDA22}"/>
    <cellStyle name="Normal 22 4 3 7 2" xfId="34767" xr:uid="{B25A0347-B026-4393-AFBD-03C4B575A2D9}"/>
    <cellStyle name="Normal 22 4 3 7 3" xfId="49651" xr:uid="{0C43E655-1F9E-4F63-9713-9287B8E5E411}"/>
    <cellStyle name="Normal 22 4 3 8" xfId="14231" xr:uid="{1723F832-E6AE-4002-837E-FBA0CC4D54B8}"/>
    <cellStyle name="Normal 22 4 3 8 2" xfId="41357" xr:uid="{579CE007-B793-45DA-A159-57BF2BCEBB1A}"/>
    <cellStyle name="Normal 22 4 3 9" xfId="27921" xr:uid="{1CA19278-F7AC-413D-8DE4-08D87967CA18}"/>
    <cellStyle name="Normal 22 4 4" xfId="4694" xr:uid="{D52B2C33-2A31-41A3-9309-27FE1A6F5E15}"/>
    <cellStyle name="Normal 22 4 4 2" xfId="7390" xr:uid="{98B7A532-BA52-40A6-AC7E-B75832E40061}"/>
    <cellStyle name="Normal 22 4 4 2 2" xfId="9103" xr:uid="{A972215F-77B3-4A76-810E-C5EB10F53292}"/>
    <cellStyle name="Normal 22 4 4 2 2 2" xfId="12525" xr:uid="{8DE61338-99D2-4E20-895E-0BE000D99FE7}"/>
    <cellStyle name="Normal 22 4 4 2 2 2 2" xfId="26215" xr:uid="{683A2CEE-E389-4F80-A4D2-252B4A3E453B}"/>
    <cellStyle name="Normal 22 4 4 2 2 2 2 2" xfId="39907" xr:uid="{41520515-C4B9-477F-AB4F-2FEB6F516CF5}"/>
    <cellStyle name="Normal 22 4 4 2 2 2 2 3" xfId="54791" xr:uid="{9697FC96-5509-4810-8E31-E8C5B19C1984}"/>
    <cellStyle name="Normal 22 4 4 2 2 2 3" xfId="19371" xr:uid="{8D75E188-E51F-474F-92B6-21F363648352}"/>
    <cellStyle name="Normal 22 4 4 2 2 2 4" xfId="33061" xr:uid="{DD44DFB1-6C68-4808-B1B1-7A96F40B26A0}"/>
    <cellStyle name="Normal 22 4 4 2 2 2 5" xfId="47945" xr:uid="{79B4E932-E656-4893-9E7E-999278409CA3}"/>
    <cellStyle name="Normal 22 4 4 2 2 3" xfId="22793" xr:uid="{C48D6F60-797A-41F1-BE21-E74E643FCC3B}"/>
    <cellStyle name="Normal 22 4 4 2 2 3 2" xfId="36485" xr:uid="{46C69A96-D2F8-4978-AFF9-1C2E18BC4206}"/>
    <cellStyle name="Normal 22 4 4 2 2 3 3" xfId="51369" xr:uid="{AF15E80C-8259-4860-A352-3AC710012A29}"/>
    <cellStyle name="Normal 22 4 4 2 2 4" xfId="15949" xr:uid="{0F1A8315-7A20-4C87-AEAC-7B7E1498C1BF}"/>
    <cellStyle name="Normal 22 4 4 2 2 5" xfId="29639" xr:uid="{DA61C9CD-C3E7-42A0-A985-CE8443FF8704}"/>
    <cellStyle name="Normal 22 4 4 2 2 6" xfId="44523" xr:uid="{73932F55-B490-49E9-86EB-99860C8D3291}"/>
    <cellStyle name="Normal 22 4 4 2 3" xfId="10813" xr:uid="{5BF292F9-B404-4901-9C8C-12C70AF96ACF}"/>
    <cellStyle name="Normal 22 4 4 2 3 2" xfId="24503" xr:uid="{286ECB3B-C407-4516-97DE-B109A1BFE5F6}"/>
    <cellStyle name="Normal 22 4 4 2 3 2 2" xfId="38195" xr:uid="{7D5EC375-A3E5-4305-9719-00F9A22EC72E}"/>
    <cellStyle name="Normal 22 4 4 2 3 2 3" xfId="53079" xr:uid="{35C2D0B2-9DF6-4A01-A96D-42F59702E91B}"/>
    <cellStyle name="Normal 22 4 4 2 3 3" xfId="17659" xr:uid="{D2CE590B-01D8-4B5C-8B70-8EF1C0EE38DA}"/>
    <cellStyle name="Normal 22 4 4 2 3 4" xfId="31349" xr:uid="{D0DE4C1B-A7A8-4C50-87F7-98DE5C04F876}"/>
    <cellStyle name="Normal 22 4 4 2 3 5" xfId="46233" xr:uid="{804D72AD-09A0-43F2-900A-35A49FCD6221}"/>
    <cellStyle name="Normal 22 4 4 2 4" xfId="21081" xr:uid="{D2C9C8A3-DD4F-491B-A47D-8AC0D4A5B74D}"/>
    <cellStyle name="Normal 22 4 4 2 4 2" xfId="34773" xr:uid="{879835EB-22C4-48ED-8D66-5C7D8F9AD57D}"/>
    <cellStyle name="Normal 22 4 4 2 4 3" xfId="49657" xr:uid="{09326A8A-5AAA-47E5-9869-0CF0E7C6B282}"/>
    <cellStyle name="Normal 22 4 4 2 5" xfId="14237" xr:uid="{7D906BA9-A643-4AC0-9BE0-457FECF7CF82}"/>
    <cellStyle name="Normal 22 4 4 2 6" xfId="27927" xr:uid="{7E1F20DD-B1AA-4F2A-91BC-0AA6CCF9F1B3}"/>
    <cellStyle name="Normal 22 4 4 2 7" xfId="42811" xr:uid="{8F440469-2D59-45E1-B901-D8B217AD14BE}"/>
    <cellStyle name="Normal 22 4 4 3" xfId="9102" xr:uid="{59975C27-6622-4E05-A92F-D33A9037D050}"/>
    <cellStyle name="Normal 22 4 4 3 2" xfId="12524" xr:uid="{422DB8AD-D771-40A3-9634-7D92A8E719FF}"/>
    <cellStyle name="Normal 22 4 4 3 2 2" xfId="26214" xr:uid="{8C5A84A2-41BC-4BB8-B9F9-61FCE21D8A6A}"/>
    <cellStyle name="Normal 22 4 4 3 2 2 2" xfId="39906" xr:uid="{D4711319-4C2F-47C6-8B1C-28E23F2F5E5E}"/>
    <cellStyle name="Normal 22 4 4 3 2 2 3" xfId="54790" xr:uid="{3581E75B-CD14-42DD-9515-3B9AFABEF8E9}"/>
    <cellStyle name="Normal 22 4 4 3 2 3" xfId="19370" xr:uid="{2BB61C30-7977-4455-963B-88142A03064E}"/>
    <cellStyle name="Normal 22 4 4 3 2 4" xfId="33060" xr:uid="{7E272AC3-2FB3-486F-993B-483C20497D37}"/>
    <cellStyle name="Normal 22 4 4 3 2 5" xfId="47944" xr:uid="{4014BF58-0D3A-486E-B94A-3D480716382D}"/>
    <cellStyle name="Normal 22 4 4 3 3" xfId="22792" xr:uid="{C470FFD7-24CD-4B01-9120-833696C9FB3F}"/>
    <cellStyle name="Normal 22 4 4 3 3 2" xfId="36484" xr:uid="{F2976F2A-D637-43EC-9B64-7B1A8B9A0D21}"/>
    <cellStyle name="Normal 22 4 4 3 3 3" xfId="51368" xr:uid="{2CF936C3-CE10-465C-8B4B-FDF44927A303}"/>
    <cellStyle name="Normal 22 4 4 3 4" xfId="15948" xr:uid="{FD896F66-A97E-4E15-985A-268465635C5B}"/>
    <cellStyle name="Normal 22 4 4 3 5" xfId="29638" xr:uid="{88160A14-537B-460B-A13B-893CB13C1BB3}"/>
    <cellStyle name="Normal 22 4 4 3 6" xfId="44522" xr:uid="{BB737D25-D1FB-4E51-9040-F1F5CFCD3284}"/>
    <cellStyle name="Normal 22 4 4 4" xfId="10812" xr:uid="{211979D3-D109-4E89-B846-33483F64323D}"/>
    <cellStyle name="Normal 22 4 4 4 2" xfId="24502" xr:uid="{7CDCDF89-89FE-49D1-A07C-986FF839B7E7}"/>
    <cellStyle name="Normal 22 4 4 4 2 2" xfId="38194" xr:uid="{FE7DE9A2-B9B3-4F04-8DB6-3E83962A474C}"/>
    <cellStyle name="Normal 22 4 4 4 2 3" xfId="53078" xr:uid="{64299846-6DAA-4B0C-ADB6-1C1EDC289BFF}"/>
    <cellStyle name="Normal 22 4 4 4 3" xfId="17658" xr:uid="{397BC285-2ABC-4F37-8F5D-F350F568935E}"/>
    <cellStyle name="Normal 22 4 4 4 4" xfId="31348" xr:uid="{3B83ECF3-48A8-4436-BE5A-72F66E016CD6}"/>
    <cellStyle name="Normal 22 4 4 4 5" xfId="46232" xr:uid="{62C07FF0-3ADC-442F-B435-CB900462C838}"/>
    <cellStyle name="Normal 22 4 4 5" xfId="21080" xr:uid="{471C14A2-0555-40BD-A409-E62B7FF4C80F}"/>
    <cellStyle name="Normal 22 4 4 5 2" xfId="34772" xr:uid="{B2EA673C-CD96-40D9-86BA-FF2DA6F4DC64}"/>
    <cellStyle name="Normal 22 4 4 5 3" xfId="49656" xr:uid="{B5F121F6-9F48-433A-A349-AEC14D4FAE47}"/>
    <cellStyle name="Normal 22 4 4 6" xfId="14236" xr:uid="{57D0A968-1FBA-4945-8925-99065ECD94D1}"/>
    <cellStyle name="Normal 22 4 4 6 2" xfId="41377" xr:uid="{141D10A1-4EEB-4391-881B-058090337402}"/>
    <cellStyle name="Normal 22 4 4 7" xfId="27926" xr:uid="{2157C5BB-83F8-402C-85E3-6C7003F97B14}"/>
    <cellStyle name="Normal 22 4 4 8" xfId="42810" xr:uid="{5FC95084-D437-4EC0-8320-255ECE0BA38A}"/>
    <cellStyle name="Normal 22 4 4 9" xfId="7389" xr:uid="{A16D5BBB-C570-4F3D-A93F-8EF5F2B132A6}"/>
    <cellStyle name="Normal 22 4 5" xfId="4606" xr:uid="{401B8FED-D376-4C0F-9B84-D2F968A6765A}"/>
    <cellStyle name="Normal 22 4 5 10" xfId="5373" xr:uid="{FB18B3CC-D5BF-42F5-B4E9-C0FCA18820E2}"/>
    <cellStyle name="Normal 22 4 5 2" xfId="9104" xr:uid="{AA56B14D-FD04-4BFD-A27F-175DEDA04FCB}"/>
    <cellStyle name="Normal 22 4 5 2 2" xfId="12526" xr:uid="{F0B5B1A8-3AC9-4DD4-9538-68DF42E4E351}"/>
    <cellStyle name="Normal 22 4 5 2 2 2" xfId="26216" xr:uid="{318949DC-4C3E-4981-8C70-2E74DB9F03CE}"/>
    <cellStyle name="Normal 22 4 5 2 2 2 2" xfId="39908" xr:uid="{C7324554-C95A-4CF1-AF16-24A849B858AE}"/>
    <cellStyle name="Normal 22 4 5 2 2 2 3" xfId="54792" xr:uid="{6320FF51-8DCB-42E7-A2B5-45FF452219C7}"/>
    <cellStyle name="Normal 22 4 5 2 2 3" xfId="19372" xr:uid="{DB1EBB6D-6ACD-4A87-AD24-489A9AEC67C2}"/>
    <cellStyle name="Normal 22 4 5 2 2 4" xfId="33062" xr:uid="{56306DFB-FAA2-458C-9194-92A065A1E6CC}"/>
    <cellStyle name="Normal 22 4 5 2 2 5" xfId="47946" xr:uid="{293E3E00-89F7-4D84-9E71-478B46BF8023}"/>
    <cellStyle name="Normal 22 4 5 2 3" xfId="22794" xr:uid="{5A0AD606-58A7-4EF0-8938-C712B1C6EC6C}"/>
    <cellStyle name="Normal 22 4 5 2 3 2" xfId="36486" xr:uid="{B09A328E-0735-4D1F-B1FB-62F783F310BB}"/>
    <cellStyle name="Normal 22 4 5 2 3 3" xfId="51370" xr:uid="{4365F0AD-C2A5-4D23-BD1F-CF7AE05891E3}"/>
    <cellStyle name="Normal 22 4 5 2 4" xfId="15950" xr:uid="{B7A2B0EB-578C-485C-862F-3D66F4539C67}"/>
    <cellStyle name="Normal 22 4 5 2 5" xfId="29640" xr:uid="{F6EB2EBF-41E1-48A4-BB32-49332A24A0B4}"/>
    <cellStyle name="Normal 22 4 5 2 6" xfId="44524" xr:uid="{45FE4C2F-4E2D-4CCD-AEF5-B325EB7AA990}"/>
    <cellStyle name="Normal 22 4 5 3" xfId="10814" xr:uid="{F01E914D-9DCA-4602-B648-0AB9D0C7F4CB}"/>
    <cellStyle name="Normal 22 4 5 3 2" xfId="24504" xr:uid="{91D1035E-07F3-4AD8-8FD5-2E8545C84FC9}"/>
    <cellStyle name="Normal 22 4 5 3 2 2" xfId="38196" xr:uid="{3946B163-8B18-4130-9D81-22EB3B0EA691}"/>
    <cellStyle name="Normal 22 4 5 3 2 3" xfId="53080" xr:uid="{8A479D3B-0860-4037-A1B2-A8566A4219C0}"/>
    <cellStyle name="Normal 22 4 5 3 3" xfId="17660" xr:uid="{0E22A1CC-E1B2-42FB-97D8-4E0C38179263}"/>
    <cellStyle name="Normal 22 4 5 3 4" xfId="31350" xr:uid="{B941A03A-5C81-4691-BC80-EDD6E1692D82}"/>
    <cellStyle name="Normal 22 4 5 3 5" xfId="46234" xr:uid="{1B7D0BF8-0E3D-4F33-8C6A-F7D7CAF6F3AD}"/>
    <cellStyle name="Normal 22 4 5 4" xfId="21082" xr:uid="{B130AF7D-10CF-4C95-9358-0FE2F0F1DFED}"/>
    <cellStyle name="Normal 22 4 5 4 2" xfId="34774" xr:uid="{64A81C2A-0D4A-4DB3-8A13-6CBBE3C9D920}"/>
    <cellStyle name="Normal 22 4 5 4 3" xfId="49658" xr:uid="{D474C0A2-AC31-44C4-A4D7-BE05B159383F}"/>
    <cellStyle name="Normal 22 4 5 5" xfId="14238" xr:uid="{4187DD25-2ACD-4744-9D90-C1663FECE365}"/>
    <cellStyle name="Normal 22 4 5 5 2" xfId="41367" xr:uid="{2D7CB32C-2B65-410B-9099-7C4E8418564D}"/>
    <cellStyle name="Normal 22 4 5 6" xfId="27928" xr:uid="{1657B1D2-A16C-4912-BA27-AE69DCDEB175}"/>
    <cellStyle name="Normal 22 4 5 7" xfId="42812" xr:uid="{A326808C-5C1B-4A6D-B989-BC958024754C}"/>
    <cellStyle name="Normal 22 4 5 8" xfId="7391" xr:uid="{1AE048BE-F8FB-4BFB-86D2-FFD13B131B06}"/>
    <cellStyle name="Normal 22 4 5 9" xfId="5965" xr:uid="{E88B0F2C-DE65-4C44-9A15-20188DFF7469}"/>
    <cellStyle name="Normal 22 4 6" xfId="4597" xr:uid="{CA0775AC-76CC-4386-90D7-A9BD95E01181}"/>
    <cellStyle name="Normal 22 4 6 2" xfId="9105" xr:uid="{792CE556-9D62-44A7-A38A-000F3303CFBE}"/>
    <cellStyle name="Normal 22 4 6 2 2" xfId="12527" xr:uid="{FCE15FCE-C47C-4393-8CB8-75AFBE860590}"/>
    <cellStyle name="Normal 22 4 6 2 2 2" xfId="26217" xr:uid="{CF9213C1-69C6-426D-976A-5B426ADADBCE}"/>
    <cellStyle name="Normal 22 4 6 2 2 2 2" xfId="39909" xr:uid="{3E2EE586-B555-4984-BB05-84C521EBCE0A}"/>
    <cellStyle name="Normal 22 4 6 2 2 2 3" xfId="54793" xr:uid="{2C419A69-53CD-434F-BE0C-E46863CDDF17}"/>
    <cellStyle name="Normal 22 4 6 2 2 3" xfId="19373" xr:uid="{FBF98729-8EE2-463E-A439-8AE66EDB090F}"/>
    <cellStyle name="Normal 22 4 6 2 2 4" xfId="33063" xr:uid="{5B674027-F030-43F9-B3A3-12C4999BB170}"/>
    <cellStyle name="Normal 22 4 6 2 2 5" xfId="47947" xr:uid="{CD789805-2A37-4537-AEC2-69F77FF0F1A2}"/>
    <cellStyle name="Normal 22 4 6 2 3" xfId="22795" xr:uid="{FABB4722-CBDE-4B0F-8ACC-7BAE49C51358}"/>
    <cellStyle name="Normal 22 4 6 2 3 2" xfId="36487" xr:uid="{D9EF74F2-2EAD-4B18-A64D-9CFF685C87F9}"/>
    <cellStyle name="Normal 22 4 6 2 3 3" xfId="51371" xr:uid="{936A224A-A0FB-444C-8220-6F0F40304B02}"/>
    <cellStyle name="Normal 22 4 6 2 4" xfId="15951" xr:uid="{5A6192BB-1D5A-499F-9148-B7D3E158088E}"/>
    <cellStyle name="Normal 22 4 6 2 5" xfId="29641" xr:uid="{A5B91548-1D79-48D5-8A0B-7365C3C2D4A6}"/>
    <cellStyle name="Normal 22 4 6 2 6" xfId="44525" xr:uid="{D807B92B-915C-44DA-BBB3-EEF949764181}"/>
    <cellStyle name="Normal 22 4 6 3" xfId="10815" xr:uid="{919EEB2F-8E27-47CA-8937-FC6C06F65EC7}"/>
    <cellStyle name="Normal 22 4 6 3 2" xfId="24505" xr:uid="{9B173AD2-7393-4045-A6B0-0E72198E9609}"/>
    <cellStyle name="Normal 22 4 6 3 2 2" xfId="38197" xr:uid="{70EA684C-BA34-4071-B758-15A230BFB9D7}"/>
    <cellStyle name="Normal 22 4 6 3 2 3" xfId="53081" xr:uid="{39009A86-A247-400D-A1C2-97DD2AF78840}"/>
    <cellStyle name="Normal 22 4 6 3 3" xfId="17661" xr:uid="{6A41F62E-20FF-4683-8B42-BC8828D77B7C}"/>
    <cellStyle name="Normal 22 4 6 3 4" xfId="31351" xr:uid="{27731EEF-0852-4F5E-BF1B-26604F7ED874}"/>
    <cellStyle name="Normal 22 4 6 3 5" xfId="46235" xr:uid="{4CCB8958-8057-467F-B6A2-89F65EDF057C}"/>
    <cellStyle name="Normal 22 4 6 4" xfId="21083" xr:uid="{AEDDF79F-58FF-40C1-AA7A-D0FB72618147}"/>
    <cellStyle name="Normal 22 4 6 4 2" xfId="34775" xr:uid="{BF67273D-36C8-4A2D-879C-5344A2CF08F3}"/>
    <cellStyle name="Normal 22 4 6 4 3" xfId="49659" xr:uid="{FCEA5CB2-8AA9-49C4-99D4-C2307EA5F1B1}"/>
    <cellStyle name="Normal 22 4 6 5" xfId="14239" xr:uid="{FB7291AD-69F9-4165-B0C5-8C3FD6FF654F}"/>
    <cellStyle name="Normal 22 4 6 5 2" xfId="41366" xr:uid="{D385D6F4-0F56-4270-861B-F851DF2A8D78}"/>
    <cellStyle name="Normal 22 4 6 6" xfId="27929" xr:uid="{74663D82-058F-47BC-9A04-E3213FC949AA}"/>
    <cellStyle name="Normal 22 4 6 7" xfId="42813" xr:uid="{4AF6CA86-874A-466D-8487-29B70D317720}"/>
    <cellStyle name="Normal 22 4 6 8" xfId="7392" xr:uid="{76C96592-F55F-4AF0-9B50-8516CB2D6628}"/>
    <cellStyle name="Normal 22 4 7" xfId="4596" xr:uid="{AF87B35B-103D-4243-9CC0-D4A42DA80447}"/>
    <cellStyle name="Normal 22 4 7 2" xfId="12513" xr:uid="{A4CC9B8A-5CC9-4B2B-93FC-91396D519DBF}"/>
    <cellStyle name="Normal 22 4 7 2 2" xfId="26203" xr:uid="{7EEBA722-B662-4A1E-B13F-E6D2E4EA53FF}"/>
    <cellStyle name="Normal 22 4 7 2 2 2" xfId="39895" xr:uid="{5A52F7D6-69E2-40DD-8ED3-4DF86DCDA801}"/>
    <cellStyle name="Normal 22 4 7 2 2 3" xfId="54779" xr:uid="{6C53EF96-C069-4D22-BCC5-D10D1B38814F}"/>
    <cellStyle name="Normal 22 4 7 2 3" xfId="19359" xr:uid="{01B21A6B-4444-4022-B657-5B7C03FEECAC}"/>
    <cellStyle name="Normal 22 4 7 2 4" xfId="33049" xr:uid="{B5B81124-A24F-4938-8CB0-666CD66A2540}"/>
    <cellStyle name="Normal 22 4 7 2 5" xfId="47933" xr:uid="{CAAF6CAC-5FE4-4233-8053-6367845222C2}"/>
    <cellStyle name="Normal 22 4 7 3" xfId="22781" xr:uid="{02C8B675-FA2E-4098-9D49-21554DDD0D33}"/>
    <cellStyle name="Normal 22 4 7 3 2" xfId="36473" xr:uid="{977DF753-AA44-411C-BF66-532B5E2E567B}"/>
    <cellStyle name="Normal 22 4 7 3 3" xfId="51357" xr:uid="{F0F7C484-BC9D-4551-8F30-3A20B00B5A29}"/>
    <cellStyle name="Normal 22 4 7 4" xfId="15937" xr:uid="{C8EBF2D8-7A2E-455B-A4C3-1FE4BFB4CC6A}"/>
    <cellStyle name="Normal 22 4 7 4 2" xfId="41365" xr:uid="{1BCC0A4F-A16F-4362-8F73-58ECBD951903}"/>
    <cellStyle name="Normal 22 4 7 5" xfId="29627" xr:uid="{45290653-8AF3-4D34-9894-27C1422A9A83}"/>
    <cellStyle name="Normal 22 4 7 6" xfId="44511" xr:uid="{1665D17E-0960-44C2-A1DD-0FC173B66D48}"/>
    <cellStyle name="Normal 22 4 7 7" xfId="9091" xr:uid="{6AA1BF09-B884-4D66-8C91-9655D4ED74DC}"/>
    <cellStyle name="Normal 22 4 8" xfId="4595" xr:uid="{AEC958EC-BCC0-4460-86CF-0539A042CE1F}"/>
    <cellStyle name="Normal 22 4 8 2" xfId="24491" xr:uid="{ECB1255C-5545-46F3-A815-26B619AB6777}"/>
    <cellStyle name="Normal 22 4 8 2 2" xfId="38183" xr:uid="{103A7935-5F53-4E6C-9B9F-F7F8D4D5ADAE}"/>
    <cellStyle name="Normal 22 4 8 2 3" xfId="53067" xr:uid="{40BD5769-B157-4D3B-AE91-51DFBC762B5F}"/>
    <cellStyle name="Normal 22 4 8 3" xfId="17647" xr:uid="{BAB98145-36D6-44AD-9D9C-DAA3700F7A1B}"/>
    <cellStyle name="Normal 22 4 8 3 2" xfId="41364" xr:uid="{7F1C3D0A-18EA-42D4-87B8-91D69C20E097}"/>
    <cellStyle name="Normal 22 4 8 4" xfId="31337" xr:uid="{33F12C5D-77D5-4381-96F2-546E6A0422B1}"/>
    <cellStyle name="Normal 22 4 8 5" xfId="46221" xr:uid="{398A8638-5274-4D8E-93D4-0931F489E468}"/>
    <cellStyle name="Normal 22 4 8 6" xfId="10801" xr:uid="{9DCE6167-2579-439C-B8D5-673178C37FB9}"/>
    <cellStyle name="Normal 22 4 9" xfId="4594" xr:uid="{261052BA-8388-4964-8332-B0E6D682E452}"/>
    <cellStyle name="Normal 22 4 9 2" xfId="41363" xr:uid="{8F55F2B8-2AC4-4D8E-A932-91262C7F9B32}"/>
    <cellStyle name="Normal 22 4 9 3" xfId="34761" xr:uid="{40C40CDB-7A32-4D9B-B94E-1771D3E5ECD7}"/>
    <cellStyle name="Normal 22 4 9 4" xfId="49645" xr:uid="{D2565C2D-E620-4105-AF6B-57660E0C43A6}"/>
    <cellStyle name="Normal 22 4 9 5" xfId="21069" xr:uid="{10C5828B-F2B2-4242-99A9-4DC5B5B15664}"/>
    <cellStyle name="Normal 22 5" xfId="4740" xr:uid="{16DFFD9A-92C2-411C-A61B-BD8132C76C88}"/>
    <cellStyle name="Normal 22 5 10" xfId="14240" xr:uid="{07A60D57-321D-44AC-9FD5-0EE52D775A0E}"/>
    <cellStyle name="Normal 22 5 10 2" xfId="41385" xr:uid="{981EEB80-42C4-45E9-948C-B7C94D3175D1}"/>
    <cellStyle name="Normal 22 5 11" xfId="27930" xr:uid="{CB6447D1-60B4-4A0B-B3E1-A84DD4107B7A}"/>
    <cellStyle name="Normal 22 5 12" xfId="42814" xr:uid="{7AC3F96B-F45E-4CAE-91D5-120F9BF4F749}"/>
    <cellStyle name="Normal 22 5 13" xfId="7393" xr:uid="{28CF1AE4-BF38-47BA-AC79-31AF258E39B5}"/>
    <cellStyle name="Normal 22 5 14" xfId="5976" xr:uid="{20065AFB-F59B-448A-A241-0BD0E873D2C4}"/>
    <cellStyle name="Normal 22 5 15" xfId="5384" xr:uid="{07ABB941-1B1F-4502-A2DD-2107317EEA03}"/>
    <cellStyle name="Normal 22 5 2" xfId="7394" xr:uid="{B371BCEA-957F-4A8F-A0E0-3717E11AC9BC}"/>
    <cellStyle name="Normal 22 5 2 10" xfId="42815" xr:uid="{634E24C4-E4D6-4393-9613-845F2D8BC47A}"/>
    <cellStyle name="Normal 22 5 2 2" xfId="7395" xr:uid="{040EE284-EA41-4D06-8406-CDF9505D0994}"/>
    <cellStyle name="Normal 22 5 2 2 2" xfId="7396" xr:uid="{D0AC9E2E-D402-4144-A343-684E8B431C3A}"/>
    <cellStyle name="Normal 22 5 2 2 2 2" xfId="9109" xr:uid="{EA753CF9-D40D-4B05-9278-340E1D07E49A}"/>
    <cellStyle name="Normal 22 5 2 2 2 2 2" xfId="12531" xr:uid="{8635F53E-EA5B-4B35-A340-6DB57417C00E}"/>
    <cellStyle name="Normal 22 5 2 2 2 2 2 2" xfId="26221" xr:uid="{AE1BC99B-5367-467D-A890-C8734920EC10}"/>
    <cellStyle name="Normal 22 5 2 2 2 2 2 2 2" xfId="39913" xr:uid="{E22EF217-0017-449A-8DCC-EC43B118A61C}"/>
    <cellStyle name="Normal 22 5 2 2 2 2 2 2 3" xfId="54797" xr:uid="{18238DA2-7A9E-4323-B531-D99444576ACF}"/>
    <cellStyle name="Normal 22 5 2 2 2 2 2 3" xfId="19377" xr:uid="{A1AAFEB0-F8A9-49BC-8A4B-7FB823D59135}"/>
    <cellStyle name="Normal 22 5 2 2 2 2 2 4" xfId="33067" xr:uid="{BFC4A6F3-5BF3-4CA2-B6B6-DFC6B8AEABB0}"/>
    <cellStyle name="Normal 22 5 2 2 2 2 2 5" xfId="47951" xr:uid="{0C1C01DA-2FA3-43EE-8407-4C41AB54798D}"/>
    <cellStyle name="Normal 22 5 2 2 2 2 3" xfId="22799" xr:uid="{CADE8C66-8585-49DA-A133-E4FE692FEC47}"/>
    <cellStyle name="Normal 22 5 2 2 2 2 3 2" xfId="36491" xr:uid="{EEDF0815-9344-4D50-8627-6910D33FA0DB}"/>
    <cellStyle name="Normal 22 5 2 2 2 2 3 3" xfId="51375" xr:uid="{A2E10E91-F555-48E1-9F89-28E1A9C3C1EA}"/>
    <cellStyle name="Normal 22 5 2 2 2 2 4" xfId="15955" xr:uid="{43E4514D-4919-4811-A625-C27C8C5DE632}"/>
    <cellStyle name="Normal 22 5 2 2 2 2 5" xfId="29645" xr:uid="{B0473720-91A8-4851-8E10-87B9A0DED4F6}"/>
    <cellStyle name="Normal 22 5 2 2 2 2 6" xfId="44529" xr:uid="{F414AFA4-280A-45A5-9E15-DEAA79B87CA7}"/>
    <cellStyle name="Normal 22 5 2 2 2 3" xfId="10819" xr:uid="{E36B7103-CF69-4DB1-8204-F5AA6ABAAB4D}"/>
    <cellStyle name="Normal 22 5 2 2 2 3 2" xfId="24509" xr:uid="{70DF15F0-6D36-44DD-A4EE-EBDC6F863A64}"/>
    <cellStyle name="Normal 22 5 2 2 2 3 2 2" xfId="38201" xr:uid="{4CEB8492-9F36-4B4F-A995-C608072ED20C}"/>
    <cellStyle name="Normal 22 5 2 2 2 3 2 3" xfId="53085" xr:uid="{13BFA792-FE59-47E9-B94E-6EC1481E48B5}"/>
    <cellStyle name="Normal 22 5 2 2 2 3 3" xfId="17665" xr:uid="{C6DF60BD-3EFF-4BF4-9CB5-02B928721395}"/>
    <cellStyle name="Normal 22 5 2 2 2 3 4" xfId="31355" xr:uid="{E52CA3F2-AA8D-4011-9D55-056528035331}"/>
    <cellStyle name="Normal 22 5 2 2 2 3 5" xfId="46239" xr:uid="{F775C9B2-5C77-4F56-AAD3-67558A4B41F2}"/>
    <cellStyle name="Normal 22 5 2 2 2 4" xfId="21087" xr:uid="{6C94DF2D-4268-467F-90CE-F385C4861A61}"/>
    <cellStyle name="Normal 22 5 2 2 2 4 2" xfId="34779" xr:uid="{DFC10E38-B871-4B44-A726-1FCEBB8B194D}"/>
    <cellStyle name="Normal 22 5 2 2 2 4 3" xfId="49663" xr:uid="{95DD14C3-6808-4C1F-8CF4-2107678F01A8}"/>
    <cellStyle name="Normal 22 5 2 2 2 5" xfId="14243" xr:uid="{745A451E-EEDF-4877-AA13-201A29CF8B2B}"/>
    <cellStyle name="Normal 22 5 2 2 2 6" xfId="27933" xr:uid="{6A15EB8E-AB7F-45B3-920C-37F71D667C96}"/>
    <cellStyle name="Normal 22 5 2 2 2 7" xfId="42817" xr:uid="{88A0C202-03A0-4E66-A4ED-B268B447A5B1}"/>
    <cellStyle name="Normal 22 5 2 2 3" xfId="9108" xr:uid="{EA3CD2AD-CF7E-425D-95F1-CD440EA1E502}"/>
    <cellStyle name="Normal 22 5 2 2 3 2" xfId="12530" xr:uid="{12B81931-CD0E-4624-BD60-47E1A17D742A}"/>
    <cellStyle name="Normal 22 5 2 2 3 2 2" xfId="26220" xr:uid="{31272C4F-262B-4F26-942A-8A8833D0D35C}"/>
    <cellStyle name="Normal 22 5 2 2 3 2 2 2" xfId="39912" xr:uid="{49E99A68-AE49-4031-81C1-D764E299636C}"/>
    <cellStyle name="Normal 22 5 2 2 3 2 2 3" xfId="54796" xr:uid="{6B737859-80D0-41D7-84AB-5FAE39EE3A62}"/>
    <cellStyle name="Normal 22 5 2 2 3 2 3" xfId="19376" xr:uid="{DF401043-BB06-4532-B6BB-DD0DB731993C}"/>
    <cellStyle name="Normal 22 5 2 2 3 2 4" xfId="33066" xr:uid="{5E2DFF59-4C0F-4BC3-92BE-33FBF0CA678E}"/>
    <cellStyle name="Normal 22 5 2 2 3 2 5" xfId="47950" xr:uid="{1BCAD32B-8D9D-42A4-89C4-121949CB4A9C}"/>
    <cellStyle name="Normal 22 5 2 2 3 3" xfId="22798" xr:uid="{8AE73601-5A6F-4A54-BCBC-F00C37CB8CD5}"/>
    <cellStyle name="Normal 22 5 2 2 3 3 2" xfId="36490" xr:uid="{9935C345-0602-469A-9A7E-4EE844DE78D2}"/>
    <cellStyle name="Normal 22 5 2 2 3 3 3" xfId="51374" xr:uid="{F9CFFD3F-E67C-499C-B7D1-0E6AC77EB4FB}"/>
    <cellStyle name="Normal 22 5 2 2 3 4" xfId="15954" xr:uid="{A965D2B5-693E-4FB6-AC9A-2CDA6B5DFE89}"/>
    <cellStyle name="Normal 22 5 2 2 3 5" xfId="29644" xr:uid="{46C20C42-E65A-4FBC-8887-82F0CE360928}"/>
    <cellStyle name="Normal 22 5 2 2 3 6" xfId="44528" xr:uid="{EDA9429C-77E5-4079-9247-CAC1E582B700}"/>
    <cellStyle name="Normal 22 5 2 2 4" xfId="10818" xr:uid="{12B7DCAB-48CE-4A7F-95F3-7F1F4BBCB36F}"/>
    <cellStyle name="Normal 22 5 2 2 4 2" xfId="24508" xr:uid="{D6A443F7-63D0-4ABD-9159-B364E7B33CEE}"/>
    <cellStyle name="Normal 22 5 2 2 4 2 2" xfId="38200" xr:uid="{09C481E3-C569-41BD-AED1-6AF0322E19D8}"/>
    <cellStyle name="Normal 22 5 2 2 4 2 3" xfId="53084" xr:uid="{6BC5B597-2C66-448C-9953-D3BCE06E8A77}"/>
    <cellStyle name="Normal 22 5 2 2 4 3" xfId="17664" xr:uid="{39240845-1174-45B8-818A-65E35E0A3037}"/>
    <cellStyle name="Normal 22 5 2 2 4 4" xfId="31354" xr:uid="{3D56E056-D6FC-4E39-A22C-64C870D4C817}"/>
    <cellStyle name="Normal 22 5 2 2 4 5" xfId="46238" xr:uid="{98920B4B-7F6E-432B-95D0-CEBA9EB0CFC7}"/>
    <cellStyle name="Normal 22 5 2 2 5" xfId="21086" xr:uid="{1B23FE02-5C9A-4F46-AE81-8FE1A0C1D14D}"/>
    <cellStyle name="Normal 22 5 2 2 5 2" xfId="34778" xr:uid="{48C39CDF-439C-48B7-8729-7F93E4F78A8A}"/>
    <cellStyle name="Normal 22 5 2 2 5 3" xfId="49662" xr:uid="{D56CAC8C-74DB-44E0-897E-44CDB2B8A638}"/>
    <cellStyle name="Normal 22 5 2 2 6" xfId="14242" xr:uid="{5D5527CA-957A-48C9-9E3B-2A9EFBAB511E}"/>
    <cellStyle name="Normal 22 5 2 2 7" xfId="27932" xr:uid="{3C30F7C8-7C19-4FAA-8841-4F2A946587AF}"/>
    <cellStyle name="Normal 22 5 2 2 8" xfId="42816" xr:uid="{71370D57-E285-4745-AACD-63212D69EB9D}"/>
    <cellStyle name="Normal 22 5 2 3" xfId="7397" xr:uid="{AD95877F-FD1F-4912-90B7-51A16C26D7AD}"/>
    <cellStyle name="Normal 22 5 2 3 2" xfId="9110" xr:uid="{EE2B5E21-7CAD-42A4-BC12-821624C697B0}"/>
    <cellStyle name="Normal 22 5 2 3 2 2" xfId="12532" xr:uid="{5C13FEE6-0278-42C5-BB47-2970517A8E15}"/>
    <cellStyle name="Normal 22 5 2 3 2 2 2" xfId="26222" xr:uid="{8D6EA1FE-882A-4C5A-AAC9-E173ADB7AF30}"/>
    <cellStyle name="Normal 22 5 2 3 2 2 2 2" xfId="39914" xr:uid="{AC959FBF-0F60-42D7-BD0F-002A707D5934}"/>
    <cellStyle name="Normal 22 5 2 3 2 2 2 3" xfId="54798" xr:uid="{E1335A98-9BA9-4126-8BD8-3747DE0469FA}"/>
    <cellStyle name="Normal 22 5 2 3 2 2 3" xfId="19378" xr:uid="{077D4C63-7EA2-4955-B845-A50A30EE1EA0}"/>
    <cellStyle name="Normal 22 5 2 3 2 2 4" xfId="33068" xr:uid="{E3F1FFC7-2D48-4719-A647-25FB1790A1BD}"/>
    <cellStyle name="Normal 22 5 2 3 2 2 5" xfId="47952" xr:uid="{5ED8A7E5-0B5C-4A09-8638-4020210B1E09}"/>
    <cellStyle name="Normal 22 5 2 3 2 3" xfId="22800" xr:uid="{880BAC20-8E47-427D-9564-003A2ECC5C24}"/>
    <cellStyle name="Normal 22 5 2 3 2 3 2" xfId="36492" xr:uid="{C690CE7C-65C9-4437-A945-D77C7D4DB44E}"/>
    <cellStyle name="Normal 22 5 2 3 2 3 3" xfId="51376" xr:uid="{CE9D34BC-E0D2-453A-843F-42A9465C63F2}"/>
    <cellStyle name="Normal 22 5 2 3 2 4" xfId="15956" xr:uid="{59FD0B63-0BBF-400A-8BAE-53397493E93E}"/>
    <cellStyle name="Normal 22 5 2 3 2 5" xfId="29646" xr:uid="{D3FC5F4C-D5F0-4B33-845C-DE8D79FB7BE1}"/>
    <cellStyle name="Normal 22 5 2 3 2 6" xfId="44530" xr:uid="{9711A6CE-CD06-4FDA-96FE-77426385BD96}"/>
    <cellStyle name="Normal 22 5 2 3 3" xfId="10820" xr:uid="{D03A876B-A0D5-4767-9713-5A9C9B7606FB}"/>
    <cellStyle name="Normal 22 5 2 3 3 2" xfId="24510" xr:uid="{2E362181-B7E3-4E4D-AB7B-230826563255}"/>
    <cellStyle name="Normal 22 5 2 3 3 2 2" xfId="38202" xr:uid="{D4ED7A09-7F0B-40C9-8EF9-D063485B50C8}"/>
    <cellStyle name="Normal 22 5 2 3 3 2 3" xfId="53086" xr:uid="{F4723C4E-020F-458D-9CBF-F806908A0032}"/>
    <cellStyle name="Normal 22 5 2 3 3 3" xfId="17666" xr:uid="{9C2CCF79-4E0D-4FA0-8F68-C68D306786C9}"/>
    <cellStyle name="Normal 22 5 2 3 3 4" xfId="31356" xr:uid="{903302A3-78B5-43C4-96DC-2C2AD6E9CFEA}"/>
    <cellStyle name="Normal 22 5 2 3 3 5" xfId="46240" xr:uid="{09B1D514-668C-4A71-A1F2-18D421E90DC5}"/>
    <cellStyle name="Normal 22 5 2 3 4" xfId="21088" xr:uid="{24EC8174-6575-4BEF-858C-5B7ADC0A2CBC}"/>
    <cellStyle name="Normal 22 5 2 3 4 2" xfId="34780" xr:uid="{6B13D9FF-14FF-4B0A-A407-517EE92C18F7}"/>
    <cellStyle name="Normal 22 5 2 3 4 3" xfId="49664" xr:uid="{4429EDEE-D310-4598-AC51-CC28FCA919F9}"/>
    <cellStyle name="Normal 22 5 2 3 5" xfId="14244" xr:uid="{753C9131-5A19-45B9-858C-889CD0709173}"/>
    <cellStyle name="Normal 22 5 2 3 6" xfId="27934" xr:uid="{849C0F15-90EB-47E8-897F-1AFB9E824E67}"/>
    <cellStyle name="Normal 22 5 2 3 7" xfId="42818" xr:uid="{02CA3384-677C-4C36-9755-D1ACD2E6FD00}"/>
    <cellStyle name="Normal 22 5 2 4" xfId="7398" xr:uid="{47E9189E-A067-4BB2-929E-E3C1FF43910C}"/>
    <cellStyle name="Normal 22 5 2 4 2" xfId="9111" xr:uid="{388933FD-C2FA-4370-86A6-A3E571E7A277}"/>
    <cellStyle name="Normal 22 5 2 4 2 2" xfId="12533" xr:uid="{7FCE1A94-0EF8-45BB-AF93-C46FAB6AE649}"/>
    <cellStyle name="Normal 22 5 2 4 2 2 2" xfId="26223" xr:uid="{E42137A2-D37B-4F93-9A13-F185AEBE9E8F}"/>
    <cellStyle name="Normal 22 5 2 4 2 2 2 2" xfId="39915" xr:uid="{2C92F354-70EF-4708-B70A-855BF4B73478}"/>
    <cellStyle name="Normal 22 5 2 4 2 2 2 3" xfId="54799" xr:uid="{82CFC4FF-D8B1-4D2D-96B4-17249CEE99F9}"/>
    <cellStyle name="Normal 22 5 2 4 2 2 3" xfId="19379" xr:uid="{AC03A93F-D77C-4470-99BF-78F6F8F761FF}"/>
    <cellStyle name="Normal 22 5 2 4 2 2 4" xfId="33069" xr:uid="{676CF362-177E-4F86-A67A-7377326F91B2}"/>
    <cellStyle name="Normal 22 5 2 4 2 2 5" xfId="47953" xr:uid="{633D55C0-6AB2-4019-A162-E460484FCB6E}"/>
    <cellStyle name="Normal 22 5 2 4 2 3" xfId="22801" xr:uid="{42C69D38-E98B-4F6D-BEB5-4D96C28D5D9D}"/>
    <cellStyle name="Normal 22 5 2 4 2 3 2" xfId="36493" xr:uid="{9FB199A5-6A26-4044-964C-D46C0AB22DA5}"/>
    <cellStyle name="Normal 22 5 2 4 2 3 3" xfId="51377" xr:uid="{3CF62988-F77E-4686-97D5-D8CF28184521}"/>
    <cellStyle name="Normal 22 5 2 4 2 4" xfId="15957" xr:uid="{C4836C39-E313-4836-9847-6028C1159D78}"/>
    <cellStyle name="Normal 22 5 2 4 2 5" xfId="29647" xr:uid="{5BBE46D6-8C0A-45FF-8AB8-75A1822B2C4D}"/>
    <cellStyle name="Normal 22 5 2 4 2 6" xfId="44531" xr:uid="{3ED6FA0F-8892-4D11-8566-ADF72B90B96D}"/>
    <cellStyle name="Normal 22 5 2 4 3" xfId="10821" xr:uid="{DEC90CB7-2955-423A-869D-577F34E5C05B}"/>
    <cellStyle name="Normal 22 5 2 4 3 2" xfId="24511" xr:uid="{C4C9323B-7CC9-48E0-8FF3-90F4E1C2600D}"/>
    <cellStyle name="Normal 22 5 2 4 3 2 2" xfId="38203" xr:uid="{3854C41E-4A05-4F53-8375-B6CD43BEE394}"/>
    <cellStyle name="Normal 22 5 2 4 3 2 3" xfId="53087" xr:uid="{BB8613A8-72D5-4FA4-81EE-B199DB453578}"/>
    <cellStyle name="Normal 22 5 2 4 3 3" xfId="17667" xr:uid="{E49281C0-CB76-4772-A9F9-153F8F9BE674}"/>
    <cellStyle name="Normal 22 5 2 4 3 4" xfId="31357" xr:uid="{E71DDEED-A52D-4A9C-B105-84B7A7B70359}"/>
    <cellStyle name="Normal 22 5 2 4 3 5" xfId="46241" xr:uid="{6D0C2DAC-A9C5-45F3-A482-5CB78F0F5466}"/>
    <cellStyle name="Normal 22 5 2 4 4" xfId="21089" xr:uid="{51608F8B-8BB8-432D-88DE-3B9DB44623FF}"/>
    <cellStyle name="Normal 22 5 2 4 4 2" xfId="34781" xr:uid="{B2A76758-6913-47C6-97A0-709BD34BDB39}"/>
    <cellStyle name="Normal 22 5 2 4 4 3" xfId="49665" xr:uid="{6AF902C5-70D3-4728-BCFA-356775A1CFE6}"/>
    <cellStyle name="Normal 22 5 2 4 5" xfId="14245" xr:uid="{5FABDAFC-006A-468D-B812-8D087CE4EC57}"/>
    <cellStyle name="Normal 22 5 2 4 6" xfId="27935" xr:uid="{4A9F0ACC-E576-4B48-8954-A32607E921AE}"/>
    <cellStyle name="Normal 22 5 2 4 7" xfId="42819" xr:uid="{581233B9-276E-42BC-8F0E-9AF148AAF5A9}"/>
    <cellStyle name="Normal 22 5 2 5" xfId="9107" xr:uid="{2327CBAE-D74A-4C03-9701-7C78C85C3F2A}"/>
    <cellStyle name="Normal 22 5 2 5 2" xfId="12529" xr:uid="{DBF6FA1C-EDD5-4402-A178-17126945157B}"/>
    <cellStyle name="Normal 22 5 2 5 2 2" xfId="26219" xr:uid="{8BA0C14B-65C8-4228-A775-DF1803780619}"/>
    <cellStyle name="Normal 22 5 2 5 2 2 2" xfId="39911" xr:uid="{8B409170-BE2C-4585-A6A5-179B6738B11C}"/>
    <cellStyle name="Normal 22 5 2 5 2 2 3" xfId="54795" xr:uid="{8904ED64-447E-4495-9647-B8B6A91B7E2B}"/>
    <cellStyle name="Normal 22 5 2 5 2 3" xfId="19375" xr:uid="{5ACDE890-79D5-4B40-BCC9-C56D9073DD8F}"/>
    <cellStyle name="Normal 22 5 2 5 2 4" xfId="33065" xr:uid="{56C01557-1893-49A6-9B64-A92FED7A5B0F}"/>
    <cellStyle name="Normal 22 5 2 5 2 5" xfId="47949" xr:uid="{B0781571-3139-4F2D-A770-E73ABEFF9864}"/>
    <cellStyle name="Normal 22 5 2 5 3" xfId="22797" xr:uid="{848F4054-3ABE-484F-91AC-CD04DC683177}"/>
    <cellStyle name="Normal 22 5 2 5 3 2" xfId="36489" xr:uid="{51AD2386-9254-4A77-BE08-22C31AFDDC24}"/>
    <cellStyle name="Normal 22 5 2 5 3 3" xfId="51373" xr:uid="{4085963D-8873-4921-B0EA-5001CA700371}"/>
    <cellStyle name="Normal 22 5 2 5 4" xfId="15953" xr:uid="{7B79B393-FE13-41DE-A15D-7132EA171AD8}"/>
    <cellStyle name="Normal 22 5 2 5 5" xfId="29643" xr:uid="{DBD3BAF7-633B-468D-99C3-6FDDF31F461A}"/>
    <cellStyle name="Normal 22 5 2 5 6" xfId="44527" xr:uid="{FBCB241A-879D-488B-9FAB-3FB131DCE1C9}"/>
    <cellStyle name="Normal 22 5 2 6" xfId="10817" xr:uid="{2E667CF0-4B84-47D6-98E6-35D388235C86}"/>
    <cellStyle name="Normal 22 5 2 6 2" xfId="24507" xr:uid="{392FC2BE-F9C3-4AC1-9002-529797A68227}"/>
    <cellStyle name="Normal 22 5 2 6 2 2" xfId="38199" xr:uid="{7047356F-B3B1-4412-8855-24B4ABDB8665}"/>
    <cellStyle name="Normal 22 5 2 6 2 3" xfId="53083" xr:uid="{FBA1AB00-8C84-4A01-9CA1-27F0624D56D7}"/>
    <cellStyle name="Normal 22 5 2 6 3" xfId="17663" xr:uid="{3791AAF2-7F1E-4732-89E8-639748335038}"/>
    <cellStyle name="Normal 22 5 2 6 4" xfId="31353" xr:uid="{F4E83764-9E56-4CFB-9DC3-9B3FE7BF1A25}"/>
    <cellStyle name="Normal 22 5 2 6 5" xfId="46237" xr:uid="{1B5B7AE5-B472-4544-84E0-69A94B5979CA}"/>
    <cellStyle name="Normal 22 5 2 7" xfId="21085" xr:uid="{E498C360-CE0D-4B20-975E-425CC8DB3CC5}"/>
    <cellStyle name="Normal 22 5 2 7 2" xfId="34777" xr:uid="{30504CC7-735C-4642-904C-1A00326C0A47}"/>
    <cellStyle name="Normal 22 5 2 7 3" xfId="49661" xr:uid="{24EB4AAB-2F65-45EF-B68F-5E28964166D3}"/>
    <cellStyle name="Normal 22 5 2 8" xfId="14241" xr:uid="{26A93AFD-D80E-463E-B98B-87951F743C6F}"/>
    <cellStyle name="Normal 22 5 2 9" xfId="27931" xr:uid="{F459A042-9021-4FF3-BADF-B75522C812A9}"/>
    <cellStyle name="Normal 22 5 3" xfId="7399" xr:uid="{DC520085-9209-4DFE-A141-CD415E315671}"/>
    <cellStyle name="Normal 22 5 3 10" xfId="42820" xr:uid="{3672AEF5-B6C6-45B4-951C-FF2DD331F9B3}"/>
    <cellStyle name="Normal 22 5 3 2" xfId="7400" xr:uid="{AE614074-1452-4809-AF20-E17E803AD7A7}"/>
    <cellStyle name="Normal 22 5 3 2 2" xfId="7401" xr:uid="{383847AD-C0FB-42C3-9383-D854D6F38EC5}"/>
    <cellStyle name="Normal 22 5 3 2 2 2" xfId="9114" xr:uid="{8D867447-F383-4E6C-87BB-401216369C3B}"/>
    <cellStyle name="Normal 22 5 3 2 2 2 2" xfId="12536" xr:uid="{2DF26367-9813-4AAD-ACEA-98909D6E3831}"/>
    <cellStyle name="Normal 22 5 3 2 2 2 2 2" xfId="26226" xr:uid="{0F8FBE44-8229-40DE-A9EC-09A473CB256D}"/>
    <cellStyle name="Normal 22 5 3 2 2 2 2 2 2" xfId="39918" xr:uid="{953317BB-F770-48BB-94A0-557DE773C08C}"/>
    <cellStyle name="Normal 22 5 3 2 2 2 2 2 3" xfId="54802" xr:uid="{C854F7FE-C3CA-4271-A98F-E6D245F862A1}"/>
    <cellStyle name="Normal 22 5 3 2 2 2 2 3" xfId="19382" xr:uid="{1DBBDD3A-C465-4664-A85B-69A8BA54E377}"/>
    <cellStyle name="Normal 22 5 3 2 2 2 2 4" xfId="33072" xr:uid="{5B3C6ACF-6DC7-4C53-9169-C46AEA2F0848}"/>
    <cellStyle name="Normal 22 5 3 2 2 2 2 5" xfId="47956" xr:uid="{BF49F3E5-1CA8-486B-A7F1-DDF32157794B}"/>
    <cellStyle name="Normal 22 5 3 2 2 2 3" xfId="22804" xr:uid="{D477F570-DAC7-46AF-94F4-DEC6381CBCAA}"/>
    <cellStyle name="Normal 22 5 3 2 2 2 3 2" xfId="36496" xr:uid="{D4600F86-8A5A-4D8C-9B76-FA580130A39E}"/>
    <cellStyle name="Normal 22 5 3 2 2 2 3 3" xfId="51380" xr:uid="{0755D0BA-B11D-4772-B98F-147819C07F89}"/>
    <cellStyle name="Normal 22 5 3 2 2 2 4" xfId="15960" xr:uid="{246DC53B-DD4C-4FC7-A127-6D621FB947E1}"/>
    <cellStyle name="Normal 22 5 3 2 2 2 5" xfId="29650" xr:uid="{D134A14A-EB0A-48AC-AF0A-FC5794908E2D}"/>
    <cellStyle name="Normal 22 5 3 2 2 2 6" xfId="44534" xr:uid="{73A847E5-B587-41F1-9498-F16EA7AF0EE2}"/>
    <cellStyle name="Normal 22 5 3 2 2 3" xfId="10824" xr:uid="{FA52DA34-8F54-4C05-8B56-94DEE9B80907}"/>
    <cellStyle name="Normal 22 5 3 2 2 3 2" xfId="24514" xr:uid="{45C8AB07-6A6F-4FD0-AF89-EBD4E18A91E0}"/>
    <cellStyle name="Normal 22 5 3 2 2 3 2 2" xfId="38206" xr:uid="{92E7C7B9-E889-41AE-AACB-485DA86A14A8}"/>
    <cellStyle name="Normal 22 5 3 2 2 3 2 3" xfId="53090" xr:uid="{A6F41D74-B36B-4B2E-AD1A-339EAB9091F8}"/>
    <cellStyle name="Normal 22 5 3 2 2 3 3" xfId="17670" xr:uid="{1477E957-1A86-44CD-B355-920A3B37B54B}"/>
    <cellStyle name="Normal 22 5 3 2 2 3 4" xfId="31360" xr:uid="{79BF7F66-561B-4864-B76A-BB37C4BA0460}"/>
    <cellStyle name="Normal 22 5 3 2 2 3 5" xfId="46244" xr:uid="{5EFAE554-3415-4182-B971-F6FF68914A36}"/>
    <cellStyle name="Normal 22 5 3 2 2 4" xfId="21092" xr:uid="{D35FE25C-96FC-44FF-8E4D-1FEFE36D480E}"/>
    <cellStyle name="Normal 22 5 3 2 2 4 2" xfId="34784" xr:uid="{6557D2B6-1906-4971-8FD1-225579886829}"/>
    <cellStyle name="Normal 22 5 3 2 2 4 3" xfId="49668" xr:uid="{AE1649CF-16E3-48F4-8AC8-94ECF83BC272}"/>
    <cellStyle name="Normal 22 5 3 2 2 5" xfId="14248" xr:uid="{5E41C1C7-D55E-4552-AE40-70C24BC4E1F9}"/>
    <cellStyle name="Normal 22 5 3 2 2 6" xfId="27938" xr:uid="{9B6026EC-F15D-453E-BF45-4E409BEF5FB1}"/>
    <cellStyle name="Normal 22 5 3 2 2 7" xfId="42822" xr:uid="{671D5E3E-9016-44AF-8EF4-E87FAAED6316}"/>
    <cellStyle name="Normal 22 5 3 2 3" xfId="9113" xr:uid="{4FC88168-3D6F-461A-A622-CE602343A5C3}"/>
    <cellStyle name="Normal 22 5 3 2 3 2" xfId="12535" xr:uid="{008ADACF-6958-4624-ABA8-0A3FB043BE92}"/>
    <cellStyle name="Normal 22 5 3 2 3 2 2" xfId="26225" xr:uid="{1602E5AD-91B7-42DC-A2F7-D1756086065B}"/>
    <cellStyle name="Normal 22 5 3 2 3 2 2 2" xfId="39917" xr:uid="{57F803FC-27CC-46DF-B70F-949899FA627C}"/>
    <cellStyle name="Normal 22 5 3 2 3 2 2 3" xfId="54801" xr:uid="{EFFCD968-D6C2-4021-B545-7AAA6D0CEA6B}"/>
    <cellStyle name="Normal 22 5 3 2 3 2 3" xfId="19381" xr:uid="{05790066-A8C3-42F3-A2CE-6CBA9EAAA28A}"/>
    <cellStyle name="Normal 22 5 3 2 3 2 4" xfId="33071" xr:uid="{634E4082-BC94-49EA-8CC4-5642C933C590}"/>
    <cellStyle name="Normal 22 5 3 2 3 2 5" xfId="47955" xr:uid="{3FB42B7B-2B57-4A30-9396-27A14402F436}"/>
    <cellStyle name="Normal 22 5 3 2 3 3" xfId="22803" xr:uid="{B8DC6962-4981-4A80-92F3-1937B1AD8560}"/>
    <cellStyle name="Normal 22 5 3 2 3 3 2" xfId="36495" xr:uid="{E6EDFD30-FC49-47E5-8F1E-8B47B4DF55F1}"/>
    <cellStyle name="Normal 22 5 3 2 3 3 3" xfId="51379" xr:uid="{1E543CC7-62D8-4514-98CC-C35F4F577DAC}"/>
    <cellStyle name="Normal 22 5 3 2 3 4" xfId="15959" xr:uid="{7637E369-5A85-4FDD-8598-12E63F041532}"/>
    <cellStyle name="Normal 22 5 3 2 3 5" xfId="29649" xr:uid="{16C23BD0-8F7B-44A1-A3A5-999E7C8C60BA}"/>
    <cellStyle name="Normal 22 5 3 2 3 6" xfId="44533" xr:uid="{5A72EA80-A6B3-4651-B573-D4A3D02DE86F}"/>
    <cellStyle name="Normal 22 5 3 2 4" xfId="10823" xr:uid="{CEB600B6-5B7C-4B86-BFC4-617F03D7AB81}"/>
    <cellStyle name="Normal 22 5 3 2 4 2" xfId="24513" xr:uid="{3216B7F8-2B5D-4694-9414-7BA3556576FB}"/>
    <cellStyle name="Normal 22 5 3 2 4 2 2" xfId="38205" xr:uid="{73E1F35E-9FB6-43A4-93FA-D09DBB0DFCC9}"/>
    <cellStyle name="Normal 22 5 3 2 4 2 3" xfId="53089" xr:uid="{BBF675D2-9407-4EDB-A52C-FDDDD9421671}"/>
    <cellStyle name="Normal 22 5 3 2 4 3" xfId="17669" xr:uid="{318EB42E-AF4E-40A6-9DF2-449394B676FD}"/>
    <cellStyle name="Normal 22 5 3 2 4 4" xfId="31359" xr:uid="{CACF8A71-ACA1-4F9E-9868-EF213CBA9560}"/>
    <cellStyle name="Normal 22 5 3 2 4 5" xfId="46243" xr:uid="{299C1124-278F-40AA-8C11-A203AD210E8A}"/>
    <cellStyle name="Normal 22 5 3 2 5" xfId="21091" xr:uid="{43EC450E-5BF5-4935-BF6F-1A57D9030D5C}"/>
    <cellStyle name="Normal 22 5 3 2 5 2" xfId="34783" xr:uid="{BDB050F1-E0F5-40CA-89C2-7A88D8082091}"/>
    <cellStyle name="Normal 22 5 3 2 5 3" xfId="49667" xr:uid="{18CD6901-74BC-4908-A1F9-BA7D699DF2B1}"/>
    <cellStyle name="Normal 22 5 3 2 6" xfId="14247" xr:uid="{A8B2EC07-093E-4A81-ACD9-E27032D078AD}"/>
    <cellStyle name="Normal 22 5 3 2 7" xfId="27937" xr:uid="{1E8DC36C-C388-4418-B5E6-9BB959E3D2F4}"/>
    <cellStyle name="Normal 22 5 3 2 8" xfId="42821" xr:uid="{35166048-806A-463A-847B-33956D89D29E}"/>
    <cellStyle name="Normal 22 5 3 3" xfId="7402" xr:uid="{7CAA4C67-4583-4750-BCBC-31B76B44F414}"/>
    <cellStyle name="Normal 22 5 3 3 2" xfId="9115" xr:uid="{54BC33CC-8904-46F8-9625-C4606B508174}"/>
    <cellStyle name="Normal 22 5 3 3 2 2" xfId="12537" xr:uid="{2B46AAB5-3B97-4054-ACD2-FFC7AC04EEEE}"/>
    <cellStyle name="Normal 22 5 3 3 2 2 2" xfId="26227" xr:uid="{00566934-A321-4A47-B576-54BB8289FA1F}"/>
    <cellStyle name="Normal 22 5 3 3 2 2 2 2" xfId="39919" xr:uid="{CCC09C98-7597-4C86-A50B-E9352F624272}"/>
    <cellStyle name="Normal 22 5 3 3 2 2 2 3" xfId="54803" xr:uid="{AC3816C8-9A16-451E-8FFF-6A6AE60AC09C}"/>
    <cellStyle name="Normal 22 5 3 3 2 2 3" xfId="19383" xr:uid="{128436C6-07B7-4264-B2B9-C2023E8EA942}"/>
    <cellStyle name="Normal 22 5 3 3 2 2 4" xfId="33073" xr:uid="{D70E2012-5942-4E35-AAD1-9870909750BE}"/>
    <cellStyle name="Normal 22 5 3 3 2 2 5" xfId="47957" xr:uid="{DC50A26B-0156-484B-B39E-4E8AD96D0CC5}"/>
    <cellStyle name="Normal 22 5 3 3 2 3" xfId="22805" xr:uid="{CA896642-3901-460D-AB56-3FF84F40903B}"/>
    <cellStyle name="Normal 22 5 3 3 2 3 2" xfId="36497" xr:uid="{6AE508AB-618D-4D10-9399-B579DF01417E}"/>
    <cellStyle name="Normal 22 5 3 3 2 3 3" xfId="51381" xr:uid="{60E5CE67-FA25-43BE-9F3A-4B4ABCB944E7}"/>
    <cellStyle name="Normal 22 5 3 3 2 4" xfId="15961" xr:uid="{6D8833B6-79B1-427A-A7D1-B13A553FE021}"/>
    <cellStyle name="Normal 22 5 3 3 2 5" xfId="29651" xr:uid="{4D6BC238-CE00-47FA-9DEB-66D47A4C7643}"/>
    <cellStyle name="Normal 22 5 3 3 2 6" xfId="44535" xr:uid="{88F75754-4796-4F34-90DA-32633F9C7646}"/>
    <cellStyle name="Normal 22 5 3 3 3" xfId="10825" xr:uid="{E55B3DB5-3A64-48F7-BD9E-E45F86E82424}"/>
    <cellStyle name="Normal 22 5 3 3 3 2" xfId="24515" xr:uid="{462E21D6-C120-4074-85D4-A5E5ACA6CC6E}"/>
    <cellStyle name="Normal 22 5 3 3 3 2 2" xfId="38207" xr:uid="{93128813-A4D3-4695-A8DE-4DD031544BB6}"/>
    <cellStyle name="Normal 22 5 3 3 3 2 3" xfId="53091" xr:uid="{E9214650-8D4A-41E9-B897-726831740603}"/>
    <cellStyle name="Normal 22 5 3 3 3 3" xfId="17671" xr:uid="{20E9A74F-E143-438B-BD89-D27FF4E0C2CB}"/>
    <cellStyle name="Normal 22 5 3 3 3 4" xfId="31361" xr:uid="{3EB4A8DB-229B-4DC6-BE94-13FBB934A5D7}"/>
    <cellStyle name="Normal 22 5 3 3 3 5" xfId="46245" xr:uid="{7485052F-7E8C-4FAF-A063-86F11D71AC22}"/>
    <cellStyle name="Normal 22 5 3 3 4" xfId="21093" xr:uid="{7B6412EF-258A-401B-8881-7685CB0CE4AA}"/>
    <cellStyle name="Normal 22 5 3 3 4 2" xfId="34785" xr:uid="{FEADF965-CB70-4845-AF4D-A0058920BC29}"/>
    <cellStyle name="Normal 22 5 3 3 4 3" xfId="49669" xr:uid="{0AE1EF6F-94EE-40E6-A8B3-F3F3CDA82C49}"/>
    <cellStyle name="Normal 22 5 3 3 5" xfId="14249" xr:uid="{B565C8FA-B974-4193-A8F3-71FBED66A733}"/>
    <cellStyle name="Normal 22 5 3 3 6" xfId="27939" xr:uid="{3EB45DF4-1B67-4ED2-8BEB-46B1A7D6EAF4}"/>
    <cellStyle name="Normal 22 5 3 3 7" xfId="42823" xr:uid="{FDE15C34-314D-4B75-8678-7A17BC9F2573}"/>
    <cellStyle name="Normal 22 5 3 4" xfId="7403" xr:uid="{4E87CACB-C7BF-41AF-BF3C-843847589757}"/>
    <cellStyle name="Normal 22 5 3 4 2" xfId="9116" xr:uid="{71AB48F5-E469-4A7F-B49E-A0885B0467CD}"/>
    <cellStyle name="Normal 22 5 3 4 2 2" xfId="12538" xr:uid="{EEFCDB07-4FF7-478A-B4DE-92590E2DCC33}"/>
    <cellStyle name="Normal 22 5 3 4 2 2 2" xfId="26228" xr:uid="{E956BF78-4E88-417F-8C1C-85B496FDA520}"/>
    <cellStyle name="Normal 22 5 3 4 2 2 2 2" xfId="39920" xr:uid="{BBB7235E-C395-4B14-91C3-0F5A1FA26882}"/>
    <cellStyle name="Normal 22 5 3 4 2 2 2 3" xfId="54804" xr:uid="{435EFF8D-C37D-409C-91F6-85264148BCAD}"/>
    <cellStyle name="Normal 22 5 3 4 2 2 3" xfId="19384" xr:uid="{D3087BAC-2B22-478B-99CF-96CBC09FE26C}"/>
    <cellStyle name="Normal 22 5 3 4 2 2 4" xfId="33074" xr:uid="{6BC70BD2-8902-4023-B648-02DA686137C4}"/>
    <cellStyle name="Normal 22 5 3 4 2 2 5" xfId="47958" xr:uid="{1DA47CFA-3E2D-4342-9384-DFFA0FBD5725}"/>
    <cellStyle name="Normal 22 5 3 4 2 3" xfId="22806" xr:uid="{A0194605-FAB4-446E-8238-43425C1961CD}"/>
    <cellStyle name="Normal 22 5 3 4 2 3 2" xfId="36498" xr:uid="{5C142368-D259-404C-BA2F-3B756FAA21DE}"/>
    <cellStyle name="Normal 22 5 3 4 2 3 3" xfId="51382" xr:uid="{D631AC1B-9D57-4A03-9EF9-6B4B99182989}"/>
    <cellStyle name="Normal 22 5 3 4 2 4" xfId="15962" xr:uid="{C0C644AC-A132-4607-989B-8463502C7772}"/>
    <cellStyle name="Normal 22 5 3 4 2 5" xfId="29652" xr:uid="{26692ECA-4D87-4E64-98BC-ADB9296A4DAF}"/>
    <cellStyle name="Normal 22 5 3 4 2 6" xfId="44536" xr:uid="{BBCCBB1B-5E6C-450F-A3C1-651F634B1D12}"/>
    <cellStyle name="Normal 22 5 3 4 3" xfId="10826" xr:uid="{DE422860-796D-4EB7-81F5-6D1902D9457D}"/>
    <cellStyle name="Normal 22 5 3 4 3 2" xfId="24516" xr:uid="{2A40FC00-FDB3-44EA-8F24-DDF909E49338}"/>
    <cellStyle name="Normal 22 5 3 4 3 2 2" xfId="38208" xr:uid="{7E35E814-8903-4B6C-819A-26CDCAA02755}"/>
    <cellStyle name="Normal 22 5 3 4 3 2 3" xfId="53092" xr:uid="{E2F01B75-549D-4DC2-B184-C04D297C11C1}"/>
    <cellStyle name="Normal 22 5 3 4 3 3" xfId="17672" xr:uid="{E9216DA3-08FF-4FBA-9489-F4291CB8BA5D}"/>
    <cellStyle name="Normal 22 5 3 4 3 4" xfId="31362" xr:uid="{F8549D83-D5DF-49DB-856D-CC5A5C029D3F}"/>
    <cellStyle name="Normal 22 5 3 4 3 5" xfId="46246" xr:uid="{B3938F84-A3E5-4C29-81DB-7E0D0620AA45}"/>
    <cellStyle name="Normal 22 5 3 4 4" xfId="21094" xr:uid="{2D6CBB95-3A26-444C-B20D-B49386DD6FCF}"/>
    <cellStyle name="Normal 22 5 3 4 4 2" xfId="34786" xr:uid="{27D58B4C-4382-4A12-8DE1-6301A9EE27E8}"/>
    <cellStyle name="Normal 22 5 3 4 4 3" xfId="49670" xr:uid="{66CBC0A6-9647-41AD-A8A6-7790D74B0CED}"/>
    <cellStyle name="Normal 22 5 3 4 5" xfId="14250" xr:uid="{63FAC0A4-C2C9-40C8-9C73-431E587611DE}"/>
    <cellStyle name="Normal 22 5 3 4 6" xfId="27940" xr:uid="{7C6689C5-44AB-4F37-A237-6C80AC289232}"/>
    <cellStyle name="Normal 22 5 3 4 7" xfId="42824" xr:uid="{E1936DE7-2303-4236-940F-72AFC714C16C}"/>
    <cellStyle name="Normal 22 5 3 5" xfId="9112" xr:uid="{5D20AB59-0994-4759-90E2-B6B9B5850F70}"/>
    <cellStyle name="Normal 22 5 3 5 2" xfId="12534" xr:uid="{B7A6F62A-B4A0-4CFB-9180-B12CC578C155}"/>
    <cellStyle name="Normal 22 5 3 5 2 2" xfId="26224" xr:uid="{F6656FD7-0D8C-42A8-B9A6-493F361936F8}"/>
    <cellStyle name="Normal 22 5 3 5 2 2 2" xfId="39916" xr:uid="{1C1F5F7D-73EC-4A8A-9266-DE928D21B86D}"/>
    <cellStyle name="Normal 22 5 3 5 2 2 3" xfId="54800" xr:uid="{DD8275F9-B197-4471-8CCE-25F1A1F97775}"/>
    <cellStyle name="Normal 22 5 3 5 2 3" xfId="19380" xr:uid="{3D2779EF-7DDB-4C96-BC5C-564D57184C9D}"/>
    <cellStyle name="Normal 22 5 3 5 2 4" xfId="33070" xr:uid="{BFAC8436-EC3E-4D16-8531-8746EFE06580}"/>
    <cellStyle name="Normal 22 5 3 5 2 5" xfId="47954" xr:uid="{C7AFD174-A084-4774-99A9-F32D78F45267}"/>
    <cellStyle name="Normal 22 5 3 5 3" xfId="22802" xr:uid="{A44D8252-973C-4422-BCDD-9D7192A3898C}"/>
    <cellStyle name="Normal 22 5 3 5 3 2" xfId="36494" xr:uid="{CD20AB56-F3A1-43C3-B0AB-12CBDC23791A}"/>
    <cellStyle name="Normal 22 5 3 5 3 3" xfId="51378" xr:uid="{8F1E74EC-9074-4A03-A776-629F91CD1CC3}"/>
    <cellStyle name="Normal 22 5 3 5 4" xfId="15958" xr:uid="{33E60D1E-71C6-41AC-A58E-8EAD90AA5F82}"/>
    <cellStyle name="Normal 22 5 3 5 5" xfId="29648" xr:uid="{CCE441CE-8BE7-4775-ACD3-06005E79597F}"/>
    <cellStyle name="Normal 22 5 3 5 6" xfId="44532" xr:uid="{8E18FC21-C59C-4ECB-B800-D16ABA106BEB}"/>
    <cellStyle name="Normal 22 5 3 6" xfId="10822" xr:uid="{D1E3813F-A3F5-4F23-8563-0E4A8D89EE59}"/>
    <cellStyle name="Normal 22 5 3 6 2" xfId="24512" xr:uid="{FD4D6CF7-57D5-4F9A-B846-4C0D504F4D62}"/>
    <cellStyle name="Normal 22 5 3 6 2 2" xfId="38204" xr:uid="{55BE1721-CDEA-42AC-BFF1-D37871B65CDD}"/>
    <cellStyle name="Normal 22 5 3 6 2 3" xfId="53088" xr:uid="{6250E434-26BE-4183-B195-BF2B3E8A0B51}"/>
    <cellStyle name="Normal 22 5 3 6 3" xfId="17668" xr:uid="{A517F15F-2363-4964-B8DE-208818EEF1B3}"/>
    <cellStyle name="Normal 22 5 3 6 4" xfId="31358" xr:uid="{180BF6EE-3D64-4E97-805A-CB0C734A52FB}"/>
    <cellStyle name="Normal 22 5 3 6 5" xfId="46242" xr:uid="{76DE2853-FF2C-4B11-A516-05857DA4BEBF}"/>
    <cellStyle name="Normal 22 5 3 7" xfId="21090" xr:uid="{64AB11E7-84CB-4EF0-B8A1-EBB9967BA6A4}"/>
    <cellStyle name="Normal 22 5 3 7 2" xfId="34782" xr:uid="{EC8EBDBD-6EDD-4236-BF2E-FFBEE4FB1C7F}"/>
    <cellStyle name="Normal 22 5 3 7 3" xfId="49666" xr:uid="{B1EAD069-412E-422C-9F02-2B0216EC8464}"/>
    <cellStyle name="Normal 22 5 3 8" xfId="14246" xr:uid="{A41B394F-5A1E-4568-921F-5E35B2A650BC}"/>
    <cellStyle name="Normal 22 5 3 9" xfId="27936" xr:uid="{FFA76469-EA2B-4FA3-A363-C9622BC8FE37}"/>
    <cellStyle name="Normal 22 5 4" xfId="7404" xr:uid="{81D93CB7-D13A-4763-887E-E137DA14DE1F}"/>
    <cellStyle name="Normal 22 5 4 2" xfId="7405" xr:uid="{60E65C96-81CD-41C7-8FFA-9EC117045BCC}"/>
    <cellStyle name="Normal 22 5 4 2 2" xfId="9118" xr:uid="{614C70A7-5D04-49F6-A422-99F313DB0431}"/>
    <cellStyle name="Normal 22 5 4 2 2 2" xfId="12540" xr:uid="{E92EAA95-405D-4379-8717-74CDE8B52E3B}"/>
    <cellStyle name="Normal 22 5 4 2 2 2 2" xfId="26230" xr:uid="{EB6A5B34-CB6B-4547-9A2A-FEA808FE097D}"/>
    <cellStyle name="Normal 22 5 4 2 2 2 2 2" xfId="39922" xr:uid="{E9BB39B0-97D6-4D18-8D1D-55161C5A25BE}"/>
    <cellStyle name="Normal 22 5 4 2 2 2 2 3" xfId="54806" xr:uid="{D98C0EBB-52E9-40A9-8067-6B5C71527EAC}"/>
    <cellStyle name="Normal 22 5 4 2 2 2 3" xfId="19386" xr:uid="{272AE14F-1B83-4850-99C8-6E539838B613}"/>
    <cellStyle name="Normal 22 5 4 2 2 2 4" xfId="33076" xr:uid="{7D22B036-DFBB-4BD7-A99C-B5B4FDD2DB4F}"/>
    <cellStyle name="Normal 22 5 4 2 2 2 5" xfId="47960" xr:uid="{FE8587FD-C69B-42CE-A759-4E563F71E8F4}"/>
    <cellStyle name="Normal 22 5 4 2 2 3" xfId="22808" xr:uid="{840F64F8-04EA-4DF6-ADF3-C5B5054D73AD}"/>
    <cellStyle name="Normal 22 5 4 2 2 3 2" xfId="36500" xr:uid="{7B4FDEB2-B2E1-4CE2-B17E-7B5AC958CBDA}"/>
    <cellStyle name="Normal 22 5 4 2 2 3 3" xfId="51384" xr:uid="{6D4C3C0B-86E0-4D4F-A295-D051901160F1}"/>
    <cellStyle name="Normal 22 5 4 2 2 4" xfId="15964" xr:uid="{986CB71F-29C1-45D7-9D21-F58292841643}"/>
    <cellStyle name="Normal 22 5 4 2 2 5" xfId="29654" xr:uid="{4C7EF9BD-40B5-4EA2-B1D9-BBF00AD273DC}"/>
    <cellStyle name="Normal 22 5 4 2 2 6" xfId="44538" xr:uid="{055AE42C-9946-4EA3-B55B-186056EB6231}"/>
    <cellStyle name="Normal 22 5 4 2 3" xfId="10828" xr:uid="{1FB33620-EAD5-4C56-AA31-79DFB9B0240E}"/>
    <cellStyle name="Normal 22 5 4 2 3 2" xfId="24518" xr:uid="{F3A92848-A5E6-4C41-B4EF-B38557A9BB59}"/>
    <cellStyle name="Normal 22 5 4 2 3 2 2" xfId="38210" xr:uid="{DC981A64-E6C4-46D5-93F9-A8E987BE06A5}"/>
    <cellStyle name="Normal 22 5 4 2 3 2 3" xfId="53094" xr:uid="{C3D460FA-B534-4665-8F4F-CC7A48222827}"/>
    <cellStyle name="Normal 22 5 4 2 3 3" xfId="17674" xr:uid="{FEE38C8F-35C3-43C8-A51F-664425F25042}"/>
    <cellStyle name="Normal 22 5 4 2 3 4" xfId="31364" xr:uid="{8F878B3E-3857-4F28-9DAA-670EF4FE5F55}"/>
    <cellStyle name="Normal 22 5 4 2 3 5" xfId="46248" xr:uid="{AEFA8E83-37DB-4C85-98F5-9CDA65010D17}"/>
    <cellStyle name="Normal 22 5 4 2 4" xfId="21096" xr:uid="{A1BF599D-F396-4886-8E5B-3832BCD6E402}"/>
    <cellStyle name="Normal 22 5 4 2 4 2" xfId="34788" xr:uid="{E03D1216-C163-46F1-AC8D-34412F43F2AB}"/>
    <cellStyle name="Normal 22 5 4 2 4 3" xfId="49672" xr:uid="{C655DC74-169E-4A0A-A71B-B6A8810DF6AF}"/>
    <cellStyle name="Normal 22 5 4 2 5" xfId="14252" xr:uid="{F9FADE28-2B14-4264-92DE-5C2C2E9549A3}"/>
    <cellStyle name="Normal 22 5 4 2 6" xfId="27942" xr:uid="{F92F1148-B11B-49F0-A750-5B82314C8521}"/>
    <cellStyle name="Normal 22 5 4 2 7" xfId="42826" xr:uid="{065688E8-F81E-4684-90F5-2D66C4D06B33}"/>
    <cellStyle name="Normal 22 5 4 3" xfId="9117" xr:uid="{3979928C-6B36-4706-8BD8-E5E0D36BAB74}"/>
    <cellStyle name="Normal 22 5 4 3 2" xfId="12539" xr:uid="{C5EB7610-7526-4CF8-A2C4-DED213F9A62A}"/>
    <cellStyle name="Normal 22 5 4 3 2 2" xfId="26229" xr:uid="{87EBE69B-D339-460E-8A5C-E0AC9E174216}"/>
    <cellStyle name="Normal 22 5 4 3 2 2 2" xfId="39921" xr:uid="{7867327E-572F-42C9-BDDE-B159516E9908}"/>
    <cellStyle name="Normal 22 5 4 3 2 2 3" xfId="54805" xr:uid="{E622D9BE-2410-4695-AA17-0CFC54675007}"/>
    <cellStyle name="Normal 22 5 4 3 2 3" xfId="19385" xr:uid="{777679BD-47F4-4F38-BDB4-7A931EF16EC0}"/>
    <cellStyle name="Normal 22 5 4 3 2 4" xfId="33075" xr:uid="{C665BD62-8EC9-4E2A-9FEF-275F457F6DF7}"/>
    <cellStyle name="Normal 22 5 4 3 2 5" xfId="47959" xr:uid="{E57FB25A-D992-4B48-9942-1150401D0AE4}"/>
    <cellStyle name="Normal 22 5 4 3 3" xfId="22807" xr:uid="{556C72D4-2156-487A-BCCD-EA45DDFE2BCB}"/>
    <cellStyle name="Normal 22 5 4 3 3 2" xfId="36499" xr:uid="{E8849FE5-64C2-4B18-9731-A6B0D6B12381}"/>
    <cellStyle name="Normal 22 5 4 3 3 3" xfId="51383" xr:uid="{FDECC229-920F-42B5-9737-6AFE7CE071E6}"/>
    <cellStyle name="Normal 22 5 4 3 4" xfId="15963" xr:uid="{DC5AF52E-545F-4635-A783-8B8ED5EC4845}"/>
    <cellStyle name="Normal 22 5 4 3 5" xfId="29653" xr:uid="{E5C179D9-7FCA-4AA0-B054-BCA7D7007819}"/>
    <cellStyle name="Normal 22 5 4 3 6" xfId="44537" xr:uid="{113EED2C-07E6-4BC9-945A-21CA4C499AF6}"/>
    <cellStyle name="Normal 22 5 4 4" xfId="10827" xr:uid="{5C448CE0-D735-41EE-A281-5FA9ED120324}"/>
    <cellStyle name="Normal 22 5 4 4 2" xfId="24517" xr:uid="{C03AD454-BCCB-4155-AB65-8C1536A5EB5C}"/>
    <cellStyle name="Normal 22 5 4 4 2 2" xfId="38209" xr:uid="{4453C5EB-CD45-4BF4-B7B3-688C35447019}"/>
    <cellStyle name="Normal 22 5 4 4 2 3" xfId="53093" xr:uid="{4AE9FF4D-8C08-4DF4-ADF6-BC71370183C2}"/>
    <cellStyle name="Normal 22 5 4 4 3" xfId="17673" xr:uid="{AA34314B-39B8-412D-A645-CB7194BA094C}"/>
    <cellStyle name="Normal 22 5 4 4 4" xfId="31363" xr:uid="{A89122AD-0066-4B7F-AA02-7F646018FF14}"/>
    <cellStyle name="Normal 22 5 4 4 5" xfId="46247" xr:uid="{997A1E02-2FFD-498C-9A08-FD9F1C7C57A7}"/>
    <cellStyle name="Normal 22 5 4 5" xfId="21095" xr:uid="{F7A37260-0988-458B-BABE-B87EF9C75987}"/>
    <cellStyle name="Normal 22 5 4 5 2" xfId="34787" xr:uid="{0AA0E77F-4CEE-46E0-8E13-1D52891FEFDF}"/>
    <cellStyle name="Normal 22 5 4 5 3" xfId="49671" xr:uid="{CE46260B-2B82-4785-B9DF-CEA73EDDE4F2}"/>
    <cellStyle name="Normal 22 5 4 6" xfId="14251" xr:uid="{AC4F8C12-95DF-4401-A7BF-4F5998943756}"/>
    <cellStyle name="Normal 22 5 4 7" xfId="27941" xr:uid="{991AFE7B-011C-4BAD-A3E4-176E50BBF01E}"/>
    <cellStyle name="Normal 22 5 4 8" xfId="42825" xr:uid="{4989448F-1A7E-42DA-97DB-AAD37D5CF1E4}"/>
    <cellStyle name="Normal 22 5 5" xfId="7406" xr:uid="{DA9F3658-FA9E-493C-A152-91E68CA656E7}"/>
    <cellStyle name="Normal 22 5 5 2" xfId="9119" xr:uid="{187C14D5-5F1A-45DD-A110-31401B917415}"/>
    <cellStyle name="Normal 22 5 5 2 2" xfId="12541" xr:uid="{176CE912-DB16-467B-9E86-8A1FED4F7591}"/>
    <cellStyle name="Normal 22 5 5 2 2 2" xfId="26231" xr:uid="{8C8810BC-2347-4425-90E8-FA95C66C71AE}"/>
    <cellStyle name="Normal 22 5 5 2 2 2 2" xfId="39923" xr:uid="{EB55425B-BDC9-4A0D-858F-B9D605F467AB}"/>
    <cellStyle name="Normal 22 5 5 2 2 2 3" xfId="54807" xr:uid="{963BE34E-09B8-4925-AA7C-6E0627B02B64}"/>
    <cellStyle name="Normal 22 5 5 2 2 3" xfId="19387" xr:uid="{88C10AFB-44CE-4E15-B81A-0B239141EFED}"/>
    <cellStyle name="Normal 22 5 5 2 2 4" xfId="33077" xr:uid="{5E666296-1A15-40BA-AFA5-3885DA2184F8}"/>
    <cellStyle name="Normal 22 5 5 2 2 5" xfId="47961" xr:uid="{069F6741-0F2C-4688-9DFA-741FFC0C9C60}"/>
    <cellStyle name="Normal 22 5 5 2 3" xfId="22809" xr:uid="{C7FF99D2-3E3E-4ADD-9716-0C01324AF46F}"/>
    <cellStyle name="Normal 22 5 5 2 3 2" xfId="36501" xr:uid="{E75E8358-76BE-498D-B988-F7E7253872E9}"/>
    <cellStyle name="Normal 22 5 5 2 3 3" xfId="51385" xr:uid="{0D318098-F3CC-4AB4-B928-0CD8DD190651}"/>
    <cellStyle name="Normal 22 5 5 2 4" xfId="15965" xr:uid="{43423B4B-80C4-43C2-ABF3-9A163F2AF305}"/>
    <cellStyle name="Normal 22 5 5 2 5" xfId="29655" xr:uid="{B2433ED1-EC46-4A7D-9882-8EB7C45D0821}"/>
    <cellStyle name="Normal 22 5 5 2 6" xfId="44539" xr:uid="{BEF6ADEF-9D0D-4F30-8A20-9DE5AEE0AD8C}"/>
    <cellStyle name="Normal 22 5 5 3" xfId="10829" xr:uid="{6AB0EB6C-8601-45D2-8AC5-9AAB2F7E3110}"/>
    <cellStyle name="Normal 22 5 5 3 2" xfId="24519" xr:uid="{D0B2D8CF-03AA-4E4C-B59D-97DE66DC0390}"/>
    <cellStyle name="Normal 22 5 5 3 2 2" xfId="38211" xr:uid="{558172BE-3022-4C78-8E22-20E69D10445A}"/>
    <cellStyle name="Normal 22 5 5 3 2 3" xfId="53095" xr:uid="{0476AD69-305C-465F-9172-D571BE7B8F16}"/>
    <cellStyle name="Normal 22 5 5 3 3" xfId="17675" xr:uid="{AD2BC947-B105-4392-B798-85C121BAE40E}"/>
    <cellStyle name="Normal 22 5 5 3 4" xfId="31365" xr:uid="{4B7C2178-A12C-4C41-B5DC-98E6CB46264E}"/>
    <cellStyle name="Normal 22 5 5 3 5" xfId="46249" xr:uid="{87BA89AB-170E-4015-8D30-EF1992E5E648}"/>
    <cellStyle name="Normal 22 5 5 4" xfId="21097" xr:uid="{DC72E336-5BE0-4853-A5AB-926D35DDB513}"/>
    <cellStyle name="Normal 22 5 5 4 2" xfId="34789" xr:uid="{9032DC4E-9176-4AFA-848F-5EBCB541A5E3}"/>
    <cellStyle name="Normal 22 5 5 4 3" xfId="49673" xr:uid="{2063F43E-B541-4E1B-BFE0-95DF546EDA3C}"/>
    <cellStyle name="Normal 22 5 5 5" xfId="14253" xr:uid="{C1894F6A-DC8E-4E3A-B5C0-C3C62519FD57}"/>
    <cellStyle name="Normal 22 5 5 6" xfId="27943" xr:uid="{44995DCA-C587-425C-ADB7-221459C248F1}"/>
    <cellStyle name="Normal 22 5 5 7" xfId="42827" xr:uid="{B537FE40-41B2-4E4D-828F-DDC5120C9D5B}"/>
    <cellStyle name="Normal 22 5 6" xfId="7407" xr:uid="{2C0B0127-1E57-4FE0-848E-87F6DDF4DCD3}"/>
    <cellStyle name="Normal 22 5 6 2" xfId="9120" xr:uid="{78430E1D-77BE-442A-8DDB-B46E154F0023}"/>
    <cellStyle name="Normal 22 5 6 2 2" xfId="12542" xr:uid="{B43D4A17-09E2-46A1-8871-7F214141ABF1}"/>
    <cellStyle name="Normal 22 5 6 2 2 2" xfId="26232" xr:uid="{1A3C38BE-3873-41D7-B8FB-0B87CFCF1FE7}"/>
    <cellStyle name="Normal 22 5 6 2 2 2 2" xfId="39924" xr:uid="{7826E4A7-0C1F-4EBE-B543-965A1AC00C72}"/>
    <cellStyle name="Normal 22 5 6 2 2 2 3" xfId="54808" xr:uid="{F9B31011-19F1-4965-8C25-0CF701CF42E1}"/>
    <cellStyle name="Normal 22 5 6 2 2 3" xfId="19388" xr:uid="{1D3497DA-C006-4C30-87A6-3BC56E681C07}"/>
    <cellStyle name="Normal 22 5 6 2 2 4" xfId="33078" xr:uid="{796B56E2-FB02-49BE-958B-061C9DFE394E}"/>
    <cellStyle name="Normal 22 5 6 2 2 5" xfId="47962" xr:uid="{A2DF540E-887B-4DD7-B7AB-79996BE9D484}"/>
    <cellStyle name="Normal 22 5 6 2 3" xfId="22810" xr:uid="{56697A53-FBF9-41FE-8660-811F0217196F}"/>
    <cellStyle name="Normal 22 5 6 2 3 2" xfId="36502" xr:uid="{D7EE0657-12CD-4E3C-8DB3-901B6D0FDB72}"/>
    <cellStyle name="Normal 22 5 6 2 3 3" xfId="51386" xr:uid="{85C631A1-CFA3-4824-8F52-5A1EFE501DA0}"/>
    <cellStyle name="Normal 22 5 6 2 4" xfId="15966" xr:uid="{3C8C04E0-8DB5-4364-9FAD-8D28416F16A1}"/>
    <cellStyle name="Normal 22 5 6 2 5" xfId="29656" xr:uid="{A1C54046-6FBF-43B5-9882-0CD25E682CA9}"/>
    <cellStyle name="Normal 22 5 6 2 6" xfId="44540" xr:uid="{4D79C85F-0091-4468-8692-FD150C44B9DA}"/>
    <cellStyle name="Normal 22 5 6 3" xfId="10830" xr:uid="{60AFC71F-E5C9-4DDF-B7F3-9E091A647F2E}"/>
    <cellStyle name="Normal 22 5 6 3 2" xfId="24520" xr:uid="{EF8F1996-93BC-40CB-A821-29369AA91237}"/>
    <cellStyle name="Normal 22 5 6 3 2 2" xfId="38212" xr:uid="{BA81F44F-C772-4CF4-91C5-61DBB8C7D643}"/>
    <cellStyle name="Normal 22 5 6 3 2 3" xfId="53096" xr:uid="{0CB32655-A44E-429E-8702-B5632A0035F8}"/>
    <cellStyle name="Normal 22 5 6 3 3" xfId="17676" xr:uid="{8D9C84CA-B70D-4248-A222-6BF41A9415A3}"/>
    <cellStyle name="Normal 22 5 6 3 4" xfId="31366" xr:uid="{65C3519E-FA32-46EA-8E40-0E25691D8FAF}"/>
    <cellStyle name="Normal 22 5 6 3 5" xfId="46250" xr:uid="{DA27D488-6C4D-462D-BDE0-8B33DC175B28}"/>
    <cellStyle name="Normal 22 5 6 4" xfId="21098" xr:uid="{A4BB1E73-B6B7-4AA3-BAED-59A6EA34A5E6}"/>
    <cellStyle name="Normal 22 5 6 4 2" xfId="34790" xr:uid="{C8ECBCE1-E9F6-4F3F-A21C-F56E730CE558}"/>
    <cellStyle name="Normal 22 5 6 4 3" xfId="49674" xr:uid="{306E6943-0757-4B38-801C-53C01295437F}"/>
    <cellStyle name="Normal 22 5 6 5" xfId="14254" xr:uid="{2C136AEB-E064-46A2-8EEE-2A9574D20D63}"/>
    <cellStyle name="Normal 22 5 6 6" xfId="27944" xr:uid="{EF41C351-47AD-4CFD-8583-6FA0660DF2B8}"/>
    <cellStyle name="Normal 22 5 6 7" xfId="42828" xr:uid="{7EB935EF-0AAD-46BC-8A9C-E567E0CA7511}"/>
    <cellStyle name="Normal 22 5 7" xfId="9106" xr:uid="{B2E7946F-7111-48B4-B803-AC0260AC9577}"/>
    <cellStyle name="Normal 22 5 7 2" xfId="12528" xr:uid="{A47B77DB-1651-4708-9587-DA9722765F18}"/>
    <cellStyle name="Normal 22 5 7 2 2" xfId="26218" xr:uid="{C8C69FF4-6387-402D-ACAE-76DD41E9A180}"/>
    <cellStyle name="Normal 22 5 7 2 2 2" xfId="39910" xr:uid="{1F706969-6E46-4A2F-9790-A38DA0ABB101}"/>
    <cellStyle name="Normal 22 5 7 2 2 3" xfId="54794" xr:uid="{7EBDA50B-CFFB-402E-B072-4FA989B1C460}"/>
    <cellStyle name="Normal 22 5 7 2 3" xfId="19374" xr:uid="{865E5F2D-B707-4BEF-A867-A9BDCEB24CF4}"/>
    <cellStyle name="Normal 22 5 7 2 4" xfId="33064" xr:uid="{EDCB80C1-C570-4ABE-B25D-889265384245}"/>
    <cellStyle name="Normal 22 5 7 2 5" xfId="47948" xr:uid="{5394179C-FCD0-4E49-B83F-60547E8E61BE}"/>
    <cellStyle name="Normal 22 5 7 3" xfId="22796" xr:uid="{8FB16483-9E24-44B2-9ADC-D3CB4E79EE57}"/>
    <cellStyle name="Normal 22 5 7 3 2" xfId="36488" xr:uid="{1CDCA4DC-B02C-4FF4-89E0-5AC0FF1BF081}"/>
    <cellStyle name="Normal 22 5 7 3 3" xfId="51372" xr:uid="{3DB19E91-C907-42B5-9133-55F249F0551A}"/>
    <cellStyle name="Normal 22 5 7 4" xfId="15952" xr:uid="{20DA5F5A-C8BB-4752-80FE-2B76544B0268}"/>
    <cellStyle name="Normal 22 5 7 5" xfId="29642" xr:uid="{1F0E3C7A-E888-4CB2-824C-37C30985DDEA}"/>
    <cellStyle name="Normal 22 5 7 6" xfId="44526" xr:uid="{D13B44DD-DF15-4F7B-A909-75276F3138A5}"/>
    <cellStyle name="Normal 22 5 8" xfId="10816" xr:uid="{9D55FAE2-140F-474E-94C4-FC599EB84867}"/>
    <cellStyle name="Normal 22 5 8 2" xfId="24506" xr:uid="{E5C1475E-ADB2-445F-B7D9-5D1758B99E3F}"/>
    <cellStyle name="Normal 22 5 8 2 2" xfId="38198" xr:uid="{8A38D4BF-8836-4A64-BD72-1DC2BF1920FA}"/>
    <cellStyle name="Normal 22 5 8 2 3" xfId="53082" xr:uid="{ABA7B4BA-C2EB-424B-9D4A-D860C648DDF2}"/>
    <cellStyle name="Normal 22 5 8 3" xfId="17662" xr:uid="{18C8C973-5E80-4EED-A4E4-FD53681D5A9B}"/>
    <cellStyle name="Normal 22 5 8 4" xfId="31352" xr:uid="{8E545983-150E-43F2-898A-AC136864F255}"/>
    <cellStyle name="Normal 22 5 8 5" xfId="46236" xr:uid="{A27C5AC0-9CAC-4F45-956E-7CEF741D711A}"/>
    <cellStyle name="Normal 22 5 9" xfId="21084" xr:uid="{674D6124-19B7-48C5-83E2-39B82483D1D6}"/>
    <cellStyle name="Normal 22 5 9 2" xfId="34776" xr:uid="{836844B2-468D-4714-AE9D-44E618B75662}"/>
    <cellStyle name="Normal 22 5 9 3" xfId="49660" xr:uid="{86CDC2E9-54E7-474D-8DB4-D8C20649F9E8}"/>
    <cellStyle name="Normal 22 6" xfId="7408" xr:uid="{0AA93446-5A5C-4AD6-82DC-23B04BF82B7A}"/>
    <cellStyle name="Normal 22 6 10" xfId="42829" xr:uid="{C7DB32F0-5B9E-4B5B-B505-2A9A0DA56A99}"/>
    <cellStyle name="Normal 22 6 2" xfId="7409" xr:uid="{1EED05C7-40D4-4502-BBB4-B938BEE68467}"/>
    <cellStyle name="Normal 22 6 2 2" xfId="7410" xr:uid="{3971C74A-EAFC-42E3-864D-2C9DDCDB9F7A}"/>
    <cellStyle name="Normal 22 6 2 2 2" xfId="9123" xr:uid="{D241D24E-88CE-46D3-ADFB-64AAA4220590}"/>
    <cellStyle name="Normal 22 6 2 2 2 2" xfId="12545" xr:uid="{D77B5E83-FCB2-47F9-8993-33794CFE5D5C}"/>
    <cellStyle name="Normal 22 6 2 2 2 2 2" xfId="26235" xr:uid="{3C2439CE-ECA4-4C06-9B1F-2096A7A247C7}"/>
    <cellStyle name="Normal 22 6 2 2 2 2 2 2" xfId="39927" xr:uid="{776D406E-7EF5-4782-B5A0-34E3F380B94C}"/>
    <cellStyle name="Normal 22 6 2 2 2 2 2 3" xfId="54811" xr:uid="{4914DD19-EF9D-422A-958F-1675095E7556}"/>
    <cellStyle name="Normal 22 6 2 2 2 2 3" xfId="19391" xr:uid="{08CA9F50-81A2-4BAF-AD26-BA5440A4C648}"/>
    <cellStyle name="Normal 22 6 2 2 2 2 4" xfId="33081" xr:uid="{7D6BB880-8CBB-4BFE-A262-D838BBD1A7FA}"/>
    <cellStyle name="Normal 22 6 2 2 2 2 5" xfId="47965" xr:uid="{E135CF08-1994-46C6-9E77-BE4D3C113087}"/>
    <cellStyle name="Normal 22 6 2 2 2 3" xfId="22813" xr:uid="{75C37A38-C118-45AE-BA63-9FC6A5BACC07}"/>
    <cellStyle name="Normal 22 6 2 2 2 3 2" xfId="36505" xr:uid="{12300E3C-96F5-4CB6-BA6B-5BA218DF4601}"/>
    <cellStyle name="Normal 22 6 2 2 2 3 3" xfId="51389" xr:uid="{98A0358B-D294-4FB3-8943-6ADE3A295566}"/>
    <cellStyle name="Normal 22 6 2 2 2 4" xfId="15969" xr:uid="{085CB972-FDFF-4DB1-8FF0-744F76ADF6EC}"/>
    <cellStyle name="Normal 22 6 2 2 2 5" xfId="29659" xr:uid="{E156ACAD-1382-49A5-81A1-0FD0AF26871E}"/>
    <cellStyle name="Normal 22 6 2 2 2 6" xfId="44543" xr:uid="{A28AED05-E2A2-4302-A406-51BC9D2D0E74}"/>
    <cellStyle name="Normal 22 6 2 2 3" xfId="10833" xr:uid="{75EFCC9C-35B9-481E-8967-7BECAC75E35A}"/>
    <cellStyle name="Normal 22 6 2 2 3 2" xfId="24523" xr:uid="{E4915B63-C337-4DAC-A61D-19B07DBD5312}"/>
    <cellStyle name="Normal 22 6 2 2 3 2 2" xfId="38215" xr:uid="{C207F8D2-0B30-4D15-BE02-B7ECC0A63CA2}"/>
    <cellStyle name="Normal 22 6 2 2 3 2 3" xfId="53099" xr:uid="{E0197FE9-6834-4912-9C16-5DE64049E985}"/>
    <cellStyle name="Normal 22 6 2 2 3 3" xfId="17679" xr:uid="{B48F784D-E2A1-446E-A1B1-0F674B0AF000}"/>
    <cellStyle name="Normal 22 6 2 2 3 4" xfId="31369" xr:uid="{6DAC29E5-D339-4579-AAA1-97076FA244B0}"/>
    <cellStyle name="Normal 22 6 2 2 3 5" xfId="46253" xr:uid="{00F54369-EA00-4666-B6D1-D527D18B338C}"/>
    <cellStyle name="Normal 22 6 2 2 4" xfId="21101" xr:uid="{778D9EE6-CC86-4B1A-AA60-EE7B8762360F}"/>
    <cellStyle name="Normal 22 6 2 2 4 2" xfId="34793" xr:uid="{813BBA22-C291-4DA0-AF76-6E5792E6019A}"/>
    <cellStyle name="Normal 22 6 2 2 4 3" xfId="49677" xr:uid="{B8BAC3E8-8232-486B-AF37-496E7648D67D}"/>
    <cellStyle name="Normal 22 6 2 2 5" xfId="14257" xr:uid="{6EA200ED-AF8C-40BF-8939-308D5B4A46CA}"/>
    <cellStyle name="Normal 22 6 2 2 6" xfId="27947" xr:uid="{342E0042-C39B-46BD-B5B6-00376EB74408}"/>
    <cellStyle name="Normal 22 6 2 2 7" xfId="42831" xr:uid="{75C9AD9A-637B-45AC-AF81-14C0B7D3DD96}"/>
    <cellStyle name="Normal 22 6 2 3" xfId="9122" xr:uid="{5397FEAB-B1D9-4B0F-AAEE-52D2E198B0B0}"/>
    <cellStyle name="Normal 22 6 2 3 2" xfId="12544" xr:uid="{8A943146-AD87-4F1E-A841-CB3D66018AE2}"/>
    <cellStyle name="Normal 22 6 2 3 2 2" xfId="26234" xr:uid="{285C3EBF-7B75-4DDA-8614-30AC2A947654}"/>
    <cellStyle name="Normal 22 6 2 3 2 2 2" xfId="39926" xr:uid="{30E6801D-B476-4A6D-89FE-C1A2B991C48D}"/>
    <cellStyle name="Normal 22 6 2 3 2 2 3" xfId="54810" xr:uid="{CB4F2E84-9711-46E4-852D-B96180F128C4}"/>
    <cellStyle name="Normal 22 6 2 3 2 3" xfId="19390" xr:uid="{5AF04372-02A0-48A4-8EB1-981B0A266542}"/>
    <cellStyle name="Normal 22 6 2 3 2 4" xfId="33080" xr:uid="{40A4BD88-D66C-4AB1-859A-BF5B7FED797F}"/>
    <cellStyle name="Normal 22 6 2 3 2 5" xfId="47964" xr:uid="{59149989-8E94-4E23-99E6-B12A9A2B6C8E}"/>
    <cellStyle name="Normal 22 6 2 3 3" xfId="22812" xr:uid="{719D6105-7597-4DF2-9D8C-6B8D0895F6FE}"/>
    <cellStyle name="Normal 22 6 2 3 3 2" xfId="36504" xr:uid="{1CB7CC7A-0095-490F-8E0D-813399785A2A}"/>
    <cellStyle name="Normal 22 6 2 3 3 3" xfId="51388" xr:uid="{E3A3662F-B423-47C5-A056-4315A63566B0}"/>
    <cellStyle name="Normal 22 6 2 3 4" xfId="15968" xr:uid="{B112F8F9-FB62-4DEC-9F82-A3D28FC2B342}"/>
    <cellStyle name="Normal 22 6 2 3 5" xfId="29658" xr:uid="{1F80B53E-67C8-48F4-BBEB-F55A8D09FC3A}"/>
    <cellStyle name="Normal 22 6 2 3 6" xfId="44542" xr:uid="{14576654-89AF-4196-93C0-C7DD056F5D62}"/>
    <cellStyle name="Normal 22 6 2 4" xfId="10832" xr:uid="{7EAAE186-1A0B-4B19-8EB6-1736A1E91FAA}"/>
    <cellStyle name="Normal 22 6 2 4 2" xfId="24522" xr:uid="{570359F9-4637-4CCF-98A8-C01B54FC761D}"/>
    <cellStyle name="Normal 22 6 2 4 2 2" xfId="38214" xr:uid="{86BA56F7-C28A-4E19-A529-DA4751246E44}"/>
    <cellStyle name="Normal 22 6 2 4 2 3" xfId="53098" xr:uid="{AC66C03C-A507-45A7-AFCB-84867393B155}"/>
    <cellStyle name="Normal 22 6 2 4 3" xfId="17678" xr:uid="{B5BC3B95-112F-4558-93B8-10E1E1843E11}"/>
    <cellStyle name="Normal 22 6 2 4 4" xfId="31368" xr:uid="{F4831BFF-4AA6-4871-86B1-DBA5977FED8A}"/>
    <cellStyle name="Normal 22 6 2 4 5" xfId="46252" xr:uid="{76E38B0B-66FB-4CD0-B323-CA70C1E8C67D}"/>
    <cellStyle name="Normal 22 6 2 5" xfId="21100" xr:uid="{2161A9CD-980C-4558-9FBF-49925B535D8A}"/>
    <cellStyle name="Normal 22 6 2 5 2" xfId="34792" xr:uid="{0AFDBCFB-1336-41BB-8A6D-2D5F246D5F7E}"/>
    <cellStyle name="Normal 22 6 2 5 3" xfId="49676" xr:uid="{AB5DE0BC-C6E7-4941-98A0-C418E58553C9}"/>
    <cellStyle name="Normal 22 6 2 6" xfId="14256" xr:uid="{0CE08E51-1FE4-4CFE-92C6-94C90C8C336B}"/>
    <cellStyle name="Normal 22 6 2 7" xfId="27946" xr:uid="{920F4C56-6B36-4389-A59A-FFE4ED43C063}"/>
    <cellStyle name="Normal 22 6 2 8" xfId="42830" xr:uid="{7BC3CCC7-0102-4726-99E7-1190BDF30E15}"/>
    <cellStyle name="Normal 22 6 3" xfId="7411" xr:uid="{3EDFA0C6-F173-4A44-9F13-1B0599CE3CEF}"/>
    <cellStyle name="Normal 22 6 3 2" xfId="9124" xr:uid="{6272E253-6EF3-4BAA-9E86-CF21DCC3D03F}"/>
    <cellStyle name="Normal 22 6 3 2 2" xfId="12546" xr:uid="{24A682A1-4EBD-4EC4-9982-46C7255691F4}"/>
    <cellStyle name="Normal 22 6 3 2 2 2" xfId="26236" xr:uid="{72D16168-6E57-4576-A18B-4BA3BB5180B9}"/>
    <cellStyle name="Normal 22 6 3 2 2 2 2" xfId="39928" xr:uid="{40395700-2022-4975-AAF0-2AAEA2F69735}"/>
    <cellStyle name="Normal 22 6 3 2 2 2 3" xfId="54812" xr:uid="{4898BBE4-365B-467C-AAA8-3E40A3D36149}"/>
    <cellStyle name="Normal 22 6 3 2 2 3" xfId="19392" xr:uid="{780D73A1-B724-4A6A-ABF3-FF05728647A3}"/>
    <cellStyle name="Normal 22 6 3 2 2 4" xfId="33082" xr:uid="{67387236-3E55-4851-9C91-D1BA3597D7B1}"/>
    <cellStyle name="Normal 22 6 3 2 2 5" xfId="47966" xr:uid="{59A3EEA6-0DF7-48A0-A81D-1B69D8AED3F7}"/>
    <cellStyle name="Normal 22 6 3 2 3" xfId="22814" xr:uid="{F5E937F6-9C78-456E-B5CC-40CA1AA38A25}"/>
    <cellStyle name="Normal 22 6 3 2 3 2" xfId="36506" xr:uid="{D8711E37-1AD0-430A-98A8-2DCFDAC5F128}"/>
    <cellStyle name="Normal 22 6 3 2 3 3" xfId="51390" xr:uid="{CFECC44A-BBBF-4839-A2F2-A9F350A65928}"/>
    <cellStyle name="Normal 22 6 3 2 4" xfId="15970" xr:uid="{7AB5A9FF-D650-467F-84A5-271AB00D3B23}"/>
    <cellStyle name="Normal 22 6 3 2 5" xfId="29660" xr:uid="{FF2FA750-4544-462B-B31D-1866290CBA23}"/>
    <cellStyle name="Normal 22 6 3 2 6" xfId="44544" xr:uid="{7FCEDC62-0991-47E4-B017-C3A0CF182CEA}"/>
    <cellStyle name="Normal 22 6 3 3" xfId="10834" xr:uid="{F05C420B-37E9-4FC3-BFDD-24288BF48342}"/>
    <cellStyle name="Normal 22 6 3 3 2" xfId="24524" xr:uid="{CBA54E18-F94D-4272-A18F-61DB0C1F6B7B}"/>
    <cellStyle name="Normal 22 6 3 3 2 2" xfId="38216" xr:uid="{B6DE669E-57E5-473E-9183-F59EB2983249}"/>
    <cellStyle name="Normal 22 6 3 3 2 3" xfId="53100" xr:uid="{5BB611E7-154F-4D42-9547-FFE4342C73DF}"/>
    <cellStyle name="Normal 22 6 3 3 3" xfId="17680" xr:uid="{54FB11F7-3AA8-486D-893D-F12B07E9DE02}"/>
    <cellStyle name="Normal 22 6 3 3 4" xfId="31370" xr:uid="{79541147-3348-4CF2-B475-33E248DAEDD9}"/>
    <cellStyle name="Normal 22 6 3 3 5" xfId="46254" xr:uid="{A239D532-D50B-4846-A9AD-13371597B98B}"/>
    <cellStyle name="Normal 22 6 3 4" xfId="21102" xr:uid="{7B9A07C2-70FA-4A3A-A824-131EB8058D92}"/>
    <cellStyle name="Normal 22 6 3 4 2" xfId="34794" xr:uid="{A0BA3A50-EFF9-4C2C-8487-D4B303CE95AF}"/>
    <cellStyle name="Normal 22 6 3 4 3" xfId="49678" xr:uid="{E6AB4FDF-C0A5-41A5-9BE3-BD79581D16F6}"/>
    <cellStyle name="Normal 22 6 3 5" xfId="14258" xr:uid="{38208136-13B2-457D-B040-F527F5271A0E}"/>
    <cellStyle name="Normal 22 6 3 6" xfId="27948" xr:uid="{32E34C36-24EF-4948-B989-8BD2E1BA93A9}"/>
    <cellStyle name="Normal 22 6 3 7" xfId="42832" xr:uid="{A8272512-4C60-42B2-999C-3452837850AC}"/>
    <cellStyle name="Normal 22 6 4" xfId="7412" xr:uid="{FE4340E9-1466-4AB6-8FD7-A617CE9E676A}"/>
    <cellStyle name="Normal 22 6 4 2" xfId="9125" xr:uid="{61537BC8-7492-4447-86A6-9F59161EC1A8}"/>
    <cellStyle name="Normal 22 6 4 2 2" xfId="12547" xr:uid="{37B4759F-369B-475E-AD66-19AAC2A58E73}"/>
    <cellStyle name="Normal 22 6 4 2 2 2" xfId="26237" xr:uid="{3FFFE30A-7D09-4619-8449-2B132A125DD2}"/>
    <cellStyle name="Normal 22 6 4 2 2 2 2" xfId="39929" xr:uid="{BB7411D2-C4B8-46F3-B5F4-7AC75C8DEE1E}"/>
    <cellStyle name="Normal 22 6 4 2 2 2 3" xfId="54813" xr:uid="{AB4E38C2-18F9-445B-B89C-6174CE00D5EA}"/>
    <cellStyle name="Normal 22 6 4 2 2 3" xfId="19393" xr:uid="{CC754527-1B49-4B5D-834C-43B0973332C9}"/>
    <cellStyle name="Normal 22 6 4 2 2 4" xfId="33083" xr:uid="{C9D0B1A8-4AB4-428A-83EB-38AEF1C2E858}"/>
    <cellStyle name="Normal 22 6 4 2 2 5" xfId="47967" xr:uid="{547453DB-FB94-46F0-93D5-0E02DF9C6771}"/>
    <cellStyle name="Normal 22 6 4 2 3" xfId="22815" xr:uid="{B9F74F9C-E812-48CB-9A8B-D927EDA0E2D1}"/>
    <cellStyle name="Normal 22 6 4 2 3 2" xfId="36507" xr:uid="{871B212D-B7DE-4FB3-B58C-F37CF025D18B}"/>
    <cellStyle name="Normal 22 6 4 2 3 3" xfId="51391" xr:uid="{C7311AE8-6AA2-4836-920E-9C1746E22C53}"/>
    <cellStyle name="Normal 22 6 4 2 4" xfId="15971" xr:uid="{D42C3F7B-9C29-4726-92D6-D9261CA655A3}"/>
    <cellStyle name="Normal 22 6 4 2 5" xfId="29661" xr:uid="{F0991012-CEF4-45D7-819D-C495BC870E8A}"/>
    <cellStyle name="Normal 22 6 4 2 6" xfId="44545" xr:uid="{D477FF47-ECDA-4EBE-9726-146DE6C8121D}"/>
    <cellStyle name="Normal 22 6 4 3" xfId="10835" xr:uid="{669CE727-1E5E-41D2-94CD-BB42A58CBC58}"/>
    <cellStyle name="Normal 22 6 4 3 2" xfId="24525" xr:uid="{2DB8F5AE-D91E-4584-80FF-2E5A6519BFED}"/>
    <cellStyle name="Normal 22 6 4 3 2 2" xfId="38217" xr:uid="{0DAE4980-0773-42FA-96A4-4D8392EBB59A}"/>
    <cellStyle name="Normal 22 6 4 3 2 3" xfId="53101" xr:uid="{724473E4-19B9-43F8-8254-25ACBC6F167C}"/>
    <cellStyle name="Normal 22 6 4 3 3" xfId="17681" xr:uid="{CF0E926B-5F1F-4F93-AA8F-17D6470374C2}"/>
    <cellStyle name="Normal 22 6 4 3 4" xfId="31371" xr:uid="{5FA9F715-6EBA-4086-A349-B264B9AB4E18}"/>
    <cellStyle name="Normal 22 6 4 3 5" xfId="46255" xr:uid="{1061B77D-C604-43E0-869B-8DED2068C626}"/>
    <cellStyle name="Normal 22 6 4 4" xfId="21103" xr:uid="{E2EF8919-79D9-430E-9C68-C0AAA6D9EAE0}"/>
    <cellStyle name="Normal 22 6 4 4 2" xfId="34795" xr:uid="{C0E6A299-C95D-492A-BC37-84B57475EF6C}"/>
    <cellStyle name="Normal 22 6 4 4 3" xfId="49679" xr:uid="{708CE825-EE72-452C-8E25-AC044B90C39F}"/>
    <cellStyle name="Normal 22 6 4 5" xfId="14259" xr:uid="{0A513565-B06E-4FAF-B87A-F3810F1AEC6F}"/>
    <cellStyle name="Normal 22 6 4 6" xfId="27949" xr:uid="{04D6A405-D307-4FBB-A9DB-D74FCE644D52}"/>
    <cellStyle name="Normal 22 6 4 7" xfId="42833" xr:uid="{66708E2B-EDA9-40C5-9231-3105CC838CCE}"/>
    <cellStyle name="Normal 22 6 5" xfId="9121" xr:uid="{EACAB2D5-F5BA-4A2C-B57D-97B683CE39B3}"/>
    <cellStyle name="Normal 22 6 5 2" xfId="12543" xr:uid="{B1256D41-FD8E-45D2-A4B0-196CEA43F87C}"/>
    <cellStyle name="Normal 22 6 5 2 2" xfId="26233" xr:uid="{23E832C2-3175-4EE9-8224-6B4B6847D7DC}"/>
    <cellStyle name="Normal 22 6 5 2 2 2" xfId="39925" xr:uid="{F3E5E17E-5FC2-4826-AA2C-9AB6F4AF2CDC}"/>
    <cellStyle name="Normal 22 6 5 2 2 3" xfId="54809" xr:uid="{481D69D9-DF56-4053-953E-049BCB51C69C}"/>
    <cellStyle name="Normal 22 6 5 2 3" xfId="19389" xr:uid="{6EE903A2-5765-42D2-8658-86B0E9FA52CC}"/>
    <cellStyle name="Normal 22 6 5 2 4" xfId="33079" xr:uid="{64DDE442-1DD2-4848-A233-5B9E9887629C}"/>
    <cellStyle name="Normal 22 6 5 2 5" xfId="47963" xr:uid="{1E1D290B-91D1-4C17-9B73-BA269A5056FF}"/>
    <cellStyle name="Normal 22 6 5 3" xfId="22811" xr:uid="{2D73C918-459D-4710-BF67-6B624A0014BD}"/>
    <cellStyle name="Normal 22 6 5 3 2" xfId="36503" xr:uid="{9B46604A-7317-4F31-950B-69A50DFD3DD4}"/>
    <cellStyle name="Normal 22 6 5 3 3" xfId="51387" xr:uid="{C3DF659E-9E5F-489C-8F70-397ADADE24C8}"/>
    <cellStyle name="Normal 22 6 5 4" xfId="15967" xr:uid="{A718F747-736D-46FC-966E-184A2BAE148F}"/>
    <cellStyle name="Normal 22 6 5 5" xfId="29657" xr:uid="{8091F150-0BB3-4AC4-9495-0AA66867E7CF}"/>
    <cellStyle name="Normal 22 6 5 6" xfId="44541" xr:uid="{1805FD16-AD90-4EB7-BC91-756E7C757FC9}"/>
    <cellStyle name="Normal 22 6 6" xfId="10831" xr:uid="{055FF9A5-E77A-4989-9080-F6A8C6965F3A}"/>
    <cellStyle name="Normal 22 6 6 2" xfId="24521" xr:uid="{B2D1E5E8-9190-485A-9B8B-379281F64334}"/>
    <cellStyle name="Normal 22 6 6 2 2" xfId="38213" xr:uid="{0CC144D6-1D9E-4735-9056-DA67B2BEC433}"/>
    <cellStyle name="Normal 22 6 6 2 3" xfId="53097" xr:uid="{65394D5D-6F24-439E-81F8-CA8C448ABDF1}"/>
    <cellStyle name="Normal 22 6 6 3" xfId="17677" xr:uid="{4E2155C0-D2D1-402F-B49A-6E3CA76D9F2C}"/>
    <cellStyle name="Normal 22 6 6 4" xfId="31367" xr:uid="{D75C59C5-3D7A-4908-B7A2-35BAE18B2078}"/>
    <cellStyle name="Normal 22 6 6 5" xfId="46251" xr:uid="{D09FF0DA-7F9F-459E-A754-1835A0EF679C}"/>
    <cellStyle name="Normal 22 6 7" xfId="21099" xr:uid="{7CA41108-72A8-47EA-B76D-B14F1A617959}"/>
    <cellStyle name="Normal 22 6 7 2" xfId="34791" xr:uid="{DBA9587E-4A3A-4D9C-A76C-51F8B169FD36}"/>
    <cellStyle name="Normal 22 6 7 3" xfId="49675" xr:uid="{E37E6D65-532A-4ECB-BBDC-C42CA94EDA26}"/>
    <cellStyle name="Normal 22 6 8" xfId="14255" xr:uid="{18348767-8055-47C8-A81D-088702FC66F7}"/>
    <cellStyle name="Normal 22 6 9" xfId="27945" xr:uid="{B9E8797B-9366-41BA-986E-194FBC87E5E4}"/>
    <cellStyle name="Normal 22 7" xfId="7413" xr:uid="{D2D8503D-2BC2-438E-9D84-1E2548C8EE68}"/>
    <cellStyle name="Normal 22 7 10" xfId="42834" xr:uid="{2AAABEFA-F542-43A3-BF05-D7B156D3D102}"/>
    <cellStyle name="Normal 22 7 2" xfId="7414" xr:uid="{0382BD63-C5CC-4C4B-B4E2-69D0096B187F}"/>
    <cellStyle name="Normal 22 7 2 2" xfId="7415" xr:uid="{5876E642-04CB-4549-B36A-2732502EB413}"/>
    <cellStyle name="Normal 22 7 2 2 2" xfId="9128" xr:uid="{7A0D1D3E-8318-469D-9143-424741BA2A95}"/>
    <cellStyle name="Normal 22 7 2 2 2 2" xfId="12550" xr:uid="{B0138417-8924-48A4-BA57-8431B0660B08}"/>
    <cellStyle name="Normal 22 7 2 2 2 2 2" xfId="26240" xr:uid="{E525A518-668B-4E26-8C8C-03B509A24B48}"/>
    <cellStyle name="Normal 22 7 2 2 2 2 2 2" xfId="39932" xr:uid="{4C6291CA-D2D3-4192-892B-D6DBE9B802ED}"/>
    <cellStyle name="Normal 22 7 2 2 2 2 2 3" xfId="54816" xr:uid="{880F0E54-ADFE-462E-A4AC-C01C6D40D21E}"/>
    <cellStyle name="Normal 22 7 2 2 2 2 3" xfId="19396" xr:uid="{C2B75587-2F1C-43BF-A7A5-D5E4677D9F66}"/>
    <cellStyle name="Normal 22 7 2 2 2 2 4" xfId="33086" xr:uid="{CBFCDD5F-F80A-432C-B6DF-BFF1D3A0D892}"/>
    <cellStyle name="Normal 22 7 2 2 2 2 5" xfId="47970" xr:uid="{8F0ED9DE-4F76-492F-BD4F-B888684F6023}"/>
    <cellStyle name="Normal 22 7 2 2 2 3" xfId="22818" xr:uid="{CC040412-C67C-4B98-A482-A23AD1460BFF}"/>
    <cellStyle name="Normal 22 7 2 2 2 3 2" xfId="36510" xr:uid="{433E1DF9-F59C-4474-A6CC-27A925B9990E}"/>
    <cellStyle name="Normal 22 7 2 2 2 3 3" xfId="51394" xr:uid="{032F36B9-F2EA-4B70-83A2-BCBA64168A95}"/>
    <cellStyle name="Normal 22 7 2 2 2 4" xfId="15974" xr:uid="{A81B4E43-6366-400E-80F0-448EF14D74DE}"/>
    <cellStyle name="Normal 22 7 2 2 2 5" xfId="29664" xr:uid="{AB5FBCF0-D465-4BBA-9AB7-9CC2498DF4D1}"/>
    <cellStyle name="Normal 22 7 2 2 2 6" xfId="44548" xr:uid="{CF063EB8-8A83-419D-9BAB-7021DEAB8367}"/>
    <cellStyle name="Normal 22 7 2 2 3" xfId="10838" xr:uid="{6AAABB2B-1B4C-4F63-B36E-F37D81A011CA}"/>
    <cellStyle name="Normal 22 7 2 2 3 2" xfId="24528" xr:uid="{D224478F-D4A5-4A20-A5FD-B938F87E90A2}"/>
    <cellStyle name="Normal 22 7 2 2 3 2 2" xfId="38220" xr:uid="{6785C5C5-85FF-4AAA-A23C-090983D93ABD}"/>
    <cellStyle name="Normal 22 7 2 2 3 2 3" xfId="53104" xr:uid="{D1165842-5CAE-40C6-8731-1682A6214F37}"/>
    <cellStyle name="Normal 22 7 2 2 3 3" xfId="17684" xr:uid="{91B5226B-CC16-45F4-9A6A-2A6454F2C4AD}"/>
    <cellStyle name="Normal 22 7 2 2 3 4" xfId="31374" xr:uid="{524477C0-74C7-439D-82D4-490CB6A54B47}"/>
    <cellStyle name="Normal 22 7 2 2 3 5" xfId="46258" xr:uid="{48D87E70-AB7C-4F7D-B0BA-C1F93084CC09}"/>
    <cellStyle name="Normal 22 7 2 2 4" xfId="21106" xr:uid="{62496BEE-0FD7-4529-B8BA-96BA2DC96A71}"/>
    <cellStyle name="Normal 22 7 2 2 4 2" xfId="34798" xr:uid="{00D161F5-4555-418D-8417-D16313DD6DAF}"/>
    <cellStyle name="Normal 22 7 2 2 4 3" xfId="49682" xr:uid="{C8CC3F6F-0D2F-4FD8-92A5-64D9A4F437A2}"/>
    <cellStyle name="Normal 22 7 2 2 5" xfId="14262" xr:uid="{92C2A0D9-A5C7-42A9-9660-32E0E5514F8F}"/>
    <cellStyle name="Normal 22 7 2 2 6" xfId="27952" xr:uid="{05C4642D-3F3F-4542-A44A-28BE3D8F7660}"/>
    <cellStyle name="Normal 22 7 2 2 7" xfId="42836" xr:uid="{B4CF57D4-425C-4FEC-9A72-A2D36F0AB3E9}"/>
    <cellStyle name="Normal 22 7 2 3" xfId="9127" xr:uid="{B8DE91B3-2813-468E-8B62-FE9EA36E44F5}"/>
    <cellStyle name="Normal 22 7 2 3 2" xfId="12549" xr:uid="{72823750-D498-4DB3-83CA-174A167D4EAF}"/>
    <cellStyle name="Normal 22 7 2 3 2 2" xfId="26239" xr:uid="{2A1C1741-7B14-4116-9806-40104656B12B}"/>
    <cellStyle name="Normal 22 7 2 3 2 2 2" xfId="39931" xr:uid="{28ABBF9A-21F9-4CD7-A5CF-0058EAFD89BD}"/>
    <cellStyle name="Normal 22 7 2 3 2 2 3" xfId="54815" xr:uid="{B0E12995-E9E0-4542-93BB-BDF093A532C7}"/>
    <cellStyle name="Normal 22 7 2 3 2 3" xfId="19395" xr:uid="{406B2E97-D626-4735-9D53-F8E922045B1B}"/>
    <cellStyle name="Normal 22 7 2 3 2 4" xfId="33085" xr:uid="{FC906ADF-2797-48D6-812A-352215F9982A}"/>
    <cellStyle name="Normal 22 7 2 3 2 5" xfId="47969" xr:uid="{ABD34C37-FD9B-4135-803C-B71DD321E90E}"/>
    <cellStyle name="Normal 22 7 2 3 3" xfId="22817" xr:uid="{9839E800-39AA-429F-BAD9-F8100002BD3A}"/>
    <cellStyle name="Normal 22 7 2 3 3 2" xfId="36509" xr:uid="{541DCD9E-27F8-4BC8-8A2E-F9DACF6EF66A}"/>
    <cellStyle name="Normal 22 7 2 3 3 3" xfId="51393" xr:uid="{C0F871B4-BCD3-4F1A-A333-1FDD39208CAC}"/>
    <cellStyle name="Normal 22 7 2 3 4" xfId="15973" xr:uid="{D88614D9-2BB3-4687-A6AD-A97AD24A9908}"/>
    <cellStyle name="Normal 22 7 2 3 5" xfId="29663" xr:uid="{3A133534-2FB1-4C59-A6F9-B7CDAA96B10C}"/>
    <cellStyle name="Normal 22 7 2 3 6" xfId="44547" xr:uid="{A8439C06-3F7A-4A23-9528-412D4B0DE7A1}"/>
    <cellStyle name="Normal 22 7 2 4" xfId="10837" xr:uid="{94D456E2-52DF-4445-B70A-97B1CEE3DB72}"/>
    <cellStyle name="Normal 22 7 2 4 2" xfId="24527" xr:uid="{0AD45074-7312-48A2-8448-B623B205C932}"/>
    <cellStyle name="Normal 22 7 2 4 2 2" xfId="38219" xr:uid="{051FCEC4-BDD5-46AA-8879-BCEBBE8E0DFB}"/>
    <cellStyle name="Normal 22 7 2 4 2 3" xfId="53103" xr:uid="{F1D85B4E-8671-46F2-9F72-93043FB38921}"/>
    <cellStyle name="Normal 22 7 2 4 3" xfId="17683" xr:uid="{C1011E26-E212-4B6B-A8DE-17EB5F27E0F8}"/>
    <cellStyle name="Normal 22 7 2 4 4" xfId="31373" xr:uid="{9D494346-1827-4393-B3FA-95CE7B0BE6F8}"/>
    <cellStyle name="Normal 22 7 2 4 5" xfId="46257" xr:uid="{D3DC3988-C01E-41AD-A24F-631348FB79ED}"/>
    <cellStyle name="Normal 22 7 2 5" xfId="21105" xr:uid="{85949CC0-5090-4CFC-848B-E493C40F9870}"/>
    <cellStyle name="Normal 22 7 2 5 2" xfId="34797" xr:uid="{D319B23B-AF9D-4ADD-A960-9A3AE376ED31}"/>
    <cellStyle name="Normal 22 7 2 5 3" xfId="49681" xr:uid="{23D27976-1EC8-4F39-9D45-806BFC57BE44}"/>
    <cellStyle name="Normal 22 7 2 6" xfId="14261" xr:uid="{7788DD1B-78F4-4D49-B693-F941C0EEC492}"/>
    <cellStyle name="Normal 22 7 2 7" xfId="27951" xr:uid="{AA265A3E-D10F-4E17-A8D6-4CAEAE51A4F0}"/>
    <cellStyle name="Normal 22 7 2 8" xfId="42835" xr:uid="{C8F6F0B3-597E-45A8-85DB-7042EC849834}"/>
    <cellStyle name="Normal 22 7 3" xfId="7416" xr:uid="{5B82249C-30B0-4660-950E-ABFC55C2331A}"/>
    <cellStyle name="Normal 22 7 3 2" xfId="9129" xr:uid="{96D6D695-1CEF-4DB7-927B-FA5D50A15178}"/>
    <cellStyle name="Normal 22 7 3 2 2" xfId="12551" xr:uid="{942C6DFC-DC85-402F-BDD3-E1B8770F197A}"/>
    <cellStyle name="Normal 22 7 3 2 2 2" xfId="26241" xr:uid="{EF8921D7-DF6C-4A65-9E57-E5DDB2A9C9FD}"/>
    <cellStyle name="Normal 22 7 3 2 2 2 2" xfId="39933" xr:uid="{96A315F0-7521-44C6-B1DC-1A5AB1EAF72B}"/>
    <cellStyle name="Normal 22 7 3 2 2 2 3" xfId="54817" xr:uid="{1EC6BB28-347B-494A-8544-23592D96ACE9}"/>
    <cellStyle name="Normal 22 7 3 2 2 3" xfId="19397" xr:uid="{201BEEE5-9046-49BB-B4BC-7F28EEB9CD58}"/>
    <cellStyle name="Normal 22 7 3 2 2 4" xfId="33087" xr:uid="{4E927FAD-569E-40D0-86AF-E83F545EDAEA}"/>
    <cellStyle name="Normal 22 7 3 2 2 5" xfId="47971" xr:uid="{5E119A46-92DD-459D-9D94-D5023844A91E}"/>
    <cellStyle name="Normal 22 7 3 2 3" xfId="22819" xr:uid="{BA5CD427-CB3D-4E9E-9603-4107CFFDECC5}"/>
    <cellStyle name="Normal 22 7 3 2 3 2" xfId="36511" xr:uid="{E4BED630-BCA0-446C-AE4C-8A8BEB8CC88B}"/>
    <cellStyle name="Normal 22 7 3 2 3 3" xfId="51395" xr:uid="{ECDCF3D8-8A96-4B55-B67C-30C6977DCC5C}"/>
    <cellStyle name="Normal 22 7 3 2 4" xfId="15975" xr:uid="{541984D9-8A53-45EA-A806-EA69BAB4AA25}"/>
    <cellStyle name="Normal 22 7 3 2 5" xfId="29665" xr:uid="{C0BC58E9-2009-4520-8134-A179556E3414}"/>
    <cellStyle name="Normal 22 7 3 2 6" xfId="44549" xr:uid="{54214F0E-D80E-46BA-898B-30498993A309}"/>
    <cellStyle name="Normal 22 7 3 3" xfId="10839" xr:uid="{1984B42E-DD28-4FEF-8011-88EFC03B50F1}"/>
    <cellStyle name="Normal 22 7 3 3 2" xfId="24529" xr:uid="{E0DFD619-CB02-4EB7-82BA-6525F73412D0}"/>
    <cellStyle name="Normal 22 7 3 3 2 2" xfId="38221" xr:uid="{659A318F-64CE-44DD-8D3F-4FEA617B0D21}"/>
    <cellStyle name="Normal 22 7 3 3 2 3" xfId="53105" xr:uid="{E1610093-7F77-4A03-B175-D6E22AB3046A}"/>
    <cellStyle name="Normal 22 7 3 3 3" xfId="17685" xr:uid="{2C29078C-1DAE-4834-A295-9D762916F04E}"/>
    <cellStyle name="Normal 22 7 3 3 4" xfId="31375" xr:uid="{9E9CDCD8-276B-4D3F-94B5-00E9BA56775B}"/>
    <cellStyle name="Normal 22 7 3 3 5" xfId="46259" xr:uid="{0359492F-A64E-48D4-B560-085C8D9BDC5B}"/>
    <cellStyle name="Normal 22 7 3 4" xfId="21107" xr:uid="{0DE5A606-B1A9-4F60-8303-46C7CD95E312}"/>
    <cellStyle name="Normal 22 7 3 4 2" xfId="34799" xr:uid="{9A39DD14-6DEB-44F7-8A5D-D844B4A9DA6F}"/>
    <cellStyle name="Normal 22 7 3 4 3" xfId="49683" xr:uid="{39FC26A6-63D4-4BD4-A057-05C53CC38FA2}"/>
    <cellStyle name="Normal 22 7 3 5" xfId="14263" xr:uid="{0FD489FD-48B3-4790-AD53-BC4F7687B678}"/>
    <cellStyle name="Normal 22 7 3 6" xfId="27953" xr:uid="{414A3722-9D6F-4129-9727-C8F0B4E041B7}"/>
    <cellStyle name="Normal 22 7 3 7" xfId="42837" xr:uid="{8D1AAF15-4A6D-413D-9AB2-AF9D27FB06B5}"/>
    <cellStyle name="Normal 22 7 4" xfId="7417" xr:uid="{1DF097A3-DBD0-4A86-B85B-BAEE3CCE14DF}"/>
    <cellStyle name="Normal 22 7 4 2" xfId="9130" xr:uid="{F9962CD2-5633-4DDF-9BE9-F43B69717DDE}"/>
    <cellStyle name="Normal 22 7 4 2 2" xfId="12552" xr:uid="{DBB9B1E2-8137-47B6-8A89-742FF9714B8F}"/>
    <cellStyle name="Normal 22 7 4 2 2 2" xfId="26242" xr:uid="{FBA373AC-07D4-4F17-8652-7298A2AB12FB}"/>
    <cellStyle name="Normal 22 7 4 2 2 2 2" xfId="39934" xr:uid="{2DD8AFA2-75A6-4BAE-817D-E49514B6139B}"/>
    <cellStyle name="Normal 22 7 4 2 2 2 3" xfId="54818" xr:uid="{ED343288-7FCB-48B4-87AF-22A22CA35B34}"/>
    <cellStyle name="Normal 22 7 4 2 2 3" xfId="19398" xr:uid="{FA9A6A0A-95FB-45FB-866D-1BA45B56B4A1}"/>
    <cellStyle name="Normal 22 7 4 2 2 4" xfId="33088" xr:uid="{78245EB5-B214-4D86-B2CD-5156481E19BA}"/>
    <cellStyle name="Normal 22 7 4 2 2 5" xfId="47972" xr:uid="{7592AF2F-F79B-4108-9DDE-5E674D58D8CD}"/>
    <cellStyle name="Normal 22 7 4 2 3" xfId="22820" xr:uid="{3EA7EFF1-F80D-4F91-B7DD-1EDF15DD7D95}"/>
    <cellStyle name="Normal 22 7 4 2 3 2" xfId="36512" xr:uid="{FC586B97-AEA7-4EB9-9259-07A31154BB27}"/>
    <cellStyle name="Normal 22 7 4 2 3 3" xfId="51396" xr:uid="{521AE498-BF7C-44CC-A26E-E1007E6E495F}"/>
    <cellStyle name="Normal 22 7 4 2 4" xfId="15976" xr:uid="{3178B0D7-73C6-4493-B501-BB82728F64CF}"/>
    <cellStyle name="Normal 22 7 4 2 5" xfId="29666" xr:uid="{297C3408-6CF8-4E90-8891-C21A51596DD2}"/>
    <cellStyle name="Normal 22 7 4 2 6" xfId="44550" xr:uid="{A518F32C-50EF-4536-AF0C-17BD47099ADE}"/>
    <cellStyle name="Normal 22 7 4 3" xfId="10840" xr:uid="{83058320-6BEF-4236-A6AB-C7E631FF33BD}"/>
    <cellStyle name="Normal 22 7 4 3 2" xfId="24530" xr:uid="{22D69A7A-9989-45AD-AB3E-336EC4CAB3FF}"/>
    <cellStyle name="Normal 22 7 4 3 2 2" xfId="38222" xr:uid="{2E8711F7-550F-40B0-818F-088155A76F45}"/>
    <cellStyle name="Normal 22 7 4 3 2 3" xfId="53106" xr:uid="{5C2BFC14-0249-4837-9FBE-B57CDBFE4E01}"/>
    <cellStyle name="Normal 22 7 4 3 3" xfId="17686" xr:uid="{3CAADD52-DA15-4997-968A-A7C2AADDB19D}"/>
    <cellStyle name="Normal 22 7 4 3 4" xfId="31376" xr:uid="{3BEC58AF-A6D6-4AAE-930C-95FEE00CBF7B}"/>
    <cellStyle name="Normal 22 7 4 3 5" xfId="46260" xr:uid="{7C3A6FCB-2DF9-43C2-AECE-4A5C65B14994}"/>
    <cellStyle name="Normal 22 7 4 4" xfId="21108" xr:uid="{D27A747F-2136-4371-AE7D-AB972ABE5BD3}"/>
    <cellStyle name="Normal 22 7 4 4 2" xfId="34800" xr:uid="{46F16C23-FB58-465D-A732-2D6A31AA2F0A}"/>
    <cellStyle name="Normal 22 7 4 4 3" xfId="49684" xr:uid="{6287C078-0380-401C-9F03-2BF5165FC444}"/>
    <cellStyle name="Normal 22 7 4 5" xfId="14264" xr:uid="{F400051C-BD90-4F91-840A-0B6E545F89E9}"/>
    <cellStyle name="Normal 22 7 4 6" xfId="27954" xr:uid="{EAACB1D5-16D7-4BCB-A391-33209885BE01}"/>
    <cellStyle name="Normal 22 7 4 7" xfId="42838" xr:uid="{35B02071-FC95-4CB7-9EB6-F73E810F0BDD}"/>
    <cellStyle name="Normal 22 7 5" xfId="9126" xr:uid="{2EB96CEA-449C-4132-AC56-26599BA89472}"/>
    <cellStyle name="Normal 22 7 5 2" xfId="12548" xr:uid="{2E780E4B-E265-478C-9529-EF4E007B9D5F}"/>
    <cellStyle name="Normal 22 7 5 2 2" xfId="26238" xr:uid="{635A8E57-9016-44A4-93F1-9E452DFC4E6D}"/>
    <cellStyle name="Normal 22 7 5 2 2 2" xfId="39930" xr:uid="{2687B122-3BF0-4C20-8247-304CF0574E4E}"/>
    <cellStyle name="Normal 22 7 5 2 2 3" xfId="54814" xr:uid="{331DB60C-4D0D-495E-9E8C-B3099CFE53AA}"/>
    <cellStyle name="Normal 22 7 5 2 3" xfId="19394" xr:uid="{2D9F7360-4FE7-45D5-8D0C-1D1BBDEDBAB9}"/>
    <cellStyle name="Normal 22 7 5 2 4" xfId="33084" xr:uid="{7DCD81E2-810D-4A07-BC2F-365F5F64A499}"/>
    <cellStyle name="Normal 22 7 5 2 5" xfId="47968" xr:uid="{880BD618-7E02-4E5B-A069-15FF36A8804B}"/>
    <cellStyle name="Normal 22 7 5 3" xfId="22816" xr:uid="{294D9780-B261-4079-8E4A-39FF2ABA3FB8}"/>
    <cellStyle name="Normal 22 7 5 3 2" xfId="36508" xr:uid="{4FBE886A-6021-4902-9288-FB39EAE90618}"/>
    <cellStyle name="Normal 22 7 5 3 3" xfId="51392" xr:uid="{E5BA16A9-D2B0-412B-A9B7-458F09B70ABE}"/>
    <cellStyle name="Normal 22 7 5 4" xfId="15972" xr:uid="{0235756D-5414-40AA-8504-D01DB3655B95}"/>
    <cellStyle name="Normal 22 7 5 5" xfId="29662" xr:uid="{3BF075C2-DB16-4C6E-82CB-C9A079D8AFE1}"/>
    <cellStyle name="Normal 22 7 5 6" xfId="44546" xr:uid="{D35EE7F3-89F3-4500-9B5A-32658B8373D6}"/>
    <cellStyle name="Normal 22 7 6" xfId="10836" xr:uid="{7387C48D-56DD-4D61-A6BD-4B5E1C57B0B1}"/>
    <cellStyle name="Normal 22 7 6 2" xfId="24526" xr:uid="{AAB43082-F0BD-4370-AD7F-CA05BE3A8BF3}"/>
    <cellStyle name="Normal 22 7 6 2 2" xfId="38218" xr:uid="{257C51F3-BCC0-4CE3-8FB0-28CFF42133B9}"/>
    <cellStyle name="Normal 22 7 6 2 3" xfId="53102" xr:uid="{0897707F-B04C-446F-9607-6A7DD945F4EE}"/>
    <cellStyle name="Normal 22 7 6 3" xfId="17682" xr:uid="{57174486-7DCB-48F6-9B06-AD99388ECFF4}"/>
    <cellStyle name="Normal 22 7 6 4" xfId="31372" xr:uid="{E45A8B9A-3D0A-41F3-B5B5-3BDB58818FDD}"/>
    <cellStyle name="Normal 22 7 6 5" xfId="46256" xr:uid="{62F16677-CF93-4754-8E2A-B6C745526DAC}"/>
    <cellStyle name="Normal 22 7 7" xfId="21104" xr:uid="{929E8331-1F5B-496B-9042-55DD7571B4A8}"/>
    <cellStyle name="Normal 22 7 7 2" xfId="34796" xr:uid="{AA25DC9E-2285-494F-AB3B-76299C26AF35}"/>
    <cellStyle name="Normal 22 7 7 3" xfId="49680" xr:uid="{D5645CBC-81D8-4422-8C26-F55A70A87ECB}"/>
    <cellStyle name="Normal 22 7 8" xfId="14260" xr:uid="{8100634B-8AC1-4E05-A468-922E41D38E7C}"/>
    <cellStyle name="Normal 22 7 9" xfId="27950" xr:uid="{3647C87B-45E8-4017-BAAF-908A642FB6E4}"/>
    <cellStyle name="Normal 22 8" xfId="7418" xr:uid="{5E390F6A-5140-48D7-B97D-DCBC45D9DD94}"/>
    <cellStyle name="Normal 22 8 2" xfId="7419" xr:uid="{5F337A41-79D4-4AE9-A64E-094263FC0EC3}"/>
    <cellStyle name="Normal 22 8 2 2" xfId="9132" xr:uid="{27C77B2E-9236-4BF1-B86F-570766BB775F}"/>
    <cellStyle name="Normal 22 8 2 2 2" xfId="12554" xr:uid="{61CF109E-E48C-406F-AE9D-6BAAABF27FE1}"/>
    <cellStyle name="Normal 22 8 2 2 2 2" xfId="26244" xr:uid="{39C4FC1E-3AC5-4135-B866-24D8E2E3D1BA}"/>
    <cellStyle name="Normal 22 8 2 2 2 2 2" xfId="39936" xr:uid="{9BC66C81-B0AA-4CBA-B1B5-95F152945893}"/>
    <cellStyle name="Normal 22 8 2 2 2 2 3" xfId="54820" xr:uid="{1B815DAB-273A-457D-9C96-D4759F313E1B}"/>
    <cellStyle name="Normal 22 8 2 2 2 3" xfId="19400" xr:uid="{88F97C26-2E7B-4529-8EF3-13726AF53922}"/>
    <cellStyle name="Normal 22 8 2 2 2 4" xfId="33090" xr:uid="{C4F6E540-EE19-4CA8-AF1E-F240752A090F}"/>
    <cellStyle name="Normal 22 8 2 2 2 5" xfId="47974" xr:uid="{FB926DF4-78D0-4268-A7BF-924B1E98A1F8}"/>
    <cellStyle name="Normal 22 8 2 2 3" xfId="22822" xr:uid="{9B63A0DF-39F7-481A-B2AA-BE62E9A39AB0}"/>
    <cellStyle name="Normal 22 8 2 2 3 2" xfId="36514" xr:uid="{8F796589-E536-4D84-80EB-547EC8B76E7E}"/>
    <cellStyle name="Normal 22 8 2 2 3 3" xfId="51398" xr:uid="{8C9C9DE6-7CA5-4349-8564-1CB2DD109DFE}"/>
    <cellStyle name="Normal 22 8 2 2 4" xfId="15978" xr:uid="{4B9B1632-14A3-4DAD-B712-FE927E0AAAC3}"/>
    <cellStyle name="Normal 22 8 2 2 5" xfId="29668" xr:uid="{E2CFF7A5-7430-46B4-A751-7B2D3B1ED987}"/>
    <cellStyle name="Normal 22 8 2 2 6" xfId="44552" xr:uid="{D70E045A-E7C8-4685-BDFE-5A24CA3AA00A}"/>
    <cellStyle name="Normal 22 8 2 3" xfId="10842" xr:uid="{E1C63043-7D67-4AD6-A352-D1DCA0C68066}"/>
    <cellStyle name="Normal 22 8 2 3 2" xfId="24532" xr:uid="{5F3F4C91-4200-485D-B330-E753349A58E5}"/>
    <cellStyle name="Normal 22 8 2 3 2 2" xfId="38224" xr:uid="{09531906-265F-40EC-87AF-4D49C08E12D0}"/>
    <cellStyle name="Normal 22 8 2 3 2 3" xfId="53108" xr:uid="{4123FA8A-7B8F-4BB9-9167-CE1E153D4095}"/>
    <cellStyle name="Normal 22 8 2 3 3" xfId="17688" xr:uid="{A6FE6C2A-4DDD-499A-BD7E-53D27D18F6A5}"/>
    <cellStyle name="Normal 22 8 2 3 4" xfId="31378" xr:uid="{50C441BA-7972-4C7C-AE01-6666276488EC}"/>
    <cellStyle name="Normal 22 8 2 3 5" xfId="46262" xr:uid="{BB72BC83-79C5-40CF-BDA4-6FCAA6A1D0FF}"/>
    <cellStyle name="Normal 22 8 2 4" xfId="21110" xr:uid="{0CFE7088-CD7A-4DFE-818B-71E155767E32}"/>
    <cellStyle name="Normal 22 8 2 4 2" xfId="34802" xr:uid="{ED27114D-1FFF-4CE9-B871-770999B381DA}"/>
    <cellStyle name="Normal 22 8 2 4 3" xfId="49686" xr:uid="{392EBAF1-D19D-4B43-A8C6-AF566435B91B}"/>
    <cellStyle name="Normal 22 8 2 5" xfId="14266" xr:uid="{90FC2F26-633C-476F-92D0-D8FC126E933E}"/>
    <cellStyle name="Normal 22 8 2 6" xfId="27956" xr:uid="{AC68AAEB-51C6-485E-BC6E-0A8FBCB589FF}"/>
    <cellStyle name="Normal 22 8 2 7" xfId="42840" xr:uid="{81F5727A-9CA1-4D94-B164-A4C6C5227EB5}"/>
    <cellStyle name="Normal 22 8 3" xfId="9131" xr:uid="{D17FAC1F-9030-4058-839B-D6436484639A}"/>
    <cellStyle name="Normal 22 8 3 2" xfId="12553" xr:uid="{EDBD7E8F-833A-443F-87B4-BFCB35D19117}"/>
    <cellStyle name="Normal 22 8 3 2 2" xfId="26243" xr:uid="{D83864A1-BB77-4A37-8B0C-A3EA8823652F}"/>
    <cellStyle name="Normal 22 8 3 2 2 2" xfId="39935" xr:uid="{42ED516E-E4ED-482B-AC85-F70DFFCC19DB}"/>
    <cellStyle name="Normal 22 8 3 2 2 3" xfId="54819" xr:uid="{FCEB4E9E-322B-4EBA-82FA-2C88B13CC2AD}"/>
    <cellStyle name="Normal 22 8 3 2 3" xfId="19399" xr:uid="{537BECD1-0556-41BB-9D83-D1A62F80258A}"/>
    <cellStyle name="Normal 22 8 3 2 4" xfId="33089" xr:uid="{726853F1-0A1E-4936-8C5A-62132306A075}"/>
    <cellStyle name="Normal 22 8 3 2 5" xfId="47973" xr:uid="{DF46E70F-6CE7-4FE0-A65E-46C414A186C4}"/>
    <cellStyle name="Normal 22 8 3 3" xfId="22821" xr:uid="{2EAB46B0-B435-4E1F-99E2-088E20B5197E}"/>
    <cellStyle name="Normal 22 8 3 3 2" xfId="36513" xr:uid="{C491A042-EB7E-4E25-91C4-6DED31D99556}"/>
    <cellStyle name="Normal 22 8 3 3 3" xfId="51397" xr:uid="{54F87E15-E321-4A2F-BFC9-B6171EE756D2}"/>
    <cellStyle name="Normal 22 8 3 4" xfId="15977" xr:uid="{2B7303B5-FC00-41DE-8F3C-3282674BF6BE}"/>
    <cellStyle name="Normal 22 8 3 5" xfId="29667" xr:uid="{B415DD14-959A-4CDC-AFEA-CFCADDF3FCB5}"/>
    <cellStyle name="Normal 22 8 3 6" xfId="44551" xr:uid="{7B453966-48FA-4B65-9B4F-49E8C994495A}"/>
    <cellStyle name="Normal 22 8 4" xfId="10841" xr:uid="{61651953-C2F5-4A4C-8752-45331A20AAE2}"/>
    <cellStyle name="Normal 22 8 4 2" xfId="24531" xr:uid="{231F3A6C-E257-40FC-9CD5-70B03727E14B}"/>
    <cellStyle name="Normal 22 8 4 2 2" xfId="38223" xr:uid="{C64B20A6-9EFB-48E9-863E-9EBE32E8CC6C}"/>
    <cellStyle name="Normal 22 8 4 2 3" xfId="53107" xr:uid="{2504BBD8-F47E-46B9-A191-48519117AD2C}"/>
    <cellStyle name="Normal 22 8 4 3" xfId="17687" xr:uid="{0D897105-D47B-4493-8DB8-A76CFBEBB23D}"/>
    <cellStyle name="Normal 22 8 4 4" xfId="31377" xr:uid="{77DB27B7-6F44-40B0-91B2-698B8D0A5707}"/>
    <cellStyle name="Normal 22 8 4 5" xfId="46261" xr:uid="{0A7857FC-174D-4A40-A316-CEBEE88C1683}"/>
    <cellStyle name="Normal 22 8 5" xfId="21109" xr:uid="{D8DD83CB-2237-4A7E-90BD-C961959D049C}"/>
    <cellStyle name="Normal 22 8 5 2" xfId="34801" xr:uid="{2693EA90-A5AA-47A3-94FB-9B4E14F76593}"/>
    <cellStyle name="Normal 22 8 5 3" xfId="49685" xr:uid="{E1D33CFF-194E-4FC1-BA3D-D861025EEBD3}"/>
    <cellStyle name="Normal 22 8 6" xfId="14265" xr:uid="{1DD1FFBC-52B3-479D-B10B-59F1DCD5DF69}"/>
    <cellStyle name="Normal 22 8 7" xfId="27955" xr:uid="{5BD501CA-3741-427D-BFEB-F8704250FE3E}"/>
    <cellStyle name="Normal 22 8 8" xfId="42839" xr:uid="{5B0FA078-2C55-4C4E-A092-ED8A377C1340}"/>
    <cellStyle name="Normal 22 9" xfId="7420" xr:uid="{4ED8E4E2-DED6-4471-88CB-A48E0D004A3C}"/>
    <cellStyle name="Normal 22 9 2" xfId="9133" xr:uid="{540F8F95-FF6B-49CD-AEA0-057789D7EFD0}"/>
    <cellStyle name="Normal 22 9 2 2" xfId="12555" xr:uid="{CAEDAC51-958C-42BC-A7DD-7700D4C7074E}"/>
    <cellStyle name="Normal 22 9 2 2 2" xfId="26245" xr:uid="{2AD15924-18E5-4E43-894C-4C015F77CE66}"/>
    <cellStyle name="Normal 22 9 2 2 2 2" xfId="39937" xr:uid="{B0F81657-64BB-4A2A-9EEA-0CB2A5C33A4D}"/>
    <cellStyle name="Normal 22 9 2 2 2 3" xfId="54821" xr:uid="{B22FBBBB-3C07-4C78-910D-CFC06B0824B7}"/>
    <cellStyle name="Normal 22 9 2 2 3" xfId="19401" xr:uid="{9D25C4D5-5368-4E4E-BF55-27FB3405AA80}"/>
    <cellStyle name="Normal 22 9 2 2 4" xfId="33091" xr:uid="{96F8A701-6D3B-4923-98BB-175F3C399895}"/>
    <cellStyle name="Normal 22 9 2 2 5" xfId="47975" xr:uid="{384A1ADC-BE0C-4A78-BE9F-B71EFED15081}"/>
    <cellStyle name="Normal 22 9 2 3" xfId="22823" xr:uid="{39FCCF4F-1A4D-4D6D-A40E-B3998D3DC517}"/>
    <cellStyle name="Normal 22 9 2 3 2" xfId="36515" xr:uid="{598C8A36-580B-478E-9940-C52E2C5F329F}"/>
    <cellStyle name="Normal 22 9 2 3 3" xfId="51399" xr:uid="{DC937B0C-3C60-4D62-A33F-C95E9AB1EEAC}"/>
    <cellStyle name="Normal 22 9 2 4" xfId="15979" xr:uid="{0077AC41-DBBA-4524-A8CC-C93CE72496D9}"/>
    <cellStyle name="Normal 22 9 2 5" xfId="29669" xr:uid="{8DE1DE98-64F6-4AEC-B990-D56A2E7B8448}"/>
    <cellStyle name="Normal 22 9 2 6" xfId="44553" xr:uid="{F0D7845F-75E2-4678-9998-B1C22F22C0A8}"/>
    <cellStyle name="Normal 22 9 3" xfId="10843" xr:uid="{30976315-FAEF-4A8B-8F91-B76610D74C6D}"/>
    <cellStyle name="Normal 22 9 3 2" xfId="24533" xr:uid="{C5799D08-3622-4F82-A541-47D7C99FDE3D}"/>
    <cellStyle name="Normal 22 9 3 2 2" xfId="38225" xr:uid="{41D27797-7065-43EA-ACFA-8D10BD2E7C96}"/>
    <cellStyle name="Normal 22 9 3 2 3" xfId="53109" xr:uid="{CD6F06BA-34D0-42C2-9AA8-F98FA808E301}"/>
    <cellStyle name="Normal 22 9 3 3" xfId="17689" xr:uid="{FF079379-2959-414A-B46A-0FD2BDEE3B52}"/>
    <cellStyle name="Normal 22 9 3 4" xfId="31379" xr:uid="{31987BA3-48B6-4F00-88AE-2E149D64D761}"/>
    <cellStyle name="Normal 22 9 3 5" xfId="46263" xr:uid="{4A8D50B6-5EAC-4CC4-83C0-54964716971F}"/>
    <cellStyle name="Normal 22 9 4" xfId="21111" xr:uid="{9E62918C-5E2C-430F-A78F-D90470F6E43C}"/>
    <cellStyle name="Normal 22 9 4 2" xfId="34803" xr:uid="{6BC67EB9-F600-44DC-A5E0-B5502D02E88F}"/>
    <cellStyle name="Normal 22 9 4 3" xfId="49687" xr:uid="{EE0126CE-603B-494A-93E4-9611FA33D8D1}"/>
    <cellStyle name="Normal 22 9 5" xfId="14267" xr:uid="{EB0D6744-12B5-45C3-89E8-045234730C57}"/>
    <cellStyle name="Normal 22 9 6" xfId="27957" xr:uid="{5409505E-6907-4F16-9849-CC3CFE19521E}"/>
    <cellStyle name="Normal 22 9 7" xfId="42841" xr:uid="{E43069A0-666D-4E6A-85F4-2BD67A336634}"/>
    <cellStyle name="Normal 23" xfId="444" xr:uid="{296AA9F2-435E-4E52-946D-DAD85E684567}"/>
    <cellStyle name="Normal 23 2" xfId="2502" xr:uid="{A923486B-2175-40E7-A971-F131916ACCA2}"/>
    <cellStyle name="Normal 23 2 2" xfId="4358" xr:uid="{8EB86F55-DC2F-4CC4-8939-A3F95E185595}"/>
    <cellStyle name="Normal 23 2 2 2" xfId="4753" xr:uid="{88764EB3-7347-436C-96A8-4019D5186549}"/>
    <cellStyle name="Normal 23 2 2 3" xfId="4695" xr:uid="{6A11BD99-9E38-45DB-957E-53635CD6E8FD}"/>
    <cellStyle name="Normal 23 2 2 4" xfId="4665" xr:uid="{1576F498-A2B8-47F4-B336-D06D3DBFB7D8}"/>
    <cellStyle name="Normal 23 2 3" xfId="4607" xr:uid="{3E5A2F34-1C1B-4017-A6C7-884F36946825}"/>
    <cellStyle name="Normal 23 2 4" xfId="4714" xr:uid="{32704D4E-E5E2-476D-A95F-CCF866108329}"/>
    <cellStyle name="Normal 23 2 5" xfId="41115" xr:uid="{EBB44AD4-718A-4D69-B7AD-B63D4D603A6A}"/>
    <cellStyle name="Normal 23 3" xfId="4428" xr:uid="{5D614990-FBCA-472A-B59B-16B9BF262AE2}"/>
    <cellStyle name="Normal 23 4" xfId="4357" xr:uid="{27C1ADFF-4C67-4FC5-8AF9-9D6BC923A841}"/>
    <cellStyle name="Normal 23 5" xfId="4574" xr:uid="{429491F1-68FF-40A3-A6E4-56F3AA100FAE}"/>
    <cellStyle name="Normal 23 6" xfId="4741" xr:uid="{6F759576-DC46-4D7A-AD4E-B782AA397557}"/>
    <cellStyle name="Normal 23 7" xfId="40803" xr:uid="{CD005694-CCF7-432F-AC33-69BE784E9567}"/>
    <cellStyle name="Normal 24" xfId="445" xr:uid="{020C5436-BE4D-42D0-BF91-88424E59BD25}"/>
    <cellStyle name="Normal 24 2" xfId="446" xr:uid="{41005EEA-DED5-4F62-874B-465EE58636F1}"/>
    <cellStyle name="Normal 24 2 2" xfId="4430" xr:uid="{8A135655-181C-4D64-ABD3-99B336833964}"/>
    <cellStyle name="Normal 24 2 3" xfId="4360" xr:uid="{7FE850C5-1FAA-4951-B02E-3B65043F5F05}"/>
    <cellStyle name="Normal 24 2 4" xfId="4576" xr:uid="{4387F997-C0EE-4229-B284-08854B4CD741}"/>
    <cellStyle name="Normal 24 2 5" xfId="4743" xr:uid="{EE3158BA-7F6D-4D15-98AA-875AA2985D68}"/>
    <cellStyle name="Normal 24 3" xfId="4429" xr:uid="{374BD237-D128-4212-A6BE-D526A134DC5F}"/>
    <cellStyle name="Normal 24 4" xfId="4359" xr:uid="{305765F5-F073-41CD-858B-9101203CC162}"/>
    <cellStyle name="Normal 24 5" xfId="4575" xr:uid="{BA820F5A-1B17-4381-8005-CB31028ED3FB}"/>
    <cellStyle name="Normal 24 6" xfId="4742" xr:uid="{1205C6FE-86F4-4DE8-80D4-6C070873B788}"/>
    <cellStyle name="Normal 24 7" xfId="40804" xr:uid="{38212E0B-CD49-4378-A60E-2C49AEBC7814}"/>
    <cellStyle name="Normal 25" xfId="453" xr:uid="{1B2C6310-9AF5-41F6-995F-0E00C758854E}"/>
    <cellStyle name="Normal 25 2" xfId="4362" xr:uid="{8E829D18-AF3D-4138-8458-01F23965746A}"/>
    <cellStyle name="Normal 25 2 2" xfId="41940" xr:uid="{6DCB3557-2FD4-4E56-AD4F-C3B92D2A480F}"/>
    <cellStyle name="Normal 25 2 3" xfId="41333" xr:uid="{78CEB9EB-DB77-4F8F-ACE2-93ACD4A02EAD}"/>
    <cellStyle name="Normal 25 2 4" xfId="40748" xr:uid="{439E8D02-B140-4B2A-A16A-26C597B70485}"/>
    <cellStyle name="Normal 25 2 5" xfId="55632" xr:uid="{ABB7CD09-BE6A-4957-B33D-8E5829FE25C1}"/>
    <cellStyle name="Normal 25 2 6" xfId="27056" xr:uid="{A0E06BB6-3345-440C-82B6-CCCECD9E3BEB}"/>
    <cellStyle name="Normal 25 3" xfId="4431" xr:uid="{6D49FF6B-A749-4C30-ADC8-EE17AB52C707}"/>
    <cellStyle name="Normal 25 4" xfId="4361" xr:uid="{AA24CEE2-22A3-4FB6-B64E-AD657FD17020}"/>
    <cellStyle name="Normal 25 5" xfId="4577" xr:uid="{F91209CC-739F-4757-A39F-0876F57B2F62}"/>
    <cellStyle name="Normal 25 6" xfId="40806" xr:uid="{D4B86AD8-1F98-4997-A0A9-ABB2B84105A4}"/>
    <cellStyle name="Normal 25 7" xfId="33902" xr:uid="{EA87790D-FB48-4E82-A277-A2D095B9F869}"/>
    <cellStyle name="Normal 25 8" xfId="48786" xr:uid="{44C67618-111D-4FBA-87A4-8D8FC675FA08}"/>
    <cellStyle name="Normal 25 9" xfId="13366" xr:uid="{3DA81264-99B1-4940-8099-82570148E11E}"/>
    <cellStyle name="Normal 26" xfId="2500" xr:uid="{9C7C44FB-CA60-461A-8CCC-06C5AC6DAEFE}"/>
    <cellStyle name="Normal 26 2" xfId="2501" xr:uid="{B574054F-1AD3-4718-8DAC-47004BA3B16D}"/>
    <cellStyle name="Normal 26 2 2" xfId="4364" xr:uid="{E68A77FF-5419-49B7-B0E9-28FAFCDBA473}"/>
    <cellStyle name="Normal 26 3" xfId="4363" xr:uid="{E0A220E2-8EEE-44B9-B5D8-CF744D19EC70}"/>
    <cellStyle name="Normal 26 3 2" xfId="4438" xr:uid="{91308F19-FDE8-44A8-A4D7-94C6009FC9EC}"/>
    <cellStyle name="Normal 27" xfId="2509" xr:uid="{5DC66416-F24C-4F6A-AA72-970AD574E67B}"/>
    <cellStyle name="Normal 27 2" xfId="4366" xr:uid="{F859FFA6-C835-4D0E-99AD-A592306471F5}"/>
    <cellStyle name="Normal 27 3" xfId="4365" xr:uid="{5C826E46-BC53-43D8-982E-9B909E0E3720}"/>
    <cellStyle name="Normal 27 4" xfId="4601" xr:uid="{BAEE5C58-2FE9-4FB6-B613-C9AEF43D9FA8}"/>
    <cellStyle name="Normal 27 5" xfId="5322" xr:uid="{BDDB0371-450C-4BFF-ABF4-0CBA4ADC5A60}"/>
    <cellStyle name="Normal 27 6" xfId="4591" xr:uid="{B0046B73-EF64-4CE2-9457-F84BA2DF649A}"/>
    <cellStyle name="Normal 27 7" xfId="5334" xr:uid="{063059CC-C5E8-47E9-ACEF-F2EE77FF7F47}"/>
    <cellStyle name="Normal 28" xfId="4367" xr:uid="{B8B3B24A-3528-4BED-B0E2-4E013F576447}"/>
    <cellStyle name="Normal 28 2" xfId="4368" xr:uid="{476C1312-F5E0-4A8A-8031-E8BC0E244E2D}"/>
    <cellStyle name="Normal 28 3" xfId="4369" xr:uid="{11F7C112-789E-4136-B7F7-22D413C398D9}"/>
    <cellStyle name="Normal 28 3 2" xfId="41334" xr:uid="{F5F7D5EB-1218-4F08-9B0E-0810FDF414B1}"/>
    <cellStyle name="Normal 28 3 3" xfId="5955" xr:uid="{F7D762F6-1104-4BB6-9B8C-B26B66304605}"/>
    <cellStyle name="Normal 28 3 4" xfId="5363" xr:uid="{98B854C0-88CB-4FB4-A21F-5F3FDC8684FF}"/>
    <cellStyle name="Normal 29" xfId="4370" xr:uid="{A444E91E-6921-4680-96B0-7A6D7EC8811A}"/>
    <cellStyle name="Normal 29 2" xfId="4371" xr:uid="{06EC4962-02DE-4D8F-ABD2-9D3D5A61CF38}"/>
    <cellStyle name="Normal 3" xfId="5" xr:uid="{B306D173-8DFE-403E-B2F3-0A6104B84EF4}"/>
    <cellStyle name="Normal 3 2" xfId="83" xr:uid="{E4D95142-6729-47D8-A868-9132880D5562}"/>
    <cellStyle name="Normal 3 2 2" xfId="84" xr:uid="{C3CB47CC-7400-4C52-AA11-7C2038EE4796}"/>
    <cellStyle name="Normal 3 2 2 2" xfId="290" xr:uid="{7D70A1F1-21B8-4759-B8E6-BB4D5E88C77E}"/>
    <cellStyle name="Normal 3 2 2 2 2" xfId="4667" xr:uid="{99E92C57-038A-401D-8973-F18A70D23509}"/>
    <cellStyle name="Normal 3 2 2 3" xfId="4558" xr:uid="{071378D4-343D-4C5B-8E3F-2D9296E54BB9}"/>
    <cellStyle name="Normal 3 2 3" xfId="85" xr:uid="{05A95C9B-F5EB-4627-BAA9-51E2B108C489}"/>
    <cellStyle name="Normal 3 2 3 10" xfId="7422" xr:uid="{29314ACF-5FC0-491D-8434-F7709E896C7A}"/>
    <cellStyle name="Normal 3 2 3 10 2" xfId="9135" xr:uid="{D48D76F3-21AE-45D1-975C-0CB2A55D055F}"/>
    <cellStyle name="Normal 3 2 3 10 2 2" xfId="12557" xr:uid="{E488C665-E18E-4B73-BD44-6D0FBC86E8A1}"/>
    <cellStyle name="Normal 3 2 3 10 2 2 2" xfId="26247" xr:uid="{0A423B3E-DAD3-43F8-86CC-5DD1A10E2569}"/>
    <cellStyle name="Normal 3 2 3 10 2 2 2 2" xfId="39939" xr:uid="{BBFC8FF9-4116-44E7-B78D-04721B081641}"/>
    <cellStyle name="Normal 3 2 3 10 2 2 2 3" xfId="54823" xr:uid="{634E6D69-A947-458E-98DC-05D5B6AB5AE9}"/>
    <cellStyle name="Normal 3 2 3 10 2 2 3" xfId="19403" xr:uid="{A45D70E1-DAE7-4250-9D62-8A58A2110C7D}"/>
    <cellStyle name="Normal 3 2 3 10 2 2 4" xfId="33093" xr:uid="{A16F6987-7453-4F37-B12E-F8BA9FACC74D}"/>
    <cellStyle name="Normal 3 2 3 10 2 2 5" xfId="47977" xr:uid="{93B05839-746B-40CE-87AC-214F2A80B2F1}"/>
    <cellStyle name="Normal 3 2 3 10 2 3" xfId="22825" xr:uid="{931F53F9-F039-4E4E-81E5-4F96E31DA38F}"/>
    <cellStyle name="Normal 3 2 3 10 2 3 2" xfId="36517" xr:uid="{01518B9D-E7AA-4C77-8D03-E31DC1258307}"/>
    <cellStyle name="Normal 3 2 3 10 2 3 3" xfId="51401" xr:uid="{815D2AA9-2490-4AE9-97DB-64DBE33F9CE9}"/>
    <cellStyle name="Normal 3 2 3 10 2 4" xfId="15981" xr:uid="{FD695084-51D6-43F1-B76A-F75F9D6DCFA8}"/>
    <cellStyle name="Normal 3 2 3 10 2 5" xfId="29671" xr:uid="{4A8D6C5D-6D52-46B9-B790-2F3E2A2CC38A}"/>
    <cellStyle name="Normal 3 2 3 10 2 6" xfId="44555" xr:uid="{F62832F1-DECB-4157-B931-84FD9C44616D}"/>
    <cellStyle name="Normal 3 2 3 10 3" xfId="10845" xr:uid="{1970129A-4F26-4C8C-B667-9CB6E932BAE1}"/>
    <cellStyle name="Normal 3 2 3 10 3 2" xfId="24535" xr:uid="{557FE028-E2A3-492B-B3E4-3D175FA49CA1}"/>
    <cellStyle name="Normal 3 2 3 10 3 2 2" xfId="38227" xr:uid="{098CAA93-E2E7-49A0-8AC1-BFD973B27EBE}"/>
    <cellStyle name="Normal 3 2 3 10 3 2 3" xfId="53111" xr:uid="{881F1107-8DEC-4CFC-8995-ED6E825D5399}"/>
    <cellStyle name="Normal 3 2 3 10 3 3" xfId="17691" xr:uid="{42EDFD3F-D999-42C4-AFF4-38CD25FA095E}"/>
    <cellStyle name="Normal 3 2 3 10 3 4" xfId="31381" xr:uid="{BB0750FA-A41E-4407-8B65-5D516308E7A5}"/>
    <cellStyle name="Normal 3 2 3 10 3 5" xfId="46265" xr:uid="{EE609863-1F3E-4336-9D8B-744B9F9FAB75}"/>
    <cellStyle name="Normal 3 2 3 10 4" xfId="21113" xr:uid="{42126F76-DBE3-4D40-BAFC-65EEDD2AABD5}"/>
    <cellStyle name="Normal 3 2 3 10 4 2" xfId="34805" xr:uid="{FDCE55BE-2972-4FEA-A91C-9FEEDB0D578E}"/>
    <cellStyle name="Normal 3 2 3 10 4 3" xfId="49689" xr:uid="{9B293508-5F3E-4CA8-A669-7EF56E94DF8B}"/>
    <cellStyle name="Normal 3 2 3 10 5" xfId="14269" xr:uid="{3771A52F-54E7-488D-AC6A-44F28D0EEC11}"/>
    <cellStyle name="Normal 3 2 3 10 6" xfId="27959" xr:uid="{C29E02A5-3CC6-41B2-995C-95848101F61F}"/>
    <cellStyle name="Normal 3 2 3 10 7" xfId="42843" xr:uid="{434B7EE6-4B0E-4019-A1B9-57767998EA58}"/>
    <cellStyle name="Normal 3 2 3 11" xfId="9134" xr:uid="{3ABA41DD-C6BA-474D-A3CD-218E6CB6CBC5}"/>
    <cellStyle name="Normal 3 2 3 11 2" xfId="12556" xr:uid="{5B62B946-D370-4E37-9370-D308E1CEF6CD}"/>
    <cellStyle name="Normal 3 2 3 11 2 2" xfId="26246" xr:uid="{143B0719-C9CC-40F0-B685-D98EC2643367}"/>
    <cellStyle name="Normal 3 2 3 11 2 2 2" xfId="39938" xr:uid="{3CC0379D-F114-41EA-B1FB-C596DF15517F}"/>
    <cellStyle name="Normal 3 2 3 11 2 2 3" xfId="54822" xr:uid="{4B2C4289-91CB-43C1-AD15-39109CE04D28}"/>
    <cellStyle name="Normal 3 2 3 11 2 3" xfId="19402" xr:uid="{6659BCC0-5B7B-4ABF-A341-9BDD2E73B115}"/>
    <cellStyle name="Normal 3 2 3 11 2 4" xfId="33092" xr:uid="{7A2C74E8-32E1-4EE8-8567-FAC961B115CC}"/>
    <cellStyle name="Normal 3 2 3 11 2 5" xfId="47976" xr:uid="{9048F290-6E25-46A4-9BAE-636A06C80FA0}"/>
    <cellStyle name="Normal 3 2 3 11 3" xfId="22824" xr:uid="{849736BD-CE96-4BD1-A73D-EDF499D3E1BE}"/>
    <cellStyle name="Normal 3 2 3 11 3 2" xfId="36516" xr:uid="{5DC785BC-C463-4393-8279-4C979A232D8B}"/>
    <cellStyle name="Normal 3 2 3 11 3 3" xfId="51400" xr:uid="{A09B1358-2FCC-4D0B-8E20-0ED2F3B1AD9A}"/>
    <cellStyle name="Normal 3 2 3 11 4" xfId="15980" xr:uid="{9E03D83F-110E-4B80-832C-A4C61912A4EF}"/>
    <cellStyle name="Normal 3 2 3 11 5" xfId="29670" xr:uid="{6FE7ABFF-DA2E-46AD-A5A1-436B3A8E9E2C}"/>
    <cellStyle name="Normal 3 2 3 11 6" xfId="44554" xr:uid="{3BC64F75-41E0-4CE9-885D-531E1F5C190C}"/>
    <cellStyle name="Normal 3 2 3 12" xfId="10844" xr:uid="{D7F946CE-574A-4C8F-B884-E1F1AE5042BC}"/>
    <cellStyle name="Normal 3 2 3 12 2" xfId="24534" xr:uid="{9EBF6650-3162-49BF-8C8E-5482AB723F72}"/>
    <cellStyle name="Normal 3 2 3 12 2 2" xfId="38226" xr:uid="{99478358-4084-4645-AA15-6419BA3199A8}"/>
    <cellStyle name="Normal 3 2 3 12 2 3" xfId="53110" xr:uid="{2DB41E56-F28A-40E3-814B-DDC6F5684B15}"/>
    <cellStyle name="Normal 3 2 3 12 3" xfId="17690" xr:uid="{FC75AEBD-D7AF-408A-9F57-F6D02D989915}"/>
    <cellStyle name="Normal 3 2 3 12 4" xfId="31380" xr:uid="{0900572F-9CA9-42F8-AFC4-934887E3A751}"/>
    <cellStyle name="Normal 3 2 3 12 5" xfId="46264" xr:uid="{C894BE4F-9A9F-4B2C-A65D-06BF765FE15A}"/>
    <cellStyle name="Normal 3 2 3 13" xfId="21112" xr:uid="{06BD07E5-D8E9-47BA-A91E-05211554FDF2}"/>
    <cellStyle name="Normal 3 2 3 13 2" xfId="34804" xr:uid="{275BA614-E50F-4A8C-AE4B-93096BE2CB40}"/>
    <cellStyle name="Normal 3 2 3 13 3" xfId="49688" xr:uid="{B8438222-BF5F-4589-A4DF-79BE4917C226}"/>
    <cellStyle name="Normal 3 2 3 14" xfId="14268" xr:uid="{BBD8E528-06F8-44DC-A345-C7BC010EFFE0}"/>
    <cellStyle name="Normal 3 2 3 14 2" xfId="40757" xr:uid="{0ED0D79A-979E-44D1-82D3-24ADF9EBAE13}"/>
    <cellStyle name="Normal 3 2 3 15" xfId="27958" xr:uid="{A8F51849-E467-4E0C-A219-6E69BA1EDA71}"/>
    <cellStyle name="Normal 3 2 3 16" xfId="42842" xr:uid="{FC6E1520-429E-4F4B-AAB1-2B9E5471D9C7}"/>
    <cellStyle name="Normal 3 2 3 17" xfId="7421" xr:uid="{395081BC-542F-42DC-9B27-0B55BA1E5A3C}"/>
    <cellStyle name="Normal 3 2 3 18" xfId="5935" xr:uid="{E2B13942-87A2-45C7-8C6B-59184435B5E3}"/>
    <cellStyle name="Normal 3 2 3 19" xfId="5343" xr:uid="{C9EAACAA-9DE1-4EE2-921B-03E951C4662F}"/>
    <cellStyle name="Normal 3 2 3 2" xfId="7423" xr:uid="{90802F13-E7E3-4963-90D3-B8E8260E4CD1}"/>
    <cellStyle name="Normal 3 2 3 2 10" xfId="9136" xr:uid="{83AA0F15-70BC-49BF-8327-A7AF5147314C}"/>
    <cellStyle name="Normal 3 2 3 2 10 2" xfId="12558" xr:uid="{31254B88-8463-4967-88AB-E5C57C9AF779}"/>
    <cellStyle name="Normal 3 2 3 2 10 2 2" xfId="26248" xr:uid="{2FE0564E-287C-40D4-A340-FAD74F79902D}"/>
    <cellStyle name="Normal 3 2 3 2 10 2 2 2" xfId="39940" xr:uid="{019D90F8-F574-4D8A-B390-5C8A13E0B8CD}"/>
    <cellStyle name="Normal 3 2 3 2 10 2 2 3" xfId="54824" xr:uid="{12CA5842-57CD-4A44-862C-D5DFDD9E2839}"/>
    <cellStyle name="Normal 3 2 3 2 10 2 3" xfId="19404" xr:uid="{4481CC47-528F-4D41-885A-624CC4F7E156}"/>
    <cellStyle name="Normal 3 2 3 2 10 2 4" xfId="33094" xr:uid="{51BDEDA9-0303-418A-B19A-3DA8B4C4BD73}"/>
    <cellStyle name="Normal 3 2 3 2 10 2 5" xfId="47978" xr:uid="{F44014E7-BA41-43EF-8AC0-60D4EB9E26FE}"/>
    <cellStyle name="Normal 3 2 3 2 10 3" xfId="22826" xr:uid="{93E82191-24B3-4E8E-BA50-6631D18CB05D}"/>
    <cellStyle name="Normal 3 2 3 2 10 3 2" xfId="36518" xr:uid="{9B894618-F84A-4408-8AC4-DB3B90B3C719}"/>
    <cellStyle name="Normal 3 2 3 2 10 3 3" xfId="51402" xr:uid="{27405B47-9C3F-4A4B-9A0D-E09F60458A49}"/>
    <cellStyle name="Normal 3 2 3 2 10 4" xfId="15982" xr:uid="{77F930B9-50B7-4280-9CB5-759AF0E7472A}"/>
    <cellStyle name="Normal 3 2 3 2 10 5" xfId="29672" xr:uid="{3D6AF5B5-140C-42F1-BFE8-638856A20F77}"/>
    <cellStyle name="Normal 3 2 3 2 10 6" xfId="44556" xr:uid="{CE661CCB-81B1-496B-B942-5FC80A46D7A9}"/>
    <cellStyle name="Normal 3 2 3 2 11" xfId="10846" xr:uid="{9620C3FC-6C70-4294-B327-4B07E1FC059B}"/>
    <cellStyle name="Normal 3 2 3 2 11 2" xfId="24536" xr:uid="{EA7DB9AF-9C4B-42C8-83AA-282F7C14A622}"/>
    <cellStyle name="Normal 3 2 3 2 11 2 2" xfId="38228" xr:uid="{E5FA85EB-23B6-4F98-9139-7CBBE5AA0CBA}"/>
    <cellStyle name="Normal 3 2 3 2 11 2 3" xfId="53112" xr:uid="{7E6AAC94-F432-4A44-AAA2-B892A2AF646E}"/>
    <cellStyle name="Normal 3 2 3 2 11 3" xfId="17692" xr:uid="{C6FB4E78-4D56-4667-AD6A-947E904B6974}"/>
    <cellStyle name="Normal 3 2 3 2 11 4" xfId="31382" xr:uid="{FD21DF5B-D142-4343-A921-71275F87439D}"/>
    <cellStyle name="Normal 3 2 3 2 11 5" xfId="46266" xr:uid="{84C454A8-43AC-400F-9561-3B8664546B68}"/>
    <cellStyle name="Normal 3 2 3 2 12" xfId="21114" xr:uid="{3B5BF97F-A9C0-4036-B1E4-FEB3E893E62D}"/>
    <cellStyle name="Normal 3 2 3 2 12 2" xfId="34806" xr:uid="{A922B69B-019C-4A77-B6C9-F207D2030139}"/>
    <cellStyle name="Normal 3 2 3 2 12 3" xfId="49690" xr:uid="{CDF5AC5D-3AE7-4A9F-9032-82140901DEF5}"/>
    <cellStyle name="Normal 3 2 3 2 13" xfId="14270" xr:uid="{9E7203FD-8F66-4AD2-BEAA-75B35C92D285}"/>
    <cellStyle name="Normal 3 2 3 2 14" xfId="27960" xr:uid="{4833A8C1-F803-4F11-B43A-FA3D21412F29}"/>
    <cellStyle name="Normal 3 2 3 2 15" xfId="42844" xr:uid="{6062DB20-33C4-42F0-935B-F6E7D84DE3D2}"/>
    <cellStyle name="Normal 3 2 3 2 2" xfId="7424" xr:uid="{F38C1792-563F-4A0B-BE36-B8187354D905}"/>
    <cellStyle name="Normal 3 2 3 2 2 10" xfId="21115" xr:uid="{A6A50B0B-64F7-44A1-A95F-FEC4BC4D51CF}"/>
    <cellStyle name="Normal 3 2 3 2 2 10 2" xfId="34807" xr:uid="{B2CA20A3-0867-4BE7-8B92-571F7836B5AE}"/>
    <cellStyle name="Normal 3 2 3 2 2 10 3" xfId="49691" xr:uid="{BB59A3BD-932D-45D0-B6B3-C3627B9859C9}"/>
    <cellStyle name="Normal 3 2 3 2 2 11" xfId="14271" xr:uid="{621EB8C8-D838-4A47-A90F-CF7FC62F445B}"/>
    <cellStyle name="Normal 3 2 3 2 2 12" xfId="27961" xr:uid="{CD477C93-D801-447B-8995-386BFEC581D7}"/>
    <cellStyle name="Normal 3 2 3 2 2 13" xfId="42845" xr:uid="{B4C66D95-E473-4E07-B4AB-36F8DEC6C665}"/>
    <cellStyle name="Normal 3 2 3 2 2 2" xfId="7425" xr:uid="{9B6A618B-DFA5-4F88-9032-792DC01E57D8}"/>
    <cellStyle name="Normal 3 2 3 2 2 2 10" xfId="14272" xr:uid="{75F69F13-EAB5-4605-B788-1BA8882FD3A8}"/>
    <cellStyle name="Normal 3 2 3 2 2 2 11" xfId="27962" xr:uid="{081FEFBC-0057-447E-8D0E-06CA5A1EE1C5}"/>
    <cellStyle name="Normal 3 2 3 2 2 2 12" xfId="42846" xr:uid="{C26698DD-C58A-4654-A512-60F36369B901}"/>
    <cellStyle name="Normal 3 2 3 2 2 2 2" xfId="7426" xr:uid="{88EE5228-427D-4090-8CB8-3D23061634E8}"/>
    <cellStyle name="Normal 3 2 3 2 2 2 2 10" xfId="42847" xr:uid="{ED2C18AC-CC38-480C-9448-6CE8797FA01D}"/>
    <cellStyle name="Normal 3 2 3 2 2 2 2 2" xfId="7427" xr:uid="{1C1449C7-925C-4B3B-9B7C-D677CB734154}"/>
    <cellStyle name="Normal 3 2 3 2 2 2 2 2 2" xfId="7428" xr:uid="{8AC9656B-B44B-4C7C-957B-B7F80B7D7965}"/>
    <cellStyle name="Normal 3 2 3 2 2 2 2 2 2 2" xfId="9141" xr:uid="{FC70561A-BD5E-4ACE-8544-D4E1D20C0BBF}"/>
    <cellStyle name="Normal 3 2 3 2 2 2 2 2 2 2 2" xfId="12563" xr:uid="{46C32B0D-3A07-44EE-B4A2-181520D64440}"/>
    <cellStyle name="Normal 3 2 3 2 2 2 2 2 2 2 2 2" xfId="26253" xr:uid="{5E879DFE-F19F-4BE3-A1F5-D006F5435725}"/>
    <cellStyle name="Normal 3 2 3 2 2 2 2 2 2 2 2 2 2" xfId="39945" xr:uid="{9B30EB4C-D787-434F-B0CD-93878E146441}"/>
    <cellStyle name="Normal 3 2 3 2 2 2 2 2 2 2 2 2 3" xfId="54829" xr:uid="{CC51A4D7-5B64-4A5F-BA9B-331662CDA6E6}"/>
    <cellStyle name="Normal 3 2 3 2 2 2 2 2 2 2 2 3" xfId="19409" xr:uid="{5B9D18F9-78CC-41C2-8CA1-B463D4BD8E3A}"/>
    <cellStyle name="Normal 3 2 3 2 2 2 2 2 2 2 2 4" xfId="33099" xr:uid="{005A2F7F-AC92-42A5-8F2B-560BD3A9D272}"/>
    <cellStyle name="Normal 3 2 3 2 2 2 2 2 2 2 2 5" xfId="47983" xr:uid="{0E050199-1468-4138-A774-1D07DEA7F81C}"/>
    <cellStyle name="Normal 3 2 3 2 2 2 2 2 2 2 3" xfId="22831" xr:uid="{51BA554F-D838-43B8-87CF-F765D6160728}"/>
    <cellStyle name="Normal 3 2 3 2 2 2 2 2 2 2 3 2" xfId="36523" xr:uid="{9F3F074E-C136-4490-B4A8-1973D673F8F4}"/>
    <cellStyle name="Normal 3 2 3 2 2 2 2 2 2 2 3 3" xfId="51407" xr:uid="{B30BCCB1-5327-4203-A3C3-7600C0342C1E}"/>
    <cellStyle name="Normal 3 2 3 2 2 2 2 2 2 2 4" xfId="15987" xr:uid="{907F41F2-40EE-445B-BD75-730A2EBBCB72}"/>
    <cellStyle name="Normal 3 2 3 2 2 2 2 2 2 2 5" xfId="29677" xr:uid="{933C696D-3436-4F77-8E28-0B5541174986}"/>
    <cellStyle name="Normal 3 2 3 2 2 2 2 2 2 2 6" xfId="44561" xr:uid="{08D1A0D0-9758-403F-9DA5-A0D4197BAA26}"/>
    <cellStyle name="Normal 3 2 3 2 2 2 2 2 2 3" xfId="10851" xr:uid="{6ECCB75C-8DB0-4C33-AB14-BF70F0DD431C}"/>
    <cellStyle name="Normal 3 2 3 2 2 2 2 2 2 3 2" xfId="24541" xr:uid="{579F1D9F-A579-4461-9135-2137E2F817D5}"/>
    <cellStyle name="Normal 3 2 3 2 2 2 2 2 2 3 2 2" xfId="38233" xr:uid="{FC275B3F-97AE-40B5-A758-B9BA317ACB53}"/>
    <cellStyle name="Normal 3 2 3 2 2 2 2 2 2 3 2 3" xfId="53117" xr:uid="{0659ADEB-A783-412F-BFD7-6596C7829D7C}"/>
    <cellStyle name="Normal 3 2 3 2 2 2 2 2 2 3 3" xfId="17697" xr:uid="{60CD0F45-A5A8-45F4-B3C1-66BBC2182BC8}"/>
    <cellStyle name="Normal 3 2 3 2 2 2 2 2 2 3 4" xfId="31387" xr:uid="{A9A8132C-6445-47AF-BBA0-FC6BC982977C}"/>
    <cellStyle name="Normal 3 2 3 2 2 2 2 2 2 3 5" xfId="46271" xr:uid="{52F7ED90-DF5B-4718-BA4E-E3A04DF4306F}"/>
    <cellStyle name="Normal 3 2 3 2 2 2 2 2 2 4" xfId="21119" xr:uid="{89C85D24-FCD7-4FE4-9F77-CB2B0DF872A3}"/>
    <cellStyle name="Normal 3 2 3 2 2 2 2 2 2 4 2" xfId="34811" xr:uid="{8D6DA9BC-785A-4453-9C04-55419FF13B54}"/>
    <cellStyle name="Normal 3 2 3 2 2 2 2 2 2 4 3" xfId="49695" xr:uid="{B4B53A14-9F8A-4036-9B45-386C9D71029E}"/>
    <cellStyle name="Normal 3 2 3 2 2 2 2 2 2 5" xfId="14275" xr:uid="{1A685662-2705-423E-B098-7D0BC6AB85FF}"/>
    <cellStyle name="Normal 3 2 3 2 2 2 2 2 2 6" xfId="27965" xr:uid="{A13F8F66-8108-4324-B0E2-4DD7140F0A8C}"/>
    <cellStyle name="Normal 3 2 3 2 2 2 2 2 2 7" xfId="42849" xr:uid="{2458791B-EEEF-4F35-AD43-6392A2A45B1A}"/>
    <cellStyle name="Normal 3 2 3 2 2 2 2 2 3" xfId="9140" xr:uid="{0248EF4E-7248-4947-AFE4-54C41783BF51}"/>
    <cellStyle name="Normal 3 2 3 2 2 2 2 2 3 2" xfId="12562" xr:uid="{CF067EC2-0832-4160-BF00-22CBE64E5385}"/>
    <cellStyle name="Normal 3 2 3 2 2 2 2 2 3 2 2" xfId="26252" xr:uid="{C66EDEC6-285D-44A8-AB51-725CB97BFEF7}"/>
    <cellStyle name="Normal 3 2 3 2 2 2 2 2 3 2 2 2" xfId="39944" xr:uid="{EAA6710F-330B-4F51-888A-191C381B9024}"/>
    <cellStyle name="Normal 3 2 3 2 2 2 2 2 3 2 2 3" xfId="54828" xr:uid="{EB407045-5B4A-46C1-BCC9-EAAD3A340CAC}"/>
    <cellStyle name="Normal 3 2 3 2 2 2 2 2 3 2 3" xfId="19408" xr:uid="{7EB830EE-AB8A-4F02-827A-E6BE74DC6D52}"/>
    <cellStyle name="Normal 3 2 3 2 2 2 2 2 3 2 4" xfId="33098" xr:uid="{B0BB80B2-384C-4982-8644-9AAA5007B55C}"/>
    <cellStyle name="Normal 3 2 3 2 2 2 2 2 3 2 5" xfId="47982" xr:uid="{3C8A327D-2388-48CE-ADBB-7AE970CD1D8B}"/>
    <cellStyle name="Normal 3 2 3 2 2 2 2 2 3 3" xfId="22830" xr:uid="{F82AAD7A-002D-4B36-83A0-C1B7A1DB99D4}"/>
    <cellStyle name="Normal 3 2 3 2 2 2 2 2 3 3 2" xfId="36522" xr:uid="{01B0FC01-1026-4FC8-B66E-FA26D72CF1C4}"/>
    <cellStyle name="Normal 3 2 3 2 2 2 2 2 3 3 3" xfId="51406" xr:uid="{318934F5-7A98-4676-A00E-B4F34B80D590}"/>
    <cellStyle name="Normal 3 2 3 2 2 2 2 2 3 4" xfId="15986" xr:uid="{1994D0C6-0EA6-4EAA-B2CF-0463EB3F4358}"/>
    <cellStyle name="Normal 3 2 3 2 2 2 2 2 3 5" xfId="29676" xr:uid="{F5EF09F8-B810-49C2-B627-8B245EA79155}"/>
    <cellStyle name="Normal 3 2 3 2 2 2 2 2 3 6" xfId="44560" xr:uid="{CADA7D57-83C0-4E2D-9238-21D51301749E}"/>
    <cellStyle name="Normal 3 2 3 2 2 2 2 2 4" xfId="10850" xr:uid="{1A41715D-0168-4F08-A5B7-D2F4CEEF76FA}"/>
    <cellStyle name="Normal 3 2 3 2 2 2 2 2 4 2" xfId="24540" xr:uid="{F3440AA7-2505-48F6-AFB8-153358974B1C}"/>
    <cellStyle name="Normal 3 2 3 2 2 2 2 2 4 2 2" xfId="38232" xr:uid="{3AC64C94-45D8-4BA6-A112-180E3A5E6038}"/>
    <cellStyle name="Normal 3 2 3 2 2 2 2 2 4 2 3" xfId="53116" xr:uid="{0F9C7D8F-E1D4-43D3-A3C7-CBDB87441FC9}"/>
    <cellStyle name="Normal 3 2 3 2 2 2 2 2 4 3" xfId="17696" xr:uid="{8876954C-501A-4C68-AB8F-0E60AF2A83BC}"/>
    <cellStyle name="Normal 3 2 3 2 2 2 2 2 4 4" xfId="31386" xr:uid="{7409EAFC-24E9-4203-8BD0-A6D5F97EE2E1}"/>
    <cellStyle name="Normal 3 2 3 2 2 2 2 2 4 5" xfId="46270" xr:uid="{07EAD7FD-401F-4BA6-B1D3-CE2F31307C29}"/>
    <cellStyle name="Normal 3 2 3 2 2 2 2 2 5" xfId="21118" xr:uid="{596DB626-BA3E-4849-BC39-B8C9D37B05F7}"/>
    <cellStyle name="Normal 3 2 3 2 2 2 2 2 5 2" xfId="34810" xr:uid="{D388174A-9666-491D-A819-5893C369DC6A}"/>
    <cellStyle name="Normal 3 2 3 2 2 2 2 2 5 3" xfId="49694" xr:uid="{B006CC08-CC28-42F5-85D5-45A23B692197}"/>
    <cellStyle name="Normal 3 2 3 2 2 2 2 2 6" xfId="14274" xr:uid="{F14B4DFA-CE4C-467E-AAE6-64A27F9F0580}"/>
    <cellStyle name="Normal 3 2 3 2 2 2 2 2 7" xfId="27964" xr:uid="{60DFCD85-442F-401C-8F6D-CDAA51BBDD9E}"/>
    <cellStyle name="Normal 3 2 3 2 2 2 2 2 8" xfId="42848" xr:uid="{DED4E48F-DB1E-4A0C-B58C-4444AF2B70E1}"/>
    <cellStyle name="Normal 3 2 3 2 2 2 2 3" xfId="7429" xr:uid="{A9DFBDDA-262F-4114-9369-81A2227AA95E}"/>
    <cellStyle name="Normal 3 2 3 2 2 2 2 3 2" xfId="9142" xr:uid="{58D77C3F-7A16-4BF4-8B7F-375704B8F7D9}"/>
    <cellStyle name="Normal 3 2 3 2 2 2 2 3 2 2" xfId="12564" xr:uid="{AB376979-8C14-4615-8049-84A02A5E5AF0}"/>
    <cellStyle name="Normal 3 2 3 2 2 2 2 3 2 2 2" xfId="26254" xr:uid="{4BB6F672-53DD-4942-A68C-C9FA50874D92}"/>
    <cellStyle name="Normal 3 2 3 2 2 2 2 3 2 2 2 2" xfId="39946" xr:uid="{AA225BBF-BC5B-46C0-930C-29AD347A0DB1}"/>
    <cellStyle name="Normal 3 2 3 2 2 2 2 3 2 2 2 3" xfId="54830" xr:uid="{232B9D1A-8C6A-42BA-9820-81DB3DADF037}"/>
    <cellStyle name="Normal 3 2 3 2 2 2 2 3 2 2 3" xfId="19410" xr:uid="{43F067D5-81E1-4D83-A0D8-4003F6133057}"/>
    <cellStyle name="Normal 3 2 3 2 2 2 2 3 2 2 4" xfId="33100" xr:uid="{0F2708C2-6172-4F5E-AE1E-767D8B2C1501}"/>
    <cellStyle name="Normal 3 2 3 2 2 2 2 3 2 2 5" xfId="47984" xr:uid="{995D7C8E-B080-4F9A-BBEE-76177396EFBD}"/>
    <cellStyle name="Normal 3 2 3 2 2 2 2 3 2 3" xfId="22832" xr:uid="{3AE7973C-ABF0-40F6-834E-A91BFC63CD9A}"/>
    <cellStyle name="Normal 3 2 3 2 2 2 2 3 2 3 2" xfId="36524" xr:uid="{E8FF0E81-5133-4AD2-8F7D-8846199C98E1}"/>
    <cellStyle name="Normal 3 2 3 2 2 2 2 3 2 3 3" xfId="51408" xr:uid="{ADEF2F90-1B91-464A-8121-3BC23B8AB5FD}"/>
    <cellStyle name="Normal 3 2 3 2 2 2 2 3 2 4" xfId="15988" xr:uid="{03440448-32D9-4945-AD13-C94FCF0A8A61}"/>
    <cellStyle name="Normal 3 2 3 2 2 2 2 3 2 5" xfId="29678" xr:uid="{91C9C3F5-53B7-478C-8DF0-3F4799A19F34}"/>
    <cellStyle name="Normal 3 2 3 2 2 2 2 3 2 6" xfId="44562" xr:uid="{F372F68F-CEC4-420C-8022-B082A3C229F4}"/>
    <cellStyle name="Normal 3 2 3 2 2 2 2 3 3" xfId="10852" xr:uid="{2D72C440-8A6F-4B49-89B6-3B1BE7C85584}"/>
    <cellStyle name="Normal 3 2 3 2 2 2 2 3 3 2" xfId="24542" xr:uid="{F46B0EEE-0908-433D-BE03-81A333256299}"/>
    <cellStyle name="Normal 3 2 3 2 2 2 2 3 3 2 2" xfId="38234" xr:uid="{17E08870-D6D8-4FB4-B53E-7BD17C8423D8}"/>
    <cellStyle name="Normal 3 2 3 2 2 2 2 3 3 2 3" xfId="53118" xr:uid="{8E92B332-6C6F-4382-B4F1-87C66C2CE400}"/>
    <cellStyle name="Normal 3 2 3 2 2 2 2 3 3 3" xfId="17698" xr:uid="{7C2E9FCB-F159-42C0-AA88-3264EA8CB829}"/>
    <cellStyle name="Normal 3 2 3 2 2 2 2 3 3 4" xfId="31388" xr:uid="{E09479DE-700B-4860-AB82-3B6731BDBD68}"/>
    <cellStyle name="Normal 3 2 3 2 2 2 2 3 3 5" xfId="46272" xr:uid="{EE54E81A-03C0-48BF-8511-761EFC8C81F9}"/>
    <cellStyle name="Normal 3 2 3 2 2 2 2 3 4" xfId="21120" xr:uid="{A7B8A267-2EAC-47BC-A095-C72936883F05}"/>
    <cellStyle name="Normal 3 2 3 2 2 2 2 3 4 2" xfId="34812" xr:uid="{F091BC48-09D0-4862-AC5F-384D800A0639}"/>
    <cellStyle name="Normal 3 2 3 2 2 2 2 3 4 3" xfId="49696" xr:uid="{A915488A-8BE0-48A6-B23D-D0B26CA41AB4}"/>
    <cellStyle name="Normal 3 2 3 2 2 2 2 3 5" xfId="14276" xr:uid="{497B0EAF-890D-4FEF-B4BE-F93AACBE49ED}"/>
    <cellStyle name="Normal 3 2 3 2 2 2 2 3 6" xfId="27966" xr:uid="{4D4B2728-8711-47CC-9EBB-5F39343E0934}"/>
    <cellStyle name="Normal 3 2 3 2 2 2 2 3 7" xfId="42850" xr:uid="{8CF80BEE-6E0D-4D7D-A52B-F0452E2D35ED}"/>
    <cellStyle name="Normal 3 2 3 2 2 2 2 4" xfId="7430" xr:uid="{4642348A-4BF3-4BEE-B344-E72E120B07CA}"/>
    <cellStyle name="Normal 3 2 3 2 2 2 2 4 2" xfId="9143" xr:uid="{C4396865-013D-481B-B445-699D39A07076}"/>
    <cellStyle name="Normal 3 2 3 2 2 2 2 4 2 2" xfId="12565" xr:uid="{CD1B36F0-E927-4928-8E70-1648181FBFEE}"/>
    <cellStyle name="Normal 3 2 3 2 2 2 2 4 2 2 2" xfId="26255" xr:uid="{370535FF-6AA1-406C-899D-EDCCE5147647}"/>
    <cellStyle name="Normal 3 2 3 2 2 2 2 4 2 2 2 2" xfId="39947" xr:uid="{FCFD5184-E2FD-470C-B2A6-6F57C5B625AF}"/>
    <cellStyle name="Normal 3 2 3 2 2 2 2 4 2 2 2 3" xfId="54831" xr:uid="{61393DAE-7283-44BF-A813-5C94E8223DE6}"/>
    <cellStyle name="Normal 3 2 3 2 2 2 2 4 2 2 3" xfId="19411" xr:uid="{00059892-EFBF-4948-A04D-C4FD4FF7EAB0}"/>
    <cellStyle name="Normal 3 2 3 2 2 2 2 4 2 2 4" xfId="33101" xr:uid="{A1FB38F2-6976-479A-9C4E-A39FA98EE71D}"/>
    <cellStyle name="Normal 3 2 3 2 2 2 2 4 2 2 5" xfId="47985" xr:uid="{3CFAB873-8332-4155-B56A-741D1BA23A50}"/>
    <cellStyle name="Normal 3 2 3 2 2 2 2 4 2 3" xfId="22833" xr:uid="{46747E2E-56AD-40DB-B137-887A87DF15C1}"/>
    <cellStyle name="Normal 3 2 3 2 2 2 2 4 2 3 2" xfId="36525" xr:uid="{654D7FB5-920D-414B-BFEA-C7169AC91AE1}"/>
    <cellStyle name="Normal 3 2 3 2 2 2 2 4 2 3 3" xfId="51409" xr:uid="{5BF23D6E-5C33-4424-8E37-215B4045AF3F}"/>
    <cellStyle name="Normal 3 2 3 2 2 2 2 4 2 4" xfId="15989" xr:uid="{BF252C0A-F79D-496F-A977-B579594D204B}"/>
    <cellStyle name="Normal 3 2 3 2 2 2 2 4 2 5" xfId="29679" xr:uid="{3896C1AE-528F-4105-AB02-6BD7CE69A70B}"/>
    <cellStyle name="Normal 3 2 3 2 2 2 2 4 2 6" xfId="44563" xr:uid="{914B8AEC-1A7D-46A3-AB2D-87CE7A8C82B9}"/>
    <cellStyle name="Normal 3 2 3 2 2 2 2 4 3" xfId="10853" xr:uid="{AC0F96F9-A713-4F4F-9E3C-D11728CF8AC2}"/>
    <cellStyle name="Normal 3 2 3 2 2 2 2 4 3 2" xfId="24543" xr:uid="{84C00601-5C46-4B1A-8173-0B48A72DF6B6}"/>
    <cellStyle name="Normal 3 2 3 2 2 2 2 4 3 2 2" xfId="38235" xr:uid="{83E47E10-7197-4C15-BC01-116B025BC5ED}"/>
    <cellStyle name="Normal 3 2 3 2 2 2 2 4 3 2 3" xfId="53119" xr:uid="{BE7DC8EC-D641-4BEE-AF5D-15C6FB464337}"/>
    <cellStyle name="Normal 3 2 3 2 2 2 2 4 3 3" xfId="17699" xr:uid="{7CA3FF3C-76C3-4BE7-AADD-E3CF45DCB2B8}"/>
    <cellStyle name="Normal 3 2 3 2 2 2 2 4 3 4" xfId="31389" xr:uid="{C6AE8E5F-E041-422F-9E95-6A7225734AA5}"/>
    <cellStyle name="Normal 3 2 3 2 2 2 2 4 3 5" xfId="46273" xr:uid="{B108C01A-3288-4FFD-A5D2-31E0DC1334E9}"/>
    <cellStyle name="Normal 3 2 3 2 2 2 2 4 4" xfId="21121" xr:uid="{672D49E6-82E0-4D30-BABD-06067117CCAB}"/>
    <cellStyle name="Normal 3 2 3 2 2 2 2 4 4 2" xfId="34813" xr:uid="{A78298EB-0D80-47F9-BAC0-44B9E430AAE2}"/>
    <cellStyle name="Normal 3 2 3 2 2 2 2 4 4 3" xfId="49697" xr:uid="{AA018A55-19B7-4ABC-AE6B-C2726359B986}"/>
    <cellStyle name="Normal 3 2 3 2 2 2 2 4 5" xfId="14277" xr:uid="{A2297BB7-9A70-4301-9474-607E386AF514}"/>
    <cellStyle name="Normal 3 2 3 2 2 2 2 4 6" xfId="27967" xr:uid="{B1F80878-5312-44FF-9DD3-11FD4BB9E18B}"/>
    <cellStyle name="Normal 3 2 3 2 2 2 2 4 7" xfId="42851" xr:uid="{66006273-E5CB-4123-AF2E-D5E987E5E743}"/>
    <cellStyle name="Normal 3 2 3 2 2 2 2 5" xfId="9139" xr:uid="{34CAB05C-58B0-4F1D-80A5-C0B2DECD5B8C}"/>
    <cellStyle name="Normal 3 2 3 2 2 2 2 5 2" xfId="12561" xr:uid="{C8F06C67-8D9E-4F22-B456-72BEA6287423}"/>
    <cellStyle name="Normal 3 2 3 2 2 2 2 5 2 2" xfId="26251" xr:uid="{3DE9EEED-FBBA-4C61-BA95-3FB732564E87}"/>
    <cellStyle name="Normal 3 2 3 2 2 2 2 5 2 2 2" xfId="39943" xr:uid="{F11061F6-EB07-4266-97E8-B96B310302C3}"/>
    <cellStyle name="Normal 3 2 3 2 2 2 2 5 2 2 3" xfId="54827" xr:uid="{7F151AD8-8786-4EFC-9ECD-DED2748F6D03}"/>
    <cellStyle name="Normal 3 2 3 2 2 2 2 5 2 3" xfId="19407" xr:uid="{8CCB8B4C-30E8-4660-93C8-DEC8385CDF49}"/>
    <cellStyle name="Normal 3 2 3 2 2 2 2 5 2 4" xfId="33097" xr:uid="{ECA78D39-538F-4F74-A0AC-A7F934028C55}"/>
    <cellStyle name="Normal 3 2 3 2 2 2 2 5 2 5" xfId="47981" xr:uid="{BF114A10-B99F-4E09-9658-EE6EC0EE1FDB}"/>
    <cellStyle name="Normal 3 2 3 2 2 2 2 5 3" xfId="22829" xr:uid="{BB1BB3F4-2AFF-4ED7-8178-E73C270FE1AA}"/>
    <cellStyle name="Normal 3 2 3 2 2 2 2 5 3 2" xfId="36521" xr:uid="{F5D3F7A5-046C-4D78-9099-878F69EF8390}"/>
    <cellStyle name="Normal 3 2 3 2 2 2 2 5 3 3" xfId="51405" xr:uid="{EFB42808-5735-4F15-AA2D-6ED7D64545A5}"/>
    <cellStyle name="Normal 3 2 3 2 2 2 2 5 4" xfId="15985" xr:uid="{CD85E2FD-7114-4750-8AF7-24DD62D781C3}"/>
    <cellStyle name="Normal 3 2 3 2 2 2 2 5 5" xfId="29675" xr:uid="{EB7A8465-58A0-4DC5-95EA-5FE78D633BA6}"/>
    <cellStyle name="Normal 3 2 3 2 2 2 2 5 6" xfId="44559" xr:uid="{7B09F00F-B54A-41BC-BC5B-3180E3A95811}"/>
    <cellStyle name="Normal 3 2 3 2 2 2 2 6" xfId="10849" xr:uid="{86362A7E-B662-44C6-8B98-4F6AA7588E6E}"/>
    <cellStyle name="Normal 3 2 3 2 2 2 2 6 2" xfId="24539" xr:uid="{D1794455-4F50-41A8-97D7-9E1E22B80E97}"/>
    <cellStyle name="Normal 3 2 3 2 2 2 2 6 2 2" xfId="38231" xr:uid="{BEBF551F-F550-4961-ADFA-C03C5685F45A}"/>
    <cellStyle name="Normal 3 2 3 2 2 2 2 6 2 3" xfId="53115" xr:uid="{390F79E5-590D-4222-B850-EC45A0F79222}"/>
    <cellStyle name="Normal 3 2 3 2 2 2 2 6 3" xfId="17695" xr:uid="{142DB60C-87D5-4C06-87CF-8333FAA544D1}"/>
    <cellStyle name="Normal 3 2 3 2 2 2 2 6 4" xfId="31385" xr:uid="{17913040-7E2A-4C8B-BAAE-577968D55E2C}"/>
    <cellStyle name="Normal 3 2 3 2 2 2 2 6 5" xfId="46269" xr:uid="{0BED02D7-B01C-4123-BD89-226BEDFFABC1}"/>
    <cellStyle name="Normal 3 2 3 2 2 2 2 7" xfId="21117" xr:uid="{41FFF4C4-7453-4A4C-87A6-EFB0C3601B63}"/>
    <cellStyle name="Normal 3 2 3 2 2 2 2 7 2" xfId="34809" xr:uid="{1C57FD2F-1300-4964-994B-6110C9AF8B35}"/>
    <cellStyle name="Normal 3 2 3 2 2 2 2 7 3" xfId="49693" xr:uid="{21F09BFD-2A72-4E05-BDB7-8463FDBF8CBA}"/>
    <cellStyle name="Normal 3 2 3 2 2 2 2 8" xfId="14273" xr:uid="{927BFB58-7E3A-4662-A06C-18A8AF3B8C44}"/>
    <cellStyle name="Normal 3 2 3 2 2 2 2 9" xfId="27963" xr:uid="{5690E9B8-2CE3-4617-B8B0-5A8FA35CBD16}"/>
    <cellStyle name="Normal 3 2 3 2 2 2 3" xfId="7431" xr:uid="{34D4BA17-51A0-4EFD-A347-38A5AE831FB3}"/>
    <cellStyle name="Normal 3 2 3 2 2 2 3 10" xfId="42852" xr:uid="{DF1AD48C-3462-4B31-A095-3FB731D585DC}"/>
    <cellStyle name="Normal 3 2 3 2 2 2 3 2" xfId="7432" xr:uid="{1686AE72-9AF5-4A6B-8F59-CDA541E62861}"/>
    <cellStyle name="Normal 3 2 3 2 2 2 3 2 2" xfId="7433" xr:uid="{89190A90-4FAA-4E20-8C5C-17F1CCE94FD5}"/>
    <cellStyle name="Normal 3 2 3 2 2 2 3 2 2 2" xfId="9146" xr:uid="{E50152A2-C201-4D83-AD55-34E6EF57DCC1}"/>
    <cellStyle name="Normal 3 2 3 2 2 2 3 2 2 2 2" xfId="12568" xr:uid="{04B7CECE-F0A2-443D-AF33-34DEE81F9AE5}"/>
    <cellStyle name="Normal 3 2 3 2 2 2 3 2 2 2 2 2" xfId="26258" xr:uid="{D8FBB0D3-B550-4E75-857A-368CBFB68C39}"/>
    <cellStyle name="Normal 3 2 3 2 2 2 3 2 2 2 2 2 2" xfId="39950" xr:uid="{BA50ED4D-A793-4918-88AC-580BA0883EF5}"/>
    <cellStyle name="Normal 3 2 3 2 2 2 3 2 2 2 2 2 3" xfId="54834" xr:uid="{BF29BAA0-072C-4B13-A581-8A7F3CA05E81}"/>
    <cellStyle name="Normal 3 2 3 2 2 2 3 2 2 2 2 3" xfId="19414" xr:uid="{7522F47E-EA1F-46B7-818F-8060487D7960}"/>
    <cellStyle name="Normal 3 2 3 2 2 2 3 2 2 2 2 4" xfId="33104" xr:uid="{D61BCAA5-52AD-47C6-8CCD-DFEEFF6EFFA0}"/>
    <cellStyle name="Normal 3 2 3 2 2 2 3 2 2 2 2 5" xfId="47988" xr:uid="{1FD3401F-B782-48E8-A1A5-178684ACEA57}"/>
    <cellStyle name="Normal 3 2 3 2 2 2 3 2 2 2 3" xfId="22836" xr:uid="{4B62A9C8-60CC-4815-9EAA-E3870A322B3B}"/>
    <cellStyle name="Normal 3 2 3 2 2 2 3 2 2 2 3 2" xfId="36528" xr:uid="{D84BA4A0-E7B2-48F4-9466-CF202BB67FDA}"/>
    <cellStyle name="Normal 3 2 3 2 2 2 3 2 2 2 3 3" xfId="51412" xr:uid="{FF2E2C89-21B3-4F05-9E22-A84A7223A9BE}"/>
    <cellStyle name="Normal 3 2 3 2 2 2 3 2 2 2 4" xfId="15992" xr:uid="{66DFAD94-1AD1-467F-8528-D13735AA447A}"/>
    <cellStyle name="Normal 3 2 3 2 2 2 3 2 2 2 5" xfId="29682" xr:uid="{D83393FF-36B4-42F2-99D2-6BF93E18A81F}"/>
    <cellStyle name="Normal 3 2 3 2 2 2 3 2 2 2 6" xfId="44566" xr:uid="{82BD6ADE-C59B-46F2-B095-5FB2BE8487B9}"/>
    <cellStyle name="Normal 3 2 3 2 2 2 3 2 2 3" xfId="10856" xr:uid="{9DCE4475-0903-4D97-B44C-F38A035B1FF6}"/>
    <cellStyle name="Normal 3 2 3 2 2 2 3 2 2 3 2" xfId="24546" xr:uid="{7287B7E4-4659-400B-B691-6E2ECE27DC4D}"/>
    <cellStyle name="Normal 3 2 3 2 2 2 3 2 2 3 2 2" xfId="38238" xr:uid="{DDCF3F21-D36E-4AC2-B628-BA28608CF206}"/>
    <cellStyle name="Normal 3 2 3 2 2 2 3 2 2 3 2 3" xfId="53122" xr:uid="{680E55FA-92D4-462D-909A-86206C3F5F78}"/>
    <cellStyle name="Normal 3 2 3 2 2 2 3 2 2 3 3" xfId="17702" xr:uid="{8B86D167-9A64-4890-A6A9-4AD0616805E9}"/>
    <cellStyle name="Normal 3 2 3 2 2 2 3 2 2 3 4" xfId="31392" xr:uid="{085A805A-BB12-4090-9B53-82245AAEF6EB}"/>
    <cellStyle name="Normal 3 2 3 2 2 2 3 2 2 3 5" xfId="46276" xr:uid="{E02414E6-AD61-4743-87E8-A25EE57A63F8}"/>
    <cellStyle name="Normal 3 2 3 2 2 2 3 2 2 4" xfId="21124" xr:uid="{5DEAB35C-AC27-4934-B987-3A05F7760F08}"/>
    <cellStyle name="Normal 3 2 3 2 2 2 3 2 2 4 2" xfId="34816" xr:uid="{7CFFFD39-DDFF-4BE2-BD40-E83212D17007}"/>
    <cellStyle name="Normal 3 2 3 2 2 2 3 2 2 4 3" xfId="49700" xr:uid="{6A8AD3D3-5693-4640-962A-81F018E65760}"/>
    <cellStyle name="Normal 3 2 3 2 2 2 3 2 2 5" xfId="14280" xr:uid="{ABDA02D8-4E76-414B-896B-849107CFD24B}"/>
    <cellStyle name="Normal 3 2 3 2 2 2 3 2 2 6" xfId="27970" xr:uid="{60A138D2-CC2C-4019-8B04-40F702B72C47}"/>
    <cellStyle name="Normal 3 2 3 2 2 2 3 2 2 7" xfId="42854" xr:uid="{30365FED-7B91-4170-8FEA-05CE124BC84B}"/>
    <cellStyle name="Normal 3 2 3 2 2 2 3 2 3" xfId="9145" xr:uid="{837BC007-FAD6-4C01-904B-407E792AB1B7}"/>
    <cellStyle name="Normal 3 2 3 2 2 2 3 2 3 2" xfId="12567" xr:uid="{8E4070A9-9F86-40F5-8909-4B97D25E7CEB}"/>
    <cellStyle name="Normal 3 2 3 2 2 2 3 2 3 2 2" xfId="26257" xr:uid="{323E5DFE-59DF-4C4C-BBAD-2BAC02702369}"/>
    <cellStyle name="Normal 3 2 3 2 2 2 3 2 3 2 2 2" xfId="39949" xr:uid="{55870BEF-A30B-4AA5-A5BC-0C17645E34EA}"/>
    <cellStyle name="Normal 3 2 3 2 2 2 3 2 3 2 2 3" xfId="54833" xr:uid="{3B79D2E3-B809-470E-AB7A-9B276DBE98BE}"/>
    <cellStyle name="Normal 3 2 3 2 2 2 3 2 3 2 3" xfId="19413" xr:uid="{467237DB-4E25-4986-901A-2E6226FA8774}"/>
    <cellStyle name="Normal 3 2 3 2 2 2 3 2 3 2 4" xfId="33103" xr:uid="{6E5EB645-369F-4667-905A-51A0686850DE}"/>
    <cellStyle name="Normal 3 2 3 2 2 2 3 2 3 2 5" xfId="47987" xr:uid="{FF3A912E-18A7-47DB-B03F-DEA0277B813E}"/>
    <cellStyle name="Normal 3 2 3 2 2 2 3 2 3 3" xfId="22835" xr:uid="{16BCFD81-EAFA-45D6-BEBE-6995D119B68D}"/>
    <cellStyle name="Normal 3 2 3 2 2 2 3 2 3 3 2" xfId="36527" xr:uid="{F11CF9A6-F2D9-40E8-8D16-AE6E9B334F89}"/>
    <cellStyle name="Normal 3 2 3 2 2 2 3 2 3 3 3" xfId="51411" xr:uid="{926350F1-DEF4-4351-97A9-C24A2E8E7131}"/>
    <cellStyle name="Normal 3 2 3 2 2 2 3 2 3 4" xfId="15991" xr:uid="{D6F09C20-1995-4456-A869-230BD6B463D0}"/>
    <cellStyle name="Normal 3 2 3 2 2 2 3 2 3 5" xfId="29681" xr:uid="{DD47FDEA-0283-4A51-97BC-7C3B84430651}"/>
    <cellStyle name="Normal 3 2 3 2 2 2 3 2 3 6" xfId="44565" xr:uid="{DF03DDEB-5C6F-4C2E-A582-9DAED56E2777}"/>
    <cellStyle name="Normal 3 2 3 2 2 2 3 2 4" xfId="10855" xr:uid="{1D30506F-340D-4830-BDE0-D66070D80942}"/>
    <cellStyle name="Normal 3 2 3 2 2 2 3 2 4 2" xfId="24545" xr:uid="{8BF62FE5-3E89-4EA5-8DE6-2D8A5FC10C72}"/>
    <cellStyle name="Normal 3 2 3 2 2 2 3 2 4 2 2" xfId="38237" xr:uid="{1DE10A7A-FB5F-4CFB-BCFC-DC67A1DCBCCE}"/>
    <cellStyle name="Normal 3 2 3 2 2 2 3 2 4 2 3" xfId="53121" xr:uid="{E046A846-CCAB-4AF5-80B2-5591B67F13CF}"/>
    <cellStyle name="Normal 3 2 3 2 2 2 3 2 4 3" xfId="17701" xr:uid="{C7C79F2F-27BF-41B1-ACE2-78528538F939}"/>
    <cellStyle name="Normal 3 2 3 2 2 2 3 2 4 4" xfId="31391" xr:uid="{1FF1FF6E-F89A-457B-983B-EF8C2397A921}"/>
    <cellStyle name="Normal 3 2 3 2 2 2 3 2 4 5" xfId="46275" xr:uid="{561EE41D-F86B-4750-B2F5-ABCCBFEC334C}"/>
    <cellStyle name="Normal 3 2 3 2 2 2 3 2 5" xfId="21123" xr:uid="{60DD6202-EFC6-447E-AB73-AA79D030EEEF}"/>
    <cellStyle name="Normal 3 2 3 2 2 2 3 2 5 2" xfId="34815" xr:uid="{8308C13C-F729-4188-AD2C-351D99A18F4B}"/>
    <cellStyle name="Normal 3 2 3 2 2 2 3 2 5 3" xfId="49699" xr:uid="{8AD8938B-FFC7-4131-BD16-35342934DA60}"/>
    <cellStyle name="Normal 3 2 3 2 2 2 3 2 6" xfId="14279" xr:uid="{1273BEC8-6CDF-4DF1-8CA4-5913DDED8D6A}"/>
    <cellStyle name="Normal 3 2 3 2 2 2 3 2 7" xfId="27969" xr:uid="{C6F2B886-B2A0-4BD0-8666-F55E7DA183DF}"/>
    <cellStyle name="Normal 3 2 3 2 2 2 3 2 8" xfId="42853" xr:uid="{F0CDC83C-2F79-4319-B6D2-20DE6311E3D4}"/>
    <cellStyle name="Normal 3 2 3 2 2 2 3 3" xfId="7434" xr:uid="{56A1F240-1CDC-4C21-9B45-6F4A1AAC4104}"/>
    <cellStyle name="Normal 3 2 3 2 2 2 3 3 2" xfId="9147" xr:uid="{CAF890EE-B0E7-498B-A516-4D0CCB498D7A}"/>
    <cellStyle name="Normal 3 2 3 2 2 2 3 3 2 2" xfId="12569" xr:uid="{272AFC75-D991-4DC0-A21D-EF4BF562397D}"/>
    <cellStyle name="Normal 3 2 3 2 2 2 3 3 2 2 2" xfId="26259" xr:uid="{61B94465-FE4D-42C4-B8CA-CCCAE4FA358B}"/>
    <cellStyle name="Normal 3 2 3 2 2 2 3 3 2 2 2 2" xfId="39951" xr:uid="{3E85FBD8-3AD9-432D-B2D9-7791AEE78E63}"/>
    <cellStyle name="Normal 3 2 3 2 2 2 3 3 2 2 2 3" xfId="54835" xr:uid="{FE4EF938-466F-49A1-B979-23B2C03AB55B}"/>
    <cellStyle name="Normal 3 2 3 2 2 2 3 3 2 2 3" xfId="19415" xr:uid="{F80F6BE7-F117-41CB-95F2-9704BA224E26}"/>
    <cellStyle name="Normal 3 2 3 2 2 2 3 3 2 2 4" xfId="33105" xr:uid="{98DF103F-6A8B-459E-8607-05282A5947A9}"/>
    <cellStyle name="Normal 3 2 3 2 2 2 3 3 2 2 5" xfId="47989" xr:uid="{C2459108-D08F-444E-9E14-22317C56C499}"/>
    <cellStyle name="Normal 3 2 3 2 2 2 3 3 2 3" xfId="22837" xr:uid="{9BD388E7-59E1-498A-A6DB-BD66C95BCD83}"/>
    <cellStyle name="Normal 3 2 3 2 2 2 3 3 2 3 2" xfId="36529" xr:uid="{033D2F5A-F289-4A40-B08D-4B6C77812EF1}"/>
    <cellStyle name="Normal 3 2 3 2 2 2 3 3 2 3 3" xfId="51413" xr:uid="{38E7FEDA-5211-46CF-9687-E788F8FBF92D}"/>
    <cellStyle name="Normal 3 2 3 2 2 2 3 3 2 4" xfId="15993" xr:uid="{7EB22B47-F759-404B-BA85-9FD9E5724617}"/>
    <cellStyle name="Normal 3 2 3 2 2 2 3 3 2 5" xfId="29683" xr:uid="{41D32C2E-3E73-425A-9F5D-E7C47DECCDCA}"/>
    <cellStyle name="Normal 3 2 3 2 2 2 3 3 2 6" xfId="44567" xr:uid="{8E082361-5991-4DDA-BB64-DCDCA21050B5}"/>
    <cellStyle name="Normal 3 2 3 2 2 2 3 3 3" xfId="10857" xr:uid="{5F7F6580-6142-4E12-B2B1-1F1032BD56B2}"/>
    <cellStyle name="Normal 3 2 3 2 2 2 3 3 3 2" xfId="24547" xr:uid="{BCC160AA-8017-4BE0-97C0-A1621DFE610F}"/>
    <cellStyle name="Normal 3 2 3 2 2 2 3 3 3 2 2" xfId="38239" xr:uid="{F06AE7DB-7E1A-43A1-A4DD-C226ED5B5D89}"/>
    <cellStyle name="Normal 3 2 3 2 2 2 3 3 3 2 3" xfId="53123" xr:uid="{8ECBF730-19D3-4C7F-BDF1-26A6E20075D1}"/>
    <cellStyle name="Normal 3 2 3 2 2 2 3 3 3 3" xfId="17703" xr:uid="{FEFB62FA-3CC0-4516-99C7-DF82BA70ABDF}"/>
    <cellStyle name="Normal 3 2 3 2 2 2 3 3 3 4" xfId="31393" xr:uid="{9064112B-E4D1-43DF-85E0-F5ADBD4A6981}"/>
    <cellStyle name="Normal 3 2 3 2 2 2 3 3 3 5" xfId="46277" xr:uid="{D17873FB-CED2-4AE8-951F-012E65001ED7}"/>
    <cellStyle name="Normal 3 2 3 2 2 2 3 3 4" xfId="21125" xr:uid="{3ECB65F1-C628-4A00-9E25-8A9AB7AB1793}"/>
    <cellStyle name="Normal 3 2 3 2 2 2 3 3 4 2" xfId="34817" xr:uid="{535F2217-E445-46F2-A06D-A63F6DB026C0}"/>
    <cellStyle name="Normal 3 2 3 2 2 2 3 3 4 3" xfId="49701" xr:uid="{AAD1B16D-252D-4C97-A23E-9AACA270D910}"/>
    <cellStyle name="Normal 3 2 3 2 2 2 3 3 5" xfId="14281" xr:uid="{3891E44F-18FE-4801-9492-A1824B886F4E}"/>
    <cellStyle name="Normal 3 2 3 2 2 2 3 3 6" xfId="27971" xr:uid="{6A9342A3-C6D6-4A07-A670-78C02442C493}"/>
    <cellStyle name="Normal 3 2 3 2 2 2 3 3 7" xfId="42855" xr:uid="{AEC7E758-0FFB-4FBC-AEBA-8F455B71EEB0}"/>
    <cellStyle name="Normal 3 2 3 2 2 2 3 4" xfId="7435" xr:uid="{0AEFF7CF-E3F5-4DAD-BED6-4B1AE729B39C}"/>
    <cellStyle name="Normal 3 2 3 2 2 2 3 4 2" xfId="9148" xr:uid="{BCD3863A-6260-4736-8766-785B34F7EEA6}"/>
    <cellStyle name="Normal 3 2 3 2 2 2 3 4 2 2" xfId="12570" xr:uid="{AD2C9F0E-D9C1-4820-88A4-2EC7F75D7A59}"/>
    <cellStyle name="Normal 3 2 3 2 2 2 3 4 2 2 2" xfId="26260" xr:uid="{BDCDAA54-7884-4B95-B4D2-4D3FDEA7814B}"/>
    <cellStyle name="Normal 3 2 3 2 2 2 3 4 2 2 2 2" xfId="39952" xr:uid="{3BC139BC-B7E7-431B-A814-EE15118F3D14}"/>
    <cellStyle name="Normal 3 2 3 2 2 2 3 4 2 2 2 3" xfId="54836" xr:uid="{95C0D07E-4F8B-47C7-9D63-D876A408C3AB}"/>
    <cellStyle name="Normal 3 2 3 2 2 2 3 4 2 2 3" xfId="19416" xr:uid="{3EDB950E-BDCF-4686-AA6D-EEE7C6373F8D}"/>
    <cellStyle name="Normal 3 2 3 2 2 2 3 4 2 2 4" xfId="33106" xr:uid="{F0A5BE59-FACD-48E4-BE9C-AC5C68D68049}"/>
    <cellStyle name="Normal 3 2 3 2 2 2 3 4 2 2 5" xfId="47990" xr:uid="{4B0992A5-6B4B-4C6E-A042-49B49DFF4836}"/>
    <cellStyle name="Normal 3 2 3 2 2 2 3 4 2 3" xfId="22838" xr:uid="{7058C578-0346-4DBB-834C-E6FF39383ABF}"/>
    <cellStyle name="Normal 3 2 3 2 2 2 3 4 2 3 2" xfId="36530" xr:uid="{54C372B5-9A52-4DE5-AFE0-634E456B6E9E}"/>
    <cellStyle name="Normal 3 2 3 2 2 2 3 4 2 3 3" xfId="51414" xr:uid="{541ACFD6-6BED-40EE-929F-818F90C75142}"/>
    <cellStyle name="Normal 3 2 3 2 2 2 3 4 2 4" xfId="15994" xr:uid="{898245E0-2DA8-44B6-BEE7-E476CBAF4B73}"/>
    <cellStyle name="Normal 3 2 3 2 2 2 3 4 2 5" xfId="29684" xr:uid="{8B096EEC-B2C2-4AE1-8EAB-9EDAF7F760AF}"/>
    <cellStyle name="Normal 3 2 3 2 2 2 3 4 2 6" xfId="44568" xr:uid="{138BA2AE-AF88-442B-A4F8-A6C3F1956C25}"/>
    <cellStyle name="Normal 3 2 3 2 2 2 3 4 3" xfId="10858" xr:uid="{28E8E959-BF47-4E91-8EC0-453D4831C576}"/>
    <cellStyle name="Normal 3 2 3 2 2 2 3 4 3 2" xfId="24548" xr:uid="{16B084F8-66EC-4491-9C14-3EDCC99B5414}"/>
    <cellStyle name="Normal 3 2 3 2 2 2 3 4 3 2 2" xfId="38240" xr:uid="{A30EA701-68AF-4C1A-900C-67C66CB42CB0}"/>
    <cellStyle name="Normal 3 2 3 2 2 2 3 4 3 2 3" xfId="53124" xr:uid="{A5C3504B-C3A8-4654-800D-28D19C21FAB8}"/>
    <cellStyle name="Normal 3 2 3 2 2 2 3 4 3 3" xfId="17704" xr:uid="{335A6FD5-6570-44AF-8790-018F9A20335D}"/>
    <cellStyle name="Normal 3 2 3 2 2 2 3 4 3 4" xfId="31394" xr:uid="{CE56232A-9303-420D-B9C9-E9305B3B9C4B}"/>
    <cellStyle name="Normal 3 2 3 2 2 2 3 4 3 5" xfId="46278" xr:uid="{BFB7EEAD-95C9-4BC3-81D2-756B21FFF350}"/>
    <cellStyle name="Normal 3 2 3 2 2 2 3 4 4" xfId="21126" xr:uid="{7BCD1A00-C8E2-4A86-A1FA-DE74A1D44581}"/>
    <cellStyle name="Normal 3 2 3 2 2 2 3 4 4 2" xfId="34818" xr:uid="{763AC2FF-82C5-4EAB-B2AD-BE29E7469E75}"/>
    <cellStyle name="Normal 3 2 3 2 2 2 3 4 4 3" xfId="49702" xr:uid="{9C18C2CB-5B99-4390-A0D3-E2B6A23D15B6}"/>
    <cellStyle name="Normal 3 2 3 2 2 2 3 4 5" xfId="14282" xr:uid="{73CC70BB-7294-44DA-A978-3656E6A9799E}"/>
    <cellStyle name="Normal 3 2 3 2 2 2 3 4 6" xfId="27972" xr:uid="{A1818558-CE81-46B2-A7BB-CE899CE66592}"/>
    <cellStyle name="Normal 3 2 3 2 2 2 3 4 7" xfId="42856" xr:uid="{CDFFC12C-EBEF-4AC3-9C95-C499DA7F95A4}"/>
    <cellStyle name="Normal 3 2 3 2 2 2 3 5" xfId="9144" xr:uid="{4527CFE7-84AF-4772-9D70-EF446E62BC91}"/>
    <cellStyle name="Normal 3 2 3 2 2 2 3 5 2" xfId="12566" xr:uid="{7288E419-A32A-4034-859A-EA00C5405DCD}"/>
    <cellStyle name="Normal 3 2 3 2 2 2 3 5 2 2" xfId="26256" xr:uid="{3402236C-C5B6-4106-9A92-EDAEE51E40F8}"/>
    <cellStyle name="Normal 3 2 3 2 2 2 3 5 2 2 2" xfId="39948" xr:uid="{38E0F94A-69DE-4516-876D-EA63AB8D155B}"/>
    <cellStyle name="Normal 3 2 3 2 2 2 3 5 2 2 3" xfId="54832" xr:uid="{1E312735-1792-4AD3-A498-A2A0D4886ECA}"/>
    <cellStyle name="Normal 3 2 3 2 2 2 3 5 2 3" xfId="19412" xr:uid="{3D58058E-93C6-47C1-87F6-47D88679D6CD}"/>
    <cellStyle name="Normal 3 2 3 2 2 2 3 5 2 4" xfId="33102" xr:uid="{A5461B7F-9F24-44A4-98A6-E6E2EF8BD8F1}"/>
    <cellStyle name="Normal 3 2 3 2 2 2 3 5 2 5" xfId="47986" xr:uid="{781F365E-092F-4D8D-91EF-CF42A74E0BA8}"/>
    <cellStyle name="Normal 3 2 3 2 2 2 3 5 3" xfId="22834" xr:uid="{83514D55-3F4C-459C-8AA7-07C3A0F1DF09}"/>
    <cellStyle name="Normal 3 2 3 2 2 2 3 5 3 2" xfId="36526" xr:uid="{1384D9FD-DD70-4E30-819B-9A57A87EFBC5}"/>
    <cellStyle name="Normal 3 2 3 2 2 2 3 5 3 3" xfId="51410" xr:uid="{27933CEF-0602-4E2E-9D97-361C66BB50EC}"/>
    <cellStyle name="Normal 3 2 3 2 2 2 3 5 4" xfId="15990" xr:uid="{26F36A60-F01F-41F4-9131-273C7067AEDC}"/>
    <cellStyle name="Normal 3 2 3 2 2 2 3 5 5" xfId="29680" xr:uid="{1DDC6AAF-23E6-43DC-9120-CD7BBE55FCC7}"/>
    <cellStyle name="Normal 3 2 3 2 2 2 3 5 6" xfId="44564" xr:uid="{57324496-29C4-4786-A04B-8A10EA96B9A6}"/>
    <cellStyle name="Normal 3 2 3 2 2 2 3 6" xfId="10854" xr:uid="{F80842CF-DB11-41C2-8287-152C81098904}"/>
    <cellStyle name="Normal 3 2 3 2 2 2 3 6 2" xfId="24544" xr:uid="{ED9E03EB-4699-42FA-B8C1-0D519DA0F906}"/>
    <cellStyle name="Normal 3 2 3 2 2 2 3 6 2 2" xfId="38236" xr:uid="{39E080D2-236A-43FA-96C2-141BD1558E39}"/>
    <cellStyle name="Normal 3 2 3 2 2 2 3 6 2 3" xfId="53120" xr:uid="{11EEDC26-E6E0-4FCD-B97F-F15555C6DDE0}"/>
    <cellStyle name="Normal 3 2 3 2 2 2 3 6 3" xfId="17700" xr:uid="{DBE3377B-C4E4-4E4C-A641-6322D1848BB2}"/>
    <cellStyle name="Normal 3 2 3 2 2 2 3 6 4" xfId="31390" xr:uid="{1C660AF6-8987-453B-96DB-71094C0C0A93}"/>
    <cellStyle name="Normal 3 2 3 2 2 2 3 6 5" xfId="46274" xr:uid="{A6C1C3EA-A12D-4B39-AEA5-AB134D0A70F9}"/>
    <cellStyle name="Normal 3 2 3 2 2 2 3 7" xfId="21122" xr:uid="{50510252-2A9A-4B9F-8741-6B1D012B28F1}"/>
    <cellStyle name="Normal 3 2 3 2 2 2 3 7 2" xfId="34814" xr:uid="{E728FEEC-DF1D-461B-99E0-9535F5F95BA1}"/>
    <cellStyle name="Normal 3 2 3 2 2 2 3 7 3" xfId="49698" xr:uid="{05A7A3A8-61EA-4EF9-B8F7-6090A3B9B5E9}"/>
    <cellStyle name="Normal 3 2 3 2 2 2 3 8" xfId="14278" xr:uid="{3EE7229B-C585-4E83-8471-2E83DD0A5B52}"/>
    <cellStyle name="Normal 3 2 3 2 2 2 3 9" xfId="27968" xr:uid="{11DB491E-8320-438F-BB63-7D32AA7BED26}"/>
    <cellStyle name="Normal 3 2 3 2 2 2 4" xfId="7436" xr:uid="{26E2A430-AE78-45DB-9655-7DC1A072E291}"/>
    <cellStyle name="Normal 3 2 3 2 2 2 4 2" xfId="7437" xr:uid="{A8647C3A-488C-4B79-98EF-4C26E2C0F3F5}"/>
    <cellStyle name="Normal 3 2 3 2 2 2 4 2 2" xfId="9150" xr:uid="{0688B2A2-9807-4338-82EC-B317EF0315F1}"/>
    <cellStyle name="Normal 3 2 3 2 2 2 4 2 2 2" xfId="12572" xr:uid="{BD0ED5D3-6C72-4359-A9D1-179651EA2B4D}"/>
    <cellStyle name="Normal 3 2 3 2 2 2 4 2 2 2 2" xfId="26262" xr:uid="{964D8320-D85B-4561-9284-766F45D002AA}"/>
    <cellStyle name="Normal 3 2 3 2 2 2 4 2 2 2 2 2" xfId="39954" xr:uid="{02463D92-B4D0-40A3-8F76-E0C95B6FD076}"/>
    <cellStyle name="Normal 3 2 3 2 2 2 4 2 2 2 2 3" xfId="54838" xr:uid="{05AE143E-E2DD-4A1E-BC3F-5E0A96AD497F}"/>
    <cellStyle name="Normal 3 2 3 2 2 2 4 2 2 2 3" xfId="19418" xr:uid="{13CE9207-2343-4A07-9086-7C5D94086FAF}"/>
    <cellStyle name="Normal 3 2 3 2 2 2 4 2 2 2 4" xfId="33108" xr:uid="{A264F820-6123-4AA4-970B-A63613158F7B}"/>
    <cellStyle name="Normal 3 2 3 2 2 2 4 2 2 2 5" xfId="47992" xr:uid="{806BFA98-9339-4CCF-800D-3F5651C586F0}"/>
    <cellStyle name="Normal 3 2 3 2 2 2 4 2 2 3" xfId="22840" xr:uid="{AFC2CD56-06B1-48DB-A11C-2E782FBC77FC}"/>
    <cellStyle name="Normal 3 2 3 2 2 2 4 2 2 3 2" xfId="36532" xr:uid="{2A09FC2E-4702-4F22-92D5-D00B410D7CF9}"/>
    <cellStyle name="Normal 3 2 3 2 2 2 4 2 2 3 3" xfId="51416" xr:uid="{2809BA7F-982F-4C3D-AD77-EAB4B888234F}"/>
    <cellStyle name="Normal 3 2 3 2 2 2 4 2 2 4" xfId="15996" xr:uid="{E52C832F-C709-442C-ACDA-9997413A73E8}"/>
    <cellStyle name="Normal 3 2 3 2 2 2 4 2 2 5" xfId="29686" xr:uid="{3BCD1C88-069A-4E1B-83A3-934B697C3C7E}"/>
    <cellStyle name="Normal 3 2 3 2 2 2 4 2 2 6" xfId="44570" xr:uid="{3E252674-6209-4D24-8075-735899E8742C}"/>
    <cellStyle name="Normal 3 2 3 2 2 2 4 2 3" xfId="10860" xr:uid="{F7FD219A-7BC9-4667-9E78-DA1CC5199424}"/>
    <cellStyle name="Normal 3 2 3 2 2 2 4 2 3 2" xfId="24550" xr:uid="{AE41D3F1-44C1-48FB-89CA-EFFEE47B6B09}"/>
    <cellStyle name="Normal 3 2 3 2 2 2 4 2 3 2 2" xfId="38242" xr:uid="{45E3BA06-EC49-4574-A1D8-79BFB8E20C47}"/>
    <cellStyle name="Normal 3 2 3 2 2 2 4 2 3 2 3" xfId="53126" xr:uid="{26E77CD1-9C52-465D-8ED8-C02C29028A06}"/>
    <cellStyle name="Normal 3 2 3 2 2 2 4 2 3 3" xfId="17706" xr:uid="{2CD7F00D-8A71-47F4-96C3-C97B3EE35605}"/>
    <cellStyle name="Normal 3 2 3 2 2 2 4 2 3 4" xfId="31396" xr:uid="{8702A9F7-92A0-4113-93FF-91BA6FD1EFFD}"/>
    <cellStyle name="Normal 3 2 3 2 2 2 4 2 3 5" xfId="46280" xr:uid="{5E19B2E2-BA75-4250-9EAC-EA85FF802120}"/>
    <cellStyle name="Normal 3 2 3 2 2 2 4 2 4" xfId="21128" xr:uid="{5D7B5BD3-7C30-489D-BF21-1E4EA24A80B2}"/>
    <cellStyle name="Normal 3 2 3 2 2 2 4 2 4 2" xfId="34820" xr:uid="{580F33AF-8D1A-402E-9DA2-606121B8BB50}"/>
    <cellStyle name="Normal 3 2 3 2 2 2 4 2 4 3" xfId="49704" xr:uid="{49E19950-6C2C-4596-B830-DAACE93DF265}"/>
    <cellStyle name="Normal 3 2 3 2 2 2 4 2 5" xfId="14284" xr:uid="{C1BCE1C8-CEED-4A3D-BFC2-520591B5A9F7}"/>
    <cellStyle name="Normal 3 2 3 2 2 2 4 2 6" xfId="27974" xr:uid="{723148A2-FBBE-41FD-96C3-DD8A6EA3D331}"/>
    <cellStyle name="Normal 3 2 3 2 2 2 4 2 7" xfId="42858" xr:uid="{710FF47F-1B73-4573-B393-7B2B0FFF4B47}"/>
    <cellStyle name="Normal 3 2 3 2 2 2 4 3" xfId="9149" xr:uid="{9FFDC2E9-470E-419B-BF20-B1904A113710}"/>
    <cellStyle name="Normal 3 2 3 2 2 2 4 3 2" xfId="12571" xr:uid="{926F35D3-54E6-46E9-8021-B763376975F5}"/>
    <cellStyle name="Normal 3 2 3 2 2 2 4 3 2 2" xfId="26261" xr:uid="{6AF5631E-EEAA-494E-9D20-4D97B2312493}"/>
    <cellStyle name="Normal 3 2 3 2 2 2 4 3 2 2 2" xfId="39953" xr:uid="{557C912C-B1DE-4EA0-98D3-91B04BFC09E9}"/>
    <cellStyle name="Normal 3 2 3 2 2 2 4 3 2 2 3" xfId="54837" xr:uid="{34C3FA89-E71B-451D-9309-6A0227FE334F}"/>
    <cellStyle name="Normal 3 2 3 2 2 2 4 3 2 3" xfId="19417" xr:uid="{1824E3FE-0CAC-4B3A-B87A-95216D0E094C}"/>
    <cellStyle name="Normal 3 2 3 2 2 2 4 3 2 4" xfId="33107" xr:uid="{87B9711D-B4B8-4756-97B8-55AEF9B98B6B}"/>
    <cellStyle name="Normal 3 2 3 2 2 2 4 3 2 5" xfId="47991" xr:uid="{33EAA002-DB3A-4AE3-9306-655ED232ACAB}"/>
    <cellStyle name="Normal 3 2 3 2 2 2 4 3 3" xfId="22839" xr:uid="{22B81DD9-820D-4AC0-8563-24439388367D}"/>
    <cellStyle name="Normal 3 2 3 2 2 2 4 3 3 2" xfId="36531" xr:uid="{3E9A463E-FE4A-461C-8C82-93B2A12318E6}"/>
    <cellStyle name="Normal 3 2 3 2 2 2 4 3 3 3" xfId="51415" xr:uid="{6AFB5214-2179-49F4-A917-E14A9A154B6E}"/>
    <cellStyle name="Normal 3 2 3 2 2 2 4 3 4" xfId="15995" xr:uid="{96E397AF-D127-4AAA-B64E-DBECA4220FB1}"/>
    <cellStyle name="Normal 3 2 3 2 2 2 4 3 5" xfId="29685" xr:uid="{0157A04F-1E92-4053-A5A4-CC834384E8BB}"/>
    <cellStyle name="Normal 3 2 3 2 2 2 4 3 6" xfId="44569" xr:uid="{A61A9F44-FAB7-47BD-9775-DC661B6BEF52}"/>
    <cellStyle name="Normal 3 2 3 2 2 2 4 4" xfId="10859" xr:uid="{26CD09A5-BAAE-4F18-9E8B-5C67E8CD9AA6}"/>
    <cellStyle name="Normal 3 2 3 2 2 2 4 4 2" xfId="24549" xr:uid="{F924E635-38BC-437A-A4E8-436E157F45BF}"/>
    <cellStyle name="Normal 3 2 3 2 2 2 4 4 2 2" xfId="38241" xr:uid="{0B22027D-881E-48B2-8AA1-FD9EC5369565}"/>
    <cellStyle name="Normal 3 2 3 2 2 2 4 4 2 3" xfId="53125" xr:uid="{7F4D6162-AC99-41BB-B478-48D6C886CEE3}"/>
    <cellStyle name="Normal 3 2 3 2 2 2 4 4 3" xfId="17705" xr:uid="{81EA08CC-6B0B-4AEF-9540-037487BF5BB2}"/>
    <cellStyle name="Normal 3 2 3 2 2 2 4 4 4" xfId="31395" xr:uid="{15971E03-33A8-419D-A3F8-CB52A6BE7BCE}"/>
    <cellStyle name="Normal 3 2 3 2 2 2 4 4 5" xfId="46279" xr:uid="{71EE4904-50B8-4B74-8530-55ED33C3C91C}"/>
    <cellStyle name="Normal 3 2 3 2 2 2 4 5" xfId="21127" xr:uid="{6BCCC99F-4160-453A-87AE-9B4A5DA77D42}"/>
    <cellStyle name="Normal 3 2 3 2 2 2 4 5 2" xfId="34819" xr:uid="{3C9A11F0-847E-4B08-B13F-FD12DF8F0E34}"/>
    <cellStyle name="Normal 3 2 3 2 2 2 4 5 3" xfId="49703" xr:uid="{BDBABF4E-4A3D-43D7-8602-21F291392B89}"/>
    <cellStyle name="Normal 3 2 3 2 2 2 4 6" xfId="14283" xr:uid="{FE05A899-AF30-4291-839F-8A6F297863EC}"/>
    <cellStyle name="Normal 3 2 3 2 2 2 4 7" xfId="27973" xr:uid="{C5DE7597-E860-4B8E-B315-CA833DEC3AB9}"/>
    <cellStyle name="Normal 3 2 3 2 2 2 4 8" xfId="42857" xr:uid="{4D82CB12-67AC-4CA4-A467-0D67F7777C3B}"/>
    <cellStyle name="Normal 3 2 3 2 2 2 5" xfId="7438" xr:uid="{48A72FFD-39BB-405B-8CC9-BACA7F4EABED}"/>
    <cellStyle name="Normal 3 2 3 2 2 2 5 2" xfId="9151" xr:uid="{57D0EE35-1CDA-4ACE-9BFB-64EA993F4386}"/>
    <cellStyle name="Normal 3 2 3 2 2 2 5 2 2" xfId="12573" xr:uid="{C5ED5638-BE05-42BE-B1AE-FFC5B4F75166}"/>
    <cellStyle name="Normal 3 2 3 2 2 2 5 2 2 2" xfId="26263" xr:uid="{BEC6ADC0-591F-4820-B5A9-9A044F9A6D0E}"/>
    <cellStyle name="Normal 3 2 3 2 2 2 5 2 2 2 2" xfId="39955" xr:uid="{59D9CC91-0E1A-4B7F-B1DA-FF90E449C27A}"/>
    <cellStyle name="Normal 3 2 3 2 2 2 5 2 2 2 3" xfId="54839" xr:uid="{309BDDBF-5AD9-4039-9ADC-D34D795AC09D}"/>
    <cellStyle name="Normal 3 2 3 2 2 2 5 2 2 3" xfId="19419" xr:uid="{E5D7C507-65E1-4B48-B2B3-BBB7EF76B7D0}"/>
    <cellStyle name="Normal 3 2 3 2 2 2 5 2 2 4" xfId="33109" xr:uid="{AB4DA6AB-9CAE-40F5-BF96-957C2F8D7691}"/>
    <cellStyle name="Normal 3 2 3 2 2 2 5 2 2 5" xfId="47993" xr:uid="{B7D55870-D1F1-44A4-8A2C-5900A0DAE282}"/>
    <cellStyle name="Normal 3 2 3 2 2 2 5 2 3" xfId="22841" xr:uid="{6C8C4EAD-7A24-41A5-A373-1A4F5526C3CD}"/>
    <cellStyle name="Normal 3 2 3 2 2 2 5 2 3 2" xfId="36533" xr:uid="{621B29C2-985E-4F29-B937-7DEE0F0638FA}"/>
    <cellStyle name="Normal 3 2 3 2 2 2 5 2 3 3" xfId="51417" xr:uid="{B1FD7D80-A5C8-4521-841C-0BCFB8F68DAB}"/>
    <cellStyle name="Normal 3 2 3 2 2 2 5 2 4" xfId="15997" xr:uid="{EDD4079A-9BBA-4DD3-B8D3-C20EC85ABA18}"/>
    <cellStyle name="Normal 3 2 3 2 2 2 5 2 5" xfId="29687" xr:uid="{A406B753-EF73-4389-A995-EC778C20A1AC}"/>
    <cellStyle name="Normal 3 2 3 2 2 2 5 2 6" xfId="44571" xr:uid="{E91FE03F-D18A-4C0C-971F-997C6C8A957F}"/>
    <cellStyle name="Normal 3 2 3 2 2 2 5 3" xfId="10861" xr:uid="{15D4C03B-7015-4279-8E50-EF41B3322AE8}"/>
    <cellStyle name="Normal 3 2 3 2 2 2 5 3 2" xfId="24551" xr:uid="{A2F790EA-4236-4E78-B072-45AE76B60FF7}"/>
    <cellStyle name="Normal 3 2 3 2 2 2 5 3 2 2" xfId="38243" xr:uid="{A80D14F2-4C87-4A04-B54D-CCA4CD7C186B}"/>
    <cellStyle name="Normal 3 2 3 2 2 2 5 3 2 3" xfId="53127" xr:uid="{2CA3085D-3905-4DE1-98B9-AF986BE73E0C}"/>
    <cellStyle name="Normal 3 2 3 2 2 2 5 3 3" xfId="17707" xr:uid="{F136C778-F65D-4330-A089-62F1C6C7FFFF}"/>
    <cellStyle name="Normal 3 2 3 2 2 2 5 3 4" xfId="31397" xr:uid="{DB008835-B8D0-4693-88EB-81CFFB3B63F4}"/>
    <cellStyle name="Normal 3 2 3 2 2 2 5 3 5" xfId="46281" xr:uid="{6372A1CA-6CC7-4501-90B1-FCB45DCD055B}"/>
    <cellStyle name="Normal 3 2 3 2 2 2 5 4" xfId="21129" xr:uid="{E7D42BE1-8A0D-444E-9741-D0B76AD87858}"/>
    <cellStyle name="Normal 3 2 3 2 2 2 5 4 2" xfId="34821" xr:uid="{91FBE6BB-C0FD-4252-BFFD-2E6FC937BC24}"/>
    <cellStyle name="Normal 3 2 3 2 2 2 5 4 3" xfId="49705" xr:uid="{5E207343-E055-4D22-B1FC-C6B622F39669}"/>
    <cellStyle name="Normal 3 2 3 2 2 2 5 5" xfId="14285" xr:uid="{2157CEF8-C58E-4908-9B51-1E5B94EFDDC8}"/>
    <cellStyle name="Normal 3 2 3 2 2 2 5 6" xfId="27975" xr:uid="{06FC2852-49DF-4D9F-B648-666D7EC598C2}"/>
    <cellStyle name="Normal 3 2 3 2 2 2 5 7" xfId="42859" xr:uid="{E01AA06C-43E4-4DD1-8FA1-0F2D31262D14}"/>
    <cellStyle name="Normal 3 2 3 2 2 2 6" xfId="7439" xr:uid="{DA4BFEF3-3C3D-4FF9-A942-CF8947606681}"/>
    <cellStyle name="Normal 3 2 3 2 2 2 6 2" xfId="9152" xr:uid="{CE413C2D-5E75-4C53-A81A-989FE99E0DCA}"/>
    <cellStyle name="Normal 3 2 3 2 2 2 6 2 2" xfId="12574" xr:uid="{DD64E355-F411-4975-AD19-DAE2F3B0FCE3}"/>
    <cellStyle name="Normal 3 2 3 2 2 2 6 2 2 2" xfId="26264" xr:uid="{98FB2502-85A5-448E-821E-7DBC79B3838A}"/>
    <cellStyle name="Normal 3 2 3 2 2 2 6 2 2 2 2" xfId="39956" xr:uid="{5FF009B0-DA52-4849-9765-BC6796BDC282}"/>
    <cellStyle name="Normal 3 2 3 2 2 2 6 2 2 2 3" xfId="54840" xr:uid="{1D732AED-0CC4-494B-B51C-B3AF47D4EA70}"/>
    <cellStyle name="Normal 3 2 3 2 2 2 6 2 2 3" xfId="19420" xr:uid="{44D6CF9E-F365-4F1B-9D62-8D626BBC2D31}"/>
    <cellStyle name="Normal 3 2 3 2 2 2 6 2 2 4" xfId="33110" xr:uid="{48A3EC04-A84B-4BD3-846E-70DFE6FA3369}"/>
    <cellStyle name="Normal 3 2 3 2 2 2 6 2 2 5" xfId="47994" xr:uid="{51B73F67-47F5-4DF1-87DE-64C9E2A7B4E0}"/>
    <cellStyle name="Normal 3 2 3 2 2 2 6 2 3" xfId="22842" xr:uid="{8B090268-52C8-45A3-A2ED-AE71537E3B09}"/>
    <cellStyle name="Normal 3 2 3 2 2 2 6 2 3 2" xfId="36534" xr:uid="{555538F6-D47B-477B-BBD8-63909FB86C7F}"/>
    <cellStyle name="Normal 3 2 3 2 2 2 6 2 3 3" xfId="51418" xr:uid="{B7F64DDB-61E6-4A15-A1F4-0FD9CE2B0239}"/>
    <cellStyle name="Normal 3 2 3 2 2 2 6 2 4" xfId="15998" xr:uid="{4DF42970-2349-4364-A4EC-E68656EDDC0B}"/>
    <cellStyle name="Normal 3 2 3 2 2 2 6 2 5" xfId="29688" xr:uid="{3D9279E6-EA47-4265-80F0-B0CD97A0EBDC}"/>
    <cellStyle name="Normal 3 2 3 2 2 2 6 2 6" xfId="44572" xr:uid="{F44DBFEB-3D49-4D1F-9E1A-2F58564ABC5F}"/>
    <cellStyle name="Normal 3 2 3 2 2 2 6 3" xfId="10862" xr:uid="{6A66EC15-F459-4355-91F9-6A678DEAF3FF}"/>
    <cellStyle name="Normal 3 2 3 2 2 2 6 3 2" xfId="24552" xr:uid="{F2C9D74D-8F43-4B48-BACA-85195C87B274}"/>
    <cellStyle name="Normal 3 2 3 2 2 2 6 3 2 2" xfId="38244" xr:uid="{F7DF188F-A574-445C-B7A1-EFB2435768C2}"/>
    <cellStyle name="Normal 3 2 3 2 2 2 6 3 2 3" xfId="53128" xr:uid="{7844EF6B-06E3-47AC-9417-D84A455A5CF5}"/>
    <cellStyle name="Normal 3 2 3 2 2 2 6 3 3" xfId="17708" xr:uid="{F3E278DC-52F9-48CA-B08D-674BD784614E}"/>
    <cellStyle name="Normal 3 2 3 2 2 2 6 3 4" xfId="31398" xr:uid="{443F62B3-405C-49D7-9E61-91BE8879D945}"/>
    <cellStyle name="Normal 3 2 3 2 2 2 6 3 5" xfId="46282" xr:uid="{C54BF8A1-99C1-4CC8-B71B-C80AE3C0CF81}"/>
    <cellStyle name="Normal 3 2 3 2 2 2 6 4" xfId="21130" xr:uid="{F7B455F6-1957-447C-88A1-5CE7FB9C96EC}"/>
    <cellStyle name="Normal 3 2 3 2 2 2 6 4 2" xfId="34822" xr:uid="{9A1888C3-878B-4242-8203-8E67F6449E56}"/>
    <cellStyle name="Normal 3 2 3 2 2 2 6 4 3" xfId="49706" xr:uid="{ABFD3055-4453-4045-B142-BC7BC651F889}"/>
    <cellStyle name="Normal 3 2 3 2 2 2 6 5" xfId="14286" xr:uid="{8D800834-1B52-44FA-90BF-BA38B3BF5DA8}"/>
    <cellStyle name="Normal 3 2 3 2 2 2 6 6" xfId="27976" xr:uid="{F089F0E0-8E43-4F5B-8903-9172D9510E83}"/>
    <cellStyle name="Normal 3 2 3 2 2 2 6 7" xfId="42860" xr:uid="{DA7F6B42-279B-484A-87FC-B9881743FC35}"/>
    <cellStyle name="Normal 3 2 3 2 2 2 7" xfId="9138" xr:uid="{CC9F2C9D-0841-413A-9D06-CAC878505C41}"/>
    <cellStyle name="Normal 3 2 3 2 2 2 7 2" xfId="12560" xr:uid="{A96773F3-173D-45D4-8457-7B86F034D021}"/>
    <cellStyle name="Normal 3 2 3 2 2 2 7 2 2" xfId="26250" xr:uid="{6DDD289E-F44D-4DD3-9D13-0DE47FBB3E24}"/>
    <cellStyle name="Normal 3 2 3 2 2 2 7 2 2 2" xfId="39942" xr:uid="{930A3675-6F9E-483A-A103-718CA767B99A}"/>
    <cellStyle name="Normal 3 2 3 2 2 2 7 2 2 3" xfId="54826" xr:uid="{5A758618-CDD8-46E7-B65A-F1631F8BE639}"/>
    <cellStyle name="Normal 3 2 3 2 2 2 7 2 3" xfId="19406" xr:uid="{D663586E-DCFA-4CAE-AF89-1F152144C611}"/>
    <cellStyle name="Normal 3 2 3 2 2 2 7 2 4" xfId="33096" xr:uid="{F23F7819-BD43-4832-A0FF-A5136F3AA0EF}"/>
    <cellStyle name="Normal 3 2 3 2 2 2 7 2 5" xfId="47980" xr:uid="{A1548593-D9EE-4B4A-8CA6-2C779ADC4135}"/>
    <cellStyle name="Normal 3 2 3 2 2 2 7 3" xfId="22828" xr:uid="{C23F1912-CBB8-41F5-A7C9-66A074696CD2}"/>
    <cellStyle name="Normal 3 2 3 2 2 2 7 3 2" xfId="36520" xr:uid="{F28CF1F7-2CFE-4517-A92A-A7214F88E03B}"/>
    <cellStyle name="Normal 3 2 3 2 2 2 7 3 3" xfId="51404" xr:uid="{DADAB364-5361-4171-A9FC-620D16A4EBDE}"/>
    <cellStyle name="Normal 3 2 3 2 2 2 7 4" xfId="15984" xr:uid="{E7C6F72A-8D7F-41EB-9D3C-974E7A85AA35}"/>
    <cellStyle name="Normal 3 2 3 2 2 2 7 5" xfId="29674" xr:uid="{7206BD51-8F31-4A45-9C58-386FD6A514E1}"/>
    <cellStyle name="Normal 3 2 3 2 2 2 7 6" xfId="44558" xr:uid="{44F2D979-A012-482D-A1B3-A49B6547C8DB}"/>
    <cellStyle name="Normal 3 2 3 2 2 2 8" xfId="10848" xr:uid="{52C43509-F4A8-4416-844F-87A28A399E51}"/>
    <cellStyle name="Normal 3 2 3 2 2 2 8 2" xfId="24538" xr:uid="{E134816E-ACEF-49E2-8FB1-F27D5ED3BBAC}"/>
    <cellStyle name="Normal 3 2 3 2 2 2 8 2 2" xfId="38230" xr:uid="{143FC088-F039-4017-9328-1728BB03B34C}"/>
    <cellStyle name="Normal 3 2 3 2 2 2 8 2 3" xfId="53114" xr:uid="{2E5D1F12-139D-4674-9A4C-B84C257F5B5C}"/>
    <cellStyle name="Normal 3 2 3 2 2 2 8 3" xfId="17694" xr:uid="{9BB54C14-52BC-4306-A9A4-4F9B7B03A7B6}"/>
    <cellStyle name="Normal 3 2 3 2 2 2 8 4" xfId="31384" xr:uid="{9525029C-8125-49B3-B5E4-C7729667B8F5}"/>
    <cellStyle name="Normal 3 2 3 2 2 2 8 5" xfId="46268" xr:uid="{6FF99D08-95BF-4DE4-BA46-628D53789C8A}"/>
    <cellStyle name="Normal 3 2 3 2 2 2 9" xfId="21116" xr:uid="{7B126F4F-62C1-4AE0-97A0-3C444F41B44C}"/>
    <cellStyle name="Normal 3 2 3 2 2 2 9 2" xfId="34808" xr:uid="{004A0E13-6CDE-421C-B5D1-0A789BDC15BE}"/>
    <cellStyle name="Normal 3 2 3 2 2 2 9 3" xfId="49692" xr:uid="{4C3AF74F-91A8-4264-A9DF-5A33A7AB1CCE}"/>
    <cellStyle name="Normal 3 2 3 2 2 3" xfId="7440" xr:uid="{9C65EA76-2C11-4978-A924-B95A486F0C92}"/>
    <cellStyle name="Normal 3 2 3 2 2 3 10" xfId="42861" xr:uid="{D0F66BC7-3500-4FE1-8929-16F8B8CAA2C0}"/>
    <cellStyle name="Normal 3 2 3 2 2 3 2" xfId="7441" xr:uid="{68C7AF90-2B10-4E21-8BEC-22DDEB1F93B4}"/>
    <cellStyle name="Normal 3 2 3 2 2 3 2 2" xfId="7442" xr:uid="{DCCECE97-AF9E-461F-A286-67671F39A452}"/>
    <cellStyle name="Normal 3 2 3 2 2 3 2 2 2" xfId="9155" xr:uid="{6845039A-0048-4842-8AA7-86956D164662}"/>
    <cellStyle name="Normal 3 2 3 2 2 3 2 2 2 2" xfId="12577" xr:uid="{2C3854D6-F747-4D74-8DFD-6B4A10ED2E21}"/>
    <cellStyle name="Normal 3 2 3 2 2 3 2 2 2 2 2" xfId="26267" xr:uid="{E860CA3B-A8E1-4FF6-A534-8111A80B02F4}"/>
    <cellStyle name="Normal 3 2 3 2 2 3 2 2 2 2 2 2" xfId="39959" xr:uid="{DEB2A804-D801-4F28-9C99-58693FE570F3}"/>
    <cellStyle name="Normal 3 2 3 2 2 3 2 2 2 2 2 3" xfId="54843" xr:uid="{0951489B-23FE-4A92-AC55-61DFCD3A4FAF}"/>
    <cellStyle name="Normal 3 2 3 2 2 3 2 2 2 2 3" xfId="19423" xr:uid="{25CCF605-F43D-48AB-B59A-C3EAE943D70A}"/>
    <cellStyle name="Normal 3 2 3 2 2 3 2 2 2 2 4" xfId="33113" xr:uid="{E0D014EA-D304-4662-B788-7961033434D9}"/>
    <cellStyle name="Normal 3 2 3 2 2 3 2 2 2 2 5" xfId="47997" xr:uid="{8BF9D7BC-F63B-4FBF-B5CD-6A20F55B0CA5}"/>
    <cellStyle name="Normal 3 2 3 2 2 3 2 2 2 3" xfId="22845" xr:uid="{5835721F-26A9-434F-8835-6154CAAD9EEB}"/>
    <cellStyle name="Normal 3 2 3 2 2 3 2 2 2 3 2" xfId="36537" xr:uid="{0A564501-7ECA-4316-B5D9-9043E9BE7962}"/>
    <cellStyle name="Normal 3 2 3 2 2 3 2 2 2 3 3" xfId="51421" xr:uid="{3ECAEE3A-FEED-4F68-ADBD-69A389A9505C}"/>
    <cellStyle name="Normal 3 2 3 2 2 3 2 2 2 4" xfId="16001" xr:uid="{0527D5AA-68C5-494A-A34A-91158F33B1F5}"/>
    <cellStyle name="Normal 3 2 3 2 2 3 2 2 2 5" xfId="29691" xr:uid="{2E12CE18-15A8-4A97-B1F3-BB935C91299B}"/>
    <cellStyle name="Normal 3 2 3 2 2 3 2 2 2 6" xfId="44575" xr:uid="{819D3434-869E-46E8-9C2D-E094D9C7ACDF}"/>
    <cellStyle name="Normal 3 2 3 2 2 3 2 2 3" xfId="10865" xr:uid="{7D535F5C-1B97-474F-B82B-DACE0089CA77}"/>
    <cellStyle name="Normal 3 2 3 2 2 3 2 2 3 2" xfId="24555" xr:uid="{681D61EB-EE38-452C-8B35-8C285CC5AA1E}"/>
    <cellStyle name="Normal 3 2 3 2 2 3 2 2 3 2 2" xfId="38247" xr:uid="{3F4F3265-34AD-412B-89EF-C1DEF02B7753}"/>
    <cellStyle name="Normal 3 2 3 2 2 3 2 2 3 2 3" xfId="53131" xr:uid="{74D305E8-3572-4197-B11F-0E324BDB4EB7}"/>
    <cellStyle name="Normal 3 2 3 2 2 3 2 2 3 3" xfId="17711" xr:uid="{721F3B31-8536-4348-A3EE-49173DF915AF}"/>
    <cellStyle name="Normal 3 2 3 2 2 3 2 2 3 4" xfId="31401" xr:uid="{9ECCD356-ED7D-4F28-A195-A858ADBB3BC7}"/>
    <cellStyle name="Normal 3 2 3 2 2 3 2 2 3 5" xfId="46285" xr:uid="{9A5882C3-A9A8-49B8-8886-7F9BC0D71AE8}"/>
    <cellStyle name="Normal 3 2 3 2 2 3 2 2 4" xfId="21133" xr:uid="{14A03E54-AE6D-4F3E-83C5-EFCF5DFB7130}"/>
    <cellStyle name="Normal 3 2 3 2 2 3 2 2 4 2" xfId="34825" xr:uid="{781AE04C-D91F-45FB-90C0-F3DAF5194A97}"/>
    <cellStyle name="Normal 3 2 3 2 2 3 2 2 4 3" xfId="49709" xr:uid="{B2DEA2DB-6D7D-425C-B918-8365750832E8}"/>
    <cellStyle name="Normal 3 2 3 2 2 3 2 2 5" xfId="14289" xr:uid="{EAB2E9FF-E806-45BF-A601-EE0A916901E0}"/>
    <cellStyle name="Normal 3 2 3 2 2 3 2 2 6" xfId="27979" xr:uid="{15D5D7E3-1BDF-4014-8B6C-4C45448ADF4E}"/>
    <cellStyle name="Normal 3 2 3 2 2 3 2 2 7" xfId="42863" xr:uid="{4B30C8B0-173B-4FFD-916F-895DAEE60EDB}"/>
    <cellStyle name="Normal 3 2 3 2 2 3 2 3" xfId="9154" xr:uid="{5D54479E-F148-41A4-91AF-4A348B56507F}"/>
    <cellStyle name="Normal 3 2 3 2 2 3 2 3 2" xfId="12576" xr:uid="{53D8F317-A707-4E4B-AAB0-8B1FF241AABF}"/>
    <cellStyle name="Normal 3 2 3 2 2 3 2 3 2 2" xfId="26266" xr:uid="{2AE5F458-CEDE-49EB-BE6E-508FF5CED23C}"/>
    <cellStyle name="Normal 3 2 3 2 2 3 2 3 2 2 2" xfId="39958" xr:uid="{1910815A-C001-4D15-A321-09270FB2810E}"/>
    <cellStyle name="Normal 3 2 3 2 2 3 2 3 2 2 3" xfId="54842" xr:uid="{D58E84A6-217B-40BC-88EF-534F68AD9C34}"/>
    <cellStyle name="Normal 3 2 3 2 2 3 2 3 2 3" xfId="19422" xr:uid="{26C4C189-308B-459C-A793-EB1F4AD2FC5D}"/>
    <cellStyle name="Normal 3 2 3 2 2 3 2 3 2 4" xfId="33112" xr:uid="{F18F78E3-1F19-460C-B1C2-F1D173B97735}"/>
    <cellStyle name="Normal 3 2 3 2 2 3 2 3 2 5" xfId="47996" xr:uid="{B0343EB1-2B08-4E30-B9CD-636BE7CE7F3F}"/>
    <cellStyle name="Normal 3 2 3 2 2 3 2 3 3" xfId="22844" xr:uid="{68F39FCF-06F8-41C3-A31A-F16D3CB9DC37}"/>
    <cellStyle name="Normal 3 2 3 2 2 3 2 3 3 2" xfId="36536" xr:uid="{D5E54BA2-BE68-423E-968F-0864BF858E7A}"/>
    <cellStyle name="Normal 3 2 3 2 2 3 2 3 3 3" xfId="51420" xr:uid="{C20A7C61-AD27-4155-B8CF-6818C2D707F1}"/>
    <cellStyle name="Normal 3 2 3 2 2 3 2 3 4" xfId="16000" xr:uid="{C630A98B-1D3B-41B0-9A6A-6EC4960A8261}"/>
    <cellStyle name="Normal 3 2 3 2 2 3 2 3 5" xfId="29690" xr:uid="{C6F2A117-9935-4C07-A0CD-4CB4BFA45B82}"/>
    <cellStyle name="Normal 3 2 3 2 2 3 2 3 6" xfId="44574" xr:uid="{FBFA7DC5-BA56-41FF-853C-D517E5503F0C}"/>
    <cellStyle name="Normal 3 2 3 2 2 3 2 4" xfId="10864" xr:uid="{8CF510BE-D0E2-4506-9CFF-F9CC18A1FD3B}"/>
    <cellStyle name="Normal 3 2 3 2 2 3 2 4 2" xfId="24554" xr:uid="{81B77966-F72E-41B2-98CF-08A9F1E4C51E}"/>
    <cellStyle name="Normal 3 2 3 2 2 3 2 4 2 2" xfId="38246" xr:uid="{B1A43CB1-BC61-481D-B3D7-62ADF5E16E5C}"/>
    <cellStyle name="Normal 3 2 3 2 2 3 2 4 2 3" xfId="53130" xr:uid="{4612437D-6420-49BA-8E45-12D5E31344C4}"/>
    <cellStyle name="Normal 3 2 3 2 2 3 2 4 3" xfId="17710" xr:uid="{0A8217E9-5CBD-4B06-B70E-4867BDEB3EBB}"/>
    <cellStyle name="Normal 3 2 3 2 2 3 2 4 4" xfId="31400" xr:uid="{D9551C72-03F4-48C1-AF86-8D3B173A9C63}"/>
    <cellStyle name="Normal 3 2 3 2 2 3 2 4 5" xfId="46284" xr:uid="{E5772581-55CB-41FD-9BD5-9B4F7F7C74D5}"/>
    <cellStyle name="Normal 3 2 3 2 2 3 2 5" xfId="21132" xr:uid="{4A4A8FCA-02BF-475E-9656-60D1BB6B14C7}"/>
    <cellStyle name="Normal 3 2 3 2 2 3 2 5 2" xfId="34824" xr:uid="{2CA24465-6336-44F1-A2A1-8664B92872C9}"/>
    <cellStyle name="Normal 3 2 3 2 2 3 2 5 3" xfId="49708" xr:uid="{76048146-3B7F-47B9-8732-5DA6386B9EF8}"/>
    <cellStyle name="Normal 3 2 3 2 2 3 2 6" xfId="14288" xr:uid="{B168265D-3994-43AB-8C10-CF2512102E5A}"/>
    <cellStyle name="Normal 3 2 3 2 2 3 2 7" xfId="27978" xr:uid="{25EBC7A0-812C-4C15-83CF-0FF587D4B075}"/>
    <cellStyle name="Normal 3 2 3 2 2 3 2 8" xfId="42862" xr:uid="{26EAD2B2-FBFF-416A-B73F-B9D6CF128369}"/>
    <cellStyle name="Normal 3 2 3 2 2 3 3" xfId="7443" xr:uid="{444BFAEF-83BC-4716-B5D3-D639E38992FC}"/>
    <cellStyle name="Normal 3 2 3 2 2 3 3 2" xfId="9156" xr:uid="{03AB246E-8708-4D1D-8B11-2B5CA2966E21}"/>
    <cellStyle name="Normal 3 2 3 2 2 3 3 2 2" xfId="12578" xr:uid="{D7002BB9-5075-471D-86C9-19BBC7E97563}"/>
    <cellStyle name="Normal 3 2 3 2 2 3 3 2 2 2" xfId="26268" xr:uid="{5DC0BBA2-DA01-4530-A5E8-6C65F99D68F3}"/>
    <cellStyle name="Normal 3 2 3 2 2 3 3 2 2 2 2" xfId="39960" xr:uid="{582DA12A-1D2D-4BC8-A1B3-4BC149600718}"/>
    <cellStyle name="Normal 3 2 3 2 2 3 3 2 2 2 3" xfId="54844" xr:uid="{C22A7584-380C-4AE3-A35A-E683E0C168D1}"/>
    <cellStyle name="Normal 3 2 3 2 2 3 3 2 2 3" xfId="19424" xr:uid="{C5B1472C-6C03-4875-9BA2-AF8B21C0A13B}"/>
    <cellStyle name="Normal 3 2 3 2 2 3 3 2 2 4" xfId="33114" xr:uid="{F32E2399-781F-4EF8-9920-C5C6A4A1D691}"/>
    <cellStyle name="Normal 3 2 3 2 2 3 3 2 2 5" xfId="47998" xr:uid="{46E73CA6-EA58-4C23-947A-7DAE6EF592CA}"/>
    <cellStyle name="Normal 3 2 3 2 2 3 3 2 3" xfId="22846" xr:uid="{59747BFD-B45A-4D5E-8CFA-9E377C09143A}"/>
    <cellStyle name="Normal 3 2 3 2 2 3 3 2 3 2" xfId="36538" xr:uid="{0D90337E-0CF5-4C09-BAF7-117C3BEF082A}"/>
    <cellStyle name="Normal 3 2 3 2 2 3 3 2 3 3" xfId="51422" xr:uid="{EE38AB0C-6C0C-4F90-A4E0-875AD9205D6B}"/>
    <cellStyle name="Normal 3 2 3 2 2 3 3 2 4" xfId="16002" xr:uid="{4BE7A5F0-2105-4E3A-869F-132BCE59E341}"/>
    <cellStyle name="Normal 3 2 3 2 2 3 3 2 5" xfId="29692" xr:uid="{8FAB8C82-7EFF-4234-AC0A-E816855ADE15}"/>
    <cellStyle name="Normal 3 2 3 2 2 3 3 2 6" xfId="44576" xr:uid="{85D55357-67D9-460A-9166-8EB3FF2481E2}"/>
    <cellStyle name="Normal 3 2 3 2 2 3 3 3" xfId="10866" xr:uid="{4C9EA025-4A82-4395-8889-C09FD8757C3D}"/>
    <cellStyle name="Normal 3 2 3 2 2 3 3 3 2" xfId="24556" xr:uid="{EFCC2B62-39CB-4BA3-A293-F8BD55CB22B4}"/>
    <cellStyle name="Normal 3 2 3 2 2 3 3 3 2 2" xfId="38248" xr:uid="{0F862B03-EC57-40E9-A1A0-9A07EF7BCE24}"/>
    <cellStyle name="Normal 3 2 3 2 2 3 3 3 2 3" xfId="53132" xr:uid="{7410E545-F641-4DC2-9D84-6EB6BF426113}"/>
    <cellStyle name="Normal 3 2 3 2 2 3 3 3 3" xfId="17712" xr:uid="{66C8A0A4-C978-4437-A7A2-21BD8B985956}"/>
    <cellStyle name="Normal 3 2 3 2 2 3 3 3 4" xfId="31402" xr:uid="{AE9206D4-AAC9-44C5-880B-E36AC84374AF}"/>
    <cellStyle name="Normal 3 2 3 2 2 3 3 3 5" xfId="46286" xr:uid="{D13F25C2-7E42-491B-883E-4654A2CE90BB}"/>
    <cellStyle name="Normal 3 2 3 2 2 3 3 4" xfId="21134" xr:uid="{2DF8820C-8B61-4797-AA6D-5684497C68E5}"/>
    <cellStyle name="Normal 3 2 3 2 2 3 3 4 2" xfId="34826" xr:uid="{747552A4-F5FA-4812-A0B4-E13231F55EB9}"/>
    <cellStyle name="Normal 3 2 3 2 2 3 3 4 3" xfId="49710" xr:uid="{AA0BD2FB-3809-4670-94FF-0202064F3848}"/>
    <cellStyle name="Normal 3 2 3 2 2 3 3 5" xfId="14290" xr:uid="{C5D3704A-2535-4FC4-AAD8-086F69D78600}"/>
    <cellStyle name="Normal 3 2 3 2 2 3 3 6" xfId="27980" xr:uid="{4FFCF83D-03FD-4221-9B9B-7C100AE15117}"/>
    <cellStyle name="Normal 3 2 3 2 2 3 3 7" xfId="42864" xr:uid="{2850C8E1-51E7-471A-9CB1-96C192147516}"/>
    <cellStyle name="Normal 3 2 3 2 2 3 4" xfId="7444" xr:uid="{383BBE27-1DFE-40D0-B452-D52D5FBF9CAF}"/>
    <cellStyle name="Normal 3 2 3 2 2 3 4 2" xfId="9157" xr:uid="{F47FCC9F-66F6-4386-91E4-954983049388}"/>
    <cellStyle name="Normal 3 2 3 2 2 3 4 2 2" xfId="12579" xr:uid="{DEDC8CC6-3F29-4B75-99F9-44A3063241C5}"/>
    <cellStyle name="Normal 3 2 3 2 2 3 4 2 2 2" xfId="26269" xr:uid="{621B552F-73EB-4573-9A7B-3D7F2398C383}"/>
    <cellStyle name="Normal 3 2 3 2 2 3 4 2 2 2 2" xfId="39961" xr:uid="{6280FFB5-6F7D-46B3-834F-19813813B184}"/>
    <cellStyle name="Normal 3 2 3 2 2 3 4 2 2 2 3" xfId="54845" xr:uid="{BF32D5AD-C756-4B79-9497-0C0A63F3A89A}"/>
    <cellStyle name="Normal 3 2 3 2 2 3 4 2 2 3" xfId="19425" xr:uid="{5FCF6407-A7C2-44F5-8682-45375980086F}"/>
    <cellStyle name="Normal 3 2 3 2 2 3 4 2 2 4" xfId="33115" xr:uid="{9A0382C5-0AA0-460F-8455-70C517E995C0}"/>
    <cellStyle name="Normal 3 2 3 2 2 3 4 2 2 5" xfId="47999" xr:uid="{492882D0-0B47-4878-A7E9-B8546FDBA2EA}"/>
    <cellStyle name="Normal 3 2 3 2 2 3 4 2 3" xfId="22847" xr:uid="{AD51E590-A036-47A6-AB39-1898B5A93AAD}"/>
    <cellStyle name="Normal 3 2 3 2 2 3 4 2 3 2" xfId="36539" xr:uid="{6EB4C6EF-96C8-428E-9FD4-808B62B66A7E}"/>
    <cellStyle name="Normal 3 2 3 2 2 3 4 2 3 3" xfId="51423" xr:uid="{AD4B9BEC-6B02-49C7-9D50-E51E1FBB1932}"/>
    <cellStyle name="Normal 3 2 3 2 2 3 4 2 4" xfId="16003" xr:uid="{CC49BFEE-9BD3-49D3-A7D1-A6FC0AF1439E}"/>
    <cellStyle name="Normal 3 2 3 2 2 3 4 2 5" xfId="29693" xr:uid="{B2D69887-23E8-488D-AA5E-7E863E7873F0}"/>
    <cellStyle name="Normal 3 2 3 2 2 3 4 2 6" xfId="44577" xr:uid="{A39DFCB2-4C36-4327-B729-57AA31829402}"/>
    <cellStyle name="Normal 3 2 3 2 2 3 4 3" xfId="10867" xr:uid="{B38CF9BE-1788-4931-AD07-420840BA2B76}"/>
    <cellStyle name="Normal 3 2 3 2 2 3 4 3 2" xfId="24557" xr:uid="{3A2DF663-9EAF-4012-A17F-71C6A5ACAFAC}"/>
    <cellStyle name="Normal 3 2 3 2 2 3 4 3 2 2" xfId="38249" xr:uid="{E9A6C369-188C-49CF-901F-6351B8C829AE}"/>
    <cellStyle name="Normal 3 2 3 2 2 3 4 3 2 3" xfId="53133" xr:uid="{CA0105FD-FB35-4367-8E65-189D7575DC35}"/>
    <cellStyle name="Normal 3 2 3 2 2 3 4 3 3" xfId="17713" xr:uid="{75168A42-52CD-4260-B9AE-19B5CF5566E1}"/>
    <cellStyle name="Normal 3 2 3 2 2 3 4 3 4" xfId="31403" xr:uid="{3701B90E-E1E8-4FC8-9BFA-95DF25EE864F}"/>
    <cellStyle name="Normal 3 2 3 2 2 3 4 3 5" xfId="46287" xr:uid="{3F28ADD9-3A27-4C08-97D9-7C94F62EF5BE}"/>
    <cellStyle name="Normal 3 2 3 2 2 3 4 4" xfId="21135" xr:uid="{B751A4EE-3408-4918-A755-E8A12BEC4B91}"/>
    <cellStyle name="Normal 3 2 3 2 2 3 4 4 2" xfId="34827" xr:uid="{A3F6B6FA-7953-4005-BACB-36E4D13F923A}"/>
    <cellStyle name="Normal 3 2 3 2 2 3 4 4 3" xfId="49711" xr:uid="{0CDA28A6-FDD8-4F9E-B70C-8AED02040C62}"/>
    <cellStyle name="Normal 3 2 3 2 2 3 4 5" xfId="14291" xr:uid="{75F631EB-5EBA-4359-9FE2-43268AA54247}"/>
    <cellStyle name="Normal 3 2 3 2 2 3 4 6" xfId="27981" xr:uid="{798159BE-10D9-43B9-92EF-088D80B0801C}"/>
    <cellStyle name="Normal 3 2 3 2 2 3 4 7" xfId="42865" xr:uid="{20BC5A5B-C5BC-49E4-A8C1-4FCA6A2BC075}"/>
    <cellStyle name="Normal 3 2 3 2 2 3 5" xfId="9153" xr:uid="{BA33E8B8-FF0D-415B-9FC2-1D21226EC00A}"/>
    <cellStyle name="Normal 3 2 3 2 2 3 5 2" xfId="12575" xr:uid="{58E01173-1294-48B4-86E7-46649F0ACFFD}"/>
    <cellStyle name="Normal 3 2 3 2 2 3 5 2 2" xfId="26265" xr:uid="{888095C5-C693-4605-A11C-6B80AB66B1AB}"/>
    <cellStyle name="Normal 3 2 3 2 2 3 5 2 2 2" xfId="39957" xr:uid="{F85A2FEA-0301-4048-9808-D3A89230AF3C}"/>
    <cellStyle name="Normal 3 2 3 2 2 3 5 2 2 3" xfId="54841" xr:uid="{8C6F911F-5751-4B9C-A207-CAD960213030}"/>
    <cellStyle name="Normal 3 2 3 2 2 3 5 2 3" xfId="19421" xr:uid="{F43BCB40-3258-4C02-A99E-8368C66FF83C}"/>
    <cellStyle name="Normal 3 2 3 2 2 3 5 2 4" xfId="33111" xr:uid="{B88C9C5E-C02A-45F1-A16A-EF5A37C0BCF2}"/>
    <cellStyle name="Normal 3 2 3 2 2 3 5 2 5" xfId="47995" xr:uid="{84A4E9FE-C400-4DBE-AC06-4AB393FDB165}"/>
    <cellStyle name="Normal 3 2 3 2 2 3 5 3" xfId="22843" xr:uid="{F7B961B4-8BF8-4D0F-8CDD-0AB5B6FD941B}"/>
    <cellStyle name="Normal 3 2 3 2 2 3 5 3 2" xfId="36535" xr:uid="{DAFAB2E8-E6E2-48E3-97A8-FA3064E71B0E}"/>
    <cellStyle name="Normal 3 2 3 2 2 3 5 3 3" xfId="51419" xr:uid="{9449A374-6C78-4054-8207-90F1B63E9C97}"/>
    <cellStyle name="Normal 3 2 3 2 2 3 5 4" xfId="15999" xr:uid="{41A41C97-A967-433E-9B9C-0971EFBD872E}"/>
    <cellStyle name="Normal 3 2 3 2 2 3 5 5" xfId="29689" xr:uid="{07D3056D-A7E9-4291-A4AC-8610BB199847}"/>
    <cellStyle name="Normal 3 2 3 2 2 3 5 6" xfId="44573" xr:uid="{2B8796D9-7960-4806-943F-61190571E5DF}"/>
    <cellStyle name="Normal 3 2 3 2 2 3 6" xfId="10863" xr:uid="{7FABB5D7-EB10-40BB-93C7-5DEDF412E6EA}"/>
    <cellStyle name="Normal 3 2 3 2 2 3 6 2" xfId="24553" xr:uid="{A1ABB320-9932-465D-B18E-40FE6B201E61}"/>
    <cellStyle name="Normal 3 2 3 2 2 3 6 2 2" xfId="38245" xr:uid="{A12577A0-0585-40D1-AD19-A80CAF1B3101}"/>
    <cellStyle name="Normal 3 2 3 2 2 3 6 2 3" xfId="53129" xr:uid="{F65D36F1-FABB-4DE6-9D51-58A13A606E7C}"/>
    <cellStyle name="Normal 3 2 3 2 2 3 6 3" xfId="17709" xr:uid="{DD43E34B-C654-41DF-A071-6148987E4055}"/>
    <cellStyle name="Normal 3 2 3 2 2 3 6 4" xfId="31399" xr:uid="{163BA30E-3367-470E-9F3F-4EAF0287E1D9}"/>
    <cellStyle name="Normal 3 2 3 2 2 3 6 5" xfId="46283" xr:uid="{20AFCD23-2013-4358-A024-E3D66F55DF21}"/>
    <cellStyle name="Normal 3 2 3 2 2 3 7" xfId="21131" xr:uid="{4ECEC377-CA4C-4140-8915-C5305643E83F}"/>
    <cellStyle name="Normal 3 2 3 2 2 3 7 2" xfId="34823" xr:uid="{53C99FC9-9CF8-4752-A07F-84009F17FAF1}"/>
    <cellStyle name="Normal 3 2 3 2 2 3 7 3" xfId="49707" xr:uid="{6B572CAD-C1AB-4262-BCF3-8588E96FF286}"/>
    <cellStyle name="Normal 3 2 3 2 2 3 8" xfId="14287" xr:uid="{05561C74-EE89-46C8-8CBC-45BAB98A2432}"/>
    <cellStyle name="Normal 3 2 3 2 2 3 9" xfId="27977" xr:uid="{39C5EB53-E790-4913-85A8-15F30DB1D0DD}"/>
    <cellStyle name="Normal 3 2 3 2 2 4" xfId="7445" xr:uid="{0C4F5032-619F-4325-A609-92D824F6A521}"/>
    <cellStyle name="Normal 3 2 3 2 2 4 10" xfId="42866" xr:uid="{BDB35B44-3221-4813-860D-E6D50582F081}"/>
    <cellStyle name="Normal 3 2 3 2 2 4 2" xfId="7446" xr:uid="{AF78A054-6412-4779-BD70-6BDD9C97B203}"/>
    <cellStyle name="Normal 3 2 3 2 2 4 2 2" xfId="7447" xr:uid="{7A749447-2164-45BE-8675-9D35FF7B989C}"/>
    <cellStyle name="Normal 3 2 3 2 2 4 2 2 2" xfId="9160" xr:uid="{3C6291AC-D563-49BA-95BC-28F0AC67325B}"/>
    <cellStyle name="Normal 3 2 3 2 2 4 2 2 2 2" xfId="12582" xr:uid="{3F21565E-90DC-4538-AC41-FE0BC7761B06}"/>
    <cellStyle name="Normal 3 2 3 2 2 4 2 2 2 2 2" xfId="26272" xr:uid="{C398407E-AD92-4A2A-909D-310E3E94D94F}"/>
    <cellStyle name="Normal 3 2 3 2 2 4 2 2 2 2 2 2" xfId="39964" xr:uid="{C2643A71-9A00-42F9-BE12-3AE29EF6C3A0}"/>
    <cellStyle name="Normal 3 2 3 2 2 4 2 2 2 2 2 3" xfId="54848" xr:uid="{C44A90AD-66CD-4DEC-8699-AD29C595C190}"/>
    <cellStyle name="Normal 3 2 3 2 2 4 2 2 2 2 3" xfId="19428" xr:uid="{023915EF-8211-4D91-8DA5-584FE044638C}"/>
    <cellStyle name="Normal 3 2 3 2 2 4 2 2 2 2 4" xfId="33118" xr:uid="{CCFD13AE-6F61-4C56-B199-3D662C954FF0}"/>
    <cellStyle name="Normal 3 2 3 2 2 4 2 2 2 2 5" xfId="48002" xr:uid="{D33454B9-FE36-4D1D-86F2-CE114824B212}"/>
    <cellStyle name="Normal 3 2 3 2 2 4 2 2 2 3" xfId="22850" xr:uid="{4DAF9156-307F-492D-8DCA-E237736B8388}"/>
    <cellStyle name="Normal 3 2 3 2 2 4 2 2 2 3 2" xfId="36542" xr:uid="{18D20116-0142-42BF-B5A9-3B0E96B65D06}"/>
    <cellStyle name="Normal 3 2 3 2 2 4 2 2 2 3 3" xfId="51426" xr:uid="{A80A2806-C6C1-4CAE-A05A-A62EB35800E6}"/>
    <cellStyle name="Normal 3 2 3 2 2 4 2 2 2 4" xfId="16006" xr:uid="{5FBEC6CB-279B-4125-B4D9-7279F41F69EB}"/>
    <cellStyle name="Normal 3 2 3 2 2 4 2 2 2 5" xfId="29696" xr:uid="{29CC9602-9CA4-43AB-B0A0-7034A49ACF78}"/>
    <cellStyle name="Normal 3 2 3 2 2 4 2 2 2 6" xfId="44580" xr:uid="{EB02B3D0-C1EB-4E6A-AB12-64E0BBFBE627}"/>
    <cellStyle name="Normal 3 2 3 2 2 4 2 2 3" xfId="10870" xr:uid="{A59BAF61-982A-4423-8587-C520BA5F20B4}"/>
    <cellStyle name="Normal 3 2 3 2 2 4 2 2 3 2" xfId="24560" xr:uid="{198B7585-F10D-48B6-98B7-A100E37A6DF6}"/>
    <cellStyle name="Normal 3 2 3 2 2 4 2 2 3 2 2" xfId="38252" xr:uid="{445BD72E-CCE5-4481-B9ED-3C29B5B59C50}"/>
    <cellStyle name="Normal 3 2 3 2 2 4 2 2 3 2 3" xfId="53136" xr:uid="{29C9D141-36EE-455F-BB07-15509E848A66}"/>
    <cellStyle name="Normal 3 2 3 2 2 4 2 2 3 3" xfId="17716" xr:uid="{93118805-2417-47CC-BF07-55DBE7D5045A}"/>
    <cellStyle name="Normal 3 2 3 2 2 4 2 2 3 4" xfId="31406" xr:uid="{FA9462E9-3C18-48E4-80FE-7C2874A11D25}"/>
    <cellStyle name="Normal 3 2 3 2 2 4 2 2 3 5" xfId="46290" xr:uid="{D9357403-577B-4B8E-8681-8CDD8262C6C7}"/>
    <cellStyle name="Normal 3 2 3 2 2 4 2 2 4" xfId="21138" xr:uid="{9F0A1A61-E3A6-4ACA-BB58-6808C6D3D789}"/>
    <cellStyle name="Normal 3 2 3 2 2 4 2 2 4 2" xfId="34830" xr:uid="{4572E024-38CC-47E3-B177-F943316B6F3A}"/>
    <cellStyle name="Normal 3 2 3 2 2 4 2 2 4 3" xfId="49714" xr:uid="{0C400320-4199-4B03-AEAC-2B27887BD3F6}"/>
    <cellStyle name="Normal 3 2 3 2 2 4 2 2 5" xfId="14294" xr:uid="{27D1407C-8865-4EEF-AFD1-D08DDA4B0006}"/>
    <cellStyle name="Normal 3 2 3 2 2 4 2 2 6" xfId="27984" xr:uid="{3D43C55B-4F6B-4BC8-9377-5E883CF90CE8}"/>
    <cellStyle name="Normal 3 2 3 2 2 4 2 2 7" xfId="42868" xr:uid="{4AAE0156-B404-4ED6-B2E4-6BE686CEC785}"/>
    <cellStyle name="Normal 3 2 3 2 2 4 2 3" xfId="9159" xr:uid="{B7A3EB74-6618-43EB-83A9-2330F490291D}"/>
    <cellStyle name="Normal 3 2 3 2 2 4 2 3 2" xfId="12581" xr:uid="{6F84B61F-104B-45BE-B8DD-BF859585965E}"/>
    <cellStyle name="Normal 3 2 3 2 2 4 2 3 2 2" xfId="26271" xr:uid="{C33BB20E-E5A3-4152-AA43-093FD775D75E}"/>
    <cellStyle name="Normal 3 2 3 2 2 4 2 3 2 2 2" xfId="39963" xr:uid="{25248F7D-29B5-48D0-A556-4D2A61D06616}"/>
    <cellStyle name="Normal 3 2 3 2 2 4 2 3 2 2 3" xfId="54847" xr:uid="{758E2241-2FBF-41E3-9886-03B93A956D5D}"/>
    <cellStyle name="Normal 3 2 3 2 2 4 2 3 2 3" xfId="19427" xr:uid="{53FAE0E4-0978-4861-87EB-8216923EA733}"/>
    <cellStyle name="Normal 3 2 3 2 2 4 2 3 2 4" xfId="33117" xr:uid="{D737C6A1-16F3-4855-AE91-B20A7CDCE86F}"/>
    <cellStyle name="Normal 3 2 3 2 2 4 2 3 2 5" xfId="48001" xr:uid="{A0E43120-7A13-4487-BE54-DC7833CE7FED}"/>
    <cellStyle name="Normal 3 2 3 2 2 4 2 3 3" xfId="22849" xr:uid="{19998C72-B2A1-4090-A246-EB199667A96C}"/>
    <cellStyle name="Normal 3 2 3 2 2 4 2 3 3 2" xfId="36541" xr:uid="{8E8FA461-BE4A-4388-8C2A-4AF05AC52016}"/>
    <cellStyle name="Normal 3 2 3 2 2 4 2 3 3 3" xfId="51425" xr:uid="{8C062115-6C98-4D52-BB62-05DDCB353602}"/>
    <cellStyle name="Normal 3 2 3 2 2 4 2 3 4" xfId="16005" xr:uid="{9542C2E1-8E7B-4A05-8A15-744A32A8D875}"/>
    <cellStyle name="Normal 3 2 3 2 2 4 2 3 5" xfId="29695" xr:uid="{1CD34FC6-553A-422D-B9FB-50B842101E9D}"/>
    <cellStyle name="Normal 3 2 3 2 2 4 2 3 6" xfId="44579" xr:uid="{06FFB66E-0F1B-40B6-98D7-A14296C8C6CD}"/>
    <cellStyle name="Normal 3 2 3 2 2 4 2 4" xfId="10869" xr:uid="{57555D85-D507-4399-9B06-83B522B9C7AF}"/>
    <cellStyle name="Normal 3 2 3 2 2 4 2 4 2" xfId="24559" xr:uid="{5ED573C7-548A-4261-BE9A-27060F0FC44D}"/>
    <cellStyle name="Normal 3 2 3 2 2 4 2 4 2 2" xfId="38251" xr:uid="{404238C1-D979-4F83-9811-D6C28EF4DB94}"/>
    <cellStyle name="Normal 3 2 3 2 2 4 2 4 2 3" xfId="53135" xr:uid="{77C1A693-3126-4F54-8CF5-A6F73E9B9969}"/>
    <cellStyle name="Normal 3 2 3 2 2 4 2 4 3" xfId="17715" xr:uid="{089107BE-3A8D-4449-8F6F-BD73C2A08F9C}"/>
    <cellStyle name="Normal 3 2 3 2 2 4 2 4 4" xfId="31405" xr:uid="{77C56559-A9F9-4626-9F71-C4B94D29AB26}"/>
    <cellStyle name="Normal 3 2 3 2 2 4 2 4 5" xfId="46289" xr:uid="{7B588E23-2312-46A7-B4FB-34366D86CBA8}"/>
    <cellStyle name="Normal 3 2 3 2 2 4 2 5" xfId="21137" xr:uid="{24D6991B-87A3-4210-AE78-8DDE02F8AE2C}"/>
    <cellStyle name="Normal 3 2 3 2 2 4 2 5 2" xfId="34829" xr:uid="{92789BEE-0516-4338-AF11-3E42350C9210}"/>
    <cellStyle name="Normal 3 2 3 2 2 4 2 5 3" xfId="49713" xr:uid="{ECE1E04E-7F1A-4035-BC2D-B4F288D810F4}"/>
    <cellStyle name="Normal 3 2 3 2 2 4 2 6" xfId="14293" xr:uid="{75EDEC26-B9AF-4C97-B8A6-4BD6C176589B}"/>
    <cellStyle name="Normal 3 2 3 2 2 4 2 7" xfId="27983" xr:uid="{7EEFA872-48EF-488C-AD8F-87B8E803B6EC}"/>
    <cellStyle name="Normal 3 2 3 2 2 4 2 8" xfId="42867" xr:uid="{17E4E8F7-F859-4471-B6E0-B68D5FBA070E}"/>
    <cellStyle name="Normal 3 2 3 2 2 4 3" xfId="7448" xr:uid="{E3D9D94E-52B5-438C-B83E-DE2A89C1F984}"/>
    <cellStyle name="Normal 3 2 3 2 2 4 3 2" xfId="9161" xr:uid="{FFFB1822-ED2E-4BA3-8E92-BC863A05B42F}"/>
    <cellStyle name="Normal 3 2 3 2 2 4 3 2 2" xfId="12583" xr:uid="{55AAB30A-F1BC-4610-9591-912258DB00D2}"/>
    <cellStyle name="Normal 3 2 3 2 2 4 3 2 2 2" xfId="26273" xr:uid="{6B3C5B14-7641-402C-BDDF-8771773FEB94}"/>
    <cellStyle name="Normal 3 2 3 2 2 4 3 2 2 2 2" xfId="39965" xr:uid="{0B193799-7DB5-40F8-B8C1-39AAE0126021}"/>
    <cellStyle name="Normal 3 2 3 2 2 4 3 2 2 2 3" xfId="54849" xr:uid="{C5A54F61-0535-4CA7-867E-15D1D2B89337}"/>
    <cellStyle name="Normal 3 2 3 2 2 4 3 2 2 3" xfId="19429" xr:uid="{F5F0FC86-FFAF-4743-9B13-48B6C38EF065}"/>
    <cellStyle name="Normal 3 2 3 2 2 4 3 2 2 4" xfId="33119" xr:uid="{0BBC7EAF-7022-4758-A31B-FA5A076398C9}"/>
    <cellStyle name="Normal 3 2 3 2 2 4 3 2 2 5" xfId="48003" xr:uid="{B4E34D6E-9A65-4B6C-A4FF-51A897E88C1D}"/>
    <cellStyle name="Normal 3 2 3 2 2 4 3 2 3" xfId="22851" xr:uid="{2828FAC0-C9D8-44C2-A47E-B8D3FBE0F8EF}"/>
    <cellStyle name="Normal 3 2 3 2 2 4 3 2 3 2" xfId="36543" xr:uid="{C8B62175-3395-44FF-BC64-98CC3E153386}"/>
    <cellStyle name="Normal 3 2 3 2 2 4 3 2 3 3" xfId="51427" xr:uid="{9565EFEA-63C4-46E5-A6C6-F11D3ABDED20}"/>
    <cellStyle name="Normal 3 2 3 2 2 4 3 2 4" xfId="16007" xr:uid="{7A336515-B984-44E4-9D9F-796C794E5C08}"/>
    <cellStyle name="Normal 3 2 3 2 2 4 3 2 5" xfId="29697" xr:uid="{B8EF07D5-52DA-427B-B40F-9E984FDDDBF6}"/>
    <cellStyle name="Normal 3 2 3 2 2 4 3 2 6" xfId="44581" xr:uid="{E4AC40B4-7F91-42B5-B346-C0BBBDBBD39B}"/>
    <cellStyle name="Normal 3 2 3 2 2 4 3 3" xfId="10871" xr:uid="{DE789301-E249-49D1-8D80-C7D156981F38}"/>
    <cellStyle name="Normal 3 2 3 2 2 4 3 3 2" xfId="24561" xr:uid="{A76C297B-DA93-42F3-818A-321AF5BC575D}"/>
    <cellStyle name="Normal 3 2 3 2 2 4 3 3 2 2" xfId="38253" xr:uid="{71CEC9C3-6849-4E74-AAF2-2CD9E58DF226}"/>
    <cellStyle name="Normal 3 2 3 2 2 4 3 3 2 3" xfId="53137" xr:uid="{A5246F33-6C97-4FF1-A0E2-40EAFA1225E1}"/>
    <cellStyle name="Normal 3 2 3 2 2 4 3 3 3" xfId="17717" xr:uid="{96CB7971-ED2B-4783-9C76-DFAB7D5EB0EE}"/>
    <cellStyle name="Normal 3 2 3 2 2 4 3 3 4" xfId="31407" xr:uid="{B99B9361-D1C5-4CF0-9F1C-AC6813897BC1}"/>
    <cellStyle name="Normal 3 2 3 2 2 4 3 3 5" xfId="46291" xr:uid="{DE0F6CDE-E43C-435B-B34C-D47F727E006A}"/>
    <cellStyle name="Normal 3 2 3 2 2 4 3 4" xfId="21139" xr:uid="{B6CC7484-C0CE-4B66-B9FB-86F6C9C3F9E4}"/>
    <cellStyle name="Normal 3 2 3 2 2 4 3 4 2" xfId="34831" xr:uid="{DC3FA8B8-C1D3-4D39-A1D1-3DCA3A5552D7}"/>
    <cellStyle name="Normal 3 2 3 2 2 4 3 4 3" xfId="49715" xr:uid="{BC780A78-06DD-4029-A07A-F2CA700CC6EE}"/>
    <cellStyle name="Normal 3 2 3 2 2 4 3 5" xfId="14295" xr:uid="{1B7962C3-E638-47A5-8D7A-46DF0C5BB725}"/>
    <cellStyle name="Normal 3 2 3 2 2 4 3 6" xfId="27985" xr:uid="{CD6CB1A8-29CC-44E2-8545-9E581DEDA429}"/>
    <cellStyle name="Normal 3 2 3 2 2 4 3 7" xfId="42869" xr:uid="{2B56BD80-9E1E-419D-8DF3-BC9398899593}"/>
    <cellStyle name="Normal 3 2 3 2 2 4 4" xfId="7449" xr:uid="{B9164956-B650-49CF-851E-8BD36910166A}"/>
    <cellStyle name="Normal 3 2 3 2 2 4 4 2" xfId="9162" xr:uid="{EBBB9CA1-D167-4F5F-8BBA-F4E300C3ED95}"/>
    <cellStyle name="Normal 3 2 3 2 2 4 4 2 2" xfId="12584" xr:uid="{D6EEDDE8-C68E-4187-A9A3-6C15ADCD8BCB}"/>
    <cellStyle name="Normal 3 2 3 2 2 4 4 2 2 2" xfId="26274" xr:uid="{62C276C7-0CCF-45F0-9D7E-B25AE0C02AC2}"/>
    <cellStyle name="Normal 3 2 3 2 2 4 4 2 2 2 2" xfId="39966" xr:uid="{5DA91436-4BDC-4D25-B8F7-3B1BD6388B5C}"/>
    <cellStyle name="Normal 3 2 3 2 2 4 4 2 2 2 3" xfId="54850" xr:uid="{65C51B17-608A-4A99-B401-D2D725E3CAE9}"/>
    <cellStyle name="Normal 3 2 3 2 2 4 4 2 2 3" xfId="19430" xr:uid="{B6862E8B-1101-4CA5-A5E5-5A00C6B29E1D}"/>
    <cellStyle name="Normal 3 2 3 2 2 4 4 2 2 4" xfId="33120" xr:uid="{6F9273D1-198D-4061-A00A-B660FEF9F58F}"/>
    <cellStyle name="Normal 3 2 3 2 2 4 4 2 2 5" xfId="48004" xr:uid="{D1DD13BE-6C1D-4105-8AF3-008A63A8C6AE}"/>
    <cellStyle name="Normal 3 2 3 2 2 4 4 2 3" xfId="22852" xr:uid="{13E2B0A4-B9A8-41E2-A8A7-06E8C435D379}"/>
    <cellStyle name="Normal 3 2 3 2 2 4 4 2 3 2" xfId="36544" xr:uid="{112BA9F7-41B3-428C-86E8-860CAE8A3809}"/>
    <cellStyle name="Normal 3 2 3 2 2 4 4 2 3 3" xfId="51428" xr:uid="{428586AE-ECB8-461A-8460-4FA832B6A9D4}"/>
    <cellStyle name="Normal 3 2 3 2 2 4 4 2 4" xfId="16008" xr:uid="{15B9D256-2F20-4946-9A0C-89512570E318}"/>
    <cellStyle name="Normal 3 2 3 2 2 4 4 2 5" xfId="29698" xr:uid="{9CE1AF15-F3C4-4278-AC3A-4D865E0D6708}"/>
    <cellStyle name="Normal 3 2 3 2 2 4 4 2 6" xfId="44582" xr:uid="{AE0E02CF-D6A7-4B8D-B216-62388834C2D3}"/>
    <cellStyle name="Normal 3 2 3 2 2 4 4 3" xfId="10872" xr:uid="{8A1AAEA6-9AF5-4D4E-93D5-7126F7B2A430}"/>
    <cellStyle name="Normal 3 2 3 2 2 4 4 3 2" xfId="24562" xr:uid="{7E03CB38-04CD-4030-B7CF-B10E7F433606}"/>
    <cellStyle name="Normal 3 2 3 2 2 4 4 3 2 2" xfId="38254" xr:uid="{3F0CA71B-43F8-4DBD-9A92-C54561AC4A00}"/>
    <cellStyle name="Normal 3 2 3 2 2 4 4 3 2 3" xfId="53138" xr:uid="{84B2D66C-AAEB-4E54-B278-2B9E9150F0FA}"/>
    <cellStyle name="Normal 3 2 3 2 2 4 4 3 3" xfId="17718" xr:uid="{6794E0A8-AD48-4201-AFB3-6D34AC78DD4E}"/>
    <cellStyle name="Normal 3 2 3 2 2 4 4 3 4" xfId="31408" xr:uid="{B4CDF0E8-4D71-4362-8BF5-26CD0CC5D331}"/>
    <cellStyle name="Normal 3 2 3 2 2 4 4 3 5" xfId="46292" xr:uid="{DFA3B874-7C35-4247-BFB5-3C65257D32E7}"/>
    <cellStyle name="Normal 3 2 3 2 2 4 4 4" xfId="21140" xr:uid="{A2605F40-C1AF-40E3-A35B-8718461C2C74}"/>
    <cellStyle name="Normal 3 2 3 2 2 4 4 4 2" xfId="34832" xr:uid="{E3FCA5FB-32A1-4F93-9953-6D58F1A444F2}"/>
    <cellStyle name="Normal 3 2 3 2 2 4 4 4 3" xfId="49716" xr:uid="{8ECDAB36-E073-4380-ABD5-0333EC83ACA4}"/>
    <cellStyle name="Normal 3 2 3 2 2 4 4 5" xfId="14296" xr:uid="{3106E93C-049F-4A92-AAA1-09119EF718C8}"/>
    <cellStyle name="Normal 3 2 3 2 2 4 4 6" xfId="27986" xr:uid="{D2441FB2-198F-4BC9-A1C0-EE7E06E1CD70}"/>
    <cellStyle name="Normal 3 2 3 2 2 4 4 7" xfId="42870" xr:uid="{337CE996-6AD7-454F-BC44-C85B5B9E5340}"/>
    <cellStyle name="Normal 3 2 3 2 2 4 5" xfId="9158" xr:uid="{F6E7FE5B-8D8B-44B4-A163-B1DC7F08DCBB}"/>
    <cellStyle name="Normal 3 2 3 2 2 4 5 2" xfId="12580" xr:uid="{5B8678C4-6254-4062-8420-53F47608DF22}"/>
    <cellStyle name="Normal 3 2 3 2 2 4 5 2 2" xfId="26270" xr:uid="{8D16141E-191D-4FD9-B91D-1A8E37F8BBAB}"/>
    <cellStyle name="Normal 3 2 3 2 2 4 5 2 2 2" xfId="39962" xr:uid="{458E4C73-DFED-4DCE-A699-501858BBA42E}"/>
    <cellStyle name="Normal 3 2 3 2 2 4 5 2 2 3" xfId="54846" xr:uid="{8A5C596A-8DDA-4E12-B184-1D51402BB08B}"/>
    <cellStyle name="Normal 3 2 3 2 2 4 5 2 3" xfId="19426" xr:uid="{5ED5B2D8-6ED0-46A3-A0F5-0C91EFF2CC07}"/>
    <cellStyle name="Normal 3 2 3 2 2 4 5 2 4" xfId="33116" xr:uid="{5B80ADFD-547A-461B-AB69-5FB7F1EFBC66}"/>
    <cellStyle name="Normal 3 2 3 2 2 4 5 2 5" xfId="48000" xr:uid="{07D4D836-DA3B-4E0A-B460-23D714B0A165}"/>
    <cellStyle name="Normal 3 2 3 2 2 4 5 3" xfId="22848" xr:uid="{CFD29841-AE3D-4D40-AC31-2001D6C218EE}"/>
    <cellStyle name="Normal 3 2 3 2 2 4 5 3 2" xfId="36540" xr:uid="{D673C685-250D-4F94-B799-DD8645C4464C}"/>
    <cellStyle name="Normal 3 2 3 2 2 4 5 3 3" xfId="51424" xr:uid="{A3D1F54E-5996-485F-A9A4-7432ED276803}"/>
    <cellStyle name="Normal 3 2 3 2 2 4 5 4" xfId="16004" xr:uid="{F47ABA23-A507-40FA-8188-B608F4AFE02F}"/>
    <cellStyle name="Normal 3 2 3 2 2 4 5 5" xfId="29694" xr:uid="{219C3C05-B009-4345-93D6-791F1128CD96}"/>
    <cellStyle name="Normal 3 2 3 2 2 4 5 6" xfId="44578" xr:uid="{FA957C63-248F-47D4-AA87-E8697AB7F0A9}"/>
    <cellStyle name="Normal 3 2 3 2 2 4 6" xfId="10868" xr:uid="{575035CC-E882-40A6-B57B-4C8C3C5CAD6B}"/>
    <cellStyle name="Normal 3 2 3 2 2 4 6 2" xfId="24558" xr:uid="{1575ED65-8284-4A13-A639-E659276EF1E7}"/>
    <cellStyle name="Normal 3 2 3 2 2 4 6 2 2" xfId="38250" xr:uid="{58B41F32-889C-4F74-A579-76099FBD1243}"/>
    <cellStyle name="Normal 3 2 3 2 2 4 6 2 3" xfId="53134" xr:uid="{479883EB-CAD4-4EC2-B1C0-B965A85BFF6C}"/>
    <cellStyle name="Normal 3 2 3 2 2 4 6 3" xfId="17714" xr:uid="{AB7AC284-7F8C-4A4C-8B8B-E3B86BA39265}"/>
    <cellStyle name="Normal 3 2 3 2 2 4 6 4" xfId="31404" xr:uid="{2A9DCCFE-774B-4050-90D1-89235D922B72}"/>
    <cellStyle name="Normal 3 2 3 2 2 4 6 5" xfId="46288" xr:uid="{CA796982-0A20-444E-BFBD-0A113DDBEE63}"/>
    <cellStyle name="Normal 3 2 3 2 2 4 7" xfId="21136" xr:uid="{DCCFFD4C-9044-4293-A731-DF31459F3EE6}"/>
    <cellStyle name="Normal 3 2 3 2 2 4 7 2" xfId="34828" xr:uid="{77FB8631-58BC-4E84-BDCE-2A7DC07DAC96}"/>
    <cellStyle name="Normal 3 2 3 2 2 4 7 3" xfId="49712" xr:uid="{24A10CD3-091D-4175-B4D6-0E10B02B5FE0}"/>
    <cellStyle name="Normal 3 2 3 2 2 4 8" xfId="14292" xr:uid="{FDD6886E-D555-4041-8863-F3316D78E0C2}"/>
    <cellStyle name="Normal 3 2 3 2 2 4 9" xfId="27982" xr:uid="{D7BCD338-0F5A-4BD7-ABB7-C50C11893C67}"/>
    <cellStyle name="Normal 3 2 3 2 2 5" xfId="7450" xr:uid="{ACB023FA-6E3D-4963-9345-B5B850D5214B}"/>
    <cellStyle name="Normal 3 2 3 2 2 5 2" xfId="7451" xr:uid="{16C52011-D5DB-49DF-BC47-ADFEA92CAB48}"/>
    <cellStyle name="Normal 3 2 3 2 2 5 2 2" xfId="9164" xr:uid="{3703F289-0701-49E4-8B20-159FB8A2E1EA}"/>
    <cellStyle name="Normal 3 2 3 2 2 5 2 2 2" xfId="12586" xr:uid="{3D364686-D232-45A8-8C66-97E747F24074}"/>
    <cellStyle name="Normal 3 2 3 2 2 5 2 2 2 2" xfId="26276" xr:uid="{D6766B62-3A28-4E17-B84D-7F31C7B2E3D0}"/>
    <cellStyle name="Normal 3 2 3 2 2 5 2 2 2 2 2" xfId="39968" xr:uid="{53133795-53F2-4500-87F0-07BE46EAEBAB}"/>
    <cellStyle name="Normal 3 2 3 2 2 5 2 2 2 2 3" xfId="54852" xr:uid="{656E79B0-A83D-4A7C-A7E7-C30A15FC2F2B}"/>
    <cellStyle name="Normal 3 2 3 2 2 5 2 2 2 3" xfId="19432" xr:uid="{7E585FBF-D0CD-4F0D-86EC-A24F64D02F09}"/>
    <cellStyle name="Normal 3 2 3 2 2 5 2 2 2 4" xfId="33122" xr:uid="{7193E359-2AFB-4EDD-8B00-B20261A50533}"/>
    <cellStyle name="Normal 3 2 3 2 2 5 2 2 2 5" xfId="48006" xr:uid="{FACFFD3D-5769-48B7-9259-14DA6F51AB3D}"/>
    <cellStyle name="Normal 3 2 3 2 2 5 2 2 3" xfId="22854" xr:uid="{674B51F6-2870-4A15-8A30-96E048FE0755}"/>
    <cellStyle name="Normal 3 2 3 2 2 5 2 2 3 2" xfId="36546" xr:uid="{D7B7C862-BBD6-4631-928B-5778CFF560D5}"/>
    <cellStyle name="Normal 3 2 3 2 2 5 2 2 3 3" xfId="51430" xr:uid="{91AAECE0-E37F-4583-9BCC-726B6E25D0DF}"/>
    <cellStyle name="Normal 3 2 3 2 2 5 2 2 4" xfId="16010" xr:uid="{9735E34B-37D4-4066-AA04-02FD2A7748AB}"/>
    <cellStyle name="Normal 3 2 3 2 2 5 2 2 5" xfId="29700" xr:uid="{7FD43C51-955C-4403-99D1-D3993C55F1A2}"/>
    <cellStyle name="Normal 3 2 3 2 2 5 2 2 6" xfId="44584" xr:uid="{7F90B412-5587-40F2-AFA5-9166B3F2275D}"/>
    <cellStyle name="Normal 3 2 3 2 2 5 2 3" xfId="10874" xr:uid="{643A2FB7-FD79-4E07-BDAD-D9F903700098}"/>
    <cellStyle name="Normal 3 2 3 2 2 5 2 3 2" xfId="24564" xr:uid="{C82415D7-E210-4A0A-8C2D-B5E60B6F7ADA}"/>
    <cellStyle name="Normal 3 2 3 2 2 5 2 3 2 2" xfId="38256" xr:uid="{0E011249-A995-4762-8A91-32F23F8E89CD}"/>
    <cellStyle name="Normal 3 2 3 2 2 5 2 3 2 3" xfId="53140" xr:uid="{059DA6AE-8DE5-4E08-A3D4-70791BEF1E72}"/>
    <cellStyle name="Normal 3 2 3 2 2 5 2 3 3" xfId="17720" xr:uid="{F2BD187F-A277-4FED-8698-7557EB0533F4}"/>
    <cellStyle name="Normal 3 2 3 2 2 5 2 3 4" xfId="31410" xr:uid="{8D28CC78-425F-497B-B28D-BE8F2089631E}"/>
    <cellStyle name="Normal 3 2 3 2 2 5 2 3 5" xfId="46294" xr:uid="{5E3CC9D6-1E15-4EBE-9313-632BAFA824FC}"/>
    <cellStyle name="Normal 3 2 3 2 2 5 2 4" xfId="21142" xr:uid="{DAC8072E-DA94-41C1-9CA6-9B2D40BD07D0}"/>
    <cellStyle name="Normal 3 2 3 2 2 5 2 4 2" xfId="34834" xr:uid="{B5CB64E1-8280-4696-AE79-512DFE713023}"/>
    <cellStyle name="Normal 3 2 3 2 2 5 2 4 3" xfId="49718" xr:uid="{68C53320-EB82-4D1B-865C-7D0F5BD21806}"/>
    <cellStyle name="Normal 3 2 3 2 2 5 2 5" xfId="14298" xr:uid="{A35B4DCB-8BB1-498D-BA66-90B30E51344A}"/>
    <cellStyle name="Normal 3 2 3 2 2 5 2 6" xfId="27988" xr:uid="{ACB859EF-4F17-400C-823C-219A6D3CE994}"/>
    <cellStyle name="Normal 3 2 3 2 2 5 2 7" xfId="42872" xr:uid="{C92EF073-EED9-4771-B30D-4945F3D4B503}"/>
    <cellStyle name="Normal 3 2 3 2 2 5 3" xfId="9163" xr:uid="{B6C0A59B-3C8F-4EB7-9FBD-5C9636FA208B}"/>
    <cellStyle name="Normal 3 2 3 2 2 5 3 2" xfId="12585" xr:uid="{E96E759F-134C-48FD-AD85-A1740CD1AA43}"/>
    <cellStyle name="Normal 3 2 3 2 2 5 3 2 2" xfId="26275" xr:uid="{C58DC4C2-F966-431F-8CA8-C30BCE7F3E53}"/>
    <cellStyle name="Normal 3 2 3 2 2 5 3 2 2 2" xfId="39967" xr:uid="{8B87F7C9-AB93-405E-AED2-8301D19427F8}"/>
    <cellStyle name="Normal 3 2 3 2 2 5 3 2 2 3" xfId="54851" xr:uid="{E3FAA801-EFFD-465B-A412-5E7442312E77}"/>
    <cellStyle name="Normal 3 2 3 2 2 5 3 2 3" xfId="19431" xr:uid="{1A520600-5418-4392-97C0-97296CA14719}"/>
    <cellStyle name="Normal 3 2 3 2 2 5 3 2 4" xfId="33121" xr:uid="{72606A52-55D5-49CD-B739-75EF0902C3D4}"/>
    <cellStyle name="Normal 3 2 3 2 2 5 3 2 5" xfId="48005" xr:uid="{F93300F2-576B-4A25-B11E-E687E4C13EC7}"/>
    <cellStyle name="Normal 3 2 3 2 2 5 3 3" xfId="22853" xr:uid="{CD25B19B-871C-47BB-A3B5-9F3676C3DECD}"/>
    <cellStyle name="Normal 3 2 3 2 2 5 3 3 2" xfId="36545" xr:uid="{4B3284B1-D83A-416D-9F9A-A92076FB41A0}"/>
    <cellStyle name="Normal 3 2 3 2 2 5 3 3 3" xfId="51429" xr:uid="{19E48DF9-D3F3-4C83-8BD4-F6449D69674E}"/>
    <cellStyle name="Normal 3 2 3 2 2 5 3 4" xfId="16009" xr:uid="{C713AE1F-D57F-478D-B6D5-6692C2703A33}"/>
    <cellStyle name="Normal 3 2 3 2 2 5 3 5" xfId="29699" xr:uid="{A0A1123E-F7F4-406E-BF10-BC146EC5B6D1}"/>
    <cellStyle name="Normal 3 2 3 2 2 5 3 6" xfId="44583" xr:uid="{CD6F2AC0-EB19-497D-8A79-2BE901341D78}"/>
    <cellStyle name="Normal 3 2 3 2 2 5 4" xfId="10873" xr:uid="{55BEBB8F-17F3-4A44-B34C-DA0271368EAF}"/>
    <cellStyle name="Normal 3 2 3 2 2 5 4 2" xfId="24563" xr:uid="{E1403997-EE06-40B2-A037-DA96F4127028}"/>
    <cellStyle name="Normal 3 2 3 2 2 5 4 2 2" xfId="38255" xr:uid="{82B5F5E6-7628-42B8-AAD9-BF87686311FF}"/>
    <cellStyle name="Normal 3 2 3 2 2 5 4 2 3" xfId="53139" xr:uid="{1006E71C-4BA5-44F2-AD57-E2A89F685A54}"/>
    <cellStyle name="Normal 3 2 3 2 2 5 4 3" xfId="17719" xr:uid="{75ED9D9A-DF2C-459F-A159-6EB1DCF71FF2}"/>
    <cellStyle name="Normal 3 2 3 2 2 5 4 4" xfId="31409" xr:uid="{91876EBC-CBA7-4298-BF98-FB09A298AA38}"/>
    <cellStyle name="Normal 3 2 3 2 2 5 4 5" xfId="46293" xr:uid="{B165F330-D681-45D6-A51E-2861C8F90FA9}"/>
    <cellStyle name="Normal 3 2 3 2 2 5 5" xfId="21141" xr:uid="{D2C55510-12B5-4C0B-95C1-34A32F83F91E}"/>
    <cellStyle name="Normal 3 2 3 2 2 5 5 2" xfId="34833" xr:uid="{50FC0B97-940E-4DD3-B9EE-1E17BB43BEDC}"/>
    <cellStyle name="Normal 3 2 3 2 2 5 5 3" xfId="49717" xr:uid="{ED0148B1-7407-4C07-A0CF-26E786A4DC81}"/>
    <cellStyle name="Normal 3 2 3 2 2 5 6" xfId="14297" xr:uid="{1FFFF38E-A3E1-423B-8BDD-884A7960439C}"/>
    <cellStyle name="Normal 3 2 3 2 2 5 7" xfId="27987" xr:uid="{3F7A5ECF-1DC8-4061-96AE-8DF29981A959}"/>
    <cellStyle name="Normal 3 2 3 2 2 5 8" xfId="42871" xr:uid="{EF7EB0E2-E580-4067-823D-3DE6F38EC88B}"/>
    <cellStyle name="Normal 3 2 3 2 2 6" xfId="7452" xr:uid="{9BFC9A9E-380F-455F-A753-5891B1B095F8}"/>
    <cellStyle name="Normal 3 2 3 2 2 6 2" xfId="9165" xr:uid="{786D197E-E17C-4775-8FF5-A41E29914A4C}"/>
    <cellStyle name="Normal 3 2 3 2 2 6 2 2" xfId="12587" xr:uid="{88EB9B2B-6AFC-4B7C-8E69-F698B4338ACB}"/>
    <cellStyle name="Normal 3 2 3 2 2 6 2 2 2" xfId="26277" xr:uid="{70CE93EA-6995-4957-A8B1-DDC3BBBF9477}"/>
    <cellStyle name="Normal 3 2 3 2 2 6 2 2 2 2" xfId="39969" xr:uid="{DC39B19D-F1DE-4C04-A1C6-15D119740CBC}"/>
    <cellStyle name="Normal 3 2 3 2 2 6 2 2 2 3" xfId="54853" xr:uid="{CEB8FE6D-C780-44CA-9027-91B70516508E}"/>
    <cellStyle name="Normal 3 2 3 2 2 6 2 2 3" xfId="19433" xr:uid="{B496E18B-3C16-4993-AF15-8819B99ACCA2}"/>
    <cellStyle name="Normal 3 2 3 2 2 6 2 2 4" xfId="33123" xr:uid="{CF2E63B8-D52E-4993-8CC8-D3A21F7B3C5C}"/>
    <cellStyle name="Normal 3 2 3 2 2 6 2 2 5" xfId="48007" xr:uid="{FE2871B7-E018-4CFB-85B6-DF8F32804966}"/>
    <cellStyle name="Normal 3 2 3 2 2 6 2 3" xfId="22855" xr:uid="{616F13E0-6098-4195-ACF6-8B41DBE4BF9A}"/>
    <cellStyle name="Normal 3 2 3 2 2 6 2 3 2" xfId="36547" xr:uid="{19790F48-3E86-4B24-9F22-20251FD95A91}"/>
    <cellStyle name="Normal 3 2 3 2 2 6 2 3 3" xfId="51431" xr:uid="{7D72F3AB-2DA7-49FA-BDA9-09607CD76647}"/>
    <cellStyle name="Normal 3 2 3 2 2 6 2 4" xfId="16011" xr:uid="{AA2AEAD7-0749-4BFD-8BA7-27196DC32F35}"/>
    <cellStyle name="Normal 3 2 3 2 2 6 2 5" xfId="29701" xr:uid="{1408ABD8-1384-4294-AC1C-1437C0BA254E}"/>
    <cellStyle name="Normal 3 2 3 2 2 6 2 6" xfId="44585" xr:uid="{6A19B269-2BB0-4DD3-9A65-43CFE43B7D79}"/>
    <cellStyle name="Normal 3 2 3 2 2 6 3" xfId="10875" xr:uid="{8D0D1EEE-5C6E-4EEE-A89A-21277243F5FC}"/>
    <cellStyle name="Normal 3 2 3 2 2 6 3 2" xfId="24565" xr:uid="{2E770206-D0D3-4DD5-A95D-F79B659A340C}"/>
    <cellStyle name="Normal 3 2 3 2 2 6 3 2 2" xfId="38257" xr:uid="{45B539E2-C35B-4ADB-B8B7-B2F387425F59}"/>
    <cellStyle name="Normal 3 2 3 2 2 6 3 2 3" xfId="53141" xr:uid="{B1752FCB-8A62-4DCA-8121-B6FDCD5B24B9}"/>
    <cellStyle name="Normal 3 2 3 2 2 6 3 3" xfId="17721" xr:uid="{0D13D2BA-EB04-4A48-9CA0-646513C0DB10}"/>
    <cellStyle name="Normal 3 2 3 2 2 6 3 4" xfId="31411" xr:uid="{99AEEA29-8E1E-447A-922A-2C6E80DACDD4}"/>
    <cellStyle name="Normal 3 2 3 2 2 6 3 5" xfId="46295" xr:uid="{C68B9277-838E-49F3-9B25-B7A4A4C1DD1F}"/>
    <cellStyle name="Normal 3 2 3 2 2 6 4" xfId="21143" xr:uid="{F4701E23-3DC0-4BF0-A05B-05EE80BD6AFE}"/>
    <cellStyle name="Normal 3 2 3 2 2 6 4 2" xfId="34835" xr:uid="{C43368AB-14FF-43E5-9CDD-D14FB1735814}"/>
    <cellStyle name="Normal 3 2 3 2 2 6 4 3" xfId="49719" xr:uid="{D2F147F2-EFDB-4F3E-B6D9-7F345D1B3968}"/>
    <cellStyle name="Normal 3 2 3 2 2 6 5" xfId="14299" xr:uid="{3E4E3C78-B882-4E82-A857-50CEB8329A32}"/>
    <cellStyle name="Normal 3 2 3 2 2 6 6" xfId="27989" xr:uid="{5C921938-4C8A-46AC-877C-C6E580B51F3D}"/>
    <cellStyle name="Normal 3 2 3 2 2 6 7" xfId="42873" xr:uid="{7D4C3F15-FB96-4DD1-877E-CF0590D74975}"/>
    <cellStyle name="Normal 3 2 3 2 2 7" xfId="7453" xr:uid="{F51C4F84-0F5A-4853-BD43-E7F27014C1C0}"/>
    <cellStyle name="Normal 3 2 3 2 2 7 2" xfId="9166" xr:uid="{903BC828-3D31-4ACF-8502-DE8C3CDD2ADA}"/>
    <cellStyle name="Normal 3 2 3 2 2 7 2 2" xfId="12588" xr:uid="{3D9D9E58-0FE9-43A6-AC4D-40D851A9B2D5}"/>
    <cellStyle name="Normal 3 2 3 2 2 7 2 2 2" xfId="26278" xr:uid="{83D7C868-6EB4-4247-80B1-F81C9BB48215}"/>
    <cellStyle name="Normal 3 2 3 2 2 7 2 2 2 2" xfId="39970" xr:uid="{E528DD9F-97C3-48B4-B1C3-A1DDF1780A28}"/>
    <cellStyle name="Normal 3 2 3 2 2 7 2 2 2 3" xfId="54854" xr:uid="{AA2B9D81-D715-4768-ABF5-BB535F3328E2}"/>
    <cellStyle name="Normal 3 2 3 2 2 7 2 2 3" xfId="19434" xr:uid="{2CE2764F-AE2C-4DE8-813D-743C6290BEEC}"/>
    <cellStyle name="Normal 3 2 3 2 2 7 2 2 4" xfId="33124" xr:uid="{D4ED84D1-A9BB-4787-B92D-C6BAF862209D}"/>
    <cellStyle name="Normal 3 2 3 2 2 7 2 2 5" xfId="48008" xr:uid="{F4E685A6-1392-473D-9856-D9995E43A01D}"/>
    <cellStyle name="Normal 3 2 3 2 2 7 2 3" xfId="22856" xr:uid="{FB10D6D2-8B97-44DF-9C52-340E756565FA}"/>
    <cellStyle name="Normal 3 2 3 2 2 7 2 3 2" xfId="36548" xr:uid="{EA1850B3-9863-43A0-8C07-54546A031485}"/>
    <cellStyle name="Normal 3 2 3 2 2 7 2 3 3" xfId="51432" xr:uid="{FCC9566C-19C4-44B6-8064-74B9F92059E7}"/>
    <cellStyle name="Normal 3 2 3 2 2 7 2 4" xfId="16012" xr:uid="{1A5DC679-AD04-4EB3-A5C6-038430A132FB}"/>
    <cellStyle name="Normal 3 2 3 2 2 7 2 5" xfId="29702" xr:uid="{FCA389C2-FE36-4D90-8AAD-063596280845}"/>
    <cellStyle name="Normal 3 2 3 2 2 7 2 6" xfId="44586" xr:uid="{5309B0CD-67FB-48A6-89EA-01080DEA871F}"/>
    <cellStyle name="Normal 3 2 3 2 2 7 3" xfId="10876" xr:uid="{A542510D-E5BE-49BC-AADB-E6692D235D50}"/>
    <cellStyle name="Normal 3 2 3 2 2 7 3 2" xfId="24566" xr:uid="{ADC086AF-E33C-4F2C-9080-EA7DE2780566}"/>
    <cellStyle name="Normal 3 2 3 2 2 7 3 2 2" xfId="38258" xr:uid="{1AAE6EDE-37B0-477E-BCF5-7369B36AAFD7}"/>
    <cellStyle name="Normal 3 2 3 2 2 7 3 2 3" xfId="53142" xr:uid="{4A443667-42B7-46B5-86E8-38014F5782AB}"/>
    <cellStyle name="Normal 3 2 3 2 2 7 3 3" xfId="17722" xr:uid="{76DFF41E-D411-4333-9A32-C34AB2F0388A}"/>
    <cellStyle name="Normal 3 2 3 2 2 7 3 4" xfId="31412" xr:uid="{6225868A-795D-45E0-857D-9130C243DFC8}"/>
    <cellStyle name="Normal 3 2 3 2 2 7 3 5" xfId="46296" xr:uid="{D23D3043-024B-41FB-9CE2-08ACA31E558F}"/>
    <cellStyle name="Normal 3 2 3 2 2 7 4" xfId="21144" xr:uid="{FFF24FA1-DAC7-4765-80C6-B2F9A477C391}"/>
    <cellStyle name="Normal 3 2 3 2 2 7 4 2" xfId="34836" xr:uid="{DE5A276C-5441-4758-9230-EBDAA44194AC}"/>
    <cellStyle name="Normal 3 2 3 2 2 7 4 3" xfId="49720" xr:uid="{7180F6ED-D637-4FFD-94D0-8860400507EF}"/>
    <cellStyle name="Normal 3 2 3 2 2 7 5" xfId="14300" xr:uid="{7C81D24C-E2FD-43B8-95D6-15C7210F5A26}"/>
    <cellStyle name="Normal 3 2 3 2 2 7 6" xfId="27990" xr:uid="{3EBB7B2B-5855-444A-A295-AA9B20F6E728}"/>
    <cellStyle name="Normal 3 2 3 2 2 7 7" xfId="42874" xr:uid="{65F4EBC2-AB0E-4F9D-9A53-DF04321A220E}"/>
    <cellStyle name="Normal 3 2 3 2 2 8" xfId="9137" xr:uid="{3101130B-6DBB-400F-9B4F-9CDF03233633}"/>
    <cellStyle name="Normal 3 2 3 2 2 8 2" xfId="12559" xr:uid="{11FBA554-29B5-4EE8-B2C2-CE6183BAAA9E}"/>
    <cellStyle name="Normal 3 2 3 2 2 8 2 2" xfId="26249" xr:uid="{753039CA-7BE1-4D26-BDD7-010A148A2B91}"/>
    <cellStyle name="Normal 3 2 3 2 2 8 2 2 2" xfId="39941" xr:uid="{9A0AD2F0-0043-4557-B67D-8BF7BE6492E0}"/>
    <cellStyle name="Normal 3 2 3 2 2 8 2 2 3" xfId="54825" xr:uid="{1C5A48D9-2C65-4BFA-B881-80A04B22DAF6}"/>
    <cellStyle name="Normal 3 2 3 2 2 8 2 3" xfId="19405" xr:uid="{479C3291-B2BD-4116-B96C-DDFEEA3DF1D5}"/>
    <cellStyle name="Normal 3 2 3 2 2 8 2 4" xfId="33095" xr:uid="{8677D070-63A9-4FC8-8798-03A1E7DD62B2}"/>
    <cellStyle name="Normal 3 2 3 2 2 8 2 5" xfId="47979" xr:uid="{C4808F65-6629-4913-81CE-2F67D3E84C18}"/>
    <cellStyle name="Normal 3 2 3 2 2 8 3" xfId="22827" xr:uid="{AD70D126-D6E7-4E1B-8916-04E83C560D6F}"/>
    <cellStyle name="Normal 3 2 3 2 2 8 3 2" xfId="36519" xr:uid="{62BFAE6E-DC4A-496E-8549-FE4301ECAAB3}"/>
    <cellStyle name="Normal 3 2 3 2 2 8 3 3" xfId="51403" xr:uid="{46A69644-D0D0-4FE7-9C97-FD8BA79CE37B}"/>
    <cellStyle name="Normal 3 2 3 2 2 8 4" xfId="15983" xr:uid="{E4770AAA-A354-4D0A-9973-60E89D40B516}"/>
    <cellStyle name="Normal 3 2 3 2 2 8 5" xfId="29673" xr:uid="{294410C2-B09A-4BE0-90CE-99283324E9A2}"/>
    <cellStyle name="Normal 3 2 3 2 2 8 6" xfId="44557" xr:uid="{6704D125-2E25-4FBF-994A-B1E55C52B30A}"/>
    <cellStyle name="Normal 3 2 3 2 2 9" xfId="10847" xr:uid="{BA939AAF-2F33-45CF-86C5-05C9711C945F}"/>
    <cellStyle name="Normal 3 2 3 2 2 9 2" xfId="24537" xr:uid="{EE143D5E-05BF-4F42-B45A-EADE9E01A683}"/>
    <cellStyle name="Normal 3 2 3 2 2 9 2 2" xfId="38229" xr:uid="{6FC4C369-E609-46C7-8EAA-06DB188EE51E}"/>
    <cellStyle name="Normal 3 2 3 2 2 9 2 3" xfId="53113" xr:uid="{3985C0A4-2B9D-41D9-8F08-64645F7D793F}"/>
    <cellStyle name="Normal 3 2 3 2 2 9 3" xfId="17693" xr:uid="{A68ABF60-7EFF-4647-B7D8-50B45198D299}"/>
    <cellStyle name="Normal 3 2 3 2 2 9 4" xfId="31383" xr:uid="{F8461D8B-A8CC-495C-B450-7EFE19D8BBF4}"/>
    <cellStyle name="Normal 3 2 3 2 2 9 5" xfId="46267" xr:uid="{D02C588A-823D-451C-8FBF-5716D3EABD0D}"/>
    <cellStyle name="Normal 3 2 3 2 3" xfId="7454" xr:uid="{0ACD18EA-2A6B-4730-A7CA-B64059F4826B}"/>
    <cellStyle name="Normal 3 2 3 2 3 10" xfId="14301" xr:uid="{E5B7408A-BF80-4448-8A22-02D37BFBCED0}"/>
    <cellStyle name="Normal 3 2 3 2 3 11" xfId="27991" xr:uid="{31B946A8-4593-459D-BE22-2545EA84BD3E}"/>
    <cellStyle name="Normal 3 2 3 2 3 12" xfId="42875" xr:uid="{263BFB3C-BFDE-46B7-B002-8ABDCC46A00A}"/>
    <cellStyle name="Normal 3 2 3 2 3 2" xfId="7455" xr:uid="{9C0A2420-32E1-4A9C-A940-DA849EA86415}"/>
    <cellStyle name="Normal 3 2 3 2 3 2 10" xfId="42876" xr:uid="{6B14B466-1D46-4049-A080-42ED0FBF2C0F}"/>
    <cellStyle name="Normal 3 2 3 2 3 2 2" xfId="7456" xr:uid="{8FE214B2-35A4-48DB-B7FD-A9493EE0C4CF}"/>
    <cellStyle name="Normal 3 2 3 2 3 2 2 2" xfId="7457" xr:uid="{984FC9C2-007F-4C41-9641-56B64E06C1E4}"/>
    <cellStyle name="Normal 3 2 3 2 3 2 2 2 2" xfId="9170" xr:uid="{1737CE23-C53D-4651-8DE1-440AF90F38B4}"/>
    <cellStyle name="Normal 3 2 3 2 3 2 2 2 2 2" xfId="12592" xr:uid="{74B891C4-83D9-4788-846E-D6C907B3439B}"/>
    <cellStyle name="Normal 3 2 3 2 3 2 2 2 2 2 2" xfId="26282" xr:uid="{263A6998-6CCD-4761-A8AA-D890935DEB89}"/>
    <cellStyle name="Normal 3 2 3 2 3 2 2 2 2 2 2 2" xfId="39974" xr:uid="{E7076910-DD01-4BD1-8868-D389E0270438}"/>
    <cellStyle name="Normal 3 2 3 2 3 2 2 2 2 2 2 3" xfId="54858" xr:uid="{CC0EBBFE-774B-42E1-B7A5-1ACE425A14CB}"/>
    <cellStyle name="Normal 3 2 3 2 3 2 2 2 2 2 3" xfId="19438" xr:uid="{635F59DD-09D4-49CB-873B-3C9BFB9E8EBC}"/>
    <cellStyle name="Normal 3 2 3 2 3 2 2 2 2 2 4" xfId="33128" xr:uid="{A2CDA9E3-BDAE-4CBC-9A5E-D4F0CC920673}"/>
    <cellStyle name="Normal 3 2 3 2 3 2 2 2 2 2 5" xfId="48012" xr:uid="{2E85DE87-A8DD-4975-A2BD-8B7F05D65FED}"/>
    <cellStyle name="Normal 3 2 3 2 3 2 2 2 2 3" xfId="22860" xr:uid="{060F2DF3-5818-475F-B6AA-D924FC5964D4}"/>
    <cellStyle name="Normal 3 2 3 2 3 2 2 2 2 3 2" xfId="36552" xr:uid="{C0518D24-03D9-4785-A29E-DCD64BAF8283}"/>
    <cellStyle name="Normal 3 2 3 2 3 2 2 2 2 3 3" xfId="51436" xr:uid="{3FDDC713-D41B-4D03-873E-43F94751F7A9}"/>
    <cellStyle name="Normal 3 2 3 2 3 2 2 2 2 4" xfId="16016" xr:uid="{D127FBE8-5652-47A3-82F5-68CCD9B243C6}"/>
    <cellStyle name="Normal 3 2 3 2 3 2 2 2 2 5" xfId="29706" xr:uid="{D9BA5762-4D01-452A-B0FB-C0C6E883B2E4}"/>
    <cellStyle name="Normal 3 2 3 2 3 2 2 2 2 6" xfId="44590" xr:uid="{00ED7599-2530-4F73-91A4-60B50084CF8E}"/>
    <cellStyle name="Normal 3 2 3 2 3 2 2 2 3" xfId="10880" xr:uid="{54AB4E5E-CF71-450E-9E4E-4D149C9AB692}"/>
    <cellStyle name="Normal 3 2 3 2 3 2 2 2 3 2" xfId="24570" xr:uid="{75C9E259-430E-40C1-BAE7-A60EE2A974DE}"/>
    <cellStyle name="Normal 3 2 3 2 3 2 2 2 3 2 2" xfId="38262" xr:uid="{97E394F7-5FF8-4235-A674-7CEE98027409}"/>
    <cellStyle name="Normal 3 2 3 2 3 2 2 2 3 2 3" xfId="53146" xr:uid="{FDF2B79F-B3CA-42C8-B98D-59B1FA5159C8}"/>
    <cellStyle name="Normal 3 2 3 2 3 2 2 2 3 3" xfId="17726" xr:uid="{36E74CFF-AE98-4E01-A1BC-B442FD55224C}"/>
    <cellStyle name="Normal 3 2 3 2 3 2 2 2 3 4" xfId="31416" xr:uid="{0B2740EC-3F29-40FC-AB17-F14D7D3A4440}"/>
    <cellStyle name="Normal 3 2 3 2 3 2 2 2 3 5" xfId="46300" xr:uid="{FBB376B3-C09D-4ECD-8635-B171BE6E5220}"/>
    <cellStyle name="Normal 3 2 3 2 3 2 2 2 4" xfId="21148" xr:uid="{4793434B-F56D-4881-ABA0-43B847196145}"/>
    <cellStyle name="Normal 3 2 3 2 3 2 2 2 4 2" xfId="34840" xr:uid="{750A76E6-5AC9-47F2-81C8-35464329781F}"/>
    <cellStyle name="Normal 3 2 3 2 3 2 2 2 4 3" xfId="49724" xr:uid="{C6069065-2928-4670-9904-D9569CDAE5E0}"/>
    <cellStyle name="Normal 3 2 3 2 3 2 2 2 5" xfId="14304" xr:uid="{D7215FBB-BB76-46DE-93B5-C080D2F30E3A}"/>
    <cellStyle name="Normal 3 2 3 2 3 2 2 2 6" xfId="27994" xr:uid="{96D83EC0-A97E-4677-BC4D-6242F6898237}"/>
    <cellStyle name="Normal 3 2 3 2 3 2 2 2 7" xfId="42878" xr:uid="{7FE60DFF-C889-4258-B87B-D7727069DC72}"/>
    <cellStyle name="Normal 3 2 3 2 3 2 2 3" xfId="9169" xr:uid="{51313E38-D351-4C15-A8BF-B3D73BECDAFE}"/>
    <cellStyle name="Normal 3 2 3 2 3 2 2 3 2" xfId="12591" xr:uid="{22639094-E3AD-4EC8-AA1A-09207CE08714}"/>
    <cellStyle name="Normal 3 2 3 2 3 2 2 3 2 2" xfId="26281" xr:uid="{A3D5E5C9-4F35-44C6-94CD-4E2823292908}"/>
    <cellStyle name="Normal 3 2 3 2 3 2 2 3 2 2 2" xfId="39973" xr:uid="{CECE8209-0D08-4C2B-938D-66F8AE293137}"/>
    <cellStyle name="Normal 3 2 3 2 3 2 2 3 2 2 3" xfId="54857" xr:uid="{020D61FD-328F-4007-83FE-7E672042B991}"/>
    <cellStyle name="Normal 3 2 3 2 3 2 2 3 2 3" xfId="19437" xr:uid="{BA307F90-118C-4883-A55B-3410FB0BCA5C}"/>
    <cellStyle name="Normal 3 2 3 2 3 2 2 3 2 4" xfId="33127" xr:uid="{7097193A-131D-4571-8B9B-D19262A0127F}"/>
    <cellStyle name="Normal 3 2 3 2 3 2 2 3 2 5" xfId="48011" xr:uid="{722D9419-F180-456A-9BD3-402646B3EAAE}"/>
    <cellStyle name="Normal 3 2 3 2 3 2 2 3 3" xfId="22859" xr:uid="{4129E62C-4AF1-447A-B858-1CB3C34BACD2}"/>
    <cellStyle name="Normal 3 2 3 2 3 2 2 3 3 2" xfId="36551" xr:uid="{9BEED149-BE5F-4102-B0E3-1077B6D5A8DB}"/>
    <cellStyle name="Normal 3 2 3 2 3 2 2 3 3 3" xfId="51435" xr:uid="{92DE36A4-E3CA-4763-B1F9-F8D35B6E8AA8}"/>
    <cellStyle name="Normal 3 2 3 2 3 2 2 3 4" xfId="16015" xr:uid="{F8C8DF5A-DB10-47CC-B8CE-D2FA1A78BA21}"/>
    <cellStyle name="Normal 3 2 3 2 3 2 2 3 5" xfId="29705" xr:uid="{9DA2DB0E-182D-4DF2-A7B0-5E193019078B}"/>
    <cellStyle name="Normal 3 2 3 2 3 2 2 3 6" xfId="44589" xr:uid="{E0315DCF-D4E3-45D5-83C2-974E4FEB9429}"/>
    <cellStyle name="Normal 3 2 3 2 3 2 2 4" xfId="10879" xr:uid="{330CB046-89D4-4BD5-A19F-17704DC82EF6}"/>
    <cellStyle name="Normal 3 2 3 2 3 2 2 4 2" xfId="24569" xr:uid="{78C9AABB-EE37-4121-AB84-A364BB89CA97}"/>
    <cellStyle name="Normal 3 2 3 2 3 2 2 4 2 2" xfId="38261" xr:uid="{8966DE91-3C96-436C-9436-8E6170B379E5}"/>
    <cellStyle name="Normal 3 2 3 2 3 2 2 4 2 3" xfId="53145" xr:uid="{092D6331-0F34-435D-BF5B-3CF1CC60274B}"/>
    <cellStyle name="Normal 3 2 3 2 3 2 2 4 3" xfId="17725" xr:uid="{EAFB4EF3-EF87-4067-8770-59BD310BB566}"/>
    <cellStyle name="Normal 3 2 3 2 3 2 2 4 4" xfId="31415" xr:uid="{1D6FBA0A-C4F1-4339-87EF-7F15F74EA509}"/>
    <cellStyle name="Normal 3 2 3 2 3 2 2 4 5" xfId="46299" xr:uid="{36299679-13C1-4FB0-A77F-D4DC687461EC}"/>
    <cellStyle name="Normal 3 2 3 2 3 2 2 5" xfId="21147" xr:uid="{08DC1757-E099-4D65-A360-CA3FC90AE419}"/>
    <cellStyle name="Normal 3 2 3 2 3 2 2 5 2" xfId="34839" xr:uid="{2FD0FBE8-EFC6-4487-9994-88F6B13BE8DC}"/>
    <cellStyle name="Normal 3 2 3 2 3 2 2 5 3" xfId="49723" xr:uid="{448EA769-5D31-48F5-8261-47E421487ECE}"/>
    <cellStyle name="Normal 3 2 3 2 3 2 2 6" xfId="14303" xr:uid="{2F2CDB42-4274-474A-96BC-56B82F9E202C}"/>
    <cellStyle name="Normal 3 2 3 2 3 2 2 7" xfId="27993" xr:uid="{619ECC4D-AE38-4C26-9882-A1890959E840}"/>
    <cellStyle name="Normal 3 2 3 2 3 2 2 8" xfId="42877" xr:uid="{27CD5175-8F78-4877-AC6F-5566C6D7E93E}"/>
    <cellStyle name="Normal 3 2 3 2 3 2 3" xfId="7458" xr:uid="{F567681A-9D45-4F17-9B79-F0D27E9EA153}"/>
    <cellStyle name="Normal 3 2 3 2 3 2 3 2" xfId="9171" xr:uid="{03148EC2-E253-4A49-8BC0-6B1DA428BDAB}"/>
    <cellStyle name="Normal 3 2 3 2 3 2 3 2 2" xfId="12593" xr:uid="{F1DCDC8A-D898-4F8B-830D-F8ECA4185716}"/>
    <cellStyle name="Normal 3 2 3 2 3 2 3 2 2 2" xfId="26283" xr:uid="{0A96D3ED-AAE3-4693-B7CD-4340F96B4DD4}"/>
    <cellStyle name="Normal 3 2 3 2 3 2 3 2 2 2 2" xfId="39975" xr:uid="{DC93F88B-3909-4D91-9DEE-912CB21A6691}"/>
    <cellStyle name="Normal 3 2 3 2 3 2 3 2 2 2 3" xfId="54859" xr:uid="{CE5FCFFF-5DE8-4F69-9005-7BC09E08829C}"/>
    <cellStyle name="Normal 3 2 3 2 3 2 3 2 2 3" xfId="19439" xr:uid="{5E41A4DB-7835-40C4-ABB1-CED7A5CA08C3}"/>
    <cellStyle name="Normal 3 2 3 2 3 2 3 2 2 4" xfId="33129" xr:uid="{56948BEB-5EA4-453B-9F49-94B3F4C44208}"/>
    <cellStyle name="Normal 3 2 3 2 3 2 3 2 2 5" xfId="48013" xr:uid="{0E39E08A-401E-4BB0-A555-B21BF84B62C3}"/>
    <cellStyle name="Normal 3 2 3 2 3 2 3 2 3" xfId="22861" xr:uid="{31A23ABB-5C95-4A95-9080-B9DD75CA5FC2}"/>
    <cellStyle name="Normal 3 2 3 2 3 2 3 2 3 2" xfId="36553" xr:uid="{4022E034-CA22-4531-84CF-F29027F02CA4}"/>
    <cellStyle name="Normal 3 2 3 2 3 2 3 2 3 3" xfId="51437" xr:uid="{19C47C57-E14A-4566-9D9E-549D70E76056}"/>
    <cellStyle name="Normal 3 2 3 2 3 2 3 2 4" xfId="16017" xr:uid="{A0074C6F-186C-47B9-A499-D6B77415BCF1}"/>
    <cellStyle name="Normal 3 2 3 2 3 2 3 2 5" xfId="29707" xr:uid="{C06A4FAF-6F37-40FF-BCD9-574E06E75E9C}"/>
    <cellStyle name="Normal 3 2 3 2 3 2 3 2 6" xfId="44591" xr:uid="{26EC7AF4-75CB-43FC-AA60-B31A0E639034}"/>
    <cellStyle name="Normal 3 2 3 2 3 2 3 3" xfId="10881" xr:uid="{2CF2802F-2318-48CF-B49B-5805E2F31771}"/>
    <cellStyle name="Normal 3 2 3 2 3 2 3 3 2" xfId="24571" xr:uid="{14020289-97A6-4C12-B69A-ECBE641D36C7}"/>
    <cellStyle name="Normal 3 2 3 2 3 2 3 3 2 2" xfId="38263" xr:uid="{77323967-6999-4692-A83C-E4448B6D2A12}"/>
    <cellStyle name="Normal 3 2 3 2 3 2 3 3 2 3" xfId="53147" xr:uid="{805E490C-B283-4701-8A1B-8851B8D9F0A4}"/>
    <cellStyle name="Normal 3 2 3 2 3 2 3 3 3" xfId="17727" xr:uid="{6A9CF2C8-A330-42A9-A930-DB31357C5304}"/>
    <cellStyle name="Normal 3 2 3 2 3 2 3 3 4" xfId="31417" xr:uid="{97CA4D4D-FED9-4F54-A8C9-88E91D5C0C59}"/>
    <cellStyle name="Normal 3 2 3 2 3 2 3 3 5" xfId="46301" xr:uid="{27AFE83E-1B62-4B0E-AC1B-CF8C7F7A0C7E}"/>
    <cellStyle name="Normal 3 2 3 2 3 2 3 4" xfId="21149" xr:uid="{15BA8F0A-558F-470E-A741-A5BDD3C4104B}"/>
    <cellStyle name="Normal 3 2 3 2 3 2 3 4 2" xfId="34841" xr:uid="{709CD225-2005-443C-8C67-B388C55E2AB3}"/>
    <cellStyle name="Normal 3 2 3 2 3 2 3 4 3" xfId="49725" xr:uid="{B9F6115C-2931-46C1-89C4-40DF943DEF3B}"/>
    <cellStyle name="Normal 3 2 3 2 3 2 3 5" xfId="14305" xr:uid="{BEA3FBAF-C4CF-482B-8BBB-05EABC0D70A2}"/>
    <cellStyle name="Normal 3 2 3 2 3 2 3 6" xfId="27995" xr:uid="{2C31633C-6F43-4835-95DF-3D6F706556C2}"/>
    <cellStyle name="Normal 3 2 3 2 3 2 3 7" xfId="42879" xr:uid="{39A4BA5A-F649-4EEF-AE68-FFB69A268204}"/>
    <cellStyle name="Normal 3 2 3 2 3 2 4" xfId="7459" xr:uid="{59B8AE96-A357-4E34-892C-22B215F14FDC}"/>
    <cellStyle name="Normal 3 2 3 2 3 2 4 2" xfId="9172" xr:uid="{F775EE5A-D417-45A3-8B2E-9C8C51B32D90}"/>
    <cellStyle name="Normal 3 2 3 2 3 2 4 2 2" xfId="12594" xr:uid="{6148949B-7644-4222-A32B-5509C7E1B22D}"/>
    <cellStyle name="Normal 3 2 3 2 3 2 4 2 2 2" xfId="26284" xr:uid="{2D3D4860-8D7C-4816-9B0C-04898B5C85A5}"/>
    <cellStyle name="Normal 3 2 3 2 3 2 4 2 2 2 2" xfId="39976" xr:uid="{1CC134B2-AAE2-450D-B5AB-EA4127CB63D3}"/>
    <cellStyle name="Normal 3 2 3 2 3 2 4 2 2 2 3" xfId="54860" xr:uid="{B2E52BED-A08F-4607-993F-6EBC7839E61A}"/>
    <cellStyle name="Normal 3 2 3 2 3 2 4 2 2 3" xfId="19440" xr:uid="{ED256531-8D0C-4957-8511-4C0A75659063}"/>
    <cellStyle name="Normal 3 2 3 2 3 2 4 2 2 4" xfId="33130" xr:uid="{6F3406D4-9023-43F7-9F87-B510F7C12821}"/>
    <cellStyle name="Normal 3 2 3 2 3 2 4 2 2 5" xfId="48014" xr:uid="{C048BA0B-B8F5-4D32-9EBE-CC0E9E7F537B}"/>
    <cellStyle name="Normal 3 2 3 2 3 2 4 2 3" xfId="22862" xr:uid="{33643103-2B68-46A3-8A19-0975DCEEAD26}"/>
    <cellStyle name="Normal 3 2 3 2 3 2 4 2 3 2" xfId="36554" xr:uid="{B60D0120-D3AA-4A7A-8988-C81F0D0065A8}"/>
    <cellStyle name="Normal 3 2 3 2 3 2 4 2 3 3" xfId="51438" xr:uid="{16D4A1C3-EC6E-4994-9D8B-F0771DC55FB9}"/>
    <cellStyle name="Normal 3 2 3 2 3 2 4 2 4" xfId="16018" xr:uid="{289E5C07-D94B-4C7E-8ABD-793FD5182860}"/>
    <cellStyle name="Normal 3 2 3 2 3 2 4 2 5" xfId="29708" xr:uid="{9886BEAC-9F80-4C8D-81A8-154B5E7DF9C6}"/>
    <cellStyle name="Normal 3 2 3 2 3 2 4 2 6" xfId="44592" xr:uid="{ACD5AE3D-09A0-4F9B-A77A-08453D44A440}"/>
    <cellStyle name="Normal 3 2 3 2 3 2 4 3" xfId="10882" xr:uid="{F72F0B4E-2340-4C6C-AF31-1B9094F42BAF}"/>
    <cellStyle name="Normal 3 2 3 2 3 2 4 3 2" xfId="24572" xr:uid="{51B64063-E890-4D68-A551-B0593CCE723E}"/>
    <cellStyle name="Normal 3 2 3 2 3 2 4 3 2 2" xfId="38264" xr:uid="{E7EEEC40-F467-4395-91ED-C564B9E4CE5D}"/>
    <cellStyle name="Normal 3 2 3 2 3 2 4 3 2 3" xfId="53148" xr:uid="{2C01A87F-AD49-4F2E-AE88-3A6EB364DF74}"/>
    <cellStyle name="Normal 3 2 3 2 3 2 4 3 3" xfId="17728" xr:uid="{22A7987A-C711-4398-B9D6-54DC37E7A1C5}"/>
    <cellStyle name="Normal 3 2 3 2 3 2 4 3 4" xfId="31418" xr:uid="{3B9ECEDA-C862-45EB-8F40-6E6491C67D0A}"/>
    <cellStyle name="Normal 3 2 3 2 3 2 4 3 5" xfId="46302" xr:uid="{A3C45CC8-E2C7-4EAB-AFB8-A3AF031CFF96}"/>
    <cellStyle name="Normal 3 2 3 2 3 2 4 4" xfId="21150" xr:uid="{2554DF51-94D2-41F3-9760-8B3837587624}"/>
    <cellStyle name="Normal 3 2 3 2 3 2 4 4 2" xfId="34842" xr:uid="{CA6AAE70-2929-47AB-8842-36AEBAAE1919}"/>
    <cellStyle name="Normal 3 2 3 2 3 2 4 4 3" xfId="49726" xr:uid="{645ED5C1-3BB4-4612-BF3D-A68A32F085B1}"/>
    <cellStyle name="Normal 3 2 3 2 3 2 4 5" xfId="14306" xr:uid="{50EA1861-7540-4647-AA85-F5E26CACE039}"/>
    <cellStyle name="Normal 3 2 3 2 3 2 4 6" xfId="27996" xr:uid="{8642E8DE-3A4E-4FF9-9AC0-67E6F483D24C}"/>
    <cellStyle name="Normal 3 2 3 2 3 2 4 7" xfId="42880" xr:uid="{D3DD20E1-F193-46B8-B0E3-6843A62EED7E}"/>
    <cellStyle name="Normal 3 2 3 2 3 2 5" xfId="9168" xr:uid="{298481FB-F0B4-42B6-BAC6-82121F906165}"/>
    <cellStyle name="Normal 3 2 3 2 3 2 5 2" xfId="12590" xr:uid="{6D1EEE22-2C88-4B27-82BF-11E75F77A079}"/>
    <cellStyle name="Normal 3 2 3 2 3 2 5 2 2" xfId="26280" xr:uid="{BEB06F91-6B12-408A-A9BE-215ACE90B3A0}"/>
    <cellStyle name="Normal 3 2 3 2 3 2 5 2 2 2" xfId="39972" xr:uid="{39116820-5029-4AA7-908B-26014A7F91D0}"/>
    <cellStyle name="Normal 3 2 3 2 3 2 5 2 2 3" xfId="54856" xr:uid="{5DEC6DDE-382F-4A77-90E2-E8884877C9FF}"/>
    <cellStyle name="Normal 3 2 3 2 3 2 5 2 3" xfId="19436" xr:uid="{93B2862F-04AA-437D-B193-E72D8049C706}"/>
    <cellStyle name="Normal 3 2 3 2 3 2 5 2 4" xfId="33126" xr:uid="{7DFAF21E-6AFB-4584-94FD-6C80884F1BD6}"/>
    <cellStyle name="Normal 3 2 3 2 3 2 5 2 5" xfId="48010" xr:uid="{78F21388-F373-4C29-9E72-E5128574CE7F}"/>
    <cellStyle name="Normal 3 2 3 2 3 2 5 3" xfId="22858" xr:uid="{86867F0C-666B-437C-BF2A-404EEF54B62B}"/>
    <cellStyle name="Normal 3 2 3 2 3 2 5 3 2" xfId="36550" xr:uid="{8AA36261-2C75-4195-AE1A-4A71EDF84D18}"/>
    <cellStyle name="Normal 3 2 3 2 3 2 5 3 3" xfId="51434" xr:uid="{6CA7637A-ED7A-46C5-8A8C-1D363103074A}"/>
    <cellStyle name="Normal 3 2 3 2 3 2 5 4" xfId="16014" xr:uid="{1555DF46-9FC3-4B2F-AD03-EAA2A5EB7D15}"/>
    <cellStyle name="Normal 3 2 3 2 3 2 5 5" xfId="29704" xr:uid="{CFE386EA-7463-473A-A8CE-88DC48953A49}"/>
    <cellStyle name="Normal 3 2 3 2 3 2 5 6" xfId="44588" xr:uid="{A60C27C2-E80E-4D53-AD79-9CE486B83F5D}"/>
    <cellStyle name="Normal 3 2 3 2 3 2 6" xfId="10878" xr:uid="{8F8AB446-05C7-49FD-B34A-53C8613E1ADC}"/>
    <cellStyle name="Normal 3 2 3 2 3 2 6 2" xfId="24568" xr:uid="{BFB4C77F-B75E-4F22-B3E0-AE72D7D64F7D}"/>
    <cellStyle name="Normal 3 2 3 2 3 2 6 2 2" xfId="38260" xr:uid="{A94697DB-DBCC-4EBA-8DE3-95D70FD1D117}"/>
    <cellStyle name="Normal 3 2 3 2 3 2 6 2 3" xfId="53144" xr:uid="{A61D1738-EC71-4811-B4E1-6670FF451687}"/>
    <cellStyle name="Normal 3 2 3 2 3 2 6 3" xfId="17724" xr:uid="{4A29EFC7-AA87-4C0B-81F8-428ADF39F387}"/>
    <cellStyle name="Normal 3 2 3 2 3 2 6 4" xfId="31414" xr:uid="{FEF0C5BF-42C6-41BD-A220-57C3BC15502D}"/>
    <cellStyle name="Normal 3 2 3 2 3 2 6 5" xfId="46298" xr:uid="{9D0B57A2-BD0B-41A5-8DA8-C2FB78957307}"/>
    <cellStyle name="Normal 3 2 3 2 3 2 7" xfId="21146" xr:uid="{31B811F1-309E-43C3-940A-EAAF4F316A0C}"/>
    <cellStyle name="Normal 3 2 3 2 3 2 7 2" xfId="34838" xr:uid="{7BA75D9E-2779-4FF9-861A-C96240A2FA25}"/>
    <cellStyle name="Normal 3 2 3 2 3 2 7 3" xfId="49722" xr:uid="{7C534BF2-66C8-43D2-8991-B6388BC9071C}"/>
    <cellStyle name="Normal 3 2 3 2 3 2 8" xfId="14302" xr:uid="{7F580D14-358C-43AF-BBD3-86A0C1571A26}"/>
    <cellStyle name="Normal 3 2 3 2 3 2 9" xfId="27992" xr:uid="{9C286254-27C5-480A-8DDE-E0CC604D4D86}"/>
    <cellStyle name="Normal 3 2 3 2 3 3" xfId="7460" xr:uid="{A2271EA1-0023-44D6-A05C-C6CC94BC302F}"/>
    <cellStyle name="Normal 3 2 3 2 3 3 10" xfId="42881" xr:uid="{AB7BDD61-BCE6-4047-BAB8-9C589D354C26}"/>
    <cellStyle name="Normal 3 2 3 2 3 3 2" xfId="7461" xr:uid="{E305A46B-8AF5-4542-A11D-426131ADB5CA}"/>
    <cellStyle name="Normal 3 2 3 2 3 3 2 2" xfId="7462" xr:uid="{8FDBED0A-296C-4AAA-8E92-F6D3DC7EFF50}"/>
    <cellStyle name="Normal 3 2 3 2 3 3 2 2 2" xfId="9175" xr:uid="{2C8C956A-B778-49D4-85BF-E20A3EDCEA3F}"/>
    <cellStyle name="Normal 3 2 3 2 3 3 2 2 2 2" xfId="12597" xr:uid="{F930DFAD-CB17-4BE7-B9A2-72EBAADB7D43}"/>
    <cellStyle name="Normal 3 2 3 2 3 3 2 2 2 2 2" xfId="26287" xr:uid="{83BA041B-410E-401A-9B38-29289CB1F5CC}"/>
    <cellStyle name="Normal 3 2 3 2 3 3 2 2 2 2 2 2" xfId="39979" xr:uid="{95778750-D899-486F-A2CA-7C30F88A5A2B}"/>
    <cellStyle name="Normal 3 2 3 2 3 3 2 2 2 2 2 3" xfId="54863" xr:uid="{CAF00CB8-C168-49C7-8487-8B34A09CCFFE}"/>
    <cellStyle name="Normal 3 2 3 2 3 3 2 2 2 2 3" xfId="19443" xr:uid="{A3E52EC0-BEBF-4A48-BA81-00549B8A869B}"/>
    <cellStyle name="Normal 3 2 3 2 3 3 2 2 2 2 4" xfId="33133" xr:uid="{733B76A1-BB67-4CF8-8126-EDB2D741C4BA}"/>
    <cellStyle name="Normal 3 2 3 2 3 3 2 2 2 2 5" xfId="48017" xr:uid="{0003FBCD-BD72-4164-9655-B6DF6F853491}"/>
    <cellStyle name="Normal 3 2 3 2 3 3 2 2 2 3" xfId="22865" xr:uid="{BF0C8504-0D5C-4058-8834-2418B9DE4274}"/>
    <cellStyle name="Normal 3 2 3 2 3 3 2 2 2 3 2" xfId="36557" xr:uid="{32EDD8DE-0108-494E-8D23-85622485EAFF}"/>
    <cellStyle name="Normal 3 2 3 2 3 3 2 2 2 3 3" xfId="51441" xr:uid="{FFC545E4-E8A6-44F2-B11B-F14EA647A106}"/>
    <cellStyle name="Normal 3 2 3 2 3 3 2 2 2 4" xfId="16021" xr:uid="{4D468BF5-0F08-41D8-BD88-4F76DCE60BEA}"/>
    <cellStyle name="Normal 3 2 3 2 3 3 2 2 2 5" xfId="29711" xr:uid="{E9EC83C1-D6ED-43A5-9F7B-F319F0C13321}"/>
    <cellStyle name="Normal 3 2 3 2 3 3 2 2 2 6" xfId="44595" xr:uid="{E8B5E28A-6BE1-423B-BCA4-AA8D6C8B809D}"/>
    <cellStyle name="Normal 3 2 3 2 3 3 2 2 3" xfId="10885" xr:uid="{AC856898-3F24-48DB-90E0-F501443D0AE7}"/>
    <cellStyle name="Normal 3 2 3 2 3 3 2 2 3 2" xfId="24575" xr:uid="{FC1B2AF8-4996-416C-8E09-B00D780AA4B2}"/>
    <cellStyle name="Normal 3 2 3 2 3 3 2 2 3 2 2" xfId="38267" xr:uid="{995318C0-2466-4124-B84B-7693D8B1CEE7}"/>
    <cellStyle name="Normal 3 2 3 2 3 3 2 2 3 2 3" xfId="53151" xr:uid="{B6F220C5-EC73-49C8-AEF0-88F51150576E}"/>
    <cellStyle name="Normal 3 2 3 2 3 3 2 2 3 3" xfId="17731" xr:uid="{B3656EB4-5748-400D-84FA-34DDD9E6EB61}"/>
    <cellStyle name="Normal 3 2 3 2 3 3 2 2 3 4" xfId="31421" xr:uid="{5AE341B3-42DA-40D1-A270-8915C43C3324}"/>
    <cellStyle name="Normal 3 2 3 2 3 3 2 2 3 5" xfId="46305" xr:uid="{4D080394-141D-47AA-9B2F-09F324FED8E1}"/>
    <cellStyle name="Normal 3 2 3 2 3 3 2 2 4" xfId="21153" xr:uid="{36B9F131-3DC7-4820-B082-35E1DF99DC45}"/>
    <cellStyle name="Normal 3 2 3 2 3 3 2 2 4 2" xfId="34845" xr:uid="{3A95AD9E-1785-45F8-813B-467F0E7DE9A6}"/>
    <cellStyle name="Normal 3 2 3 2 3 3 2 2 4 3" xfId="49729" xr:uid="{BAA8B530-0B07-40CE-82CB-A009CDCCBB88}"/>
    <cellStyle name="Normal 3 2 3 2 3 3 2 2 5" xfId="14309" xr:uid="{A48503B8-1D7A-4BDC-B165-5B07FD66BC75}"/>
    <cellStyle name="Normal 3 2 3 2 3 3 2 2 6" xfId="27999" xr:uid="{74CA005C-E997-4604-90B5-464A58BDDD8C}"/>
    <cellStyle name="Normal 3 2 3 2 3 3 2 2 7" xfId="42883" xr:uid="{DC8CA74F-02AE-476B-9723-5627949F6D70}"/>
    <cellStyle name="Normal 3 2 3 2 3 3 2 3" xfId="9174" xr:uid="{04DB4C58-BF60-4CFE-964A-E4631FAD8FFE}"/>
    <cellStyle name="Normal 3 2 3 2 3 3 2 3 2" xfId="12596" xr:uid="{C0CA1E8B-3474-4353-B48B-B21669F1B5D0}"/>
    <cellStyle name="Normal 3 2 3 2 3 3 2 3 2 2" xfId="26286" xr:uid="{BB063E2E-6712-4991-BEA4-F03F14E23E82}"/>
    <cellStyle name="Normal 3 2 3 2 3 3 2 3 2 2 2" xfId="39978" xr:uid="{8B5DEAF5-EAF2-45CC-8BA2-E8C42A84CC96}"/>
    <cellStyle name="Normal 3 2 3 2 3 3 2 3 2 2 3" xfId="54862" xr:uid="{28A8CE3E-9F2D-406D-BA75-686241EE07FF}"/>
    <cellStyle name="Normal 3 2 3 2 3 3 2 3 2 3" xfId="19442" xr:uid="{D1E516CA-7F25-43E1-9093-663A30AF004F}"/>
    <cellStyle name="Normal 3 2 3 2 3 3 2 3 2 4" xfId="33132" xr:uid="{83ABB278-BA21-4D3B-B4EE-45C27FB58BCF}"/>
    <cellStyle name="Normal 3 2 3 2 3 3 2 3 2 5" xfId="48016" xr:uid="{92B3CE90-F911-4C6F-A315-C76AF05348CF}"/>
    <cellStyle name="Normal 3 2 3 2 3 3 2 3 3" xfId="22864" xr:uid="{819923E9-870B-4B66-89A0-C0B995996832}"/>
    <cellStyle name="Normal 3 2 3 2 3 3 2 3 3 2" xfId="36556" xr:uid="{7329CDB8-4B31-4B8E-8434-6BBB5648EBB3}"/>
    <cellStyle name="Normal 3 2 3 2 3 3 2 3 3 3" xfId="51440" xr:uid="{D7EC95A2-9BC8-4586-B37E-A119D63D9329}"/>
    <cellStyle name="Normal 3 2 3 2 3 3 2 3 4" xfId="16020" xr:uid="{B3AD4ADD-8CA4-4463-B49F-7F37B59DAF7E}"/>
    <cellStyle name="Normal 3 2 3 2 3 3 2 3 5" xfId="29710" xr:uid="{F0CCC3AB-287A-4FC5-9884-719420684935}"/>
    <cellStyle name="Normal 3 2 3 2 3 3 2 3 6" xfId="44594" xr:uid="{C64F831B-26D4-43E9-9DDA-135F1A667636}"/>
    <cellStyle name="Normal 3 2 3 2 3 3 2 4" xfId="10884" xr:uid="{BA272D83-F102-4DFE-B961-40B86A4F314E}"/>
    <cellStyle name="Normal 3 2 3 2 3 3 2 4 2" xfId="24574" xr:uid="{615B840C-19F0-44A6-8505-B3B38485FEBD}"/>
    <cellStyle name="Normal 3 2 3 2 3 3 2 4 2 2" xfId="38266" xr:uid="{F051BA92-3F57-425F-876A-DC623C9D0994}"/>
    <cellStyle name="Normal 3 2 3 2 3 3 2 4 2 3" xfId="53150" xr:uid="{533DB15E-CD35-4EF3-8815-53E7289CEECC}"/>
    <cellStyle name="Normal 3 2 3 2 3 3 2 4 3" xfId="17730" xr:uid="{E3A8EE6D-E715-4F11-A9B7-FE049554F46C}"/>
    <cellStyle name="Normal 3 2 3 2 3 3 2 4 4" xfId="31420" xr:uid="{8E337C04-44CA-487D-97AA-CB03418AFADE}"/>
    <cellStyle name="Normal 3 2 3 2 3 3 2 4 5" xfId="46304" xr:uid="{38D3248B-C332-4BC0-AE70-A0AF7969CA98}"/>
    <cellStyle name="Normal 3 2 3 2 3 3 2 5" xfId="21152" xr:uid="{E72B713F-1CF7-4758-9B83-D7B2620812E8}"/>
    <cellStyle name="Normal 3 2 3 2 3 3 2 5 2" xfId="34844" xr:uid="{2418E5E1-F0AA-4762-81D9-B9D52764D63C}"/>
    <cellStyle name="Normal 3 2 3 2 3 3 2 5 3" xfId="49728" xr:uid="{8C3160D3-F661-48C5-BDD2-8BF4F82245DB}"/>
    <cellStyle name="Normal 3 2 3 2 3 3 2 6" xfId="14308" xr:uid="{46B75978-E60F-42EF-A643-A4C472C4E3AE}"/>
    <cellStyle name="Normal 3 2 3 2 3 3 2 7" xfId="27998" xr:uid="{4CE079C0-CD47-49CF-8467-C9FE777DD0E6}"/>
    <cellStyle name="Normal 3 2 3 2 3 3 2 8" xfId="42882" xr:uid="{18302B99-EEDF-42E8-8366-24B7AA297080}"/>
    <cellStyle name="Normal 3 2 3 2 3 3 3" xfId="7463" xr:uid="{975F0AE3-B140-4716-990F-0C9D67581528}"/>
    <cellStyle name="Normal 3 2 3 2 3 3 3 2" xfId="9176" xr:uid="{D6C4522A-ECB8-424E-A2EF-60C53B3FFDFF}"/>
    <cellStyle name="Normal 3 2 3 2 3 3 3 2 2" xfId="12598" xr:uid="{CD2C9EBD-60EF-41D5-B104-4BAEB6FAE8C6}"/>
    <cellStyle name="Normal 3 2 3 2 3 3 3 2 2 2" xfId="26288" xr:uid="{5FAF18C8-4533-4202-9C9B-19801B351F15}"/>
    <cellStyle name="Normal 3 2 3 2 3 3 3 2 2 2 2" xfId="39980" xr:uid="{3B77F6CA-A9E0-4753-B0E6-464AC6422709}"/>
    <cellStyle name="Normal 3 2 3 2 3 3 3 2 2 2 3" xfId="54864" xr:uid="{C8B6BF5A-8285-4385-A294-70A682781D68}"/>
    <cellStyle name="Normal 3 2 3 2 3 3 3 2 2 3" xfId="19444" xr:uid="{FC49BFAB-A14D-485E-B1C6-B2F1276EA97C}"/>
    <cellStyle name="Normal 3 2 3 2 3 3 3 2 2 4" xfId="33134" xr:uid="{1485F302-2BB3-4E47-8EF1-69EFCCE53EC4}"/>
    <cellStyle name="Normal 3 2 3 2 3 3 3 2 2 5" xfId="48018" xr:uid="{E0576D29-FA7B-4991-8B0E-09B2BF2776FC}"/>
    <cellStyle name="Normal 3 2 3 2 3 3 3 2 3" xfId="22866" xr:uid="{DC893DD1-2F33-4629-96D9-57AC2897B17E}"/>
    <cellStyle name="Normal 3 2 3 2 3 3 3 2 3 2" xfId="36558" xr:uid="{A9B75C1A-2DC8-4EA0-BCC1-95695F1C4F85}"/>
    <cellStyle name="Normal 3 2 3 2 3 3 3 2 3 3" xfId="51442" xr:uid="{A6A865CE-9F8B-4B64-BEAC-4EFC4D43F43B}"/>
    <cellStyle name="Normal 3 2 3 2 3 3 3 2 4" xfId="16022" xr:uid="{43D6E219-127A-467A-86FB-E59795496724}"/>
    <cellStyle name="Normal 3 2 3 2 3 3 3 2 5" xfId="29712" xr:uid="{AE9FFBBD-9078-4E5F-AD23-6BDB0C102A62}"/>
    <cellStyle name="Normal 3 2 3 2 3 3 3 2 6" xfId="44596" xr:uid="{5A5DB347-8CEF-47F9-AA26-C1F4124B59CB}"/>
    <cellStyle name="Normal 3 2 3 2 3 3 3 3" xfId="10886" xr:uid="{C5838BBF-EDB4-470F-9FD6-245A683A4E4A}"/>
    <cellStyle name="Normal 3 2 3 2 3 3 3 3 2" xfId="24576" xr:uid="{0CC1F4E6-681E-4289-B36C-5E22FFAF46B9}"/>
    <cellStyle name="Normal 3 2 3 2 3 3 3 3 2 2" xfId="38268" xr:uid="{5C122C9C-25DD-48CD-9837-659952A74A04}"/>
    <cellStyle name="Normal 3 2 3 2 3 3 3 3 2 3" xfId="53152" xr:uid="{268B1727-8F95-456D-B6C9-5DAC3B446DF5}"/>
    <cellStyle name="Normal 3 2 3 2 3 3 3 3 3" xfId="17732" xr:uid="{6A0D6C02-DBBC-4E79-ADD0-33C197012074}"/>
    <cellStyle name="Normal 3 2 3 2 3 3 3 3 4" xfId="31422" xr:uid="{35898B1D-49FD-419E-988F-6CB5FE068F02}"/>
    <cellStyle name="Normal 3 2 3 2 3 3 3 3 5" xfId="46306" xr:uid="{5EB7D572-8D56-4032-8992-E98C3F54EF5A}"/>
    <cellStyle name="Normal 3 2 3 2 3 3 3 4" xfId="21154" xr:uid="{895CC974-7905-4ACB-BEA7-588535A005B0}"/>
    <cellStyle name="Normal 3 2 3 2 3 3 3 4 2" xfId="34846" xr:uid="{2EAB31BB-A755-4550-8EAC-BD82574D0923}"/>
    <cellStyle name="Normal 3 2 3 2 3 3 3 4 3" xfId="49730" xr:uid="{1AC5C1CD-C82F-4473-B5A6-021DA3609A1A}"/>
    <cellStyle name="Normal 3 2 3 2 3 3 3 5" xfId="14310" xr:uid="{F497E4F1-2549-443B-9D6E-EBAEC2790ACA}"/>
    <cellStyle name="Normal 3 2 3 2 3 3 3 6" xfId="28000" xr:uid="{B9C49B1F-DB3A-4B48-ACFC-C2B35C3A26BA}"/>
    <cellStyle name="Normal 3 2 3 2 3 3 3 7" xfId="42884" xr:uid="{FB5A84A3-439A-4E5B-A9E6-ADCA5BDA5AD5}"/>
    <cellStyle name="Normal 3 2 3 2 3 3 4" xfId="7464" xr:uid="{DFAB8929-D31D-4AB7-8948-3624481DF69C}"/>
    <cellStyle name="Normal 3 2 3 2 3 3 4 2" xfId="9177" xr:uid="{E88F7F07-DA1F-40B7-820C-16F688C3DF80}"/>
    <cellStyle name="Normal 3 2 3 2 3 3 4 2 2" xfId="12599" xr:uid="{732E8F8D-800F-46C4-A7F9-36A1F965BC78}"/>
    <cellStyle name="Normal 3 2 3 2 3 3 4 2 2 2" xfId="26289" xr:uid="{47CBE508-685B-45F3-B889-BCF989068563}"/>
    <cellStyle name="Normal 3 2 3 2 3 3 4 2 2 2 2" xfId="39981" xr:uid="{74536659-20CD-469A-9CA3-35E9227845D5}"/>
    <cellStyle name="Normal 3 2 3 2 3 3 4 2 2 2 3" xfId="54865" xr:uid="{E3DA65F4-64C4-4B6F-9835-82F41AC2DB46}"/>
    <cellStyle name="Normal 3 2 3 2 3 3 4 2 2 3" xfId="19445" xr:uid="{E0FAB477-6F61-41EF-9574-BA769AA646D9}"/>
    <cellStyle name="Normal 3 2 3 2 3 3 4 2 2 4" xfId="33135" xr:uid="{EA96DA6D-45D4-49B4-B80A-48FF47AD743E}"/>
    <cellStyle name="Normal 3 2 3 2 3 3 4 2 2 5" xfId="48019" xr:uid="{CFD62D79-EBD6-4E5A-AF44-6B81FDB456B1}"/>
    <cellStyle name="Normal 3 2 3 2 3 3 4 2 3" xfId="22867" xr:uid="{81699F3E-6B03-4FC7-A38C-BE5F90F698BB}"/>
    <cellStyle name="Normal 3 2 3 2 3 3 4 2 3 2" xfId="36559" xr:uid="{E61ABF36-F1FF-4908-B1A3-060734409AFF}"/>
    <cellStyle name="Normal 3 2 3 2 3 3 4 2 3 3" xfId="51443" xr:uid="{763B8DB0-F0F6-4241-89BC-E07B32C68B36}"/>
    <cellStyle name="Normal 3 2 3 2 3 3 4 2 4" xfId="16023" xr:uid="{506F4773-8B54-4C40-8086-D2EB97957707}"/>
    <cellStyle name="Normal 3 2 3 2 3 3 4 2 5" xfId="29713" xr:uid="{2B2F8181-5B30-4CA9-8D42-993F0C541330}"/>
    <cellStyle name="Normal 3 2 3 2 3 3 4 2 6" xfId="44597" xr:uid="{455C552E-C2F0-46DF-9BC5-31C165A94E91}"/>
    <cellStyle name="Normal 3 2 3 2 3 3 4 3" xfId="10887" xr:uid="{370686E8-3FA7-4E52-B9AB-63F95813378F}"/>
    <cellStyle name="Normal 3 2 3 2 3 3 4 3 2" xfId="24577" xr:uid="{CC1C833D-F5EC-492E-9EB6-AF4F14CDF2F7}"/>
    <cellStyle name="Normal 3 2 3 2 3 3 4 3 2 2" xfId="38269" xr:uid="{AA121541-811A-4C50-8F68-07F4AF78828A}"/>
    <cellStyle name="Normal 3 2 3 2 3 3 4 3 2 3" xfId="53153" xr:uid="{3223A393-FF55-4277-A81B-3BF2B8150093}"/>
    <cellStyle name="Normal 3 2 3 2 3 3 4 3 3" xfId="17733" xr:uid="{6540B6A7-CBC7-4E34-9FF1-3C16C488E7F2}"/>
    <cellStyle name="Normal 3 2 3 2 3 3 4 3 4" xfId="31423" xr:uid="{8BA690F6-5DD7-4B45-A0A2-F604A57D7141}"/>
    <cellStyle name="Normal 3 2 3 2 3 3 4 3 5" xfId="46307" xr:uid="{5C68E676-38E4-4787-B3E3-97BA460BDD64}"/>
    <cellStyle name="Normal 3 2 3 2 3 3 4 4" xfId="21155" xr:uid="{9303307A-6C1E-41C7-82BC-2921B8E1B542}"/>
    <cellStyle name="Normal 3 2 3 2 3 3 4 4 2" xfId="34847" xr:uid="{1B0EB004-0298-487B-8A44-2CBCD41D42F3}"/>
    <cellStyle name="Normal 3 2 3 2 3 3 4 4 3" xfId="49731" xr:uid="{E30296FD-8D8D-40D7-B679-2DE8DB081610}"/>
    <cellStyle name="Normal 3 2 3 2 3 3 4 5" xfId="14311" xr:uid="{74A25AD2-2061-4DE6-B358-90D3DADC87E1}"/>
    <cellStyle name="Normal 3 2 3 2 3 3 4 6" xfId="28001" xr:uid="{A8408825-AE1A-46C6-832F-82588DC1AD08}"/>
    <cellStyle name="Normal 3 2 3 2 3 3 4 7" xfId="42885" xr:uid="{CA407A96-1BD6-48B1-B502-926D3FDAC366}"/>
    <cellStyle name="Normal 3 2 3 2 3 3 5" xfId="9173" xr:uid="{B2E1CA51-1DC6-4E94-8F75-CE5BDA871D33}"/>
    <cellStyle name="Normal 3 2 3 2 3 3 5 2" xfId="12595" xr:uid="{3509DAAE-4830-4153-9F67-0F69D4B28C23}"/>
    <cellStyle name="Normal 3 2 3 2 3 3 5 2 2" xfId="26285" xr:uid="{96F5D309-E37B-4DC3-8583-352B244B247E}"/>
    <cellStyle name="Normal 3 2 3 2 3 3 5 2 2 2" xfId="39977" xr:uid="{05BD2F8B-4C05-4F9B-8C8A-860562D0056B}"/>
    <cellStyle name="Normal 3 2 3 2 3 3 5 2 2 3" xfId="54861" xr:uid="{491E2D22-6536-4166-A089-D18F3A3D97B6}"/>
    <cellStyle name="Normal 3 2 3 2 3 3 5 2 3" xfId="19441" xr:uid="{CBAF72A1-2126-454E-8A70-37A6D11003C5}"/>
    <cellStyle name="Normal 3 2 3 2 3 3 5 2 4" xfId="33131" xr:uid="{7D401DFC-3C14-463B-B7ED-C0F21B075A19}"/>
    <cellStyle name="Normal 3 2 3 2 3 3 5 2 5" xfId="48015" xr:uid="{DEA15F21-226C-437A-876B-8E1C8B9017CB}"/>
    <cellStyle name="Normal 3 2 3 2 3 3 5 3" xfId="22863" xr:uid="{BA96031F-0522-4FA9-9C06-B4483D951612}"/>
    <cellStyle name="Normal 3 2 3 2 3 3 5 3 2" xfId="36555" xr:uid="{0DBD5191-8EA2-4389-A251-2553C692E17C}"/>
    <cellStyle name="Normal 3 2 3 2 3 3 5 3 3" xfId="51439" xr:uid="{8143A2C2-57F7-4637-BB94-A62F862EAA03}"/>
    <cellStyle name="Normal 3 2 3 2 3 3 5 4" xfId="16019" xr:uid="{7FA67B1E-CC97-4B31-BD61-1447645DE775}"/>
    <cellStyle name="Normal 3 2 3 2 3 3 5 5" xfId="29709" xr:uid="{9E9FE866-7499-4D32-AE30-87B28BF59EE5}"/>
    <cellStyle name="Normal 3 2 3 2 3 3 5 6" xfId="44593" xr:uid="{B762C5D0-37F0-49EB-95BC-A52282C0C786}"/>
    <cellStyle name="Normal 3 2 3 2 3 3 6" xfId="10883" xr:uid="{168C1189-8860-4155-A811-3A7F1A632797}"/>
    <cellStyle name="Normal 3 2 3 2 3 3 6 2" xfId="24573" xr:uid="{F3E11233-4DB8-48F7-A459-F8FF4E7201C7}"/>
    <cellStyle name="Normal 3 2 3 2 3 3 6 2 2" xfId="38265" xr:uid="{025268F4-AC8F-4C84-A893-C8F8044F9274}"/>
    <cellStyle name="Normal 3 2 3 2 3 3 6 2 3" xfId="53149" xr:uid="{F13873DE-3C06-4B4B-B05C-335527D9030E}"/>
    <cellStyle name="Normal 3 2 3 2 3 3 6 3" xfId="17729" xr:uid="{C5CDE1C9-99EA-4E15-A9A2-BA12B44940EF}"/>
    <cellStyle name="Normal 3 2 3 2 3 3 6 4" xfId="31419" xr:uid="{8EF5C956-F39C-49A4-86E5-430379FA5E1F}"/>
    <cellStyle name="Normal 3 2 3 2 3 3 6 5" xfId="46303" xr:uid="{51DFF917-F1D0-42D2-B22B-72B8B10D4541}"/>
    <cellStyle name="Normal 3 2 3 2 3 3 7" xfId="21151" xr:uid="{3AF7769C-7260-4886-A202-027AD139D2A5}"/>
    <cellStyle name="Normal 3 2 3 2 3 3 7 2" xfId="34843" xr:uid="{0274B2B2-F0A6-4D92-96A9-F5B802E31237}"/>
    <cellStyle name="Normal 3 2 3 2 3 3 7 3" xfId="49727" xr:uid="{F736D4E4-F660-4FCE-A6B4-1D287B268D2F}"/>
    <cellStyle name="Normal 3 2 3 2 3 3 8" xfId="14307" xr:uid="{DA46258A-68A8-4324-9636-E68BA202A8A0}"/>
    <cellStyle name="Normal 3 2 3 2 3 3 9" xfId="27997" xr:uid="{34E373BF-23CE-4CC1-B9DE-E31B5829AB53}"/>
    <cellStyle name="Normal 3 2 3 2 3 4" xfId="7465" xr:uid="{0D513FC8-F183-4A00-A006-D86C0EFC5933}"/>
    <cellStyle name="Normal 3 2 3 2 3 4 2" xfId="7466" xr:uid="{E60A5C13-C590-4618-87B4-8078B63210A5}"/>
    <cellStyle name="Normal 3 2 3 2 3 4 2 2" xfId="9179" xr:uid="{B5600513-183A-4CAE-AF61-5C361FB39567}"/>
    <cellStyle name="Normal 3 2 3 2 3 4 2 2 2" xfId="12601" xr:uid="{D31F7C26-1E21-418E-82C1-1FA03CAFAC5B}"/>
    <cellStyle name="Normal 3 2 3 2 3 4 2 2 2 2" xfId="26291" xr:uid="{458D06AD-ECB1-4D17-A1B7-8D46E58DAD8F}"/>
    <cellStyle name="Normal 3 2 3 2 3 4 2 2 2 2 2" xfId="39983" xr:uid="{D89E1925-62F1-4DFF-9DC4-E0E91FBB4A09}"/>
    <cellStyle name="Normal 3 2 3 2 3 4 2 2 2 2 3" xfId="54867" xr:uid="{E41957E5-6A3F-43B3-BD4C-65CC47E13ABB}"/>
    <cellStyle name="Normal 3 2 3 2 3 4 2 2 2 3" xfId="19447" xr:uid="{F8CFBD07-FC4B-4F68-9205-6604480EC816}"/>
    <cellStyle name="Normal 3 2 3 2 3 4 2 2 2 4" xfId="33137" xr:uid="{E38547DB-D7AE-4746-923E-D14C3B7A8143}"/>
    <cellStyle name="Normal 3 2 3 2 3 4 2 2 2 5" xfId="48021" xr:uid="{468B80A4-F6E9-484E-8032-80DC7F8F00A9}"/>
    <cellStyle name="Normal 3 2 3 2 3 4 2 2 3" xfId="22869" xr:uid="{02BDEAA2-B1E1-4E49-8267-649BF3F1F34C}"/>
    <cellStyle name="Normal 3 2 3 2 3 4 2 2 3 2" xfId="36561" xr:uid="{B93DFE23-9A9F-4752-8215-A3013F7616A7}"/>
    <cellStyle name="Normal 3 2 3 2 3 4 2 2 3 3" xfId="51445" xr:uid="{562C8E2C-5BE6-4D79-B7A3-28149ADA88E5}"/>
    <cellStyle name="Normal 3 2 3 2 3 4 2 2 4" xfId="16025" xr:uid="{A3F9E45C-AB30-4FD2-9142-C905C18FDE30}"/>
    <cellStyle name="Normal 3 2 3 2 3 4 2 2 5" xfId="29715" xr:uid="{9953369D-2368-41DA-8381-6A47F1A2D595}"/>
    <cellStyle name="Normal 3 2 3 2 3 4 2 2 6" xfId="44599" xr:uid="{60CE6A1E-B77C-42FE-9FF1-C81C3F394527}"/>
    <cellStyle name="Normal 3 2 3 2 3 4 2 3" xfId="10889" xr:uid="{F496C9BD-1FBE-491E-94C7-1933D917FD07}"/>
    <cellStyle name="Normal 3 2 3 2 3 4 2 3 2" xfId="24579" xr:uid="{98CAB4D0-2D91-4428-A852-64235FCB4115}"/>
    <cellStyle name="Normal 3 2 3 2 3 4 2 3 2 2" xfId="38271" xr:uid="{68A6C303-D0F6-4509-A75C-9D311C4F813E}"/>
    <cellStyle name="Normal 3 2 3 2 3 4 2 3 2 3" xfId="53155" xr:uid="{0C1DA649-EF9C-4D2D-9204-924F3622B721}"/>
    <cellStyle name="Normal 3 2 3 2 3 4 2 3 3" xfId="17735" xr:uid="{B3942C37-D831-4C01-B927-28905842797C}"/>
    <cellStyle name="Normal 3 2 3 2 3 4 2 3 4" xfId="31425" xr:uid="{5469403B-406C-46E9-9FE2-A2A727D328EB}"/>
    <cellStyle name="Normal 3 2 3 2 3 4 2 3 5" xfId="46309" xr:uid="{CB68D304-95AC-4DD8-9A3A-27F2F3A019CE}"/>
    <cellStyle name="Normal 3 2 3 2 3 4 2 4" xfId="21157" xr:uid="{F6961ACD-E206-4B4C-850D-94FAD232B2A2}"/>
    <cellStyle name="Normal 3 2 3 2 3 4 2 4 2" xfId="34849" xr:uid="{983284F6-5FAE-4416-B161-AE710A6BB95E}"/>
    <cellStyle name="Normal 3 2 3 2 3 4 2 4 3" xfId="49733" xr:uid="{FB799A7B-E1CE-45E5-91EC-323BE4348428}"/>
    <cellStyle name="Normal 3 2 3 2 3 4 2 5" xfId="14313" xr:uid="{3BE4E1B2-9227-474A-8557-DE3671675074}"/>
    <cellStyle name="Normal 3 2 3 2 3 4 2 6" xfId="28003" xr:uid="{C0D1DBB1-2EA6-4B68-814D-47414734D3BE}"/>
    <cellStyle name="Normal 3 2 3 2 3 4 2 7" xfId="42887" xr:uid="{54230938-ACDE-4490-8E31-56D580BBBDF4}"/>
    <cellStyle name="Normal 3 2 3 2 3 4 3" xfId="9178" xr:uid="{E48B8097-FABE-4E9E-B5FF-F3F49AA533FB}"/>
    <cellStyle name="Normal 3 2 3 2 3 4 3 2" xfId="12600" xr:uid="{43EC027E-B028-41BB-AFDA-5E69ADB28DFF}"/>
    <cellStyle name="Normal 3 2 3 2 3 4 3 2 2" xfId="26290" xr:uid="{E206818E-8537-4087-AFD4-7AC12C882E73}"/>
    <cellStyle name="Normal 3 2 3 2 3 4 3 2 2 2" xfId="39982" xr:uid="{01A8CEEC-D6D4-47F3-8A21-B5CFF45234CB}"/>
    <cellStyle name="Normal 3 2 3 2 3 4 3 2 2 3" xfId="54866" xr:uid="{1ECB390A-36D4-4DB2-A5E2-8009EF858855}"/>
    <cellStyle name="Normal 3 2 3 2 3 4 3 2 3" xfId="19446" xr:uid="{E930B1FD-03A0-45E7-8F43-7B6ACE4A27F5}"/>
    <cellStyle name="Normal 3 2 3 2 3 4 3 2 4" xfId="33136" xr:uid="{8577A758-259A-4651-BFF4-B45AE1025FD5}"/>
    <cellStyle name="Normal 3 2 3 2 3 4 3 2 5" xfId="48020" xr:uid="{E2688816-FC7C-4778-BADB-808D305EAA30}"/>
    <cellStyle name="Normal 3 2 3 2 3 4 3 3" xfId="22868" xr:uid="{86550C68-0792-4A53-A7F5-EB3371D93341}"/>
    <cellStyle name="Normal 3 2 3 2 3 4 3 3 2" xfId="36560" xr:uid="{FB01631F-2281-4241-B767-CD3B40AA3CCF}"/>
    <cellStyle name="Normal 3 2 3 2 3 4 3 3 3" xfId="51444" xr:uid="{037AC4C7-444C-415A-91AE-6D1070FD2ACD}"/>
    <cellStyle name="Normal 3 2 3 2 3 4 3 4" xfId="16024" xr:uid="{66CA9E56-A252-46DA-ACE2-734F11BEF680}"/>
    <cellStyle name="Normal 3 2 3 2 3 4 3 5" xfId="29714" xr:uid="{98844DC5-9645-41FA-8C51-767359725404}"/>
    <cellStyle name="Normal 3 2 3 2 3 4 3 6" xfId="44598" xr:uid="{2FC0AAFF-34D8-49EF-BC57-89CD0C14DFB1}"/>
    <cellStyle name="Normal 3 2 3 2 3 4 4" xfId="10888" xr:uid="{4FB361C5-64FA-40FB-84D4-E32E219CA45F}"/>
    <cellStyle name="Normal 3 2 3 2 3 4 4 2" xfId="24578" xr:uid="{DC902570-BA41-4D4E-9B41-8A49A87CDC44}"/>
    <cellStyle name="Normal 3 2 3 2 3 4 4 2 2" xfId="38270" xr:uid="{E7AB49A2-A24B-4CAE-B495-CCD553F56ADD}"/>
    <cellStyle name="Normal 3 2 3 2 3 4 4 2 3" xfId="53154" xr:uid="{6663A477-3BFD-4FAB-8046-21A79A4F3EF2}"/>
    <cellStyle name="Normal 3 2 3 2 3 4 4 3" xfId="17734" xr:uid="{B45E7BF6-1196-4C4A-8454-9DD97E639406}"/>
    <cellStyle name="Normal 3 2 3 2 3 4 4 4" xfId="31424" xr:uid="{C665EAC1-23D2-4DCA-979C-A019704DF044}"/>
    <cellStyle name="Normal 3 2 3 2 3 4 4 5" xfId="46308" xr:uid="{F11E3341-160E-45DE-8B0A-F7D30B4A8FCF}"/>
    <cellStyle name="Normal 3 2 3 2 3 4 5" xfId="21156" xr:uid="{423E6FD8-2B6A-40C8-8EF4-05CE64AA987E}"/>
    <cellStyle name="Normal 3 2 3 2 3 4 5 2" xfId="34848" xr:uid="{B994C324-876C-4273-A1A4-E5DD618392CE}"/>
    <cellStyle name="Normal 3 2 3 2 3 4 5 3" xfId="49732" xr:uid="{DA0E9F0F-9D08-4968-AE71-8A1CBC2399FE}"/>
    <cellStyle name="Normal 3 2 3 2 3 4 6" xfId="14312" xr:uid="{689C0AA0-825B-4D36-A91D-D874B12F9279}"/>
    <cellStyle name="Normal 3 2 3 2 3 4 7" xfId="28002" xr:uid="{2EFC9DD8-024D-4813-BD5E-1A033FE26D00}"/>
    <cellStyle name="Normal 3 2 3 2 3 4 8" xfId="42886" xr:uid="{947A7760-DB18-4632-A47D-7DED3542CD48}"/>
    <cellStyle name="Normal 3 2 3 2 3 5" xfId="7467" xr:uid="{AE4CE1E1-FB0E-4F3E-808F-09FF3DD806DD}"/>
    <cellStyle name="Normal 3 2 3 2 3 5 2" xfId="9180" xr:uid="{4D9914EC-0BF2-429B-8BB6-86BEF39E2143}"/>
    <cellStyle name="Normal 3 2 3 2 3 5 2 2" xfId="12602" xr:uid="{B2EE9005-D5BA-44FC-B425-E948941BA6C8}"/>
    <cellStyle name="Normal 3 2 3 2 3 5 2 2 2" xfId="26292" xr:uid="{15A6BDD6-8E22-433B-8DF3-79DB1EF12DA2}"/>
    <cellStyle name="Normal 3 2 3 2 3 5 2 2 2 2" xfId="39984" xr:uid="{5298C488-EDF6-4C8A-A08A-6F36F559C3AF}"/>
    <cellStyle name="Normal 3 2 3 2 3 5 2 2 2 3" xfId="54868" xr:uid="{3BD77F8B-7F59-445C-972C-D15F74DDC640}"/>
    <cellStyle name="Normal 3 2 3 2 3 5 2 2 3" xfId="19448" xr:uid="{02509B22-0630-4FED-806E-7CC33C76583A}"/>
    <cellStyle name="Normal 3 2 3 2 3 5 2 2 4" xfId="33138" xr:uid="{760E9079-02D0-49CC-9F2A-9F1A25CD6064}"/>
    <cellStyle name="Normal 3 2 3 2 3 5 2 2 5" xfId="48022" xr:uid="{AAA78B73-81A2-440F-B467-BBC578B69F1C}"/>
    <cellStyle name="Normal 3 2 3 2 3 5 2 3" xfId="22870" xr:uid="{039D0505-FA15-461B-9272-6A158D8213E7}"/>
    <cellStyle name="Normal 3 2 3 2 3 5 2 3 2" xfId="36562" xr:uid="{8F295136-92C2-434B-802A-8283D28F74D3}"/>
    <cellStyle name="Normal 3 2 3 2 3 5 2 3 3" xfId="51446" xr:uid="{6CDA3D0D-A6A5-4B6E-A9B2-5A67BE089FF8}"/>
    <cellStyle name="Normal 3 2 3 2 3 5 2 4" xfId="16026" xr:uid="{5730281F-380B-4EC5-90FA-F48252FA407B}"/>
    <cellStyle name="Normal 3 2 3 2 3 5 2 5" xfId="29716" xr:uid="{D5ED2EBD-553C-4751-8131-30182BAEB782}"/>
    <cellStyle name="Normal 3 2 3 2 3 5 2 6" xfId="44600" xr:uid="{6D703388-F8F9-4F51-9722-576CA01D3B99}"/>
    <cellStyle name="Normal 3 2 3 2 3 5 3" xfId="10890" xr:uid="{CACEDCE7-3192-49FA-9462-1DF9E6DE749B}"/>
    <cellStyle name="Normal 3 2 3 2 3 5 3 2" xfId="24580" xr:uid="{40E01A7B-0814-470A-8BCC-8942F52A6E72}"/>
    <cellStyle name="Normal 3 2 3 2 3 5 3 2 2" xfId="38272" xr:uid="{62B500D4-9DB9-4BA1-9FE0-014E12E7DE9A}"/>
    <cellStyle name="Normal 3 2 3 2 3 5 3 2 3" xfId="53156" xr:uid="{11141AD4-084D-4832-8523-C86480AD0D95}"/>
    <cellStyle name="Normal 3 2 3 2 3 5 3 3" xfId="17736" xr:uid="{C294F78F-E3FC-4747-A2C5-BA304245AA83}"/>
    <cellStyle name="Normal 3 2 3 2 3 5 3 4" xfId="31426" xr:uid="{5C6C4EEB-5CB8-461B-AF2A-3EEC69391F3F}"/>
    <cellStyle name="Normal 3 2 3 2 3 5 3 5" xfId="46310" xr:uid="{429BC2AC-CA8D-4F24-94D2-C05B7844774A}"/>
    <cellStyle name="Normal 3 2 3 2 3 5 4" xfId="21158" xr:uid="{DB9E7881-BE73-475F-9CB6-8A99F6365912}"/>
    <cellStyle name="Normal 3 2 3 2 3 5 4 2" xfId="34850" xr:uid="{117FFB88-174E-4EF3-B2AD-09FB8F2D4733}"/>
    <cellStyle name="Normal 3 2 3 2 3 5 4 3" xfId="49734" xr:uid="{F3035CF5-5B18-42DD-B8FF-6CB370E30842}"/>
    <cellStyle name="Normal 3 2 3 2 3 5 5" xfId="14314" xr:uid="{5C75ECDE-8584-4624-A9D4-E27F7599F27E}"/>
    <cellStyle name="Normal 3 2 3 2 3 5 6" xfId="28004" xr:uid="{AD7ACEFB-205A-442B-A2A1-D9EA8E3FAD5F}"/>
    <cellStyle name="Normal 3 2 3 2 3 5 7" xfId="42888" xr:uid="{1421C597-6A16-4E5B-8D33-30AD334EDC0F}"/>
    <cellStyle name="Normal 3 2 3 2 3 6" xfId="7468" xr:uid="{BFA8D7FB-0EE2-46D8-A4E7-2900917FAF1D}"/>
    <cellStyle name="Normal 3 2 3 2 3 6 2" xfId="9181" xr:uid="{51E23F97-FAD5-4EC1-AA37-4F10F1A537A7}"/>
    <cellStyle name="Normal 3 2 3 2 3 6 2 2" xfId="12603" xr:uid="{6D27617C-52F3-452E-A03E-EDDCD38E7B3B}"/>
    <cellStyle name="Normal 3 2 3 2 3 6 2 2 2" xfId="26293" xr:uid="{41DBD34D-1180-4E0B-873F-893EDEC063E2}"/>
    <cellStyle name="Normal 3 2 3 2 3 6 2 2 2 2" xfId="39985" xr:uid="{65817937-E516-4EB0-8461-A813BAA5DA86}"/>
    <cellStyle name="Normal 3 2 3 2 3 6 2 2 2 3" xfId="54869" xr:uid="{8CEE7EA1-5A47-4257-9CC5-D55CA16C87E1}"/>
    <cellStyle name="Normal 3 2 3 2 3 6 2 2 3" xfId="19449" xr:uid="{33D35B29-D75F-4FD7-A1D7-F3345139707F}"/>
    <cellStyle name="Normal 3 2 3 2 3 6 2 2 4" xfId="33139" xr:uid="{66A107DE-240B-4F7C-8679-A30AF06DCFC9}"/>
    <cellStyle name="Normal 3 2 3 2 3 6 2 2 5" xfId="48023" xr:uid="{86D05E48-50A3-4566-ABA7-677C26A15668}"/>
    <cellStyle name="Normal 3 2 3 2 3 6 2 3" xfId="22871" xr:uid="{7854D33A-DF0D-4980-ACD8-6C8E8ED71FFA}"/>
    <cellStyle name="Normal 3 2 3 2 3 6 2 3 2" xfId="36563" xr:uid="{49AE4B57-E99C-425E-ADA1-A730459CD6FB}"/>
    <cellStyle name="Normal 3 2 3 2 3 6 2 3 3" xfId="51447" xr:uid="{FD4A1627-B94F-4685-A690-2000D5917196}"/>
    <cellStyle name="Normal 3 2 3 2 3 6 2 4" xfId="16027" xr:uid="{A670A5C4-9EB8-4632-83ED-205F69E39BE0}"/>
    <cellStyle name="Normal 3 2 3 2 3 6 2 5" xfId="29717" xr:uid="{D7815495-DC4B-4968-9131-EB7461E36DF2}"/>
    <cellStyle name="Normal 3 2 3 2 3 6 2 6" xfId="44601" xr:uid="{1649E246-902C-4A39-8A72-7456D18FF473}"/>
    <cellStyle name="Normal 3 2 3 2 3 6 3" xfId="10891" xr:uid="{36B9A2CD-8243-4B6A-AC54-876B2AB87242}"/>
    <cellStyle name="Normal 3 2 3 2 3 6 3 2" xfId="24581" xr:uid="{AA1E7409-BDF6-484C-A291-E4248593F9EA}"/>
    <cellStyle name="Normal 3 2 3 2 3 6 3 2 2" xfId="38273" xr:uid="{20409A5F-92BE-4B17-8537-31D7289EF872}"/>
    <cellStyle name="Normal 3 2 3 2 3 6 3 2 3" xfId="53157" xr:uid="{E38BE9D2-D677-4106-89A5-369780117E57}"/>
    <cellStyle name="Normal 3 2 3 2 3 6 3 3" xfId="17737" xr:uid="{D7142B2E-1631-4561-B89A-B87518393240}"/>
    <cellStyle name="Normal 3 2 3 2 3 6 3 4" xfId="31427" xr:uid="{9FDF70A9-8773-4C3B-B46C-11159AFC2040}"/>
    <cellStyle name="Normal 3 2 3 2 3 6 3 5" xfId="46311" xr:uid="{7DCF046A-AD2B-45A4-B2B9-8CDF2F36F4B6}"/>
    <cellStyle name="Normal 3 2 3 2 3 6 4" xfId="21159" xr:uid="{D86960F9-864C-481D-854A-403888501AEE}"/>
    <cellStyle name="Normal 3 2 3 2 3 6 4 2" xfId="34851" xr:uid="{A9736DA5-7FBC-4C35-BC74-255B41DF0EDF}"/>
    <cellStyle name="Normal 3 2 3 2 3 6 4 3" xfId="49735" xr:uid="{4D89B4C4-41E4-4030-A698-0E1F2500E900}"/>
    <cellStyle name="Normal 3 2 3 2 3 6 5" xfId="14315" xr:uid="{9B80252F-7413-45AE-BC61-938FE5238039}"/>
    <cellStyle name="Normal 3 2 3 2 3 6 6" xfId="28005" xr:uid="{8FEF7F62-40AF-4FF1-B0D3-994F56A63C22}"/>
    <cellStyle name="Normal 3 2 3 2 3 6 7" xfId="42889" xr:uid="{60F567CB-0486-4E67-B342-881738E02567}"/>
    <cellStyle name="Normal 3 2 3 2 3 7" xfId="9167" xr:uid="{73865930-DB26-4436-B56E-95CA58422471}"/>
    <cellStyle name="Normal 3 2 3 2 3 7 2" xfId="12589" xr:uid="{3E1F69C7-14C1-490E-9AC0-B991DF5FB9CF}"/>
    <cellStyle name="Normal 3 2 3 2 3 7 2 2" xfId="26279" xr:uid="{1EFAF34F-F7B6-4000-BBF5-AB14AEC29417}"/>
    <cellStyle name="Normal 3 2 3 2 3 7 2 2 2" xfId="39971" xr:uid="{CBD8ED97-EDC3-49B3-A3F4-CB05D8A8AE07}"/>
    <cellStyle name="Normal 3 2 3 2 3 7 2 2 3" xfId="54855" xr:uid="{6852DF55-BAFB-45D5-9315-F0D6E03009C1}"/>
    <cellStyle name="Normal 3 2 3 2 3 7 2 3" xfId="19435" xr:uid="{A5507DB1-804C-451C-97BE-64C0E4D4B5B4}"/>
    <cellStyle name="Normal 3 2 3 2 3 7 2 4" xfId="33125" xr:uid="{AF04B6DF-C667-48F9-86C5-9E564C735F2C}"/>
    <cellStyle name="Normal 3 2 3 2 3 7 2 5" xfId="48009" xr:uid="{4D157E44-9533-4C21-BB88-4B86A5027701}"/>
    <cellStyle name="Normal 3 2 3 2 3 7 3" xfId="22857" xr:uid="{A2A444D5-F647-4262-8DCD-8C8CF872A282}"/>
    <cellStyle name="Normal 3 2 3 2 3 7 3 2" xfId="36549" xr:uid="{1E2D905D-DF2B-45DB-A378-0322B02C4FEE}"/>
    <cellStyle name="Normal 3 2 3 2 3 7 3 3" xfId="51433" xr:uid="{F3B2E32E-FC79-4609-9E00-5A3D78E3B783}"/>
    <cellStyle name="Normal 3 2 3 2 3 7 4" xfId="16013" xr:uid="{60A5A42D-368D-4372-99E2-EA1CB3A2094C}"/>
    <cellStyle name="Normal 3 2 3 2 3 7 5" xfId="29703" xr:uid="{5B787EB3-1F42-4394-8DE9-6EDF864BA7E9}"/>
    <cellStyle name="Normal 3 2 3 2 3 7 6" xfId="44587" xr:uid="{369BE4B3-71D7-44E5-A063-727014756AF8}"/>
    <cellStyle name="Normal 3 2 3 2 3 8" xfId="10877" xr:uid="{EE066426-9833-4F0E-B2A2-D7290F08F1D0}"/>
    <cellStyle name="Normal 3 2 3 2 3 8 2" xfId="24567" xr:uid="{01B3CEDF-2560-42F1-B23E-FB6762154F08}"/>
    <cellStyle name="Normal 3 2 3 2 3 8 2 2" xfId="38259" xr:uid="{21170390-6F38-45A6-A63B-AA24FAE79D0E}"/>
    <cellStyle name="Normal 3 2 3 2 3 8 2 3" xfId="53143" xr:uid="{27C7886F-65F6-4B3B-9857-B2765C10F9DB}"/>
    <cellStyle name="Normal 3 2 3 2 3 8 3" xfId="17723" xr:uid="{F93DF0F5-4510-4BEC-985D-409FC7009C03}"/>
    <cellStyle name="Normal 3 2 3 2 3 8 4" xfId="31413" xr:uid="{2E6B2C5B-049A-48D3-AA95-747AEA26F91E}"/>
    <cellStyle name="Normal 3 2 3 2 3 8 5" xfId="46297" xr:uid="{B16AD2C1-2135-4CA4-B808-3416D372CFBD}"/>
    <cellStyle name="Normal 3 2 3 2 3 9" xfId="21145" xr:uid="{276FB80C-8F80-4406-A27B-B109644F202D}"/>
    <cellStyle name="Normal 3 2 3 2 3 9 2" xfId="34837" xr:uid="{ECC2B7F7-8865-41C0-A702-E18EE3079000}"/>
    <cellStyle name="Normal 3 2 3 2 3 9 3" xfId="49721" xr:uid="{CE0B0CB8-BF3C-4624-91AF-25F728668639}"/>
    <cellStyle name="Normal 3 2 3 2 4" xfId="7469" xr:uid="{C643E3E9-9D87-46A8-818A-1F5AED1FAE1F}"/>
    <cellStyle name="Normal 3 2 3 2 4 10" xfId="14316" xr:uid="{265240C2-8D7B-40D5-843D-D8A9CC3EC6CF}"/>
    <cellStyle name="Normal 3 2 3 2 4 11" xfId="28006" xr:uid="{88082B32-910C-4018-A3ED-70675539246F}"/>
    <cellStyle name="Normal 3 2 3 2 4 12" xfId="42890" xr:uid="{B96231A2-CF8E-4A23-8671-235F1FB58664}"/>
    <cellStyle name="Normal 3 2 3 2 4 2" xfId="7470" xr:uid="{2213EDA6-560F-4737-8ABA-DE84CEBD4EC9}"/>
    <cellStyle name="Normal 3 2 3 2 4 2 10" xfId="42891" xr:uid="{849DCF38-18B7-44DF-9F50-853FC7A17616}"/>
    <cellStyle name="Normal 3 2 3 2 4 2 2" xfId="7471" xr:uid="{5AE7ADC6-A858-486D-A108-C2851B7E47B2}"/>
    <cellStyle name="Normal 3 2 3 2 4 2 2 2" xfId="7472" xr:uid="{676D31E2-95C5-4116-BA83-37214AC8A98D}"/>
    <cellStyle name="Normal 3 2 3 2 4 2 2 2 2" xfId="9185" xr:uid="{E8E19AF3-4F0A-4F04-BB2D-7FC979C23352}"/>
    <cellStyle name="Normal 3 2 3 2 4 2 2 2 2 2" xfId="12607" xr:uid="{DE12A385-F7A8-4152-959D-F05FCB247F49}"/>
    <cellStyle name="Normal 3 2 3 2 4 2 2 2 2 2 2" xfId="26297" xr:uid="{473D7E90-B72D-41F1-8FBB-6D2DD50F579E}"/>
    <cellStyle name="Normal 3 2 3 2 4 2 2 2 2 2 2 2" xfId="39989" xr:uid="{36BD7BC8-DF40-480A-85F8-6B1DE278A432}"/>
    <cellStyle name="Normal 3 2 3 2 4 2 2 2 2 2 2 3" xfId="54873" xr:uid="{28228A7D-7E94-458C-8EE9-CD8CD49E18C1}"/>
    <cellStyle name="Normal 3 2 3 2 4 2 2 2 2 2 3" xfId="19453" xr:uid="{9AEBDD3D-EDEE-452A-90E9-E9F034CF8010}"/>
    <cellStyle name="Normal 3 2 3 2 4 2 2 2 2 2 4" xfId="33143" xr:uid="{F8D21F17-58EC-4CC7-A742-241A5E1C4699}"/>
    <cellStyle name="Normal 3 2 3 2 4 2 2 2 2 2 5" xfId="48027" xr:uid="{918AD6C9-045D-4813-9BD0-E3D81B76D38C}"/>
    <cellStyle name="Normal 3 2 3 2 4 2 2 2 2 3" xfId="22875" xr:uid="{F0F9F1AD-07C9-42BF-B972-DB6458767114}"/>
    <cellStyle name="Normal 3 2 3 2 4 2 2 2 2 3 2" xfId="36567" xr:uid="{75A51A25-395F-4ED7-BA86-115860F435BB}"/>
    <cellStyle name="Normal 3 2 3 2 4 2 2 2 2 3 3" xfId="51451" xr:uid="{BF801403-7C56-4A86-917F-91EAB8259C42}"/>
    <cellStyle name="Normal 3 2 3 2 4 2 2 2 2 4" xfId="16031" xr:uid="{92F52535-EC54-4E44-851D-850E20A0719B}"/>
    <cellStyle name="Normal 3 2 3 2 4 2 2 2 2 5" xfId="29721" xr:uid="{4014DCFC-C099-4EAD-B6CB-7ECE38EB7A38}"/>
    <cellStyle name="Normal 3 2 3 2 4 2 2 2 2 6" xfId="44605" xr:uid="{A264614B-E201-4950-B820-A0E8B88C2406}"/>
    <cellStyle name="Normal 3 2 3 2 4 2 2 2 3" xfId="10895" xr:uid="{642FD6C6-D111-4AB9-9DAE-3F7A4E78CC3F}"/>
    <cellStyle name="Normal 3 2 3 2 4 2 2 2 3 2" xfId="24585" xr:uid="{BFC131D2-BBA7-4A5F-93B3-486B5032DF9E}"/>
    <cellStyle name="Normal 3 2 3 2 4 2 2 2 3 2 2" xfId="38277" xr:uid="{1475DA71-BEA4-4B42-976E-B8639B8AB0D6}"/>
    <cellStyle name="Normal 3 2 3 2 4 2 2 2 3 2 3" xfId="53161" xr:uid="{A6362735-AB04-4426-9290-9C90A022F630}"/>
    <cellStyle name="Normal 3 2 3 2 4 2 2 2 3 3" xfId="17741" xr:uid="{5358B292-D6E0-4C59-8F4F-D86DADAEBC6D}"/>
    <cellStyle name="Normal 3 2 3 2 4 2 2 2 3 4" xfId="31431" xr:uid="{29C4489F-7992-4225-B917-C9858B86411D}"/>
    <cellStyle name="Normal 3 2 3 2 4 2 2 2 3 5" xfId="46315" xr:uid="{89D4A80D-E57B-48AD-889D-A05866E53579}"/>
    <cellStyle name="Normal 3 2 3 2 4 2 2 2 4" xfId="21163" xr:uid="{FABAC2D3-1421-4DC8-A558-314A27E916F9}"/>
    <cellStyle name="Normal 3 2 3 2 4 2 2 2 4 2" xfId="34855" xr:uid="{77C9E68B-1C97-4203-8D69-CB8996866BE8}"/>
    <cellStyle name="Normal 3 2 3 2 4 2 2 2 4 3" xfId="49739" xr:uid="{7F353080-0CD9-4336-A1A1-BF9157141864}"/>
    <cellStyle name="Normal 3 2 3 2 4 2 2 2 5" xfId="14319" xr:uid="{9A589E53-B9C8-4102-B057-B5C9172CDD79}"/>
    <cellStyle name="Normal 3 2 3 2 4 2 2 2 6" xfId="28009" xr:uid="{2C18084F-E57E-4D29-A1C8-CDD256C64EC8}"/>
    <cellStyle name="Normal 3 2 3 2 4 2 2 2 7" xfId="42893" xr:uid="{0AB33B5C-A364-4B6E-88FA-EC72823D2C14}"/>
    <cellStyle name="Normal 3 2 3 2 4 2 2 3" xfId="9184" xr:uid="{023528F0-B743-41E7-956A-C0591A607FAC}"/>
    <cellStyle name="Normal 3 2 3 2 4 2 2 3 2" xfId="12606" xr:uid="{79F037FC-D7B5-469E-B45C-6E35F7CA5AE1}"/>
    <cellStyle name="Normal 3 2 3 2 4 2 2 3 2 2" xfId="26296" xr:uid="{41499078-EE50-4DFE-A91B-125D25EAD185}"/>
    <cellStyle name="Normal 3 2 3 2 4 2 2 3 2 2 2" xfId="39988" xr:uid="{A1B28E45-630F-4176-A3D4-286988380355}"/>
    <cellStyle name="Normal 3 2 3 2 4 2 2 3 2 2 3" xfId="54872" xr:uid="{0E772917-0EA1-4FAA-AFD6-B3EC62C6DC3F}"/>
    <cellStyle name="Normal 3 2 3 2 4 2 2 3 2 3" xfId="19452" xr:uid="{F2266FB3-14CC-49DA-A379-5FD4DC230EA3}"/>
    <cellStyle name="Normal 3 2 3 2 4 2 2 3 2 4" xfId="33142" xr:uid="{FAF784A3-C735-4BB2-8AFB-713B8EF09358}"/>
    <cellStyle name="Normal 3 2 3 2 4 2 2 3 2 5" xfId="48026" xr:uid="{742F8467-D81E-47EA-90BB-6C42AF62602F}"/>
    <cellStyle name="Normal 3 2 3 2 4 2 2 3 3" xfId="22874" xr:uid="{4150A0C2-2BA2-4F9F-BE7C-1FC6EBFA5F54}"/>
    <cellStyle name="Normal 3 2 3 2 4 2 2 3 3 2" xfId="36566" xr:uid="{97857C17-B10E-4A87-A0AB-479D6999CEE4}"/>
    <cellStyle name="Normal 3 2 3 2 4 2 2 3 3 3" xfId="51450" xr:uid="{612149A7-6A0B-4B28-B22D-30E90802C15F}"/>
    <cellStyle name="Normal 3 2 3 2 4 2 2 3 4" xfId="16030" xr:uid="{6CB70426-5780-43C9-8BF1-E09699DD3E1D}"/>
    <cellStyle name="Normal 3 2 3 2 4 2 2 3 5" xfId="29720" xr:uid="{E9D5803F-E9CC-4A20-A1DA-16F40549536D}"/>
    <cellStyle name="Normal 3 2 3 2 4 2 2 3 6" xfId="44604" xr:uid="{80674947-9362-4BDA-832E-AD3DFD9D7B07}"/>
    <cellStyle name="Normal 3 2 3 2 4 2 2 4" xfId="10894" xr:uid="{665DF63C-8BF1-4EDE-8415-461108254B67}"/>
    <cellStyle name="Normal 3 2 3 2 4 2 2 4 2" xfId="24584" xr:uid="{AEB2FA7C-883E-4A7A-9BC3-FEED7893C570}"/>
    <cellStyle name="Normal 3 2 3 2 4 2 2 4 2 2" xfId="38276" xr:uid="{4E8208DD-F44E-4A77-B742-F0A51F2F6DA5}"/>
    <cellStyle name="Normal 3 2 3 2 4 2 2 4 2 3" xfId="53160" xr:uid="{E0D8C7C3-D1EA-4ADB-8E37-280F5D5992BB}"/>
    <cellStyle name="Normal 3 2 3 2 4 2 2 4 3" xfId="17740" xr:uid="{DEC81E4C-EC43-42F7-8A57-CC84908F15D4}"/>
    <cellStyle name="Normal 3 2 3 2 4 2 2 4 4" xfId="31430" xr:uid="{8DBC5DC6-BF7F-474A-817B-BD3621F723C5}"/>
    <cellStyle name="Normal 3 2 3 2 4 2 2 4 5" xfId="46314" xr:uid="{761794E7-5F07-46BD-AB1C-8763D3423DEE}"/>
    <cellStyle name="Normal 3 2 3 2 4 2 2 5" xfId="21162" xr:uid="{ACEA173C-D36E-4A9D-B23C-F27899E3F248}"/>
    <cellStyle name="Normal 3 2 3 2 4 2 2 5 2" xfId="34854" xr:uid="{4637B24E-B17F-44A6-8ED6-93EF87431680}"/>
    <cellStyle name="Normal 3 2 3 2 4 2 2 5 3" xfId="49738" xr:uid="{7EE11B31-00EC-4A1F-8DA1-8BD3E825C7F6}"/>
    <cellStyle name="Normal 3 2 3 2 4 2 2 6" xfId="14318" xr:uid="{E0AAE313-B04D-444F-AD1E-2D2105391985}"/>
    <cellStyle name="Normal 3 2 3 2 4 2 2 7" xfId="28008" xr:uid="{7246C505-7362-4C8F-8127-CA0DDC9433D1}"/>
    <cellStyle name="Normal 3 2 3 2 4 2 2 8" xfId="42892" xr:uid="{DFC3ED6C-032C-4743-9316-17FAC5B7CF80}"/>
    <cellStyle name="Normal 3 2 3 2 4 2 3" xfId="7473" xr:uid="{90A8BFA0-C3EC-4C91-B497-D793C0619BAB}"/>
    <cellStyle name="Normal 3 2 3 2 4 2 3 2" xfId="9186" xr:uid="{3898A639-ACC8-4633-842F-1F20DA9C9EF6}"/>
    <cellStyle name="Normal 3 2 3 2 4 2 3 2 2" xfId="12608" xr:uid="{B96D1D65-BEB9-4BAF-8F3B-80ABA0FEDBCF}"/>
    <cellStyle name="Normal 3 2 3 2 4 2 3 2 2 2" xfId="26298" xr:uid="{13480CD5-C4B3-4C98-B60B-0BDB961A03FA}"/>
    <cellStyle name="Normal 3 2 3 2 4 2 3 2 2 2 2" xfId="39990" xr:uid="{CF70A58E-766D-4034-8B3B-3C3F2F7B4610}"/>
    <cellStyle name="Normal 3 2 3 2 4 2 3 2 2 2 3" xfId="54874" xr:uid="{F95FDA96-69C4-40EF-9D7B-763D865541A1}"/>
    <cellStyle name="Normal 3 2 3 2 4 2 3 2 2 3" xfId="19454" xr:uid="{2EEEE1C6-AC11-4397-AF22-5BD6B6C9F03F}"/>
    <cellStyle name="Normal 3 2 3 2 4 2 3 2 2 4" xfId="33144" xr:uid="{037AEABB-17F3-49A3-8771-91BE62F13BC1}"/>
    <cellStyle name="Normal 3 2 3 2 4 2 3 2 2 5" xfId="48028" xr:uid="{54EC01D5-4B29-4B76-BF11-3DE5FEC7F9F5}"/>
    <cellStyle name="Normal 3 2 3 2 4 2 3 2 3" xfId="22876" xr:uid="{A9625F35-12E2-4A3F-BD69-759152460F56}"/>
    <cellStyle name="Normal 3 2 3 2 4 2 3 2 3 2" xfId="36568" xr:uid="{D6DB95E4-C6A4-4BCD-B25F-D1D398B1FDD8}"/>
    <cellStyle name="Normal 3 2 3 2 4 2 3 2 3 3" xfId="51452" xr:uid="{B6C062FE-DB47-4E6E-B56A-DB6BE820935D}"/>
    <cellStyle name="Normal 3 2 3 2 4 2 3 2 4" xfId="16032" xr:uid="{7D9039CE-3355-4BE5-A557-E5AF7351D658}"/>
    <cellStyle name="Normal 3 2 3 2 4 2 3 2 5" xfId="29722" xr:uid="{F2A566CD-3BEF-4D77-986A-37A0462399BB}"/>
    <cellStyle name="Normal 3 2 3 2 4 2 3 2 6" xfId="44606" xr:uid="{95EBD999-7781-40C0-99C3-FA67E8034F1D}"/>
    <cellStyle name="Normal 3 2 3 2 4 2 3 3" xfId="10896" xr:uid="{A45EF5E1-FD23-4506-A972-0767141917C4}"/>
    <cellStyle name="Normal 3 2 3 2 4 2 3 3 2" xfId="24586" xr:uid="{B1FCA004-5826-4F24-ACFE-7BD218EF5591}"/>
    <cellStyle name="Normal 3 2 3 2 4 2 3 3 2 2" xfId="38278" xr:uid="{8B4FB5BF-056C-4324-8D24-5D709BCD85FF}"/>
    <cellStyle name="Normal 3 2 3 2 4 2 3 3 2 3" xfId="53162" xr:uid="{75FABB21-056C-4CFF-B9D6-DF4D30F89A39}"/>
    <cellStyle name="Normal 3 2 3 2 4 2 3 3 3" xfId="17742" xr:uid="{C698D96E-2404-474F-A1EF-745FAEF3569E}"/>
    <cellStyle name="Normal 3 2 3 2 4 2 3 3 4" xfId="31432" xr:uid="{1BD4FD63-3F2F-4566-A430-79F489A31947}"/>
    <cellStyle name="Normal 3 2 3 2 4 2 3 3 5" xfId="46316" xr:uid="{817F8A5C-F3A6-4B6D-BB8A-1C81DFB2D139}"/>
    <cellStyle name="Normal 3 2 3 2 4 2 3 4" xfId="21164" xr:uid="{F8E0F314-4100-4C1E-9FA7-17886DB538AB}"/>
    <cellStyle name="Normal 3 2 3 2 4 2 3 4 2" xfId="34856" xr:uid="{DB5200C6-1EA9-42A0-9864-30DD791B868C}"/>
    <cellStyle name="Normal 3 2 3 2 4 2 3 4 3" xfId="49740" xr:uid="{384CC7DB-402F-478B-8ED4-DE2525582F98}"/>
    <cellStyle name="Normal 3 2 3 2 4 2 3 5" xfId="14320" xr:uid="{D3A9633D-723F-4CA4-A47A-419E792CAA88}"/>
    <cellStyle name="Normal 3 2 3 2 4 2 3 6" xfId="28010" xr:uid="{0C19B6F0-EC93-4113-9F2D-308F6A5036CF}"/>
    <cellStyle name="Normal 3 2 3 2 4 2 3 7" xfId="42894" xr:uid="{AF5D0F13-D70B-47BA-9BEA-B6A3F6EB08B2}"/>
    <cellStyle name="Normal 3 2 3 2 4 2 4" xfId="7474" xr:uid="{C8C625DA-B68C-4289-ABCE-FCC4C64FEE2A}"/>
    <cellStyle name="Normal 3 2 3 2 4 2 4 2" xfId="9187" xr:uid="{E422843A-1FC2-487C-B9E0-B30B1ADDAD2A}"/>
    <cellStyle name="Normal 3 2 3 2 4 2 4 2 2" xfId="12609" xr:uid="{C8DC4B4F-9921-4315-B260-E65D98C12ABC}"/>
    <cellStyle name="Normal 3 2 3 2 4 2 4 2 2 2" xfId="26299" xr:uid="{D7BA490E-5137-431A-A8CC-517188F29931}"/>
    <cellStyle name="Normal 3 2 3 2 4 2 4 2 2 2 2" xfId="39991" xr:uid="{FF5958A7-FD8C-4B21-946A-4FA25C15462A}"/>
    <cellStyle name="Normal 3 2 3 2 4 2 4 2 2 2 3" xfId="54875" xr:uid="{701D25C0-358A-48C3-9535-C954B3F8E9AB}"/>
    <cellStyle name="Normal 3 2 3 2 4 2 4 2 2 3" xfId="19455" xr:uid="{909DA8B6-08B5-4FB8-94BB-0E47D847F14D}"/>
    <cellStyle name="Normal 3 2 3 2 4 2 4 2 2 4" xfId="33145" xr:uid="{247A2853-4521-4819-9F44-3CAD6255F16B}"/>
    <cellStyle name="Normal 3 2 3 2 4 2 4 2 2 5" xfId="48029" xr:uid="{2570FD9A-42FE-4BAE-9BFC-5793FB1819D9}"/>
    <cellStyle name="Normal 3 2 3 2 4 2 4 2 3" xfId="22877" xr:uid="{7FD3643B-3A30-407C-9566-33C251C78C79}"/>
    <cellStyle name="Normal 3 2 3 2 4 2 4 2 3 2" xfId="36569" xr:uid="{DB664740-A30D-4011-978E-832B96550D03}"/>
    <cellStyle name="Normal 3 2 3 2 4 2 4 2 3 3" xfId="51453" xr:uid="{0EDEDEC5-6746-4580-8A44-91E8DE222EC3}"/>
    <cellStyle name="Normal 3 2 3 2 4 2 4 2 4" xfId="16033" xr:uid="{4A5BB19F-246E-49EF-A6AD-A004D22986F0}"/>
    <cellStyle name="Normal 3 2 3 2 4 2 4 2 5" xfId="29723" xr:uid="{71F93C15-5765-4708-8198-E6309D90F59E}"/>
    <cellStyle name="Normal 3 2 3 2 4 2 4 2 6" xfId="44607" xr:uid="{AF57CDBD-E4BE-4CB9-9DE1-BC7FA79CBDAF}"/>
    <cellStyle name="Normal 3 2 3 2 4 2 4 3" xfId="10897" xr:uid="{D7587790-2260-41A7-AA0F-EE148B8EE149}"/>
    <cellStyle name="Normal 3 2 3 2 4 2 4 3 2" xfId="24587" xr:uid="{798F1851-6826-4526-82EC-8849B0C84AA4}"/>
    <cellStyle name="Normal 3 2 3 2 4 2 4 3 2 2" xfId="38279" xr:uid="{12D1A6CF-638B-409A-A618-1C75589FA754}"/>
    <cellStyle name="Normal 3 2 3 2 4 2 4 3 2 3" xfId="53163" xr:uid="{F32029D7-CD98-431D-BEEE-C5DBA3DE2DA1}"/>
    <cellStyle name="Normal 3 2 3 2 4 2 4 3 3" xfId="17743" xr:uid="{561FF1A5-CEC9-424F-A6D4-96572A3FCD5E}"/>
    <cellStyle name="Normal 3 2 3 2 4 2 4 3 4" xfId="31433" xr:uid="{1B21706A-AD57-4613-B7C4-0BE752528FCC}"/>
    <cellStyle name="Normal 3 2 3 2 4 2 4 3 5" xfId="46317" xr:uid="{EE31494E-4873-40DE-9FFC-03268D44BF2E}"/>
    <cellStyle name="Normal 3 2 3 2 4 2 4 4" xfId="21165" xr:uid="{B468B1AF-827F-4A62-B707-BD585CD5F00F}"/>
    <cellStyle name="Normal 3 2 3 2 4 2 4 4 2" xfId="34857" xr:uid="{845B2952-F4B2-4239-9457-5A8103693A1D}"/>
    <cellStyle name="Normal 3 2 3 2 4 2 4 4 3" xfId="49741" xr:uid="{3998F898-3DC0-4141-BBE7-AABD54C53152}"/>
    <cellStyle name="Normal 3 2 3 2 4 2 4 5" xfId="14321" xr:uid="{F2149BFC-E8E1-42C4-8010-4CAFCF66C1F6}"/>
    <cellStyle name="Normal 3 2 3 2 4 2 4 6" xfId="28011" xr:uid="{ED56BB13-3097-4F30-8442-6EF077D011DF}"/>
    <cellStyle name="Normal 3 2 3 2 4 2 4 7" xfId="42895" xr:uid="{6B55E7E0-E1CB-4DCA-A8DF-45DC8A978C04}"/>
    <cellStyle name="Normal 3 2 3 2 4 2 5" xfId="9183" xr:uid="{AF9A432F-7058-4B70-A2D7-1455FAFB4561}"/>
    <cellStyle name="Normal 3 2 3 2 4 2 5 2" xfId="12605" xr:uid="{F006C26E-DCD5-4F19-8E9D-1D5C973B0645}"/>
    <cellStyle name="Normal 3 2 3 2 4 2 5 2 2" xfId="26295" xr:uid="{DD196E3F-7302-48D6-BBBD-848F228669EF}"/>
    <cellStyle name="Normal 3 2 3 2 4 2 5 2 2 2" xfId="39987" xr:uid="{53C5C112-8BD5-4E4A-A072-47E616E7BA9F}"/>
    <cellStyle name="Normal 3 2 3 2 4 2 5 2 2 3" xfId="54871" xr:uid="{2EC8D845-912E-48EE-B738-25AB8C9D0234}"/>
    <cellStyle name="Normal 3 2 3 2 4 2 5 2 3" xfId="19451" xr:uid="{D91E7703-A5AF-4E82-B88C-D2337A20C6FD}"/>
    <cellStyle name="Normal 3 2 3 2 4 2 5 2 4" xfId="33141" xr:uid="{165672C8-FADC-4D5F-AE0D-56D57B72212B}"/>
    <cellStyle name="Normal 3 2 3 2 4 2 5 2 5" xfId="48025" xr:uid="{C69AE189-A9C9-414D-95F2-E62DD1A8FB9D}"/>
    <cellStyle name="Normal 3 2 3 2 4 2 5 3" xfId="22873" xr:uid="{FB08BD3F-BF0C-4740-8D48-4A550AB1FA96}"/>
    <cellStyle name="Normal 3 2 3 2 4 2 5 3 2" xfId="36565" xr:uid="{7D8BA727-06DA-4199-9ACA-33680BFC0E5D}"/>
    <cellStyle name="Normal 3 2 3 2 4 2 5 3 3" xfId="51449" xr:uid="{D4000E14-0D55-4D6C-B98A-B4133D927ECA}"/>
    <cellStyle name="Normal 3 2 3 2 4 2 5 4" xfId="16029" xr:uid="{2CA12EB5-9689-413C-B83E-48714D61FDF7}"/>
    <cellStyle name="Normal 3 2 3 2 4 2 5 5" xfId="29719" xr:uid="{D2C7EBA1-2253-4929-B3BB-EE1B9DB4D824}"/>
    <cellStyle name="Normal 3 2 3 2 4 2 5 6" xfId="44603" xr:uid="{2D36A7DB-8D14-47EB-9D9B-7681A6563D8E}"/>
    <cellStyle name="Normal 3 2 3 2 4 2 6" xfId="10893" xr:uid="{E7AA5E63-F8A4-48E6-89E9-CD861983FB3D}"/>
    <cellStyle name="Normal 3 2 3 2 4 2 6 2" xfId="24583" xr:uid="{5876A7EF-8B40-4CF0-9A52-C96A1B3951BD}"/>
    <cellStyle name="Normal 3 2 3 2 4 2 6 2 2" xfId="38275" xr:uid="{76FA9BBB-6767-43ED-A753-F19293F8C016}"/>
    <cellStyle name="Normal 3 2 3 2 4 2 6 2 3" xfId="53159" xr:uid="{63157B51-6D4F-4B9B-A2EB-8D5A08E40054}"/>
    <cellStyle name="Normal 3 2 3 2 4 2 6 3" xfId="17739" xr:uid="{C1C880A4-F152-45C2-9BE8-2D46F16D67A1}"/>
    <cellStyle name="Normal 3 2 3 2 4 2 6 4" xfId="31429" xr:uid="{F6DF9201-BB1C-40AF-B989-AE37FAD2CE65}"/>
    <cellStyle name="Normal 3 2 3 2 4 2 6 5" xfId="46313" xr:uid="{2FFE4E5E-143C-4D16-A948-23B65E9E6861}"/>
    <cellStyle name="Normal 3 2 3 2 4 2 7" xfId="21161" xr:uid="{C8C7537A-AA05-42CE-BFE2-46556DAA10D1}"/>
    <cellStyle name="Normal 3 2 3 2 4 2 7 2" xfId="34853" xr:uid="{7CDF6998-E3B7-4BAB-B615-105B890D8ABA}"/>
    <cellStyle name="Normal 3 2 3 2 4 2 7 3" xfId="49737" xr:uid="{CA727965-8F55-49EC-A391-2BCF1ED60DE1}"/>
    <cellStyle name="Normal 3 2 3 2 4 2 8" xfId="14317" xr:uid="{326B87FC-FA72-44CD-878C-E5748B97A663}"/>
    <cellStyle name="Normal 3 2 3 2 4 2 9" xfId="28007" xr:uid="{6DCD4883-59EE-4DA0-A809-56ADBF7C9FD9}"/>
    <cellStyle name="Normal 3 2 3 2 4 3" xfId="7475" xr:uid="{EB3B9ADD-C462-405F-994A-0BF1FE0A334D}"/>
    <cellStyle name="Normal 3 2 3 2 4 3 10" xfId="42896" xr:uid="{B69FCCC1-B254-497D-A773-20CF057BBECE}"/>
    <cellStyle name="Normal 3 2 3 2 4 3 2" xfId="7476" xr:uid="{0B7C559F-E279-4FD1-9D0D-8814EF0B7A2E}"/>
    <cellStyle name="Normal 3 2 3 2 4 3 2 2" xfId="7477" xr:uid="{14ECF3F2-EF26-4796-8262-D32CAE163D41}"/>
    <cellStyle name="Normal 3 2 3 2 4 3 2 2 2" xfId="9190" xr:uid="{474666F7-A21D-4597-95E0-C18DAC9A3BA5}"/>
    <cellStyle name="Normal 3 2 3 2 4 3 2 2 2 2" xfId="12612" xr:uid="{292587C3-EE2C-406D-A3BD-FAA8C3F9A485}"/>
    <cellStyle name="Normal 3 2 3 2 4 3 2 2 2 2 2" xfId="26302" xr:uid="{A7890125-9AC9-4FC2-857B-8357BBCDCB94}"/>
    <cellStyle name="Normal 3 2 3 2 4 3 2 2 2 2 2 2" xfId="39994" xr:uid="{FA4166D2-AA85-42D1-BD23-5A5ACB5A7F35}"/>
    <cellStyle name="Normal 3 2 3 2 4 3 2 2 2 2 2 3" xfId="54878" xr:uid="{4119EF0A-7921-4BCD-B85E-9EEC1BD638E7}"/>
    <cellStyle name="Normal 3 2 3 2 4 3 2 2 2 2 3" xfId="19458" xr:uid="{3255A31B-0242-40E8-904A-7B97A51ACBD3}"/>
    <cellStyle name="Normal 3 2 3 2 4 3 2 2 2 2 4" xfId="33148" xr:uid="{18FCA2FA-219A-43EE-BFFE-6FAB9CD1E9DA}"/>
    <cellStyle name="Normal 3 2 3 2 4 3 2 2 2 2 5" xfId="48032" xr:uid="{B1C3E594-3DC1-4402-80FC-BA5CCB6ABBDC}"/>
    <cellStyle name="Normal 3 2 3 2 4 3 2 2 2 3" xfId="22880" xr:uid="{7C668ADD-089C-4B06-8F9E-77B8A7B26D2C}"/>
    <cellStyle name="Normal 3 2 3 2 4 3 2 2 2 3 2" xfId="36572" xr:uid="{7E1C7E1D-6E7E-41ED-9A8D-D38712C2789D}"/>
    <cellStyle name="Normal 3 2 3 2 4 3 2 2 2 3 3" xfId="51456" xr:uid="{1CB56F71-598F-40AA-8AD7-EF2D184943E0}"/>
    <cellStyle name="Normal 3 2 3 2 4 3 2 2 2 4" xfId="16036" xr:uid="{8F05A019-FA38-4DD5-A471-DFFD996D9E9C}"/>
    <cellStyle name="Normal 3 2 3 2 4 3 2 2 2 5" xfId="29726" xr:uid="{D283932F-B656-4CBF-B55B-7B6EBE62919C}"/>
    <cellStyle name="Normal 3 2 3 2 4 3 2 2 2 6" xfId="44610" xr:uid="{9419F3B4-9457-4E91-9193-7E3B12012E33}"/>
    <cellStyle name="Normal 3 2 3 2 4 3 2 2 3" xfId="10900" xr:uid="{B39339D4-D24C-4322-86A3-D6E23F7BF727}"/>
    <cellStyle name="Normal 3 2 3 2 4 3 2 2 3 2" xfId="24590" xr:uid="{0589CD82-6EE8-4A00-B050-2CDC204E11FA}"/>
    <cellStyle name="Normal 3 2 3 2 4 3 2 2 3 2 2" xfId="38282" xr:uid="{E320D4E9-B24E-4F25-8120-7F2EE3B39423}"/>
    <cellStyle name="Normal 3 2 3 2 4 3 2 2 3 2 3" xfId="53166" xr:uid="{B9E4B074-7063-4E4C-9189-8D7F3E4BCC69}"/>
    <cellStyle name="Normal 3 2 3 2 4 3 2 2 3 3" xfId="17746" xr:uid="{8DBEB75C-49A5-4B53-A693-D601E39D49A2}"/>
    <cellStyle name="Normal 3 2 3 2 4 3 2 2 3 4" xfId="31436" xr:uid="{BF724135-7ECA-4142-8E61-B05A3789D31C}"/>
    <cellStyle name="Normal 3 2 3 2 4 3 2 2 3 5" xfId="46320" xr:uid="{300F0431-2CD7-44E9-881B-6C0A22E36D0C}"/>
    <cellStyle name="Normal 3 2 3 2 4 3 2 2 4" xfId="21168" xr:uid="{B3577C08-36DA-4F16-A1F4-6341F126E002}"/>
    <cellStyle name="Normal 3 2 3 2 4 3 2 2 4 2" xfId="34860" xr:uid="{27281764-F4CC-4C9E-A02C-2503D321E1FC}"/>
    <cellStyle name="Normal 3 2 3 2 4 3 2 2 4 3" xfId="49744" xr:uid="{121099A4-DB3E-4632-B214-8ED7CBAE22CB}"/>
    <cellStyle name="Normal 3 2 3 2 4 3 2 2 5" xfId="14324" xr:uid="{E3B0F5AF-10F2-4767-A224-58A3AFDBF916}"/>
    <cellStyle name="Normal 3 2 3 2 4 3 2 2 6" xfId="28014" xr:uid="{8D165D91-E4C0-4319-B4A3-583295E6AC48}"/>
    <cellStyle name="Normal 3 2 3 2 4 3 2 2 7" xfId="42898" xr:uid="{D5EEFA73-162A-449E-90ED-D610073CCD02}"/>
    <cellStyle name="Normal 3 2 3 2 4 3 2 3" xfId="9189" xr:uid="{55CBFE09-007F-4D0B-B023-C3C78E5C0A35}"/>
    <cellStyle name="Normal 3 2 3 2 4 3 2 3 2" xfId="12611" xr:uid="{86D88212-60AA-4E55-8F15-00ACB34BBF5B}"/>
    <cellStyle name="Normal 3 2 3 2 4 3 2 3 2 2" xfId="26301" xr:uid="{1E2B3CBE-AC49-4A42-8A07-9F3E477A8F7B}"/>
    <cellStyle name="Normal 3 2 3 2 4 3 2 3 2 2 2" xfId="39993" xr:uid="{2D056700-52F1-4A41-A172-9737CAD49FAF}"/>
    <cellStyle name="Normal 3 2 3 2 4 3 2 3 2 2 3" xfId="54877" xr:uid="{293A878E-39D1-4655-891D-610D40B76413}"/>
    <cellStyle name="Normal 3 2 3 2 4 3 2 3 2 3" xfId="19457" xr:uid="{6DC22E3A-36E4-426B-A022-B2DAFC49E0A5}"/>
    <cellStyle name="Normal 3 2 3 2 4 3 2 3 2 4" xfId="33147" xr:uid="{B1A4763D-3B71-49B1-BAC9-2BAD76E22C27}"/>
    <cellStyle name="Normal 3 2 3 2 4 3 2 3 2 5" xfId="48031" xr:uid="{2FC2E4B0-B3C0-437E-BED1-99CA33AF907D}"/>
    <cellStyle name="Normal 3 2 3 2 4 3 2 3 3" xfId="22879" xr:uid="{5F3BED12-53C1-4E5D-A335-CFA952D0E6AE}"/>
    <cellStyle name="Normal 3 2 3 2 4 3 2 3 3 2" xfId="36571" xr:uid="{B6FC4195-CEFC-44F8-B46E-A2BE18F3D977}"/>
    <cellStyle name="Normal 3 2 3 2 4 3 2 3 3 3" xfId="51455" xr:uid="{3C3DE331-7F67-4BA8-A4E3-6E4AE3620D1D}"/>
    <cellStyle name="Normal 3 2 3 2 4 3 2 3 4" xfId="16035" xr:uid="{10C33DC9-C342-4E0D-BBDF-137A8C371052}"/>
    <cellStyle name="Normal 3 2 3 2 4 3 2 3 5" xfId="29725" xr:uid="{BB240F92-E8C8-4486-A81B-24420E67092E}"/>
    <cellStyle name="Normal 3 2 3 2 4 3 2 3 6" xfId="44609" xr:uid="{08F452ED-91D4-48E6-8C94-0ABE9BFAF3E0}"/>
    <cellStyle name="Normal 3 2 3 2 4 3 2 4" xfId="10899" xr:uid="{8E33D292-75B4-4DC5-8411-373BC5407F1F}"/>
    <cellStyle name="Normal 3 2 3 2 4 3 2 4 2" xfId="24589" xr:uid="{575B8904-D3DD-4C37-8FFA-DA231757B568}"/>
    <cellStyle name="Normal 3 2 3 2 4 3 2 4 2 2" xfId="38281" xr:uid="{6B3B36FA-FB14-48B1-B114-287D94E7E989}"/>
    <cellStyle name="Normal 3 2 3 2 4 3 2 4 2 3" xfId="53165" xr:uid="{34830EF5-D962-4A75-97EF-0AFB10B7D65D}"/>
    <cellStyle name="Normal 3 2 3 2 4 3 2 4 3" xfId="17745" xr:uid="{DC69C4CE-7715-43B5-BE9C-02398EA9E62A}"/>
    <cellStyle name="Normal 3 2 3 2 4 3 2 4 4" xfId="31435" xr:uid="{E41F5AD8-CB72-4F37-A3ED-7ED2F1BFE1CD}"/>
    <cellStyle name="Normal 3 2 3 2 4 3 2 4 5" xfId="46319" xr:uid="{8722401A-92A3-4617-8C72-5821A36CEBE2}"/>
    <cellStyle name="Normal 3 2 3 2 4 3 2 5" xfId="21167" xr:uid="{B83929EA-3AF0-409A-86BE-6EF19E21BA7C}"/>
    <cellStyle name="Normal 3 2 3 2 4 3 2 5 2" xfId="34859" xr:uid="{2F9FE0EE-928F-4516-98D2-FDE90E3CF71E}"/>
    <cellStyle name="Normal 3 2 3 2 4 3 2 5 3" xfId="49743" xr:uid="{209E193C-0536-4956-9A5F-BC7EF61132A1}"/>
    <cellStyle name="Normal 3 2 3 2 4 3 2 6" xfId="14323" xr:uid="{52EF30F3-F1A1-4D7F-891D-410DC6ED9084}"/>
    <cellStyle name="Normal 3 2 3 2 4 3 2 7" xfId="28013" xr:uid="{C01D4A01-378C-42C1-BFAB-9ACA593902C9}"/>
    <cellStyle name="Normal 3 2 3 2 4 3 2 8" xfId="42897" xr:uid="{92F48002-3E93-46E8-A08D-E38994D44B6C}"/>
    <cellStyle name="Normal 3 2 3 2 4 3 3" xfId="7478" xr:uid="{224FE7B9-FDCD-41EF-90D1-7923637C2D05}"/>
    <cellStyle name="Normal 3 2 3 2 4 3 3 2" xfId="9191" xr:uid="{B9F0C650-7369-4309-88E0-8C7246639706}"/>
    <cellStyle name="Normal 3 2 3 2 4 3 3 2 2" xfId="12613" xr:uid="{7D8C87B7-A5B9-4BF7-9B74-8A03CE28AE20}"/>
    <cellStyle name="Normal 3 2 3 2 4 3 3 2 2 2" xfId="26303" xr:uid="{23CF683E-7A68-4921-A2C8-AFB81642743F}"/>
    <cellStyle name="Normal 3 2 3 2 4 3 3 2 2 2 2" xfId="39995" xr:uid="{BB77B691-BED7-4174-AB04-CD95D252A59E}"/>
    <cellStyle name="Normal 3 2 3 2 4 3 3 2 2 2 3" xfId="54879" xr:uid="{FF8AD690-905A-4F06-9D01-FE2B4E21C2D6}"/>
    <cellStyle name="Normal 3 2 3 2 4 3 3 2 2 3" xfId="19459" xr:uid="{50194A80-9189-451D-8730-FA4C36FBEE6A}"/>
    <cellStyle name="Normal 3 2 3 2 4 3 3 2 2 4" xfId="33149" xr:uid="{5CB81743-544E-45DA-A64F-ACF8D560B01F}"/>
    <cellStyle name="Normal 3 2 3 2 4 3 3 2 2 5" xfId="48033" xr:uid="{218FC428-1750-4751-BB73-F2A1C39FF317}"/>
    <cellStyle name="Normal 3 2 3 2 4 3 3 2 3" xfId="22881" xr:uid="{B1D6D478-FCDD-4FD3-8B6E-E4935700834C}"/>
    <cellStyle name="Normal 3 2 3 2 4 3 3 2 3 2" xfId="36573" xr:uid="{993839EB-DD22-4CAE-A546-6746233C87B5}"/>
    <cellStyle name="Normal 3 2 3 2 4 3 3 2 3 3" xfId="51457" xr:uid="{1D426F02-5BF2-41E9-9886-602D6D408346}"/>
    <cellStyle name="Normal 3 2 3 2 4 3 3 2 4" xfId="16037" xr:uid="{A5E1146B-71D1-4D95-9F90-E3C932EE4549}"/>
    <cellStyle name="Normal 3 2 3 2 4 3 3 2 5" xfId="29727" xr:uid="{8F3DC125-9325-4DC5-913A-3E86126283BF}"/>
    <cellStyle name="Normal 3 2 3 2 4 3 3 2 6" xfId="44611" xr:uid="{D832FB3A-009A-41D3-B41D-A24949D91434}"/>
    <cellStyle name="Normal 3 2 3 2 4 3 3 3" xfId="10901" xr:uid="{2398C628-CF20-4670-B41E-C20B13396C02}"/>
    <cellStyle name="Normal 3 2 3 2 4 3 3 3 2" xfId="24591" xr:uid="{BCBB62AB-DAB9-4429-B6DD-58941FCD7E12}"/>
    <cellStyle name="Normal 3 2 3 2 4 3 3 3 2 2" xfId="38283" xr:uid="{DFDD81D2-E625-4AD2-8E60-754D9E670EF9}"/>
    <cellStyle name="Normal 3 2 3 2 4 3 3 3 2 3" xfId="53167" xr:uid="{5975B494-22D3-423B-B06C-EA532A96FB62}"/>
    <cellStyle name="Normal 3 2 3 2 4 3 3 3 3" xfId="17747" xr:uid="{8DFCFA23-69D9-4F54-A4E4-474AE417A1EE}"/>
    <cellStyle name="Normal 3 2 3 2 4 3 3 3 4" xfId="31437" xr:uid="{7E330023-88C7-4E68-AB85-4ABB754B060A}"/>
    <cellStyle name="Normal 3 2 3 2 4 3 3 3 5" xfId="46321" xr:uid="{1DD51629-3AAB-4BD8-A6F1-53E70EC9158E}"/>
    <cellStyle name="Normal 3 2 3 2 4 3 3 4" xfId="21169" xr:uid="{78A65667-EEF3-449E-8D44-CEBBD76FBDA9}"/>
    <cellStyle name="Normal 3 2 3 2 4 3 3 4 2" xfId="34861" xr:uid="{8BA282A6-CE53-49B9-B5DE-2C49899DAEAD}"/>
    <cellStyle name="Normal 3 2 3 2 4 3 3 4 3" xfId="49745" xr:uid="{01954750-15A7-47E2-ACC4-CC696B287EEF}"/>
    <cellStyle name="Normal 3 2 3 2 4 3 3 5" xfId="14325" xr:uid="{BF06573A-24BF-4A5A-8634-A5024F76A147}"/>
    <cellStyle name="Normal 3 2 3 2 4 3 3 6" xfId="28015" xr:uid="{A885E058-E3DE-4589-93E4-693F71D9787F}"/>
    <cellStyle name="Normal 3 2 3 2 4 3 3 7" xfId="42899" xr:uid="{B4302B38-275E-4E51-BB05-19545037AEC2}"/>
    <cellStyle name="Normal 3 2 3 2 4 3 4" xfId="7479" xr:uid="{6065C4E5-DF3A-487F-B9AB-9C5C876A5A69}"/>
    <cellStyle name="Normal 3 2 3 2 4 3 4 2" xfId="9192" xr:uid="{2501B09B-3B1D-4755-B8D1-D1A9563978CA}"/>
    <cellStyle name="Normal 3 2 3 2 4 3 4 2 2" xfId="12614" xr:uid="{756569FC-B4BE-4477-8F90-E9472118D055}"/>
    <cellStyle name="Normal 3 2 3 2 4 3 4 2 2 2" xfId="26304" xr:uid="{B152CA3C-9C00-4F9F-8D4A-449CC5896062}"/>
    <cellStyle name="Normal 3 2 3 2 4 3 4 2 2 2 2" xfId="39996" xr:uid="{8955575D-15D2-49B2-8CD7-4263E824110F}"/>
    <cellStyle name="Normal 3 2 3 2 4 3 4 2 2 2 3" xfId="54880" xr:uid="{8FFF7729-D6D6-4469-9998-AE345900850E}"/>
    <cellStyle name="Normal 3 2 3 2 4 3 4 2 2 3" xfId="19460" xr:uid="{D0D7C5D9-E2B8-42C2-AC18-50977C46B82D}"/>
    <cellStyle name="Normal 3 2 3 2 4 3 4 2 2 4" xfId="33150" xr:uid="{AAD367B2-BC5D-4B6C-99F4-E3651FCB1163}"/>
    <cellStyle name="Normal 3 2 3 2 4 3 4 2 2 5" xfId="48034" xr:uid="{9DF15C57-FFE9-4080-A972-EFCFBE9F8A01}"/>
    <cellStyle name="Normal 3 2 3 2 4 3 4 2 3" xfId="22882" xr:uid="{E845D428-EDEB-4E93-A76B-9D645C6BB48B}"/>
    <cellStyle name="Normal 3 2 3 2 4 3 4 2 3 2" xfId="36574" xr:uid="{116FED8D-8994-4E46-BDAE-C448FA2CDA26}"/>
    <cellStyle name="Normal 3 2 3 2 4 3 4 2 3 3" xfId="51458" xr:uid="{8092F990-5A75-4DB0-A5A1-D97570B15604}"/>
    <cellStyle name="Normal 3 2 3 2 4 3 4 2 4" xfId="16038" xr:uid="{2D06C1C4-C6B0-4095-A24E-463481753EDB}"/>
    <cellStyle name="Normal 3 2 3 2 4 3 4 2 5" xfId="29728" xr:uid="{1F65A763-04C5-4845-9CBB-FFA0B64CF6C7}"/>
    <cellStyle name="Normal 3 2 3 2 4 3 4 2 6" xfId="44612" xr:uid="{4ED3AC05-D6DE-4291-8118-5463C4EFB11F}"/>
    <cellStyle name="Normal 3 2 3 2 4 3 4 3" xfId="10902" xr:uid="{242C0098-7687-480D-BAD2-8316FAB061EC}"/>
    <cellStyle name="Normal 3 2 3 2 4 3 4 3 2" xfId="24592" xr:uid="{02710CFA-6451-40AB-9629-F010DB604F9D}"/>
    <cellStyle name="Normal 3 2 3 2 4 3 4 3 2 2" xfId="38284" xr:uid="{21F092FF-BAA9-4C88-9EA9-09E8F5C895DD}"/>
    <cellStyle name="Normal 3 2 3 2 4 3 4 3 2 3" xfId="53168" xr:uid="{A4CBC9CF-8F5B-40FD-A924-401AA1C6EECB}"/>
    <cellStyle name="Normal 3 2 3 2 4 3 4 3 3" xfId="17748" xr:uid="{43ED9869-B41A-4074-B00F-5119E0D4D69F}"/>
    <cellStyle name="Normal 3 2 3 2 4 3 4 3 4" xfId="31438" xr:uid="{4BEF512A-078E-4FC8-9F63-B5EA1BF6AD3A}"/>
    <cellStyle name="Normal 3 2 3 2 4 3 4 3 5" xfId="46322" xr:uid="{0602317B-00C0-43CF-8ED6-3EFD293F1F89}"/>
    <cellStyle name="Normal 3 2 3 2 4 3 4 4" xfId="21170" xr:uid="{E43E7B3F-7AF3-4965-9819-CD83A16ED1DE}"/>
    <cellStyle name="Normal 3 2 3 2 4 3 4 4 2" xfId="34862" xr:uid="{E41AABA3-8F26-45E2-A472-CC9AB87C3EB1}"/>
    <cellStyle name="Normal 3 2 3 2 4 3 4 4 3" xfId="49746" xr:uid="{7D535D94-1946-4407-A1B9-491285427538}"/>
    <cellStyle name="Normal 3 2 3 2 4 3 4 5" xfId="14326" xr:uid="{E4A1DE24-DE4C-4D7F-8039-2445245715A3}"/>
    <cellStyle name="Normal 3 2 3 2 4 3 4 6" xfId="28016" xr:uid="{12307FEE-EDEE-4FAE-A77A-B18F7E04823E}"/>
    <cellStyle name="Normal 3 2 3 2 4 3 4 7" xfId="42900" xr:uid="{C1909739-DB5F-4746-BA7D-524709EE7FC4}"/>
    <cellStyle name="Normal 3 2 3 2 4 3 5" xfId="9188" xr:uid="{BEEB8751-B89E-4CD6-98FE-B12A2A14D257}"/>
    <cellStyle name="Normal 3 2 3 2 4 3 5 2" xfId="12610" xr:uid="{B028B536-05B4-4DF5-85CA-9F9570D75A9A}"/>
    <cellStyle name="Normal 3 2 3 2 4 3 5 2 2" xfId="26300" xr:uid="{15D0E645-7EB4-4A59-B7DD-C129A6B53D80}"/>
    <cellStyle name="Normal 3 2 3 2 4 3 5 2 2 2" xfId="39992" xr:uid="{BD395444-5AC3-4B03-A574-78E6F418B7ED}"/>
    <cellStyle name="Normal 3 2 3 2 4 3 5 2 2 3" xfId="54876" xr:uid="{E8146497-3215-45C2-9D3C-77A60F0AD4D3}"/>
    <cellStyle name="Normal 3 2 3 2 4 3 5 2 3" xfId="19456" xr:uid="{1A6058CD-9273-4734-BD15-95A55D3A7A66}"/>
    <cellStyle name="Normal 3 2 3 2 4 3 5 2 4" xfId="33146" xr:uid="{A68276E4-2BBE-49BA-981B-C876C242A883}"/>
    <cellStyle name="Normal 3 2 3 2 4 3 5 2 5" xfId="48030" xr:uid="{98B03103-C0CB-4F19-AFFA-799E1BEEE95A}"/>
    <cellStyle name="Normal 3 2 3 2 4 3 5 3" xfId="22878" xr:uid="{2127C11D-B74F-4690-87EC-33FCEB5594FC}"/>
    <cellStyle name="Normal 3 2 3 2 4 3 5 3 2" xfId="36570" xr:uid="{F5F05CA2-A90B-42AE-A856-53CC782B5500}"/>
    <cellStyle name="Normal 3 2 3 2 4 3 5 3 3" xfId="51454" xr:uid="{C8A92CE6-392E-4E34-8C1B-661651EBB471}"/>
    <cellStyle name="Normal 3 2 3 2 4 3 5 4" xfId="16034" xr:uid="{48E80497-4BE3-41CB-9C11-6D71DD330123}"/>
    <cellStyle name="Normal 3 2 3 2 4 3 5 5" xfId="29724" xr:uid="{61676790-BC8C-4B2A-8B87-C2E8CB39210E}"/>
    <cellStyle name="Normal 3 2 3 2 4 3 5 6" xfId="44608" xr:uid="{7DE26CB0-B96D-4486-936C-9DAE5E378039}"/>
    <cellStyle name="Normal 3 2 3 2 4 3 6" xfId="10898" xr:uid="{54B8C6F2-1D7E-48B1-A343-AE75D6EAEA87}"/>
    <cellStyle name="Normal 3 2 3 2 4 3 6 2" xfId="24588" xr:uid="{42F5DBFF-D1AA-461B-B405-8F224EE38F7E}"/>
    <cellStyle name="Normal 3 2 3 2 4 3 6 2 2" xfId="38280" xr:uid="{016552D0-C1B6-43ED-932D-506A73280040}"/>
    <cellStyle name="Normal 3 2 3 2 4 3 6 2 3" xfId="53164" xr:uid="{ECEF61A7-8C21-4601-AFCA-DA07AB4EECB5}"/>
    <cellStyle name="Normal 3 2 3 2 4 3 6 3" xfId="17744" xr:uid="{92F25504-0B2A-4D89-8DF7-649CB73033D9}"/>
    <cellStyle name="Normal 3 2 3 2 4 3 6 4" xfId="31434" xr:uid="{355DC648-FEC2-448F-A488-87226207274D}"/>
    <cellStyle name="Normal 3 2 3 2 4 3 6 5" xfId="46318" xr:uid="{A5AF8292-4327-4BAE-82F5-F131F0747B2B}"/>
    <cellStyle name="Normal 3 2 3 2 4 3 7" xfId="21166" xr:uid="{EE31F375-850E-459C-B1B4-AB65E100F858}"/>
    <cellStyle name="Normal 3 2 3 2 4 3 7 2" xfId="34858" xr:uid="{DFE39346-8CAA-44A6-A882-22889C1BFDF7}"/>
    <cellStyle name="Normal 3 2 3 2 4 3 7 3" xfId="49742" xr:uid="{9D778DD7-5081-43E5-99EA-4E455798A33E}"/>
    <cellStyle name="Normal 3 2 3 2 4 3 8" xfId="14322" xr:uid="{B8869D75-E2CB-48F8-B46B-8B8B7508DC20}"/>
    <cellStyle name="Normal 3 2 3 2 4 3 9" xfId="28012" xr:uid="{9B7984FD-E4E2-412F-8710-EDBCAE66A068}"/>
    <cellStyle name="Normal 3 2 3 2 4 4" xfId="7480" xr:uid="{80971959-F109-4381-B004-98070DF4D4DB}"/>
    <cellStyle name="Normal 3 2 3 2 4 4 2" xfId="7481" xr:uid="{1FCB46B4-1425-45E8-9927-CC3ABE7FCC50}"/>
    <cellStyle name="Normal 3 2 3 2 4 4 2 2" xfId="9194" xr:uid="{D05507D1-79CE-4CF7-887A-543FBB29AC53}"/>
    <cellStyle name="Normal 3 2 3 2 4 4 2 2 2" xfId="12616" xr:uid="{2EF27B15-2569-481B-8F80-1AF9CD578E7C}"/>
    <cellStyle name="Normal 3 2 3 2 4 4 2 2 2 2" xfId="26306" xr:uid="{6E89C443-EEFA-48CA-8341-96F6096001A8}"/>
    <cellStyle name="Normal 3 2 3 2 4 4 2 2 2 2 2" xfId="39998" xr:uid="{E7BCB050-4097-4BB5-AD81-91135EC7A0A9}"/>
    <cellStyle name="Normal 3 2 3 2 4 4 2 2 2 2 3" xfId="54882" xr:uid="{61882FAF-D913-4845-A4FA-A498216CCDE0}"/>
    <cellStyle name="Normal 3 2 3 2 4 4 2 2 2 3" xfId="19462" xr:uid="{2CAEBBDE-E21F-4FFE-9D48-6F6F868984DA}"/>
    <cellStyle name="Normal 3 2 3 2 4 4 2 2 2 4" xfId="33152" xr:uid="{E32413CD-93C4-414C-B74C-80AAF37860E9}"/>
    <cellStyle name="Normal 3 2 3 2 4 4 2 2 2 5" xfId="48036" xr:uid="{645E7039-6FE6-459E-99F0-FF51EEDD2A27}"/>
    <cellStyle name="Normal 3 2 3 2 4 4 2 2 3" xfId="22884" xr:uid="{A8BA2123-9136-4F58-B28D-590AC091E2A1}"/>
    <cellStyle name="Normal 3 2 3 2 4 4 2 2 3 2" xfId="36576" xr:uid="{D4E7A59C-D9C0-4341-8E22-18DA81988474}"/>
    <cellStyle name="Normal 3 2 3 2 4 4 2 2 3 3" xfId="51460" xr:uid="{551C8078-C6E2-48BF-AC35-7EF96C5AB6E5}"/>
    <cellStyle name="Normal 3 2 3 2 4 4 2 2 4" xfId="16040" xr:uid="{AA0ABEED-CC85-4E46-9FC8-4C742E8F2386}"/>
    <cellStyle name="Normal 3 2 3 2 4 4 2 2 5" xfId="29730" xr:uid="{ECFCEDB2-AE19-4A51-A972-783CC118CBF8}"/>
    <cellStyle name="Normal 3 2 3 2 4 4 2 2 6" xfId="44614" xr:uid="{7B516E14-A0A6-47A3-9C2C-F88A9A476824}"/>
    <cellStyle name="Normal 3 2 3 2 4 4 2 3" xfId="10904" xr:uid="{CFBF0696-CD94-4B9E-ACD0-CD32045BF3FC}"/>
    <cellStyle name="Normal 3 2 3 2 4 4 2 3 2" xfId="24594" xr:uid="{69870CA4-05D8-4A44-A945-F8AD75E287FA}"/>
    <cellStyle name="Normal 3 2 3 2 4 4 2 3 2 2" xfId="38286" xr:uid="{0C2CBFC1-DF0A-4728-B33F-923B1A3F1FB8}"/>
    <cellStyle name="Normal 3 2 3 2 4 4 2 3 2 3" xfId="53170" xr:uid="{1CFF0CAA-DAAE-40BB-BDB5-0F7E55FCDEE8}"/>
    <cellStyle name="Normal 3 2 3 2 4 4 2 3 3" xfId="17750" xr:uid="{BBFF044D-FD77-40BB-9BF8-D2D3EB427435}"/>
    <cellStyle name="Normal 3 2 3 2 4 4 2 3 4" xfId="31440" xr:uid="{A18275E3-AE9B-49AD-AC2A-40E55E12F3D8}"/>
    <cellStyle name="Normal 3 2 3 2 4 4 2 3 5" xfId="46324" xr:uid="{B44E84AD-1B01-4974-91FE-F4A872023DEF}"/>
    <cellStyle name="Normal 3 2 3 2 4 4 2 4" xfId="21172" xr:uid="{CA9080A9-1828-4696-AE31-B44B51D0F669}"/>
    <cellStyle name="Normal 3 2 3 2 4 4 2 4 2" xfId="34864" xr:uid="{FE707A41-D8C6-410A-8922-223DC2FC9BF0}"/>
    <cellStyle name="Normal 3 2 3 2 4 4 2 4 3" xfId="49748" xr:uid="{482FAAE9-9B62-4C4C-A5AC-955D4F3FC492}"/>
    <cellStyle name="Normal 3 2 3 2 4 4 2 5" xfId="14328" xr:uid="{EDFC2509-F32E-40C0-B361-FE8C26452011}"/>
    <cellStyle name="Normal 3 2 3 2 4 4 2 6" xfId="28018" xr:uid="{93E5FC18-4AE5-4197-AF80-F6F35DCCD23E}"/>
    <cellStyle name="Normal 3 2 3 2 4 4 2 7" xfId="42902" xr:uid="{30E833AB-0123-4F1A-8439-0FD772FAB247}"/>
    <cellStyle name="Normal 3 2 3 2 4 4 3" xfId="9193" xr:uid="{FE0CC0D5-81A2-4026-AB06-6B51721B507B}"/>
    <cellStyle name="Normal 3 2 3 2 4 4 3 2" xfId="12615" xr:uid="{3DF89A69-3B07-41F7-B664-384F314856DA}"/>
    <cellStyle name="Normal 3 2 3 2 4 4 3 2 2" xfId="26305" xr:uid="{9FB91D11-0F91-4282-B874-043928820E83}"/>
    <cellStyle name="Normal 3 2 3 2 4 4 3 2 2 2" xfId="39997" xr:uid="{94D4C00D-9D40-4381-A979-BB593D48FAD0}"/>
    <cellStyle name="Normal 3 2 3 2 4 4 3 2 2 3" xfId="54881" xr:uid="{4814BD72-9662-4437-9B74-C5E77D2B0D5C}"/>
    <cellStyle name="Normal 3 2 3 2 4 4 3 2 3" xfId="19461" xr:uid="{B5FF0097-67B6-437D-82AE-39636494E5CD}"/>
    <cellStyle name="Normal 3 2 3 2 4 4 3 2 4" xfId="33151" xr:uid="{67F60F42-DA8F-44F6-9D2C-7D6AB67CF83C}"/>
    <cellStyle name="Normal 3 2 3 2 4 4 3 2 5" xfId="48035" xr:uid="{42B4BB58-A587-4D54-9583-F822577EAF2B}"/>
    <cellStyle name="Normal 3 2 3 2 4 4 3 3" xfId="22883" xr:uid="{C6AE80FF-120C-46D2-920F-9CCEBADE18AA}"/>
    <cellStyle name="Normal 3 2 3 2 4 4 3 3 2" xfId="36575" xr:uid="{33784A34-6470-4888-922E-A2F3E0E52B38}"/>
    <cellStyle name="Normal 3 2 3 2 4 4 3 3 3" xfId="51459" xr:uid="{9CF80602-20CF-4330-BA92-F045307CC646}"/>
    <cellStyle name="Normal 3 2 3 2 4 4 3 4" xfId="16039" xr:uid="{BBE34DCC-B96F-4169-89EA-1A6A02AE6A49}"/>
    <cellStyle name="Normal 3 2 3 2 4 4 3 5" xfId="29729" xr:uid="{7DD3E519-3785-4420-948D-DB0912E29D88}"/>
    <cellStyle name="Normal 3 2 3 2 4 4 3 6" xfId="44613" xr:uid="{4464267D-0D83-43A8-B25A-5EAC3AF9472A}"/>
    <cellStyle name="Normal 3 2 3 2 4 4 4" xfId="10903" xr:uid="{34ED196A-E7C3-46ED-82B4-C054CA458DBD}"/>
    <cellStyle name="Normal 3 2 3 2 4 4 4 2" xfId="24593" xr:uid="{FD575984-FB81-4FFF-BBFA-1D98F63E483B}"/>
    <cellStyle name="Normal 3 2 3 2 4 4 4 2 2" xfId="38285" xr:uid="{4C3DE048-FB04-4BCA-A8B6-F271B2A8D835}"/>
    <cellStyle name="Normal 3 2 3 2 4 4 4 2 3" xfId="53169" xr:uid="{87849751-4B50-4311-A63B-A32108F5E8DA}"/>
    <cellStyle name="Normal 3 2 3 2 4 4 4 3" xfId="17749" xr:uid="{36805332-AEBD-4FFF-80B3-EC32E58FC060}"/>
    <cellStyle name="Normal 3 2 3 2 4 4 4 4" xfId="31439" xr:uid="{3A7EBDFA-150D-4A09-B9C2-A579EA274525}"/>
    <cellStyle name="Normal 3 2 3 2 4 4 4 5" xfId="46323" xr:uid="{121053E7-E030-4999-B7DB-FF9E9755FACF}"/>
    <cellStyle name="Normal 3 2 3 2 4 4 5" xfId="21171" xr:uid="{82584F7A-4F79-4BD7-B672-5C2916E678AC}"/>
    <cellStyle name="Normal 3 2 3 2 4 4 5 2" xfId="34863" xr:uid="{1E89CFF7-C651-4AC1-8564-4B82BE6FCA25}"/>
    <cellStyle name="Normal 3 2 3 2 4 4 5 3" xfId="49747" xr:uid="{9D3809C1-C210-49D2-89C5-06C8632FC0C4}"/>
    <cellStyle name="Normal 3 2 3 2 4 4 6" xfId="14327" xr:uid="{F7A201DB-8ED7-44A8-95A0-A8E2BDB3476C}"/>
    <cellStyle name="Normal 3 2 3 2 4 4 7" xfId="28017" xr:uid="{1DCCC28E-52DB-47DB-BBA1-2101218F3C09}"/>
    <cellStyle name="Normal 3 2 3 2 4 4 8" xfId="42901" xr:uid="{E8DCDF86-A0AA-49A6-9A4F-3DE870F85C49}"/>
    <cellStyle name="Normal 3 2 3 2 4 5" xfId="7482" xr:uid="{C9E81035-1823-4561-A682-6116E39EE9AF}"/>
    <cellStyle name="Normal 3 2 3 2 4 5 2" xfId="9195" xr:uid="{CE7B9ED5-A1B2-4447-83DF-506EE996C190}"/>
    <cellStyle name="Normal 3 2 3 2 4 5 2 2" xfId="12617" xr:uid="{7C497AF6-AF36-405B-A296-4779D67DA910}"/>
    <cellStyle name="Normal 3 2 3 2 4 5 2 2 2" xfId="26307" xr:uid="{50A4CBA0-69B5-4454-A0FA-FFDF218738B3}"/>
    <cellStyle name="Normal 3 2 3 2 4 5 2 2 2 2" xfId="39999" xr:uid="{5CB0FD35-A056-499B-A18B-8A270FDB4CD8}"/>
    <cellStyle name="Normal 3 2 3 2 4 5 2 2 2 3" xfId="54883" xr:uid="{C21D3695-DD82-4DF2-A53D-EFBC665B94A9}"/>
    <cellStyle name="Normal 3 2 3 2 4 5 2 2 3" xfId="19463" xr:uid="{0BA151D0-0A61-4FC9-A1AC-D92B4B7BB8E5}"/>
    <cellStyle name="Normal 3 2 3 2 4 5 2 2 4" xfId="33153" xr:uid="{2A97CE11-9595-4ABB-AA86-B4F04866177F}"/>
    <cellStyle name="Normal 3 2 3 2 4 5 2 2 5" xfId="48037" xr:uid="{B591653A-11D6-4D91-87D3-409EC7815FE8}"/>
    <cellStyle name="Normal 3 2 3 2 4 5 2 3" xfId="22885" xr:uid="{0EB207AB-BD9A-4123-A40B-3976591A41AF}"/>
    <cellStyle name="Normal 3 2 3 2 4 5 2 3 2" xfId="36577" xr:uid="{B6811BE1-63D7-408C-B7D9-0D2C55B80E90}"/>
    <cellStyle name="Normal 3 2 3 2 4 5 2 3 3" xfId="51461" xr:uid="{56142EAD-A7B3-4572-82E6-ED161215F1D4}"/>
    <cellStyle name="Normal 3 2 3 2 4 5 2 4" xfId="16041" xr:uid="{09F25C58-B59B-43DF-8167-055E030D8E88}"/>
    <cellStyle name="Normal 3 2 3 2 4 5 2 5" xfId="29731" xr:uid="{05AF7010-7EB1-4527-85DC-1D6BC4569D70}"/>
    <cellStyle name="Normal 3 2 3 2 4 5 2 6" xfId="44615" xr:uid="{346620F0-FE0A-421C-98DC-B5917B9638DD}"/>
    <cellStyle name="Normal 3 2 3 2 4 5 3" xfId="10905" xr:uid="{B2BCC645-1A85-454D-9A12-416C3323E993}"/>
    <cellStyle name="Normal 3 2 3 2 4 5 3 2" xfId="24595" xr:uid="{907D0F88-4A18-48DD-8F27-84C98E9D47FD}"/>
    <cellStyle name="Normal 3 2 3 2 4 5 3 2 2" xfId="38287" xr:uid="{F28C8A2C-34EC-4254-8B1F-AE3531450D2A}"/>
    <cellStyle name="Normal 3 2 3 2 4 5 3 2 3" xfId="53171" xr:uid="{DE829893-BB75-429F-A949-B89652080E8E}"/>
    <cellStyle name="Normal 3 2 3 2 4 5 3 3" xfId="17751" xr:uid="{C9DF75CB-49ED-4902-8B87-53CAE136F7CB}"/>
    <cellStyle name="Normal 3 2 3 2 4 5 3 4" xfId="31441" xr:uid="{B363D4AB-AFCD-4DAE-8211-7F2084D162DA}"/>
    <cellStyle name="Normal 3 2 3 2 4 5 3 5" xfId="46325" xr:uid="{988CF0F5-35F5-44B3-9202-0C10258DC311}"/>
    <cellStyle name="Normal 3 2 3 2 4 5 4" xfId="21173" xr:uid="{E33A3084-35E6-4FA7-8A08-733350D372CB}"/>
    <cellStyle name="Normal 3 2 3 2 4 5 4 2" xfId="34865" xr:uid="{CD0AD2CE-3D51-47AB-93A5-21A3EB74D3C7}"/>
    <cellStyle name="Normal 3 2 3 2 4 5 4 3" xfId="49749" xr:uid="{5C5DAEEF-93EA-400E-9C6A-7063569B7CEF}"/>
    <cellStyle name="Normal 3 2 3 2 4 5 5" xfId="14329" xr:uid="{AF96BB88-C6F7-4E6E-B4C3-CDDF9179E2E8}"/>
    <cellStyle name="Normal 3 2 3 2 4 5 6" xfId="28019" xr:uid="{143E5AA0-D729-4C87-90A4-542173E9F1AC}"/>
    <cellStyle name="Normal 3 2 3 2 4 5 7" xfId="42903" xr:uid="{CCD01D29-C0D5-410F-ADFE-96E4280E7A89}"/>
    <cellStyle name="Normal 3 2 3 2 4 6" xfId="7483" xr:uid="{BE723BEA-BB36-44B2-9EA9-C9900BBA85C7}"/>
    <cellStyle name="Normal 3 2 3 2 4 6 2" xfId="9196" xr:uid="{E05C8096-AE70-45BE-9578-F38DCF548DA5}"/>
    <cellStyle name="Normal 3 2 3 2 4 6 2 2" xfId="12618" xr:uid="{039DF10D-3F8B-4755-8C96-493C09579D89}"/>
    <cellStyle name="Normal 3 2 3 2 4 6 2 2 2" xfId="26308" xr:uid="{0B32604E-18EE-48C6-817C-D0004DE58227}"/>
    <cellStyle name="Normal 3 2 3 2 4 6 2 2 2 2" xfId="40000" xr:uid="{11897EFF-148A-489E-8C51-3A0456D0DF1B}"/>
    <cellStyle name="Normal 3 2 3 2 4 6 2 2 2 3" xfId="54884" xr:uid="{A83A3D4F-33AD-43DF-87E6-F285855D3F6A}"/>
    <cellStyle name="Normal 3 2 3 2 4 6 2 2 3" xfId="19464" xr:uid="{BB078149-AC57-4439-91FD-8CE83ED14494}"/>
    <cellStyle name="Normal 3 2 3 2 4 6 2 2 4" xfId="33154" xr:uid="{942DEAD0-ABD3-456B-B621-E037432F881D}"/>
    <cellStyle name="Normal 3 2 3 2 4 6 2 2 5" xfId="48038" xr:uid="{9C171F98-BB49-4BA0-BE8B-363F59888D32}"/>
    <cellStyle name="Normal 3 2 3 2 4 6 2 3" xfId="22886" xr:uid="{A7531BFE-B3A8-4235-BE2C-535C97B8BF88}"/>
    <cellStyle name="Normal 3 2 3 2 4 6 2 3 2" xfId="36578" xr:uid="{FBABF579-A1A7-4269-82D6-D999DBFCD3C1}"/>
    <cellStyle name="Normal 3 2 3 2 4 6 2 3 3" xfId="51462" xr:uid="{33B1171F-8076-4C23-9D2E-2F7446000920}"/>
    <cellStyle name="Normal 3 2 3 2 4 6 2 4" xfId="16042" xr:uid="{5BC66825-7B37-4FF3-8122-7BB1E28242C6}"/>
    <cellStyle name="Normal 3 2 3 2 4 6 2 5" xfId="29732" xr:uid="{BB5BD4BD-25FA-4E20-9CBA-8E8A82EE240C}"/>
    <cellStyle name="Normal 3 2 3 2 4 6 2 6" xfId="44616" xr:uid="{EBB1EC39-B557-4403-9823-7A63913EC44D}"/>
    <cellStyle name="Normal 3 2 3 2 4 6 3" xfId="10906" xr:uid="{5B1BD1B9-94B4-4594-890F-E55953019609}"/>
    <cellStyle name="Normal 3 2 3 2 4 6 3 2" xfId="24596" xr:uid="{10FC5A17-B42B-4634-AA76-531412AD2CDC}"/>
    <cellStyle name="Normal 3 2 3 2 4 6 3 2 2" xfId="38288" xr:uid="{FF113D15-01B4-4A47-97F6-65207A10F25A}"/>
    <cellStyle name="Normal 3 2 3 2 4 6 3 2 3" xfId="53172" xr:uid="{A6BF8FB8-E2AF-49DC-B487-E11583081E0E}"/>
    <cellStyle name="Normal 3 2 3 2 4 6 3 3" xfId="17752" xr:uid="{15BFAA4D-1254-4B9C-A02B-9A12244CC73D}"/>
    <cellStyle name="Normal 3 2 3 2 4 6 3 4" xfId="31442" xr:uid="{17F6E3C5-0BE8-4642-8A4F-DD7A891F9C8B}"/>
    <cellStyle name="Normal 3 2 3 2 4 6 3 5" xfId="46326" xr:uid="{A08DB97C-CEA3-4618-9472-8C24F9AE9BB2}"/>
    <cellStyle name="Normal 3 2 3 2 4 6 4" xfId="21174" xr:uid="{C51D8B51-8AEA-40C3-BF74-4D82483BE5F3}"/>
    <cellStyle name="Normal 3 2 3 2 4 6 4 2" xfId="34866" xr:uid="{870B4C54-07D0-4E1E-B90E-6280EB2A1445}"/>
    <cellStyle name="Normal 3 2 3 2 4 6 4 3" xfId="49750" xr:uid="{58D0BB00-DB90-4D5B-82D3-57BBEBF9A7DD}"/>
    <cellStyle name="Normal 3 2 3 2 4 6 5" xfId="14330" xr:uid="{7EB648F5-917B-4D31-ACBE-443124DEB533}"/>
    <cellStyle name="Normal 3 2 3 2 4 6 6" xfId="28020" xr:uid="{479FD4CE-3EBC-4017-AC09-293D754D5E88}"/>
    <cellStyle name="Normal 3 2 3 2 4 6 7" xfId="42904" xr:uid="{F179A9F3-12C6-4E83-A6D7-4F7195973A5B}"/>
    <cellStyle name="Normal 3 2 3 2 4 7" xfId="9182" xr:uid="{3AED0258-A886-4A8A-B55D-1C3AC18A85B4}"/>
    <cellStyle name="Normal 3 2 3 2 4 7 2" xfId="12604" xr:uid="{AD28DF6D-1A10-46F0-AF5C-2E565E8540F3}"/>
    <cellStyle name="Normal 3 2 3 2 4 7 2 2" xfId="26294" xr:uid="{B13D26C7-1A54-46DA-97DD-87A310342A44}"/>
    <cellStyle name="Normal 3 2 3 2 4 7 2 2 2" xfId="39986" xr:uid="{0A30A7B7-B207-4181-8486-B78B1AB16DF4}"/>
    <cellStyle name="Normal 3 2 3 2 4 7 2 2 3" xfId="54870" xr:uid="{E11DBCDB-24F8-4DA3-AA87-170DBE2417C3}"/>
    <cellStyle name="Normal 3 2 3 2 4 7 2 3" xfId="19450" xr:uid="{65E417E3-0808-4CE1-ABC9-6DEE9A2AF4B7}"/>
    <cellStyle name="Normal 3 2 3 2 4 7 2 4" xfId="33140" xr:uid="{2CFE8A3C-C64E-440C-8CED-5BD291D6EE7E}"/>
    <cellStyle name="Normal 3 2 3 2 4 7 2 5" xfId="48024" xr:uid="{D47B47C1-B65C-4484-ABA7-E197354A1A73}"/>
    <cellStyle name="Normal 3 2 3 2 4 7 3" xfId="22872" xr:uid="{1027E2C9-AEF9-4CAF-B772-7872D18FD99A}"/>
    <cellStyle name="Normal 3 2 3 2 4 7 3 2" xfId="36564" xr:uid="{39148779-D730-4A8D-9828-E28777DFDC16}"/>
    <cellStyle name="Normal 3 2 3 2 4 7 3 3" xfId="51448" xr:uid="{B48A8D88-4054-444D-9A95-1EDE3212C1D6}"/>
    <cellStyle name="Normal 3 2 3 2 4 7 4" xfId="16028" xr:uid="{6A985F74-DE21-495A-989C-7332B3FCEE0F}"/>
    <cellStyle name="Normal 3 2 3 2 4 7 5" xfId="29718" xr:uid="{4E489B74-D796-4738-9B24-7C629779107E}"/>
    <cellStyle name="Normal 3 2 3 2 4 7 6" xfId="44602" xr:uid="{9F37476B-18E0-4A15-B43D-1E75FE1A5172}"/>
    <cellStyle name="Normal 3 2 3 2 4 8" xfId="10892" xr:uid="{02A1CC36-303F-4BE2-AAC3-41D834A68CED}"/>
    <cellStyle name="Normal 3 2 3 2 4 8 2" xfId="24582" xr:uid="{4A67951D-714D-44EE-AF93-803FA846F8E8}"/>
    <cellStyle name="Normal 3 2 3 2 4 8 2 2" xfId="38274" xr:uid="{FD13E475-03E1-49DB-A0F4-5D2DF122E27E}"/>
    <cellStyle name="Normal 3 2 3 2 4 8 2 3" xfId="53158" xr:uid="{C1CEE389-C692-4307-9F16-F16CDB09D4F6}"/>
    <cellStyle name="Normal 3 2 3 2 4 8 3" xfId="17738" xr:uid="{7920E86C-39E5-4DCF-9E4F-3CC64027B382}"/>
    <cellStyle name="Normal 3 2 3 2 4 8 4" xfId="31428" xr:uid="{6BF70167-5C0E-49E3-80CA-EA156B67C38F}"/>
    <cellStyle name="Normal 3 2 3 2 4 8 5" xfId="46312" xr:uid="{72B00205-552B-436F-8182-410C5E3D7A97}"/>
    <cellStyle name="Normal 3 2 3 2 4 9" xfId="21160" xr:uid="{355C0496-6B1A-429C-ACD7-0DBF37E60019}"/>
    <cellStyle name="Normal 3 2 3 2 4 9 2" xfId="34852" xr:uid="{9B4CE88A-F57F-439C-8D1E-AA3845598888}"/>
    <cellStyle name="Normal 3 2 3 2 4 9 3" xfId="49736" xr:uid="{9E6160EB-4936-445D-BD95-5C1AD69B37EA}"/>
    <cellStyle name="Normal 3 2 3 2 5" xfId="7484" xr:uid="{0D1C79B1-AA86-403A-B429-D0D5AEDE5715}"/>
    <cellStyle name="Normal 3 2 3 2 5 10" xfId="42905" xr:uid="{873AAE65-F3BC-47E5-A60C-AF9EB37CB2A2}"/>
    <cellStyle name="Normal 3 2 3 2 5 2" xfId="7485" xr:uid="{BDD79F24-253D-4105-BEAF-1CC5E96C80DB}"/>
    <cellStyle name="Normal 3 2 3 2 5 2 2" xfId="7486" xr:uid="{E3B60C1F-04B4-4945-A797-4C505E0D8747}"/>
    <cellStyle name="Normal 3 2 3 2 5 2 2 2" xfId="9199" xr:uid="{39B30FAF-23C0-436C-8F5B-30E52F684DAA}"/>
    <cellStyle name="Normal 3 2 3 2 5 2 2 2 2" xfId="12621" xr:uid="{4AFFD736-0AD4-4D7A-BA76-5A542AE35264}"/>
    <cellStyle name="Normal 3 2 3 2 5 2 2 2 2 2" xfId="26311" xr:uid="{3DA4380A-B0DA-4339-9B32-D56B16F4852C}"/>
    <cellStyle name="Normal 3 2 3 2 5 2 2 2 2 2 2" xfId="40003" xr:uid="{0D6B69F0-1212-4466-9BF3-2C55C0D35BF6}"/>
    <cellStyle name="Normal 3 2 3 2 5 2 2 2 2 2 3" xfId="54887" xr:uid="{80654A52-AA6D-4604-80BF-1861A098F1C5}"/>
    <cellStyle name="Normal 3 2 3 2 5 2 2 2 2 3" xfId="19467" xr:uid="{80ADB67C-51D0-4493-A28A-0C5825A16451}"/>
    <cellStyle name="Normal 3 2 3 2 5 2 2 2 2 4" xfId="33157" xr:uid="{A484ACF8-A676-4C64-A9EB-C8324C309AF9}"/>
    <cellStyle name="Normal 3 2 3 2 5 2 2 2 2 5" xfId="48041" xr:uid="{E7C83084-1EF7-45FD-A1EA-9C3088DA1BFD}"/>
    <cellStyle name="Normal 3 2 3 2 5 2 2 2 3" xfId="22889" xr:uid="{498A69F9-EF57-4DB1-9872-7CFD32649817}"/>
    <cellStyle name="Normal 3 2 3 2 5 2 2 2 3 2" xfId="36581" xr:uid="{5729A149-2231-49CE-AEDE-879AF5BD0DBA}"/>
    <cellStyle name="Normal 3 2 3 2 5 2 2 2 3 3" xfId="51465" xr:uid="{BFE279EB-DDB0-4132-AB0E-6CA11AD78D5B}"/>
    <cellStyle name="Normal 3 2 3 2 5 2 2 2 4" xfId="16045" xr:uid="{C919B696-3D6C-405A-87C5-76B713F50112}"/>
    <cellStyle name="Normal 3 2 3 2 5 2 2 2 5" xfId="29735" xr:uid="{DD87C36C-E15F-43A8-B284-C90052FD4741}"/>
    <cellStyle name="Normal 3 2 3 2 5 2 2 2 6" xfId="44619" xr:uid="{B5FDABEB-9E1B-48F7-B8CE-4C71D64C1629}"/>
    <cellStyle name="Normal 3 2 3 2 5 2 2 3" xfId="10909" xr:uid="{5496D16F-F038-4979-A25F-F408DFF6A9B3}"/>
    <cellStyle name="Normal 3 2 3 2 5 2 2 3 2" xfId="24599" xr:uid="{26A53AE9-1A93-4334-ACD7-CE2A7AE9C7DE}"/>
    <cellStyle name="Normal 3 2 3 2 5 2 2 3 2 2" xfId="38291" xr:uid="{74C88CA7-746A-408D-9B77-BA84A5693736}"/>
    <cellStyle name="Normal 3 2 3 2 5 2 2 3 2 3" xfId="53175" xr:uid="{440A93AE-78A6-40B8-B9A2-82B47B4E2FB5}"/>
    <cellStyle name="Normal 3 2 3 2 5 2 2 3 3" xfId="17755" xr:uid="{4E19C892-80E7-489A-9309-F2C34165A09A}"/>
    <cellStyle name="Normal 3 2 3 2 5 2 2 3 4" xfId="31445" xr:uid="{4BAB778D-5384-4F5E-B4BE-BC083C45586B}"/>
    <cellStyle name="Normal 3 2 3 2 5 2 2 3 5" xfId="46329" xr:uid="{F87A67B9-D857-4E99-A687-42A08B2B2F14}"/>
    <cellStyle name="Normal 3 2 3 2 5 2 2 4" xfId="21177" xr:uid="{3A128819-7534-48DA-845A-016CE165279C}"/>
    <cellStyle name="Normal 3 2 3 2 5 2 2 4 2" xfId="34869" xr:uid="{25D07E44-4331-457D-9DAE-0D8A2FF9127B}"/>
    <cellStyle name="Normal 3 2 3 2 5 2 2 4 3" xfId="49753" xr:uid="{E6062F2C-ECF7-40D6-8A2F-F7D4E1A44CFB}"/>
    <cellStyle name="Normal 3 2 3 2 5 2 2 5" xfId="14333" xr:uid="{41516F9D-1229-4896-B7AB-35DB668AFE7D}"/>
    <cellStyle name="Normal 3 2 3 2 5 2 2 6" xfId="28023" xr:uid="{61D1C1DB-5371-4E8A-9C67-07511573B6E1}"/>
    <cellStyle name="Normal 3 2 3 2 5 2 2 7" xfId="42907" xr:uid="{549E6052-FC13-4A68-887D-F8BE261D084E}"/>
    <cellStyle name="Normal 3 2 3 2 5 2 3" xfId="9198" xr:uid="{CA94BB50-A0D9-4056-B0E1-324816A370EF}"/>
    <cellStyle name="Normal 3 2 3 2 5 2 3 2" xfId="12620" xr:uid="{C3C1648E-FAC2-4F7B-8872-26568B987DD7}"/>
    <cellStyle name="Normal 3 2 3 2 5 2 3 2 2" xfId="26310" xr:uid="{6CB18951-F7EE-4199-BCE6-DBF503DFF770}"/>
    <cellStyle name="Normal 3 2 3 2 5 2 3 2 2 2" xfId="40002" xr:uid="{9EFEBB63-662F-4D9A-84BD-A96861286C75}"/>
    <cellStyle name="Normal 3 2 3 2 5 2 3 2 2 3" xfId="54886" xr:uid="{7E8196D6-5B16-4CB4-8D14-C2195AD900B9}"/>
    <cellStyle name="Normal 3 2 3 2 5 2 3 2 3" xfId="19466" xr:uid="{CFC90BD9-A8C3-4C43-86C9-9BB62AB20E81}"/>
    <cellStyle name="Normal 3 2 3 2 5 2 3 2 4" xfId="33156" xr:uid="{2F2FFEC7-1D34-45A0-B262-641C69ABD7E8}"/>
    <cellStyle name="Normal 3 2 3 2 5 2 3 2 5" xfId="48040" xr:uid="{6BCCA46D-23DF-41C8-9B05-FFB09D3AC066}"/>
    <cellStyle name="Normal 3 2 3 2 5 2 3 3" xfId="22888" xr:uid="{D592E44E-C960-4CDC-80BD-CA1807F77630}"/>
    <cellStyle name="Normal 3 2 3 2 5 2 3 3 2" xfId="36580" xr:uid="{E83615FF-BF48-4907-8634-67821AE622A0}"/>
    <cellStyle name="Normal 3 2 3 2 5 2 3 3 3" xfId="51464" xr:uid="{EF8E7EAD-F3E7-4866-85C7-DFEAFB8E5610}"/>
    <cellStyle name="Normal 3 2 3 2 5 2 3 4" xfId="16044" xr:uid="{83921410-65F3-46DE-9C5F-362FDD2B0035}"/>
    <cellStyle name="Normal 3 2 3 2 5 2 3 5" xfId="29734" xr:uid="{BEE36402-BA83-4B2E-B472-AC16ECC7121F}"/>
    <cellStyle name="Normal 3 2 3 2 5 2 3 6" xfId="44618" xr:uid="{220AD70E-D137-4775-BB83-892CD20CF0D8}"/>
    <cellStyle name="Normal 3 2 3 2 5 2 4" xfId="10908" xr:uid="{50597606-19D7-4DB9-A7A9-801CB48D6204}"/>
    <cellStyle name="Normal 3 2 3 2 5 2 4 2" xfId="24598" xr:uid="{A97FB3C4-4D5E-4670-861F-68E8A4C64972}"/>
    <cellStyle name="Normal 3 2 3 2 5 2 4 2 2" xfId="38290" xr:uid="{E8159B01-A97F-4533-945C-75B6B1F9F19F}"/>
    <cellStyle name="Normal 3 2 3 2 5 2 4 2 3" xfId="53174" xr:uid="{CC3C2807-902B-46ED-B567-2DAB29D1C656}"/>
    <cellStyle name="Normal 3 2 3 2 5 2 4 3" xfId="17754" xr:uid="{14A11E9C-400E-4C20-825E-B98208BE378C}"/>
    <cellStyle name="Normal 3 2 3 2 5 2 4 4" xfId="31444" xr:uid="{DE42A474-35E8-4990-B951-1CE6FFDDB079}"/>
    <cellStyle name="Normal 3 2 3 2 5 2 4 5" xfId="46328" xr:uid="{66D55FE4-A0E5-409F-9EBA-CE383B510F8F}"/>
    <cellStyle name="Normal 3 2 3 2 5 2 5" xfId="21176" xr:uid="{8053FC29-305C-4110-8411-8EACD0187D58}"/>
    <cellStyle name="Normal 3 2 3 2 5 2 5 2" xfId="34868" xr:uid="{995868EB-2790-4259-A9CB-CE3319FC0635}"/>
    <cellStyle name="Normal 3 2 3 2 5 2 5 3" xfId="49752" xr:uid="{4474B687-97CE-42A5-AD6C-8A057EB762DB}"/>
    <cellStyle name="Normal 3 2 3 2 5 2 6" xfId="14332" xr:uid="{C4D4EB19-B7FD-4DAB-B42F-90B7B3A3D5BF}"/>
    <cellStyle name="Normal 3 2 3 2 5 2 7" xfId="28022" xr:uid="{1EC8B71C-CF8A-45C5-AD4E-235DDCD49E96}"/>
    <cellStyle name="Normal 3 2 3 2 5 2 8" xfId="42906" xr:uid="{5A4DF798-7E6B-4A0A-912D-0A8CDD7586D8}"/>
    <cellStyle name="Normal 3 2 3 2 5 3" xfId="7487" xr:uid="{84E22EBD-F985-4115-A6FC-E7B4AD67FBA4}"/>
    <cellStyle name="Normal 3 2 3 2 5 3 2" xfId="9200" xr:uid="{6FBDE18B-0384-4257-98ED-00F65DBB4C8C}"/>
    <cellStyle name="Normal 3 2 3 2 5 3 2 2" xfId="12622" xr:uid="{98D0EEC5-8807-4D33-9C36-3972457326BD}"/>
    <cellStyle name="Normal 3 2 3 2 5 3 2 2 2" xfId="26312" xr:uid="{24B7E837-C8B0-41BC-BFBA-D83505CCF2A5}"/>
    <cellStyle name="Normal 3 2 3 2 5 3 2 2 2 2" xfId="40004" xr:uid="{793F6C20-0803-40FA-B351-7A388F609100}"/>
    <cellStyle name="Normal 3 2 3 2 5 3 2 2 2 3" xfId="54888" xr:uid="{3DA07715-A4FA-4D14-854A-97141D786F4F}"/>
    <cellStyle name="Normal 3 2 3 2 5 3 2 2 3" xfId="19468" xr:uid="{42899B1E-5350-4861-86D7-77A852D905CC}"/>
    <cellStyle name="Normal 3 2 3 2 5 3 2 2 4" xfId="33158" xr:uid="{ED22BE2F-C03A-433F-B159-2E5D0A89B3EF}"/>
    <cellStyle name="Normal 3 2 3 2 5 3 2 2 5" xfId="48042" xr:uid="{0AD8A67B-4D01-47C8-95C5-DDA71A4F810C}"/>
    <cellStyle name="Normal 3 2 3 2 5 3 2 3" xfId="22890" xr:uid="{320EAD13-0598-41A2-8A87-92643A9E7588}"/>
    <cellStyle name="Normal 3 2 3 2 5 3 2 3 2" xfId="36582" xr:uid="{77077953-4D62-4551-AA13-C05CC4CC7E5D}"/>
    <cellStyle name="Normal 3 2 3 2 5 3 2 3 3" xfId="51466" xr:uid="{15D70605-A316-4DBD-AA8B-1BB2A736D626}"/>
    <cellStyle name="Normal 3 2 3 2 5 3 2 4" xfId="16046" xr:uid="{0769BDE8-AB88-4A4E-BC6F-9A0FDC02E767}"/>
    <cellStyle name="Normal 3 2 3 2 5 3 2 5" xfId="29736" xr:uid="{3B80FD86-52C5-4920-B274-420865F375C4}"/>
    <cellStyle name="Normal 3 2 3 2 5 3 2 6" xfId="44620" xr:uid="{5E08C76C-A45E-4973-A2AD-E918C7E2FD52}"/>
    <cellStyle name="Normal 3 2 3 2 5 3 3" xfId="10910" xr:uid="{AFB20C7F-16DA-4DCB-8DCD-103B415BB073}"/>
    <cellStyle name="Normal 3 2 3 2 5 3 3 2" xfId="24600" xr:uid="{D130F4B8-5115-4DCF-B211-826FEC23F448}"/>
    <cellStyle name="Normal 3 2 3 2 5 3 3 2 2" xfId="38292" xr:uid="{BD3114DE-A7FE-45D5-A72A-E4F898B24336}"/>
    <cellStyle name="Normal 3 2 3 2 5 3 3 2 3" xfId="53176" xr:uid="{E1F8FE79-10F3-4713-AEDE-5C8126FF0BF4}"/>
    <cellStyle name="Normal 3 2 3 2 5 3 3 3" xfId="17756" xr:uid="{87841852-22AC-4646-9FF2-A2C0181A2B8F}"/>
    <cellStyle name="Normal 3 2 3 2 5 3 3 4" xfId="31446" xr:uid="{67E91B1B-A63A-4C5D-9711-5AC5C65629DC}"/>
    <cellStyle name="Normal 3 2 3 2 5 3 3 5" xfId="46330" xr:uid="{1E86DD50-D2B6-4B68-A189-91034B137264}"/>
    <cellStyle name="Normal 3 2 3 2 5 3 4" xfId="21178" xr:uid="{F623F3FE-99B8-4565-8217-ED7895EA498F}"/>
    <cellStyle name="Normal 3 2 3 2 5 3 4 2" xfId="34870" xr:uid="{41FB1762-2E45-43E4-B90B-285C8E9F2C2D}"/>
    <cellStyle name="Normal 3 2 3 2 5 3 4 3" xfId="49754" xr:uid="{B7ED7181-DE4D-4028-9D80-229E9265C3DF}"/>
    <cellStyle name="Normal 3 2 3 2 5 3 5" xfId="14334" xr:uid="{3275246E-454F-4134-85BD-478F0030D884}"/>
    <cellStyle name="Normal 3 2 3 2 5 3 6" xfId="28024" xr:uid="{C4DB0200-47A5-4397-8128-77D6DE1760CB}"/>
    <cellStyle name="Normal 3 2 3 2 5 3 7" xfId="42908" xr:uid="{6BA6B3F3-320C-48D3-8818-BF876CC232C0}"/>
    <cellStyle name="Normal 3 2 3 2 5 4" xfId="7488" xr:uid="{7A07EEA6-A834-4BBD-8E30-6CCEF73EF119}"/>
    <cellStyle name="Normal 3 2 3 2 5 4 2" xfId="9201" xr:uid="{D1CF1ABC-27EF-43B4-9A93-80923357B8C2}"/>
    <cellStyle name="Normal 3 2 3 2 5 4 2 2" xfId="12623" xr:uid="{437C5AA7-F052-443D-9CD5-9BA3DC37CC9C}"/>
    <cellStyle name="Normal 3 2 3 2 5 4 2 2 2" xfId="26313" xr:uid="{60E8EE83-E99D-426B-A6DD-336026B28ED4}"/>
    <cellStyle name="Normal 3 2 3 2 5 4 2 2 2 2" xfId="40005" xr:uid="{75188FE6-ADA9-4AEA-9451-18F0342026ED}"/>
    <cellStyle name="Normal 3 2 3 2 5 4 2 2 2 3" xfId="54889" xr:uid="{51E30CC8-6C95-4094-8F22-A71CCDDA4709}"/>
    <cellStyle name="Normal 3 2 3 2 5 4 2 2 3" xfId="19469" xr:uid="{6BB5A958-3A01-42CC-AA14-F22CE95FC53C}"/>
    <cellStyle name="Normal 3 2 3 2 5 4 2 2 4" xfId="33159" xr:uid="{CF05CB16-2431-4224-ACBC-41771F2FAA44}"/>
    <cellStyle name="Normal 3 2 3 2 5 4 2 2 5" xfId="48043" xr:uid="{96F651E1-3CE4-46A3-BA31-38F69F2B9DF4}"/>
    <cellStyle name="Normal 3 2 3 2 5 4 2 3" xfId="22891" xr:uid="{0D2E9459-9C97-44FD-A5F9-B02243D87351}"/>
    <cellStyle name="Normal 3 2 3 2 5 4 2 3 2" xfId="36583" xr:uid="{D46D68C1-C254-4CF0-8296-F43AB289AF5E}"/>
    <cellStyle name="Normal 3 2 3 2 5 4 2 3 3" xfId="51467" xr:uid="{D5AB317B-D600-4C32-B175-9EC0A6C75FA9}"/>
    <cellStyle name="Normal 3 2 3 2 5 4 2 4" xfId="16047" xr:uid="{9C295389-FD9A-4446-85BE-DA59626F1958}"/>
    <cellStyle name="Normal 3 2 3 2 5 4 2 5" xfId="29737" xr:uid="{5731B2DF-6E58-4A81-A55A-373721BBEDDC}"/>
    <cellStyle name="Normal 3 2 3 2 5 4 2 6" xfId="44621" xr:uid="{512D569F-918C-4627-9FF4-256DC6948B7F}"/>
    <cellStyle name="Normal 3 2 3 2 5 4 3" xfId="10911" xr:uid="{807DBD44-5FCB-446E-91F2-BCABCF7BA998}"/>
    <cellStyle name="Normal 3 2 3 2 5 4 3 2" xfId="24601" xr:uid="{00EC4C86-4BED-46E9-9461-7F78E024A63C}"/>
    <cellStyle name="Normal 3 2 3 2 5 4 3 2 2" xfId="38293" xr:uid="{1E380242-2176-4929-B8E8-378FE8C32547}"/>
    <cellStyle name="Normal 3 2 3 2 5 4 3 2 3" xfId="53177" xr:uid="{DE8F53DB-4C54-4D4A-A378-F75AF6BCA0A9}"/>
    <cellStyle name="Normal 3 2 3 2 5 4 3 3" xfId="17757" xr:uid="{EEB9CDEE-34B8-4586-ABE4-51863820BE42}"/>
    <cellStyle name="Normal 3 2 3 2 5 4 3 4" xfId="31447" xr:uid="{50B37483-01F2-4947-8219-74F9F5DEE4F1}"/>
    <cellStyle name="Normal 3 2 3 2 5 4 3 5" xfId="46331" xr:uid="{7E93FAB5-818E-49D2-B158-A6B76FDF025B}"/>
    <cellStyle name="Normal 3 2 3 2 5 4 4" xfId="21179" xr:uid="{BD9E2875-6661-47A2-8604-B94441AAAC07}"/>
    <cellStyle name="Normal 3 2 3 2 5 4 4 2" xfId="34871" xr:uid="{2B67BF82-05E0-422D-BB05-318BC531C3C8}"/>
    <cellStyle name="Normal 3 2 3 2 5 4 4 3" xfId="49755" xr:uid="{71A52DD6-7A8C-4FA0-81B1-165744677961}"/>
    <cellStyle name="Normal 3 2 3 2 5 4 5" xfId="14335" xr:uid="{E5785887-EEE2-4770-8B31-5355B6823806}"/>
    <cellStyle name="Normal 3 2 3 2 5 4 6" xfId="28025" xr:uid="{A8D799D6-07ED-45BC-8AA5-21C76DCB0366}"/>
    <cellStyle name="Normal 3 2 3 2 5 4 7" xfId="42909" xr:uid="{27CD91FC-96CB-42E7-AA0C-6B841B851476}"/>
    <cellStyle name="Normal 3 2 3 2 5 5" xfId="9197" xr:uid="{9125F24E-E82F-4755-A195-D8BCA0AEF751}"/>
    <cellStyle name="Normal 3 2 3 2 5 5 2" xfId="12619" xr:uid="{89CBEAF3-D294-4631-8C20-C4358D4BEBAC}"/>
    <cellStyle name="Normal 3 2 3 2 5 5 2 2" xfId="26309" xr:uid="{7CC5496C-9B57-47A5-BED0-BB71C7F39CBC}"/>
    <cellStyle name="Normal 3 2 3 2 5 5 2 2 2" xfId="40001" xr:uid="{860A8BE8-9B10-416F-A1EF-D069C9DE83D6}"/>
    <cellStyle name="Normal 3 2 3 2 5 5 2 2 3" xfId="54885" xr:uid="{978B2EFD-640A-43C9-BB7D-00BBEE9155D8}"/>
    <cellStyle name="Normal 3 2 3 2 5 5 2 3" xfId="19465" xr:uid="{97912F10-CA87-4080-AE30-718AFCF6CC41}"/>
    <cellStyle name="Normal 3 2 3 2 5 5 2 4" xfId="33155" xr:uid="{4CD3FBF9-0F44-46C8-B4AC-8043200ABE2C}"/>
    <cellStyle name="Normal 3 2 3 2 5 5 2 5" xfId="48039" xr:uid="{FCA54060-43C1-4056-8405-346528B4D502}"/>
    <cellStyle name="Normal 3 2 3 2 5 5 3" xfId="22887" xr:uid="{9C7330E0-0A01-48EE-9826-17BE58254726}"/>
    <cellStyle name="Normal 3 2 3 2 5 5 3 2" xfId="36579" xr:uid="{AE1AD516-D6C7-485C-9EBB-D19D960AA795}"/>
    <cellStyle name="Normal 3 2 3 2 5 5 3 3" xfId="51463" xr:uid="{8DDDD1BA-7ACC-41A7-9CB4-9BD0360DA821}"/>
    <cellStyle name="Normal 3 2 3 2 5 5 4" xfId="16043" xr:uid="{2A84D518-03F7-4E65-9422-FBC1C92F67B9}"/>
    <cellStyle name="Normal 3 2 3 2 5 5 5" xfId="29733" xr:uid="{37483F9B-77BC-42D7-882E-6D47149D61DB}"/>
    <cellStyle name="Normal 3 2 3 2 5 5 6" xfId="44617" xr:uid="{4BABB333-AA68-4855-B35B-AE185D24433B}"/>
    <cellStyle name="Normal 3 2 3 2 5 6" xfId="10907" xr:uid="{BE33F641-B300-4F6A-9A0F-1FFD1E740281}"/>
    <cellStyle name="Normal 3 2 3 2 5 6 2" xfId="24597" xr:uid="{D6D1DD7A-98F3-4383-89D5-BE499ACDD1D5}"/>
    <cellStyle name="Normal 3 2 3 2 5 6 2 2" xfId="38289" xr:uid="{3F57E08C-06A2-4A9B-940E-2980418600AC}"/>
    <cellStyle name="Normal 3 2 3 2 5 6 2 3" xfId="53173" xr:uid="{495ED3EE-0D87-41FB-A2D0-F57271F6D8AB}"/>
    <cellStyle name="Normal 3 2 3 2 5 6 3" xfId="17753" xr:uid="{19010CFE-E69E-4BCB-9950-11C8F7537028}"/>
    <cellStyle name="Normal 3 2 3 2 5 6 4" xfId="31443" xr:uid="{36535DBD-A8B3-434D-8ECB-A09A29D6C3AD}"/>
    <cellStyle name="Normal 3 2 3 2 5 6 5" xfId="46327" xr:uid="{81CE7F80-89DB-48A8-935A-C4552DB01E0D}"/>
    <cellStyle name="Normal 3 2 3 2 5 7" xfId="21175" xr:uid="{ADD5F6D8-585B-4AC8-925E-1BC99E19E0A6}"/>
    <cellStyle name="Normal 3 2 3 2 5 7 2" xfId="34867" xr:uid="{093F1FEB-DB9E-45BA-9430-BE51DDD94D30}"/>
    <cellStyle name="Normal 3 2 3 2 5 7 3" xfId="49751" xr:uid="{60BC8F08-FF86-4EFC-8E7F-D69DC719321D}"/>
    <cellStyle name="Normal 3 2 3 2 5 8" xfId="14331" xr:uid="{0233BE0A-46FD-49CF-8457-975FD2718B57}"/>
    <cellStyle name="Normal 3 2 3 2 5 9" xfId="28021" xr:uid="{F1C6FEA0-0DB8-4896-B2EF-6166CA9D3D3A}"/>
    <cellStyle name="Normal 3 2 3 2 6" xfId="7489" xr:uid="{988F5EDB-EF9E-4965-B288-0BC4E7BB9479}"/>
    <cellStyle name="Normal 3 2 3 2 6 10" xfId="42910" xr:uid="{DBBFE070-F8ED-4A6F-9E59-D8B41A2AA840}"/>
    <cellStyle name="Normal 3 2 3 2 6 2" xfId="7490" xr:uid="{F2D1AEF6-B094-41EB-BA8A-58A26E3E24A3}"/>
    <cellStyle name="Normal 3 2 3 2 6 2 2" xfId="7491" xr:uid="{A84289B3-2BBA-41B2-9E2D-BB93FEF6259D}"/>
    <cellStyle name="Normal 3 2 3 2 6 2 2 2" xfId="9204" xr:uid="{5940163F-C270-4B57-901C-156620361C09}"/>
    <cellStyle name="Normal 3 2 3 2 6 2 2 2 2" xfId="12626" xr:uid="{0D38295A-6C77-4F18-B813-FFCEF45FBEE4}"/>
    <cellStyle name="Normal 3 2 3 2 6 2 2 2 2 2" xfId="26316" xr:uid="{244CD416-038E-4521-83A7-C55D20361374}"/>
    <cellStyle name="Normal 3 2 3 2 6 2 2 2 2 2 2" xfId="40008" xr:uid="{D486EB16-5765-45A9-9BE2-6382CB9745AD}"/>
    <cellStyle name="Normal 3 2 3 2 6 2 2 2 2 2 3" xfId="54892" xr:uid="{36E450C1-1C2B-42BB-82FA-1C5A6FCAE24B}"/>
    <cellStyle name="Normal 3 2 3 2 6 2 2 2 2 3" xfId="19472" xr:uid="{F1CDDAB6-C937-49CA-A3C0-10536F01AA35}"/>
    <cellStyle name="Normal 3 2 3 2 6 2 2 2 2 4" xfId="33162" xr:uid="{4345747A-737C-4F60-A5C2-08884A8C180D}"/>
    <cellStyle name="Normal 3 2 3 2 6 2 2 2 2 5" xfId="48046" xr:uid="{B2562559-D0E1-474B-8BDD-E5E57E670AC9}"/>
    <cellStyle name="Normal 3 2 3 2 6 2 2 2 3" xfId="22894" xr:uid="{7008DD12-40C3-430C-A6BE-60131DB0FD06}"/>
    <cellStyle name="Normal 3 2 3 2 6 2 2 2 3 2" xfId="36586" xr:uid="{B50928D5-1718-4340-849C-39878F958D40}"/>
    <cellStyle name="Normal 3 2 3 2 6 2 2 2 3 3" xfId="51470" xr:uid="{A99E44D1-4A00-4FF5-94D4-535576777499}"/>
    <cellStyle name="Normal 3 2 3 2 6 2 2 2 4" xfId="16050" xr:uid="{74E9CE24-791D-469A-8E26-87030FB5B762}"/>
    <cellStyle name="Normal 3 2 3 2 6 2 2 2 5" xfId="29740" xr:uid="{5F7CF248-51CE-4D2A-B804-87615CAB0602}"/>
    <cellStyle name="Normal 3 2 3 2 6 2 2 2 6" xfId="44624" xr:uid="{EDF47385-D073-41AF-BACD-6D59DE2F0D52}"/>
    <cellStyle name="Normal 3 2 3 2 6 2 2 3" xfId="10914" xr:uid="{7190A92A-2EC7-4107-B041-2A466EBBB71D}"/>
    <cellStyle name="Normal 3 2 3 2 6 2 2 3 2" xfId="24604" xr:uid="{FA791AE9-96A2-4EF9-B46A-B1647D5BFC3A}"/>
    <cellStyle name="Normal 3 2 3 2 6 2 2 3 2 2" xfId="38296" xr:uid="{61067E21-5706-4EF9-AA00-64C7A964450D}"/>
    <cellStyle name="Normal 3 2 3 2 6 2 2 3 2 3" xfId="53180" xr:uid="{4157DB69-1E03-4A3E-A005-B4F14298613D}"/>
    <cellStyle name="Normal 3 2 3 2 6 2 2 3 3" xfId="17760" xr:uid="{0490FC9B-9C8F-4185-8C45-EF16912CB7A2}"/>
    <cellStyle name="Normal 3 2 3 2 6 2 2 3 4" xfId="31450" xr:uid="{FC630B9A-1A6C-45D5-96C1-FBFB5D600577}"/>
    <cellStyle name="Normal 3 2 3 2 6 2 2 3 5" xfId="46334" xr:uid="{C41D6A5A-8E34-4350-A02A-DD087DDF8D7E}"/>
    <cellStyle name="Normal 3 2 3 2 6 2 2 4" xfId="21182" xr:uid="{F0B8937C-D84A-4C92-BDE5-505619FD9D4C}"/>
    <cellStyle name="Normal 3 2 3 2 6 2 2 4 2" xfId="34874" xr:uid="{4216C1D9-998F-421E-B7E8-AA99586A48D2}"/>
    <cellStyle name="Normal 3 2 3 2 6 2 2 4 3" xfId="49758" xr:uid="{6FCABB14-E519-4D1D-9487-7A9A1E4ABA15}"/>
    <cellStyle name="Normal 3 2 3 2 6 2 2 5" xfId="14338" xr:uid="{8FA452DE-D690-4069-927F-0FF5DDB0A9DC}"/>
    <cellStyle name="Normal 3 2 3 2 6 2 2 6" xfId="28028" xr:uid="{A6B377FF-FA38-4518-B7AE-F673A9D1042E}"/>
    <cellStyle name="Normal 3 2 3 2 6 2 2 7" xfId="42912" xr:uid="{4B509806-211C-407F-83B5-0708586AEEB4}"/>
    <cellStyle name="Normal 3 2 3 2 6 2 3" xfId="9203" xr:uid="{BBC3D090-70B7-4F97-834F-F828149D90E7}"/>
    <cellStyle name="Normal 3 2 3 2 6 2 3 2" xfId="12625" xr:uid="{43C648A0-6BCE-4FB7-B322-22562F597D11}"/>
    <cellStyle name="Normal 3 2 3 2 6 2 3 2 2" xfId="26315" xr:uid="{2C842177-B815-40CE-935B-95C654BF2274}"/>
    <cellStyle name="Normal 3 2 3 2 6 2 3 2 2 2" xfId="40007" xr:uid="{63E1A9DC-905F-4127-BC71-52061A49A299}"/>
    <cellStyle name="Normal 3 2 3 2 6 2 3 2 2 3" xfId="54891" xr:uid="{608F520A-3BFF-4C9E-9126-DC3D1CF1289A}"/>
    <cellStyle name="Normal 3 2 3 2 6 2 3 2 3" xfId="19471" xr:uid="{95853ECB-23E9-40AE-B118-344614161E0C}"/>
    <cellStyle name="Normal 3 2 3 2 6 2 3 2 4" xfId="33161" xr:uid="{A639947F-2273-4F17-A1EC-E62EC4C3D4D0}"/>
    <cellStyle name="Normal 3 2 3 2 6 2 3 2 5" xfId="48045" xr:uid="{A04D31C0-7601-4897-8252-BF062349783D}"/>
    <cellStyle name="Normal 3 2 3 2 6 2 3 3" xfId="22893" xr:uid="{A2311AB4-9147-47E3-BC03-DE75145A55D9}"/>
    <cellStyle name="Normal 3 2 3 2 6 2 3 3 2" xfId="36585" xr:uid="{E7EFB6FC-E943-4B8E-8D94-7000F19227BB}"/>
    <cellStyle name="Normal 3 2 3 2 6 2 3 3 3" xfId="51469" xr:uid="{FCDD4D70-446F-4CBB-BD57-70F2E9E616C2}"/>
    <cellStyle name="Normal 3 2 3 2 6 2 3 4" xfId="16049" xr:uid="{3ADBCEB8-FE53-402A-AFB5-50BC772AA20F}"/>
    <cellStyle name="Normal 3 2 3 2 6 2 3 5" xfId="29739" xr:uid="{C7452415-8627-4668-B85E-6DD0EFB26714}"/>
    <cellStyle name="Normal 3 2 3 2 6 2 3 6" xfId="44623" xr:uid="{E80F8063-BB5F-49DE-AE09-28F897C609F1}"/>
    <cellStyle name="Normal 3 2 3 2 6 2 4" xfId="10913" xr:uid="{505E378A-F4B7-428D-AB08-422BB3C7152C}"/>
    <cellStyle name="Normal 3 2 3 2 6 2 4 2" xfId="24603" xr:uid="{9D4A69CB-59F2-4D6D-8137-1A02A8A7A4AB}"/>
    <cellStyle name="Normal 3 2 3 2 6 2 4 2 2" xfId="38295" xr:uid="{19AB9347-B012-4164-B048-5D566D11B45C}"/>
    <cellStyle name="Normal 3 2 3 2 6 2 4 2 3" xfId="53179" xr:uid="{5B93DA19-AFC2-4DFD-AB60-23C9B203CF87}"/>
    <cellStyle name="Normal 3 2 3 2 6 2 4 3" xfId="17759" xr:uid="{D285BCB2-A91D-4ADB-9F1C-81D22DA45230}"/>
    <cellStyle name="Normal 3 2 3 2 6 2 4 4" xfId="31449" xr:uid="{12A587AA-417A-4932-A248-FE7DC3A8E152}"/>
    <cellStyle name="Normal 3 2 3 2 6 2 4 5" xfId="46333" xr:uid="{E25F5F72-4B94-4F2B-BAC6-5020ADC4E18B}"/>
    <cellStyle name="Normal 3 2 3 2 6 2 5" xfId="21181" xr:uid="{194F0B7B-04D4-4B2A-8FB3-84440FEA7B53}"/>
    <cellStyle name="Normal 3 2 3 2 6 2 5 2" xfId="34873" xr:uid="{D749A6D7-D5AD-4DBD-BF78-F8C4365FA7EB}"/>
    <cellStyle name="Normal 3 2 3 2 6 2 5 3" xfId="49757" xr:uid="{78144A2F-96F9-4718-B45F-05652E2E0588}"/>
    <cellStyle name="Normal 3 2 3 2 6 2 6" xfId="14337" xr:uid="{9426686D-A216-41CA-B781-9E9EF19DFE7A}"/>
    <cellStyle name="Normal 3 2 3 2 6 2 7" xfId="28027" xr:uid="{5F6B8AD4-4403-416E-801F-01F125EF49BC}"/>
    <cellStyle name="Normal 3 2 3 2 6 2 8" xfId="42911" xr:uid="{76FDEC1E-4FB4-4D35-8B77-024E30B3578B}"/>
    <cellStyle name="Normal 3 2 3 2 6 3" xfId="7492" xr:uid="{625CBFDC-3F90-4D0D-BC38-B4E41679BD5B}"/>
    <cellStyle name="Normal 3 2 3 2 6 3 2" xfId="9205" xr:uid="{65CD4290-B9E9-43C6-AF3F-47D72AD8D543}"/>
    <cellStyle name="Normal 3 2 3 2 6 3 2 2" xfId="12627" xr:uid="{18B11384-169D-4F68-A8E7-2B8DE5C80643}"/>
    <cellStyle name="Normal 3 2 3 2 6 3 2 2 2" xfId="26317" xr:uid="{B765C4F2-D362-4C48-AEFD-10695CC8F01E}"/>
    <cellStyle name="Normal 3 2 3 2 6 3 2 2 2 2" xfId="40009" xr:uid="{35972339-3A3F-4B75-9E4B-100702D240DE}"/>
    <cellStyle name="Normal 3 2 3 2 6 3 2 2 2 3" xfId="54893" xr:uid="{3516A46F-349A-4989-BB5C-4EAF06CFE7B3}"/>
    <cellStyle name="Normal 3 2 3 2 6 3 2 2 3" xfId="19473" xr:uid="{EFB7EC83-39D9-4EBB-A644-7F2F1F405D38}"/>
    <cellStyle name="Normal 3 2 3 2 6 3 2 2 4" xfId="33163" xr:uid="{E5AB3A18-DD06-4545-947B-505F036C3DD5}"/>
    <cellStyle name="Normal 3 2 3 2 6 3 2 2 5" xfId="48047" xr:uid="{7025CFA7-FAD8-4CAC-901A-A6061ABF27E5}"/>
    <cellStyle name="Normal 3 2 3 2 6 3 2 3" xfId="22895" xr:uid="{523D9EBF-5FC3-40D1-853C-9DE6AD90BAD5}"/>
    <cellStyle name="Normal 3 2 3 2 6 3 2 3 2" xfId="36587" xr:uid="{94D751E1-FCB9-4277-8521-12E4049AF37C}"/>
    <cellStyle name="Normal 3 2 3 2 6 3 2 3 3" xfId="51471" xr:uid="{6E6FC65C-CC83-4B3F-A43F-F5982630BD05}"/>
    <cellStyle name="Normal 3 2 3 2 6 3 2 4" xfId="16051" xr:uid="{C5308147-C0E2-4505-A585-E9E10C4F46B6}"/>
    <cellStyle name="Normal 3 2 3 2 6 3 2 5" xfId="29741" xr:uid="{F50C79D8-EA3E-48A8-9E72-D23DF418DA5D}"/>
    <cellStyle name="Normal 3 2 3 2 6 3 2 6" xfId="44625" xr:uid="{6354BC8C-B204-4549-9705-D19A68091DFC}"/>
    <cellStyle name="Normal 3 2 3 2 6 3 3" xfId="10915" xr:uid="{86CB2DB6-21C1-432B-85F0-0B07B9EC9262}"/>
    <cellStyle name="Normal 3 2 3 2 6 3 3 2" xfId="24605" xr:uid="{649545E9-3ABE-4979-88E7-2ED327C3D3E9}"/>
    <cellStyle name="Normal 3 2 3 2 6 3 3 2 2" xfId="38297" xr:uid="{1828C21B-8220-4C47-A68A-1E93DB1D6AF9}"/>
    <cellStyle name="Normal 3 2 3 2 6 3 3 2 3" xfId="53181" xr:uid="{3BC9FB23-66CB-4A01-90C7-C7DEC88E0E48}"/>
    <cellStyle name="Normal 3 2 3 2 6 3 3 3" xfId="17761" xr:uid="{6C69DEE5-F6D0-464A-B07E-5BF81C130B67}"/>
    <cellStyle name="Normal 3 2 3 2 6 3 3 4" xfId="31451" xr:uid="{DCC7E48E-C6E0-4C37-8913-9490E58F5B8A}"/>
    <cellStyle name="Normal 3 2 3 2 6 3 3 5" xfId="46335" xr:uid="{CE992244-8E08-4913-9674-17252C301876}"/>
    <cellStyle name="Normal 3 2 3 2 6 3 4" xfId="21183" xr:uid="{7201BB5F-9F17-4F81-87EA-8074321C98FA}"/>
    <cellStyle name="Normal 3 2 3 2 6 3 4 2" xfId="34875" xr:uid="{2A2D7E01-19D0-4218-A0E6-F9596DF7F306}"/>
    <cellStyle name="Normal 3 2 3 2 6 3 4 3" xfId="49759" xr:uid="{AC0DCFE0-B75E-46F8-80E9-6A4FDAADA221}"/>
    <cellStyle name="Normal 3 2 3 2 6 3 5" xfId="14339" xr:uid="{77075BBC-BB8D-4C96-A0A7-580F0AF0626D}"/>
    <cellStyle name="Normal 3 2 3 2 6 3 6" xfId="28029" xr:uid="{641D3143-77D2-4B12-86B9-B238599459FD}"/>
    <cellStyle name="Normal 3 2 3 2 6 3 7" xfId="42913" xr:uid="{A71D03A9-6B03-4897-9E85-D808E3D1F64F}"/>
    <cellStyle name="Normal 3 2 3 2 6 4" xfId="7493" xr:uid="{B502F5AE-36AF-476E-B94C-A7ADC171441D}"/>
    <cellStyle name="Normal 3 2 3 2 6 4 2" xfId="9206" xr:uid="{FD138CE2-BB11-4B11-8127-78F893FE615E}"/>
    <cellStyle name="Normal 3 2 3 2 6 4 2 2" xfId="12628" xr:uid="{990FE30E-44E7-439F-9F54-CF52EDA5393D}"/>
    <cellStyle name="Normal 3 2 3 2 6 4 2 2 2" xfId="26318" xr:uid="{D9589222-3EDA-4FAE-9F8C-EDF008B32E39}"/>
    <cellStyle name="Normal 3 2 3 2 6 4 2 2 2 2" xfId="40010" xr:uid="{15569C72-1E32-419A-BEF8-B1D5D314CB15}"/>
    <cellStyle name="Normal 3 2 3 2 6 4 2 2 2 3" xfId="54894" xr:uid="{963ADD9C-E4DB-4E24-91E0-D11C08621F4B}"/>
    <cellStyle name="Normal 3 2 3 2 6 4 2 2 3" xfId="19474" xr:uid="{6DDBC869-96CE-4797-AC86-977F98FB4A1A}"/>
    <cellStyle name="Normal 3 2 3 2 6 4 2 2 4" xfId="33164" xr:uid="{747E0173-92E8-4AA7-BB2A-257A85403008}"/>
    <cellStyle name="Normal 3 2 3 2 6 4 2 2 5" xfId="48048" xr:uid="{869F7C27-E133-4923-AEED-F157FD3319E6}"/>
    <cellStyle name="Normal 3 2 3 2 6 4 2 3" xfId="22896" xr:uid="{3DB42041-CDB5-4F2C-88A6-EA0562E197BA}"/>
    <cellStyle name="Normal 3 2 3 2 6 4 2 3 2" xfId="36588" xr:uid="{FE10DCBB-9F98-45C9-BF32-CE34E87F1752}"/>
    <cellStyle name="Normal 3 2 3 2 6 4 2 3 3" xfId="51472" xr:uid="{F151EC18-7153-4E40-B4CA-BA609FCDA2BF}"/>
    <cellStyle name="Normal 3 2 3 2 6 4 2 4" xfId="16052" xr:uid="{D16EE154-6E52-44A1-83A9-0E5250C0CE5F}"/>
    <cellStyle name="Normal 3 2 3 2 6 4 2 5" xfId="29742" xr:uid="{40956C58-6276-4AA4-96C7-E449BE8561C0}"/>
    <cellStyle name="Normal 3 2 3 2 6 4 2 6" xfId="44626" xr:uid="{47E65835-7972-4365-8EBF-AE0DCD0562A3}"/>
    <cellStyle name="Normal 3 2 3 2 6 4 3" xfId="10916" xr:uid="{DCF3EE2E-1A58-4608-916A-38261D538EF0}"/>
    <cellStyle name="Normal 3 2 3 2 6 4 3 2" xfId="24606" xr:uid="{FB7D1675-7D4C-4FEA-841A-AC5C5FA32582}"/>
    <cellStyle name="Normal 3 2 3 2 6 4 3 2 2" xfId="38298" xr:uid="{B2521803-1677-431F-B51B-1C42983BED20}"/>
    <cellStyle name="Normal 3 2 3 2 6 4 3 2 3" xfId="53182" xr:uid="{35AB29A8-9A84-4A03-ADAF-B37CA4B65506}"/>
    <cellStyle name="Normal 3 2 3 2 6 4 3 3" xfId="17762" xr:uid="{7816EA6A-995D-401B-9F6D-E69DE85A126A}"/>
    <cellStyle name="Normal 3 2 3 2 6 4 3 4" xfId="31452" xr:uid="{909059DA-4067-48B6-BFE8-54341FD6982C}"/>
    <cellStyle name="Normal 3 2 3 2 6 4 3 5" xfId="46336" xr:uid="{9D15FADA-D7B4-4762-80CE-B694255E9502}"/>
    <cellStyle name="Normal 3 2 3 2 6 4 4" xfId="21184" xr:uid="{5A0BF635-0A31-41A9-B71A-B4F5D590AF79}"/>
    <cellStyle name="Normal 3 2 3 2 6 4 4 2" xfId="34876" xr:uid="{7EA68819-D758-4991-A827-53DAD3F90387}"/>
    <cellStyle name="Normal 3 2 3 2 6 4 4 3" xfId="49760" xr:uid="{D02B7984-3F8A-4E77-BA79-9B09F3F7D354}"/>
    <cellStyle name="Normal 3 2 3 2 6 4 5" xfId="14340" xr:uid="{E5475D18-AAEC-42DF-93A0-B7EC38ED0E9F}"/>
    <cellStyle name="Normal 3 2 3 2 6 4 6" xfId="28030" xr:uid="{C8376F7A-B205-4C6D-8E26-B6FC955CFE8A}"/>
    <cellStyle name="Normal 3 2 3 2 6 4 7" xfId="42914" xr:uid="{381CF138-AE77-4046-87A0-0F24812894D0}"/>
    <cellStyle name="Normal 3 2 3 2 6 5" xfId="9202" xr:uid="{A1007C3A-3C4F-4FD3-9093-F17D3F62F9A4}"/>
    <cellStyle name="Normal 3 2 3 2 6 5 2" xfId="12624" xr:uid="{D036EC99-6206-409D-ABAF-F32DBB242272}"/>
    <cellStyle name="Normal 3 2 3 2 6 5 2 2" xfId="26314" xr:uid="{AAA70548-5F42-4AD9-8429-FDBF70CF1BB6}"/>
    <cellStyle name="Normal 3 2 3 2 6 5 2 2 2" xfId="40006" xr:uid="{4591E035-01B9-4990-AAA6-F0A0C0B05083}"/>
    <cellStyle name="Normal 3 2 3 2 6 5 2 2 3" xfId="54890" xr:uid="{699A3C1C-7912-43A1-A28B-66DB9ABFEB8B}"/>
    <cellStyle name="Normal 3 2 3 2 6 5 2 3" xfId="19470" xr:uid="{7ED852A2-5E5B-4DC7-9979-0D5A2CEAD441}"/>
    <cellStyle name="Normal 3 2 3 2 6 5 2 4" xfId="33160" xr:uid="{201A905B-9558-4C5C-B9D3-645AFEF8748E}"/>
    <cellStyle name="Normal 3 2 3 2 6 5 2 5" xfId="48044" xr:uid="{7E2FCEED-03E7-497F-96CB-BB154AA56ACA}"/>
    <cellStyle name="Normal 3 2 3 2 6 5 3" xfId="22892" xr:uid="{EFE2E388-D57E-4AA0-97D3-8E1F828475B8}"/>
    <cellStyle name="Normal 3 2 3 2 6 5 3 2" xfId="36584" xr:uid="{51B2F09C-CCBF-4381-9766-C845E283A0B8}"/>
    <cellStyle name="Normal 3 2 3 2 6 5 3 3" xfId="51468" xr:uid="{2E27EC23-82FD-4D86-8647-0E6A0143B12E}"/>
    <cellStyle name="Normal 3 2 3 2 6 5 4" xfId="16048" xr:uid="{BC4260D3-FE99-42E3-A8A8-7C255ED05111}"/>
    <cellStyle name="Normal 3 2 3 2 6 5 5" xfId="29738" xr:uid="{FE73289A-7400-48E8-A30F-FBF01475CC9E}"/>
    <cellStyle name="Normal 3 2 3 2 6 5 6" xfId="44622" xr:uid="{CFF09E5C-C145-4A9E-B2EE-6D2172385D2B}"/>
    <cellStyle name="Normal 3 2 3 2 6 6" xfId="10912" xr:uid="{94C5B298-C814-40C4-B156-B298026C7EDF}"/>
    <cellStyle name="Normal 3 2 3 2 6 6 2" xfId="24602" xr:uid="{EDCEC339-90D4-47EC-BAC8-3ABAF446561F}"/>
    <cellStyle name="Normal 3 2 3 2 6 6 2 2" xfId="38294" xr:uid="{86C54D2F-DA88-4D35-A766-13E96878AAF7}"/>
    <cellStyle name="Normal 3 2 3 2 6 6 2 3" xfId="53178" xr:uid="{F01877A8-6AC4-4077-A4BF-911D02B2FB4D}"/>
    <cellStyle name="Normal 3 2 3 2 6 6 3" xfId="17758" xr:uid="{73B557E7-F932-4B75-B14F-4561B80F8E42}"/>
    <cellStyle name="Normal 3 2 3 2 6 6 4" xfId="31448" xr:uid="{5B9ED09A-2950-41E9-B06B-527165545EAB}"/>
    <cellStyle name="Normal 3 2 3 2 6 6 5" xfId="46332" xr:uid="{AB093285-87D7-4E6E-A554-24A35A3287B9}"/>
    <cellStyle name="Normal 3 2 3 2 6 7" xfId="21180" xr:uid="{5D097E06-B4E9-4D06-A2FE-9DF9614A59F0}"/>
    <cellStyle name="Normal 3 2 3 2 6 7 2" xfId="34872" xr:uid="{EFB4DE52-DC9E-4247-BFCA-640866E8C45A}"/>
    <cellStyle name="Normal 3 2 3 2 6 7 3" xfId="49756" xr:uid="{F1C49CB7-1614-41E7-B37D-64D8A03B01C8}"/>
    <cellStyle name="Normal 3 2 3 2 6 8" xfId="14336" xr:uid="{69F17E9E-4B30-4B65-841D-E0AB9ADDC8D6}"/>
    <cellStyle name="Normal 3 2 3 2 6 9" xfId="28026" xr:uid="{62CBBB9E-4F6F-4BA4-9043-B51214C84B1D}"/>
    <cellStyle name="Normal 3 2 3 2 7" xfId="7494" xr:uid="{C5A46BBA-18B3-4137-A47D-21913BE7C581}"/>
    <cellStyle name="Normal 3 2 3 2 7 2" xfId="7495" xr:uid="{A71C4844-69F7-4B71-A990-3D3922955A8C}"/>
    <cellStyle name="Normal 3 2 3 2 7 2 2" xfId="9208" xr:uid="{F4A649E0-E0CB-4D42-9004-F62337AB07D1}"/>
    <cellStyle name="Normal 3 2 3 2 7 2 2 2" xfId="12630" xr:uid="{43513CF0-C259-4688-8239-7E3BF251F059}"/>
    <cellStyle name="Normal 3 2 3 2 7 2 2 2 2" xfId="26320" xr:uid="{C1EA807B-3550-4B5B-94F6-326168198BDC}"/>
    <cellStyle name="Normal 3 2 3 2 7 2 2 2 2 2" xfId="40012" xr:uid="{C189253A-62E3-40BF-BA69-4B0BC0FB2472}"/>
    <cellStyle name="Normal 3 2 3 2 7 2 2 2 2 3" xfId="54896" xr:uid="{116E973D-6739-4509-895A-CAF490C95A83}"/>
    <cellStyle name="Normal 3 2 3 2 7 2 2 2 3" xfId="19476" xr:uid="{58031595-51D7-42DF-B893-3482ECA4610D}"/>
    <cellStyle name="Normal 3 2 3 2 7 2 2 2 4" xfId="33166" xr:uid="{DAEC5E77-A179-469A-86BB-14C74A691F0C}"/>
    <cellStyle name="Normal 3 2 3 2 7 2 2 2 5" xfId="48050" xr:uid="{B0D11B09-C9D1-4587-9B2E-8CFC0E914582}"/>
    <cellStyle name="Normal 3 2 3 2 7 2 2 3" xfId="22898" xr:uid="{F199013B-6A9A-4385-806D-1E0ED7289199}"/>
    <cellStyle name="Normal 3 2 3 2 7 2 2 3 2" xfId="36590" xr:uid="{695984A5-B8D8-40D8-B5D9-07319A52E12B}"/>
    <cellStyle name="Normal 3 2 3 2 7 2 2 3 3" xfId="51474" xr:uid="{8C4BA3D7-C537-4A71-BF35-B3BEFFEA2416}"/>
    <cellStyle name="Normal 3 2 3 2 7 2 2 4" xfId="16054" xr:uid="{74D275D3-2530-402C-82F7-A29BA98BBD1D}"/>
    <cellStyle name="Normal 3 2 3 2 7 2 2 5" xfId="29744" xr:uid="{AC53B885-B54A-48D2-AA13-98D8B974D2E3}"/>
    <cellStyle name="Normal 3 2 3 2 7 2 2 6" xfId="44628" xr:uid="{D5DF8DA8-2094-4D25-94A7-9142F4DFE487}"/>
    <cellStyle name="Normal 3 2 3 2 7 2 3" xfId="10918" xr:uid="{3D09A593-8DA5-42F0-9872-92662A7E8E07}"/>
    <cellStyle name="Normal 3 2 3 2 7 2 3 2" xfId="24608" xr:uid="{A92D8BD6-5C92-466F-A861-1DC72DAC9B18}"/>
    <cellStyle name="Normal 3 2 3 2 7 2 3 2 2" xfId="38300" xr:uid="{6EF16E29-724F-4069-B3CE-BF9F392542A8}"/>
    <cellStyle name="Normal 3 2 3 2 7 2 3 2 3" xfId="53184" xr:uid="{B9C73CBD-BD64-4CC7-AB17-2C32A6B6A508}"/>
    <cellStyle name="Normal 3 2 3 2 7 2 3 3" xfId="17764" xr:uid="{448EF449-00C6-4BBB-8938-6A3A67131B66}"/>
    <cellStyle name="Normal 3 2 3 2 7 2 3 4" xfId="31454" xr:uid="{FC51FA22-BB59-4E65-9432-47C2DECDCC61}"/>
    <cellStyle name="Normal 3 2 3 2 7 2 3 5" xfId="46338" xr:uid="{35A4CFF6-3FEA-4E65-A260-9DC7F5FBA93F}"/>
    <cellStyle name="Normal 3 2 3 2 7 2 4" xfId="21186" xr:uid="{CC88D55B-7C26-49C9-9E10-CA4F53141234}"/>
    <cellStyle name="Normal 3 2 3 2 7 2 4 2" xfId="34878" xr:uid="{77A4B163-BFA3-4EE7-9C24-94ED9E84E27E}"/>
    <cellStyle name="Normal 3 2 3 2 7 2 4 3" xfId="49762" xr:uid="{728F26FE-9ABC-40EA-A8A1-825507CD2015}"/>
    <cellStyle name="Normal 3 2 3 2 7 2 5" xfId="14342" xr:uid="{0C4407C6-3ABA-41DB-B877-246D15E028BD}"/>
    <cellStyle name="Normal 3 2 3 2 7 2 6" xfId="28032" xr:uid="{E8B458B0-B92A-4CF2-9F00-AF79BA31839B}"/>
    <cellStyle name="Normal 3 2 3 2 7 2 7" xfId="42916" xr:uid="{0C815D30-6BFF-495E-A396-79AB6DD8F2E5}"/>
    <cellStyle name="Normal 3 2 3 2 7 3" xfId="9207" xr:uid="{8580684C-5234-4A9D-9E8C-E6C1F8EE1FDF}"/>
    <cellStyle name="Normal 3 2 3 2 7 3 2" xfId="12629" xr:uid="{CB879EE8-9263-4026-9B52-4EBD9096DF39}"/>
    <cellStyle name="Normal 3 2 3 2 7 3 2 2" xfId="26319" xr:uid="{CFC10409-CD53-4C69-A6CB-6043EE9E2788}"/>
    <cellStyle name="Normal 3 2 3 2 7 3 2 2 2" xfId="40011" xr:uid="{F15A07DC-B821-4AE0-8EFC-E1E7A42329A4}"/>
    <cellStyle name="Normal 3 2 3 2 7 3 2 2 3" xfId="54895" xr:uid="{F74C8A32-8310-4A13-BFED-F2EB4F1BAD07}"/>
    <cellStyle name="Normal 3 2 3 2 7 3 2 3" xfId="19475" xr:uid="{636056FC-5FA1-4CF4-AC64-9CCAD3A50F9D}"/>
    <cellStyle name="Normal 3 2 3 2 7 3 2 4" xfId="33165" xr:uid="{DE6DBCBF-3557-45E6-8558-F297A481B306}"/>
    <cellStyle name="Normal 3 2 3 2 7 3 2 5" xfId="48049" xr:uid="{94A76A35-656F-445A-8CA7-5CAA22CD9553}"/>
    <cellStyle name="Normal 3 2 3 2 7 3 3" xfId="22897" xr:uid="{EF4EE6CF-867A-45A3-9FB9-A49870283EC7}"/>
    <cellStyle name="Normal 3 2 3 2 7 3 3 2" xfId="36589" xr:uid="{848779CB-AFAE-446C-A8CC-47C44B310FD3}"/>
    <cellStyle name="Normal 3 2 3 2 7 3 3 3" xfId="51473" xr:uid="{47C4597D-F4D6-4243-8D98-200C48879073}"/>
    <cellStyle name="Normal 3 2 3 2 7 3 4" xfId="16053" xr:uid="{1F1D1BA6-78AF-4A36-A3AC-3D4A5FD0BF3D}"/>
    <cellStyle name="Normal 3 2 3 2 7 3 5" xfId="29743" xr:uid="{8A9B0291-1CE5-411A-A49C-C9DC655BFF1D}"/>
    <cellStyle name="Normal 3 2 3 2 7 3 6" xfId="44627" xr:uid="{F531C3F3-6A80-4FA2-A89C-5D41E2ECCFB8}"/>
    <cellStyle name="Normal 3 2 3 2 7 4" xfId="10917" xr:uid="{7D233B5C-3438-4EA0-B0E6-019E9DAA0E9D}"/>
    <cellStyle name="Normal 3 2 3 2 7 4 2" xfId="24607" xr:uid="{863029CB-5F82-45B0-A6EB-90D5BCF6ADBF}"/>
    <cellStyle name="Normal 3 2 3 2 7 4 2 2" xfId="38299" xr:uid="{4EC7E5F4-4C0E-4247-8741-7CC22DED0EB9}"/>
    <cellStyle name="Normal 3 2 3 2 7 4 2 3" xfId="53183" xr:uid="{7681C2B3-A8BB-4DBC-8A92-20AC6584C925}"/>
    <cellStyle name="Normal 3 2 3 2 7 4 3" xfId="17763" xr:uid="{D1FAFE1C-A410-4B29-9317-0B6F498C8BD1}"/>
    <cellStyle name="Normal 3 2 3 2 7 4 4" xfId="31453" xr:uid="{F041B316-DE80-456C-ACB1-8B7F24F705A8}"/>
    <cellStyle name="Normal 3 2 3 2 7 4 5" xfId="46337" xr:uid="{7BD46939-3E04-4CB8-B374-44B5B77D5A32}"/>
    <cellStyle name="Normal 3 2 3 2 7 5" xfId="21185" xr:uid="{B03045C6-AF23-4C67-B21C-89D0B9EC53BB}"/>
    <cellStyle name="Normal 3 2 3 2 7 5 2" xfId="34877" xr:uid="{3983339F-2C8B-49DF-A1EC-A891CE533F59}"/>
    <cellStyle name="Normal 3 2 3 2 7 5 3" xfId="49761" xr:uid="{09149A85-E31F-47EA-9C23-FDD217F87C57}"/>
    <cellStyle name="Normal 3 2 3 2 7 6" xfId="14341" xr:uid="{76F06C5D-4666-4280-ADA0-4FFFC22DC090}"/>
    <cellStyle name="Normal 3 2 3 2 7 7" xfId="28031" xr:uid="{9C661A42-2FB3-4AE5-AAA0-5F9288132143}"/>
    <cellStyle name="Normal 3 2 3 2 7 8" xfId="42915" xr:uid="{DF03DE26-DB3F-4E52-91DD-55EB9117049E}"/>
    <cellStyle name="Normal 3 2 3 2 8" xfId="7496" xr:uid="{403E2394-08A0-4511-A6F6-F1E818C022BD}"/>
    <cellStyle name="Normal 3 2 3 2 8 2" xfId="9209" xr:uid="{7FCBE20E-FE60-4DA9-B22C-A52FA66B89DB}"/>
    <cellStyle name="Normal 3 2 3 2 8 2 2" xfId="12631" xr:uid="{5686B39B-15B6-472F-B3D7-E233EACC5E20}"/>
    <cellStyle name="Normal 3 2 3 2 8 2 2 2" xfId="26321" xr:uid="{411B4C3C-DC4C-46BD-A76F-5DEB45061060}"/>
    <cellStyle name="Normal 3 2 3 2 8 2 2 2 2" xfId="40013" xr:uid="{7D6603C1-FD3D-4436-904E-FEAF474C9C3D}"/>
    <cellStyle name="Normal 3 2 3 2 8 2 2 2 3" xfId="54897" xr:uid="{62130BCF-654C-4630-8A53-D2F2E2A65934}"/>
    <cellStyle name="Normal 3 2 3 2 8 2 2 3" xfId="19477" xr:uid="{761A238A-A2A1-4F61-9366-F6F4CE64236F}"/>
    <cellStyle name="Normal 3 2 3 2 8 2 2 4" xfId="33167" xr:uid="{7882B4C8-B9F9-4568-B1D1-E59F77833B38}"/>
    <cellStyle name="Normal 3 2 3 2 8 2 2 5" xfId="48051" xr:uid="{9AF54F18-7493-4E91-B4EC-9D083150E615}"/>
    <cellStyle name="Normal 3 2 3 2 8 2 3" xfId="22899" xr:uid="{5792B904-E3CA-4D0E-8B13-E14492CC251D}"/>
    <cellStyle name="Normal 3 2 3 2 8 2 3 2" xfId="36591" xr:uid="{EA346E63-4728-43AF-BB59-F89CFE494D45}"/>
    <cellStyle name="Normal 3 2 3 2 8 2 3 3" xfId="51475" xr:uid="{3A51C96E-7A92-41DA-A8A0-DABED49D8124}"/>
    <cellStyle name="Normal 3 2 3 2 8 2 4" xfId="16055" xr:uid="{3A38D2F9-7396-4B34-8D8F-32BDBD419D91}"/>
    <cellStyle name="Normal 3 2 3 2 8 2 5" xfId="29745" xr:uid="{54B63590-1776-4A5E-B7E5-1EE4E4D6244D}"/>
    <cellStyle name="Normal 3 2 3 2 8 2 6" xfId="44629" xr:uid="{54B60A46-A993-44D0-AFAC-B1E850ABC9C8}"/>
    <cellStyle name="Normal 3 2 3 2 8 3" xfId="10919" xr:uid="{E03FC696-4926-46B0-A5F4-8B7DC2FD9FCC}"/>
    <cellStyle name="Normal 3 2 3 2 8 3 2" xfId="24609" xr:uid="{FA33F254-F16E-42FD-BCF6-E986B52B8017}"/>
    <cellStyle name="Normal 3 2 3 2 8 3 2 2" xfId="38301" xr:uid="{BD581E8C-9A8F-4957-A776-3DC4D8022D86}"/>
    <cellStyle name="Normal 3 2 3 2 8 3 2 3" xfId="53185" xr:uid="{C9E83DE8-4528-46E4-A3E9-2E8B92CEB7A9}"/>
    <cellStyle name="Normal 3 2 3 2 8 3 3" xfId="17765" xr:uid="{4FE9F949-B5B5-4F93-979D-1E38F682B7C0}"/>
    <cellStyle name="Normal 3 2 3 2 8 3 4" xfId="31455" xr:uid="{98539E1A-5815-4D17-B5F3-F5AF1072B2CE}"/>
    <cellStyle name="Normal 3 2 3 2 8 3 5" xfId="46339" xr:uid="{8880DF48-324C-4F1D-94C0-842F504DF701}"/>
    <cellStyle name="Normal 3 2 3 2 8 4" xfId="21187" xr:uid="{7D28E295-D3E8-4F55-8546-BA671F1C7EDE}"/>
    <cellStyle name="Normal 3 2 3 2 8 4 2" xfId="34879" xr:uid="{1DE61582-3330-49C7-97E7-167895D26F06}"/>
    <cellStyle name="Normal 3 2 3 2 8 4 3" xfId="49763" xr:uid="{EEC57DAC-8EDA-402B-85F6-BF912AF43EAA}"/>
    <cellStyle name="Normal 3 2 3 2 8 5" xfId="14343" xr:uid="{7FEA95D5-D3CF-4276-A4A8-3160630074E4}"/>
    <cellStyle name="Normal 3 2 3 2 8 6" xfId="28033" xr:uid="{34D31BEF-75C7-4EA9-BE7F-23C84E15AAFF}"/>
    <cellStyle name="Normal 3 2 3 2 8 7" xfId="42917" xr:uid="{A261CD0A-3FCA-475A-90EB-B79442AD51DC}"/>
    <cellStyle name="Normal 3 2 3 2 9" xfId="7497" xr:uid="{2882FB6F-09AA-436A-94BA-38011152AE75}"/>
    <cellStyle name="Normal 3 2 3 2 9 2" xfId="9210" xr:uid="{97C2F3AD-89FE-42FD-B049-ECC0220BAF04}"/>
    <cellStyle name="Normal 3 2 3 2 9 2 2" xfId="12632" xr:uid="{47F18665-D963-4447-86C3-A731BEFA7694}"/>
    <cellStyle name="Normal 3 2 3 2 9 2 2 2" xfId="26322" xr:uid="{9178B164-DE1D-48A5-95AC-9C0C65242FBB}"/>
    <cellStyle name="Normal 3 2 3 2 9 2 2 2 2" xfId="40014" xr:uid="{6DD898E9-6B76-4DA5-A101-500A01983626}"/>
    <cellStyle name="Normal 3 2 3 2 9 2 2 2 3" xfId="54898" xr:uid="{BA30DB7E-5050-4483-95CB-5663DD9E1F5D}"/>
    <cellStyle name="Normal 3 2 3 2 9 2 2 3" xfId="19478" xr:uid="{F00ACA03-701F-4039-94A8-993EA477F4EE}"/>
    <cellStyle name="Normal 3 2 3 2 9 2 2 4" xfId="33168" xr:uid="{DDFBE80D-91BD-4518-9314-EF70190F4FFB}"/>
    <cellStyle name="Normal 3 2 3 2 9 2 2 5" xfId="48052" xr:uid="{E1DC4B25-BAF4-468C-A2D0-8E8344758955}"/>
    <cellStyle name="Normal 3 2 3 2 9 2 3" xfId="22900" xr:uid="{D26C239C-3CF8-4D3F-9E01-377C6F27E1C8}"/>
    <cellStyle name="Normal 3 2 3 2 9 2 3 2" xfId="36592" xr:uid="{947003BB-6C31-4BF5-B6DE-231DF9ECC79F}"/>
    <cellStyle name="Normal 3 2 3 2 9 2 3 3" xfId="51476" xr:uid="{528A880B-4D0A-459A-9CFB-C3515EBBF423}"/>
    <cellStyle name="Normal 3 2 3 2 9 2 4" xfId="16056" xr:uid="{E19E095C-FD87-40C3-8BEC-EC485E6945E1}"/>
    <cellStyle name="Normal 3 2 3 2 9 2 5" xfId="29746" xr:uid="{B7F2B8ED-3C07-49FE-9751-28C73015A154}"/>
    <cellStyle name="Normal 3 2 3 2 9 2 6" xfId="44630" xr:uid="{1F2B7273-3336-4480-9DF4-C6ED990D29E8}"/>
    <cellStyle name="Normal 3 2 3 2 9 3" xfId="10920" xr:uid="{0511877A-93DC-44ED-A12E-F23C952D8C62}"/>
    <cellStyle name="Normal 3 2 3 2 9 3 2" xfId="24610" xr:uid="{8ED0A67B-CD88-4BC1-8591-CD70F567C7B4}"/>
    <cellStyle name="Normal 3 2 3 2 9 3 2 2" xfId="38302" xr:uid="{B3E912D6-9E98-42C4-A7AA-742CF0E91683}"/>
    <cellStyle name="Normal 3 2 3 2 9 3 2 3" xfId="53186" xr:uid="{0F33505F-BB89-48A0-B2D6-640E4395C8ED}"/>
    <cellStyle name="Normal 3 2 3 2 9 3 3" xfId="17766" xr:uid="{8666B51A-3515-491A-AC61-605F0336CEED}"/>
    <cellStyle name="Normal 3 2 3 2 9 3 4" xfId="31456" xr:uid="{A1B73891-9AF7-4BBE-9639-FE2C7117FA6A}"/>
    <cellStyle name="Normal 3 2 3 2 9 3 5" xfId="46340" xr:uid="{A9CCC380-2350-4232-B2D2-EF85686BBF62}"/>
    <cellStyle name="Normal 3 2 3 2 9 4" xfId="21188" xr:uid="{C1E06CA7-C28E-4645-8183-6DA304FD2DCA}"/>
    <cellStyle name="Normal 3 2 3 2 9 4 2" xfId="34880" xr:uid="{8BE0C74E-E6C6-4624-BAB7-8E3F7A33F91E}"/>
    <cellStyle name="Normal 3 2 3 2 9 4 3" xfId="49764" xr:uid="{85C6B3A6-1B03-4AEA-B29B-494C2FF6E541}"/>
    <cellStyle name="Normal 3 2 3 2 9 5" xfId="14344" xr:uid="{D65BC396-DA4E-485E-A1DE-3831833EC3E2}"/>
    <cellStyle name="Normal 3 2 3 2 9 6" xfId="28034" xr:uid="{257B1F1C-B12A-48C5-BDD4-983045645E0A}"/>
    <cellStyle name="Normal 3 2 3 2 9 7" xfId="42918" xr:uid="{002C1837-FCB7-4CF8-A35E-F89A3C3F3285}"/>
    <cellStyle name="Normal 3 2 3 3" xfId="7498" xr:uid="{66780AB2-55A9-4523-BD20-6085AD4B6515}"/>
    <cellStyle name="Normal 3 2 3 3 10" xfId="21189" xr:uid="{06B9C8DD-E59B-4004-9E77-55D451572D1B}"/>
    <cellStyle name="Normal 3 2 3 3 10 2" xfId="34881" xr:uid="{C4E2752D-5B83-4772-A86A-FA61DE549969}"/>
    <cellStyle name="Normal 3 2 3 3 10 3" xfId="49765" xr:uid="{7BCC0663-803B-4113-AACF-DFED8C29B272}"/>
    <cellStyle name="Normal 3 2 3 3 11" xfId="14345" xr:uid="{F68C91EB-7C5A-4954-98BA-029D87EEC983}"/>
    <cellStyle name="Normal 3 2 3 3 12" xfId="28035" xr:uid="{5EC43EB4-AD14-432B-9415-D429C3AAF462}"/>
    <cellStyle name="Normal 3 2 3 3 13" xfId="42919" xr:uid="{48287B82-76BC-4B3A-99D8-6FE629E7A7DA}"/>
    <cellStyle name="Normal 3 2 3 3 2" xfId="7499" xr:uid="{1EF1D9F4-4AB6-4F44-A3ED-242571BA7558}"/>
    <cellStyle name="Normal 3 2 3 3 2 10" xfId="14346" xr:uid="{B082E6E0-06C2-4FC8-A1B5-B8CC5F4C6573}"/>
    <cellStyle name="Normal 3 2 3 3 2 11" xfId="28036" xr:uid="{F13F6B5E-89E9-4412-8B83-072BABCB91FA}"/>
    <cellStyle name="Normal 3 2 3 3 2 12" xfId="42920" xr:uid="{88C56D26-B715-46BD-80C2-839C453BE615}"/>
    <cellStyle name="Normal 3 2 3 3 2 2" xfId="7500" xr:uid="{69B2207F-7542-4FAD-8830-39249AB0766C}"/>
    <cellStyle name="Normal 3 2 3 3 2 2 10" xfId="42921" xr:uid="{BCF64AF1-74B9-4F34-9420-7EFEE781BFDD}"/>
    <cellStyle name="Normal 3 2 3 3 2 2 2" xfId="7501" xr:uid="{20375666-8D9D-4196-A3F4-9AC2E4DE817B}"/>
    <cellStyle name="Normal 3 2 3 3 2 2 2 2" xfId="7502" xr:uid="{2E25BB94-5144-4FDC-802F-86AAFAFAD8A0}"/>
    <cellStyle name="Normal 3 2 3 3 2 2 2 2 2" xfId="9215" xr:uid="{72C5C36B-13B6-4410-8448-828890F3A0FB}"/>
    <cellStyle name="Normal 3 2 3 3 2 2 2 2 2 2" xfId="12637" xr:uid="{775B8D3D-9057-4274-9CAF-0489EE559022}"/>
    <cellStyle name="Normal 3 2 3 3 2 2 2 2 2 2 2" xfId="26327" xr:uid="{F9BADE8E-BC68-486E-BC49-013D57212889}"/>
    <cellStyle name="Normal 3 2 3 3 2 2 2 2 2 2 2 2" xfId="40019" xr:uid="{82F240F1-4876-4D46-BC89-CFEF586EE91A}"/>
    <cellStyle name="Normal 3 2 3 3 2 2 2 2 2 2 2 3" xfId="54903" xr:uid="{44981087-D54E-4282-80EF-A2C485D2447E}"/>
    <cellStyle name="Normal 3 2 3 3 2 2 2 2 2 2 3" xfId="19483" xr:uid="{4B1B8C5F-AAC3-421A-A97E-A3822E1E144D}"/>
    <cellStyle name="Normal 3 2 3 3 2 2 2 2 2 2 4" xfId="33173" xr:uid="{D84B5A0A-E43A-4A23-904C-F736BD7EADD3}"/>
    <cellStyle name="Normal 3 2 3 3 2 2 2 2 2 2 5" xfId="48057" xr:uid="{E7F69AD9-771B-4914-8BD5-B4BDC5896F53}"/>
    <cellStyle name="Normal 3 2 3 3 2 2 2 2 2 3" xfId="22905" xr:uid="{E6A9E8BB-F863-4157-AB25-A9211D30E081}"/>
    <cellStyle name="Normal 3 2 3 3 2 2 2 2 2 3 2" xfId="36597" xr:uid="{1D362446-1EC6-43C3-9A27-DB2FE9897CC0}"/>
    <cellStyle name="Normal 3 2 3 3 2 2 2 2 2 3 3" xfId="51481" xr:uid="{002AF26E-4BC6-4AE2-9B3E-C15134B67546}"/>
    <cellStyle name="Normal 3 2 3 3 2 2 2 2 2 4" xfId="16061" xr:uid="{52208F8E-9FC3-47DF-8DF3-F550FB3D1194}"/>
    <cellStyle name="Normal 3 2 3 3 2 2 2 2 2 5" xfId="29751" xr:uid="{8634F2AB-F06C-4948-BB60-885FEF9FE8FF}"/>
    <cellStyle name="Normal 3 2 3 3 2 2 2 2 2 6" xfId="44635" xr:uid="{A9A9ED4E-5C84-416C-BE88-E14AF3F90791}"/>
    <cellStyle name="Normal 3 2 3 3 2 2 2 2 3" xfId="10925" xr:uid="{EFB14A56-D46A-42B8-8C8A-97BAB4614794}"/>
    <cellStyle name="Normal 3 2 3 3 2 2 2 2 3 2" xfId="24615" xr:uid="{02BB19E0-20CE-40C6-BD63-386603B4C846}"/>
    <cellStyle name="Normal 3 2 3 3 2 2 2 2 3 2 2" xfId="38307" xr:uid="{A11F7338-B35B-4BAE-8187-2452255CED92}"/>
    <cellStyle name="Normal 3 2 3 3 2 2 2 2 3 2 3" xfId="53191" xr:uid="{FA6E8461-5883-49A6-8306-39DD8EF0AE57}"/>
    <cellStyle name="Normal 3 2 3 3 2 2 2 2 3 3" xfId="17771" xr:uid="{F548372C-5095-4278-9629-60ACA30CEDAD}"/>
    <cellStyle name="Normal 3 2 3 3 2 2 2 2 3 4" xfId="31461" xr:uid="{93D33C58-A908-4F58-83F4-97CC325A4C63}"/>
    <cellStyle name="Normal 3 2 3 3 2 2 2 2 3 5" xfId="46345" xr:uid="{3A1AD4A8-41EF-4215-BB16-61024134B632}"/>
    <cellStyle name="Normal 3 2 3 3 2 2 2 2 4" xfId="21193" xr:uid="{734A89D9-8FFF-49C1-8F53-4DAB7C6A01CF}"/>
    <cellStyle name="Normal 3 2 3 3 2 2 2 2 4 2" xfId="34885" xr:uid="{143F21F7-C404-4652-8ED2-BDDC051A7026}"/>
    <cellStyle name="Normal 3 2 3 3 2 2 2 2 4 3" xfId="49769" xr:uid="{B2D314EE-10EE-4BC0-9769-FA3F92DADAF5}"/>
    <cellStyle name="Normal 3 2 3 3 2 2 2 2 5" xfId="14349" xr:uid="{C3301C1F-4582-41F0-8599-DFF69896359C}"/>
    <cellStyle name="Normal 3 2 3 3 2 2 2 2 6" xfId="28039" xr:uid="{10DE8C5B-5644-4CFE-8F71-E7BE1830D630}"/>
    <cellStyle name="Normal 3 2 3 3 2 2 2 2 7" xfId="42923" xr:uid="{2D354FDC-564E-4FFF-A7F0-B7FDE0455D1E}"/>
    <cellStyle name="Normal 3 2 3 3 2 2 2 3" xfId="9214" xr:uid="{E5CAEF40-4B39-4DEE-8BCE-75D1F384993B}"/>
    <cellStyle name="Normal 3 2 3 3 2 2 2 3 2" xfId="12636" xr:uid="{B601A0F0-68A2-4CD1-933E-20EAB3D43733}"/>
    <cellStyle name="Normal 3 2 3 3 2 2 2 3 2 2" xfId="26326" xr:uid="{AAA02659-58E2-4531-B367-7E10E8C81C95}"/>
    <cellStyle name="Normal 3 2 3 3 2 2 2 3 2 2 2" xfId="40018" xr:uid="{E752F0E0-A70F-4E20-9406-3898A0CFA3E2}"/>
    <cellStyle name="Normal 3 2 3 3 2 2 2 3 2 2 3" xfId="54902" xr:uid="{25841617-CA69-4AB6-B385-F446418A8C20}"/>
    <cellStyle name="Normal 3 2 3 3 2 2 2 3 2 3" xfId="19482" xr:uid="{81CEED96-B313-4984-AD8F-DB36A39CD826}"/>
    <cellStyle name="Normal 3 2 3 3 2 2 2 3 2 4" xfId="33172" xr:uid="{20394A84-BDD9-4AAA-960C-4AB4D155EDC0}"/>
    <cellStyle name="Normal 3 2 3 3 2 2 2 3 2 5" xfId="48056" xr:uid="{55035C0A-3D36-4978-B676-0777683A9E50}"/>
    <cellStyle name="Normal 3 2 3 3 2 2 2 3 3" xfId="22904" xr:uid="{CDF8AC0A-D565-49E3-8359-02373828B40B}"/>
    <cellStyle name="Normal 3 2 3 3 2 2 2 3 3 2" xfId="36596" xr:uid="{A737FA6A-B533-41E0-86DF-AFCA553A5BDF}"/>
    <cellStyle name="Normal 3 2 3 3 2 2 2 3 3 3" xfId="51480" xr:uid="{A04E2E59-2B70-4A42-9C75-3980DA40BE45}"/>
    <cellStyle name="Normal 3 2 3 3 2 2 2 3 4" xfId="16060" xr:uid="{20116497-2385-441F-80F4-D9FF2124B12A}"/>
    <cellStyle name="Normal 3 2 3 3 2 2 2 3 5" xfId="29750" xr:uid="{C9BDB0F5-987E-4483-8A3A-B10F01041BD0}"/>
    <cellStyle name="Normal 3 2 3 3 2 2 2 3 6" xfId="44634" xr:uid="{03938BD4-A07C-4ACD-AB13-93E98FFB48CA}"/>
    <cellStyle name="Normal 3 2 3 3 2 2 2 4" xfId="10924" xr:uid="{BB2CDC4A-95EF-4BF4-97AA-C4160C5962C5}"/>
    <cellStyle name="Normal 3 2 3 3 2 2 2 4 2" xfId="24614" xr:uid="{4FE7761C-C963-4CEB-9737-395506118B7B}"/>
    <cellStyle name="Normal 3 2 3 3 2 2 2 4 2 2" xfId="38306" xr:uid="{47356942-769F-4EAF-B67C-386894AEC617}"/>
    <cellStyle name="Normal 3 2 3 3 2 2 2 4 2 3" xfId="53190" xr:uid="{21A96B2A-99C7-4C11-BCC5-7A31130711B8}"/>
    <cellStyle name="Normal 3 2 3 3 2 2 2 4 3" xfId="17770" xr:uid="{0711FB4F-ED9E-43E5-B994-812FDA86CBF7}"/>
    <cellStyle name="Normal 3 2 3 3 2 2 2 4 4" xfId="31460" xr:uid="{E685225E-0272-4F25-B81E-807492E108B5}"/>
    <cellStyle name="Normal 3 2 3 3 2 2 2 4 5" xfId="46344" xr:uid="{88242825-7C88-4C9D-A961-FAF6EFF57FBF}"/>
    <cellStyle name="Normal 3 2 3 3 2 2 2 5" xfId="21192" xr:uid="{4FEF62A3-C4EA-40EA-97EE-250DCC0BB62E}"/>
    <cellStyle name="Normal 3 2 3 3 2 2 2 5 2" xfId="34884" xr:uid="{5C1A2F63-4724-4189-8AA9-2EE82052E7F9}"/>
    <cellStyle name="Normal 3 2 3 3 2 2 2 5 3" xfId="49768" xr:uid="{39A1FB5B-02C6-45A4-AB06-765911AE752E}"/>
    <cellStyle name="Normal 3 2 3 3 2 2 2 6" xfId="14348" xr:uid="{7A8F8E60-672A-4390-BBA3-D72A3BB3D097}"/>
    <cellStyle name="Normal 3 2 3 3 2 2 2 7" xfId="28038" xr:uid="{5C2C2E4E-B667-4088-8BC7-2742C6B9D340}"/>
    <cellStyle name="Normal 3 2 3 3 2 2 2 8" xfId="42922" xr:uid="{8D3BCB7E-B7E2-41DD-82D1-70A140EDC240}"/>
    <cellStyle name="Normal 3 2 3 3 2 2 3" xfId="7503" xr:uid="{B391E62A-0AD6-4C73-AEB2-36198CDD4286}"/>
    <cellStyle name="Normal 3 2 3 3 2 2 3 2" xfId="9216" xr:uid="{EA5892FD-28FC-4EFA-9BF2-507F6686C735}"/>
    <cellStyle name="Normal 3 2 3 3 2 2 3 2 2" xfId="12638" xr:uid="{06A11241-0C4D-4302-A352-FBF8FE239270}"/>
    <cellStyle name="Normal 3 2 3 3 2 2 3 2 2 2" xfId="26328" xr:uid="{81E4DCFC-F6A4-42CD-9028-F76CE30223AB}"/>
    <cellStyle name="Normal 3 2 3 3 2 2 3 2 2 2 2" xfId="40020" xr:uid="{AC135E0E-A9A8-4A9C-908D-55DAD55A96F9}"/>
    <cellStyle name="Normal 3 2 3 3 2 2 3 2 2 2 3" xfId="54904" xr:uid="{4653F71E-C1EA-4E6D-9E82-1DDDEE31391C}"/>
    <cellStyle name="Normal 3 2 3 3 2 2 3 2 2 3" xfId="19484" xr:uid="{8B9D07E7-051D-46AB-9425-BA0B8204CF9D}"/>
    <cellStyle name="Normal 3 2 3 3 2 2 3 2 2 4" xfId="33174" xr:uid="{1C5C2BC5-9D2C-4BBE-B5A8-249816CFA811}"/>
    <cellStyle name="Normal 3 2 3 3 2 2 3 2 2 5" xfId="48058" xr:uid="{036B978C-2582-4434-B2B5-9A05C4F4C76D}"/>
    <cellStyle name="Normal 3 2 3 3 2 2 3 2 3" xfId="22906" xr:uid="{3C4201C3-5CFB-411F-9907-2C1756ED4743}"/>
    <cellStyle name="Normal 3 2 3 3 2 2 3 2 3 2" xfId="36598" xr:uid="{E1948E57-84AB-49D6-BD5C-97636C7885E5}"/>
    <cellStyle name="Normal 3 2 3 3 2 2 3 2 3 3" xfId="51482" xr:uid="{692B757B-7EB6-49A9-BE6B-580CE4FFA71A}"/>
    <cellStyle name="Normal 3 2 3 3 2 2 3 2 4" xfId="16062" xr:uid="{224BCC34-89CE-4A6C-BA33-66020247DD75}"/>
    <cellStyle name="Normal 3 2 3 3 2 2 3 2 5" xfId="29752" xr:uid="{62C3BAF6-7C8D-4454-B1C2-7F34C04CD85B}"/>
    <cellStyle name="Normal 3 2 3 3 2 2 3 2 6" xfId="44636" xr:uid="{915828EC-3787-4608-8490-256C1CA2D23B}"/>
    <cellStyle name="Normal 3 2 3 3 2 2 3 3" xfId="10926" xr:uid="{DA499DEB-C791-4EC5-8D55-8DD3335F1CC8}"/>
    <cellStyle name="Normal 3 2 3 3 2 2 3 3 2" xfId="24616" xr:uid="{B27A0CB6-8EAD-4E06-BAE2-43A1FB27D57F}"/>
    <cellStyle name="Normal 3 2 3 3 2 2 3 3 2 2" xfId="38308" xr:uid="{CF3BD5B7-366D-4426-BC3D-49F1CE7AEE8C}"/>
    <cellStyle name="Normal 3 2 3 3 2 2 3 3 2 3" xfId="53192" xr:uid="{20340F17-B4F0-48B7-8745-C0D5C201C883}"/>
    <cellStyle name="Normal 3 2 3 3 2 2 3 3 3" xfId="17772" xr:uid="{D5C17517-D589-4D62-A963-42D0F6310DAE}"/>
    <cellStyle name="Normal 3 2 3 3 2 2 3 3 4" xfId="31462" xr:uid="{4A7312EB-D32A-4D0A-9B16-D348AB83EE9A}"/>
    <cellStyle name="Normal 3 2 3 3 2 2 3 3 5" xfId="46346" xr:uid="{FC95931A-E378-4A74-8B30-4F9CC306E8E9}"/>
    <cellStyle name="Normal 3 2 3 3 2 2 3 4" xfId="21194" xr:uid="{9B390509-F61A-49D8-8298-83E677681CD3}"/>
    <cellStyle name="Normal 3 2 3 3 2 2 3 4 2" xfId="34886" xr:uid="{E37ACC29-7838-404B-A1FE-1E508D458D32}"/>
    <cellStyle name="Normal 3 2 3 3 2 2 3 4 3" xfId="49770" xr:uid="{364630A1-30A4-47E5-BEE6-12C6DD9A1737}"/>
    <cellStyle name="Normal 3 2 3 3 2 2 3 5" xfId="14350" xr:uid="{1DDC08BA-AD61-4C5E-83C1-A1ED33C54652}"/>
    <cellStyle name="Normal 3 2 3 3 2 2 3 6" xfId="28040" xr:uid="{6354653D-AAC5-49D3-B96E-1C78B2BAFA35}"/>
    <cellStyle name="Normal 3 2 3 3 2 2 3 7" xfId="42924" xr:uid="{7AA3DAEC-D0C6-4786-9936-815B8FE745C3}"/>
    <cellStyle name="Normal 3 2 3 3 2 2 4" xfId="7504" xr:uid="{F62A9C66-79E6-40C0-B8BF-A975C8743391}"/>
    <cellStyle name="Normal 3 2 3 3 2 2 4 2" xfId="9217" xr:uid="{EABCAD11-BAF2-4D89-8F0A-36A571996420}"/>
    <cellStyle name="Normal 3 2 3 3 2 2 4 2 2" xfId="12639" xr:uid="{AC33BD5D-91CA-4E5E-8F33-E484CAF917C0}"/>
    <cellStyle name="Normal 3 2 3 3 2 2 4 2 2 2" xfId="26329" xr:uid="{C6F86DB0-21D8-4B7A-8989-69CCA4D1047E}"/>
    <cellStyle name="Normal 3 2 3 3 2 2 4 2 2 2 2" xfId="40021" xr:uid="{0DAACB3A-13CA-4DDD-B53A-60D54C7D8E3A}"/>
    <cellStyle name="Normal 3 2 3 3 2 2 4 2 2 2 3" xfId="54905" xr:uid="{18D2ABD7-1186-4E0E-AF10-FD47F9769940}"/>
    <cellStyle name="Normal 3 2 3 3 2 2 4 2 2 3" xfId="19485" xr:uid="{F72FF3EB-2CFE-4BE7-B326-ACEF0CD10235}"/>
    <cellStyle name="Normal 3 2 3 3 2 2 4 2 2 4" xfId="33175" xr:uid="{3372AA58-A4D5-4665-8A9A-2AA9CDAD6965}"/>
    <cellStyle name="Normal 3 2 3 3 2 2 4 2 2 5" xfId="48059" xr:uid="{4405A1CC-A3E6-4CA2-9A1E-4253C5171D79}"/>
    <cellStyle name="Normal 3 2 3 3 2 2 4 2 3" xfId="22907" xr:uid="{E91CED2C-927C-4A3E-AF4C-D797FEC5FA2A}"/>
    <cellStyle name="Normal 3 2 3 3 2 2 4 2 3 2" xfId="36599" xr:uid="{A61AB8F0-A54A-43C2-9901-263DF2E6DAD7}"/>
    <cellStyle name="Normal 3 2 3 3 2 2 4 2 3 3" xfId="51483" xr:uid="{575EC33D-BD93-497E-970D-AAC01C0FF381}"/>
    <cellStyle name="Normal 3 2 3 3 2 2 4 2 4" xfId="16063" xr:uid="{5E799BC4-6A44-4A3A-BA56-540131B56727}"/>
    <cellStyle name="Normal 3 2 3 3 2 2 4 2 5" xfId="29753" xr:uid="{973276FC-8DD5-4D76-8C36-0A4DD46ABDF8}"/>
    <cellStyle name="Normal 3 2 3 3 2 2 4 2 6" xfId="44637" xr:uid="{912EC965-3B33-441F-9406-D03A1D8CF0E1}"/>
    <cellStyle name="Normal 3 2 3 3 2 2 4 3" xfId="10927" xr:uid="{EA3039E7-AFA0-4321-87B8-56E654CBCCF9}"/>
    <cellStyle name="Normal 3 2 3 3 2 2 4 3 2" xfId="24617" xr:uid="{CCE88975-1450-44CF-9A6B-B2D307CE8111}"/>
    <cellStyle name="Normal 3 2 3 3 2 2 4 3 2 2" xfId="38309" xr:uid="{1E5055C4-7302-4029-81F3-33EB1106EB1B}"/>
    <cellStyle name="Normal 3 2 3 3 2 2 4 3 2 3" xfId="53193" xr:uid="{F8ADB35C-7700-46B5-BE9E-846FC724D330}"/>
    <cellStyle name="Normal 3 2 3 3 2 2 4 3 3" xfId="17773" xr:uid="{9F97E563-881A-4E22-8D8D-1A91CD94A47F}"/>
    <cellStyle name="Normal 3 2 3 3 2 2 4 3 4" xfId="31463" xr:uid="{58A5969D-0014-489E-AC01-18A381F4EA65}"/>
    <cellStyle name="Normal 3 2 3 3 2 2 4 3 5" xfId="46347" xr:uid="{96E8C1E9-4299-406A-86C7-748A564F39F5}"/>
    <cellStyle name="Normal 3 2 3 3 2 2 4 4" xfId="21195" xr:uid="{18FF6D72-F426-414D-B222-B7D06E8BABA3}"/>
    <cellStyle name="Normal 3 2 3 3 2 2 4 4 2" xfId="34887" xr:uid="{0497AEA0-00A6-40F9-AF75-EBB27773229E}"/>
    <cellStyle name="Normal 3 2 3 3 2 2 4 4 3" xfId="49771" xr:uid="{32C57B3D-B824-470F-9294-E6A346CD3644}"/>
    <cellStyle name="Normal 3 2 3 3 2 2 4 5" xfId="14351" xr:uid="{86F31748-D694-4C36-8749-B3409005A02D}"/>
    <cellStyle name="Normal 3 2 3 3 2 2 4 6" xfId="28041" xr:uid="{F19F2FC7-48D3-41CD-B61D-08D703D5F1EF}"/>
    <cellStyle name="Normal 3 2 3 3 2 2 4 7" xfId="42925" xr:uid="{E95A31F4-A210-42AC-ACD8-0301E957A843}"/>
    <cellStyle name="Normal 3 2 3 3 2 2 5" xfId="9213" xr:uid="{C8D78028-57D6-4429-86BE-87432AD1FCA3}"/>
    <cellStyle name="Normal 3 2 3 3 2 2 5 2" xfId="12635" xr:uid="{29A6EBB4-00B5-4881-A666-D5A2A7A89AE2}"/>
    <cellStyle name="Normal 3 2 3 3 2 2 5 2 2" xfId="26325" xr:uid="{0EB6BD38-EF10-4C08-8E7D-B98BE6D6D4F0}"/>
    <cellStyle name="Normal 3 2 3 3 2 2 5 2 2 2" xfId="40017" xr:uid="{7A00FC0B-1044-47E2-8472-CB0FD81E3FA9}"/>
    <cellStyle name="Normal 3 2 3 3 2 2 5 2 2 3" xfId="54901" xr:uid="{D305A542-A429-43FC-8DFD-0BE6968FB6C1}"/>
    <cellStyle name="Normal 3 2 3 3 2 2 5 2 3" xfId="19481" xr:uid="{133730E3-4EDB-4D28-959A-041A1EDDBD6F}"/>
    <cellStyle name="Normal 3 2 3 3 2 2 5 2 4" xfId="33171" xr:uid="{A33A9CB6-F0F3-4CEA-BAB1-F8D278131B21}"/>
    <cellStyle name="Normal 3 2 3 3 2 2 5 2 5" xfId="48055" xr:uid="{36042371-2542-44F0-B9CA-1B5D5AF41AFE}"/>
    <cellStyle name="Normal 3 2 3 3 2 2 5 3" xfId="22903" xr:uid="{17055EC8-D8AA-425D-80D2-E352200D89E2}"/>
    <cellStyle name="Normal 3 2 3 3 2 2 5 3 2" xfId="36595" xr:uid="{F4D56F6B-4965-45FF-A571-AD51DE286492}"/>
    <cellStyle name="Normal 3 2 3 3 2 2 5 3 3" xfId="51479" xr:uid="{3EA7EA08-E007-43A0-BF16-CC88135F09B6}"/>
    <cellStyle name="Normal 3 2 3 3 2 2 5 4" xfId="16059" xr:uid="{B537CEC4-58DB-40DD-91CE-B963E04DA43F}"/>
    <cellStyle name="Normal 3 2 3 3 2 2 5 5" xfId="29749" xr:uid="{E7BB2EB7-9AC8-4C7D-AFBD-77931CD5D4F9}"/>
    <cellStyle name="Normal 3 2 3 3 2 2 5 6" xfId="44633" xr:uid="{FCB9BE38-5A6D-44E7-9BDE-8CF938C6686F}"/>
    <cellStyle name="Normal 3 2 3 3 2 2 6" xfId="10923" xr:uid="{DE13DA19-09DA-4282-A284-1A1CB56C8154}"/>
    <cellStyle name="Normal 3 2 3 3 2 2 6 2" xfId="24613" xr:uid="{789B7D5B-13E1-4DF1-BBA8-839646E8C41C}"/>
    <cellStyle name="Normal 3 2 3 3 2 2 6 2 2" xfId="38305" xr:uid="{4FC217EC-E9C1-4C57-BCB0-809DF62F3CCA}"/>
    <cellStyle name="Normal 3 2 3 3 2 2 6 2 3" xfId="53189" xr:uid="{D580A815-24B3-4159-BD2C-8433DCDF998E}"/>
    <cellStyle name="Normal 3 2 3 3 2 2 6 3" xfId="17769" xr:uid="{9414C094-F07E-4E3C-B0BF-3BE5752A2B78}"/>
    <cellStyle name="Normal 3 2 3 3 2 2 6 4" xfId="31459" xr:uid="{715AE70A-B70B-4E7C-840C-C4E6E6508D29}"/>
    <cellStyle name="Normal 3 2 3 3 2 2 6 5" xfId="46343" xr:uid="{4E3B3681-9FAB-4711-8236-8FFD4A55A3D4}"/>
    <cellStyle name="Normal 3 2 3 3 2 2 7" xfId="21191" xr:uid="{303AE011-CCF3-44BD-9C20-FC0A8A4268C6}"/>
    <cellStyle name="Normal 3 2 3 3 2 2 7 2" xfId="34883" xr:uid="{B8513265-5E0D-4431-9D2D-9C11D880C837}"/>
    <cellStyle name="Normal 3 2 3 3 2 2 7 3" xfId="49767" xr:uid="{BCEFA705-B253-439F-8D0B-9CAA5D1B8EF4}"/>
    <cellStyle name="Normal 3 2 3 3 2 2 8" xfId="14347" xr:uid="{2D693C46-401E-48C6-90A2-AC8B170F0276}"/>
    <cellStyle name="Normal 3 2 3 3 2 2 9" xfId="28037" xr:uid="{FBB721DC-5D78-403C-8FBE-49EE341FF15D}"/>
    <cellStyle name="Normal 3 2 3 3 2 3" xfId="7505" xr:uid="{CCAFF27B-F55A-48A1-8701-605A72F153F7}"/>
    <cellStyle name="Normal 3 2 3 3 2 3 10" xfId="42926" xr:uid="{A170408A-B21D-432C-A76D-433AF0D3EABE}"/>
    <cellStyle name="Normal 3 2 3 3 2 3 2" xfId="7506" xr:uid="{7889C8A7-28B8-4D57-9043-6992C6690BBA}"/>
    <cellStyle name="Normal 3 2 3 3 2 3 2 2" xfId="7507" xr:uid="{B9A7915B-1160-4B85-9054-3E1492B3A213}"/>
    <cellStyle name="Normal 3 2 3 3 2 3 2 2 2" xfId="9220" xr:uid="{B974AB39-0C2B-450C-B19B-7527D6D576E6}"/>
    <cellStyle name="Normal 3 2 3 3 2 3 2 2 2 2" xfId="12642" xr:uid="{E140A44E-97A4-4FFF-99AB-633E16B48D2C}"/>
    <cellStyle name="Normal 3 2 3 3 2 3 2 2 2 2 2" xfId="26332" xr:uid="{C508FAE9-C39D-44BC-8008-47B487B6D08B}"/>
    <cellStyle name="Normal 3 2 3 3 2 3 2 2 2 2 2 2" xfId="40024" xr:uid="{CFC2C4B5-C606-4A85-9E5D-F3CDFE950CF2}"/>
    <cellStyle name="Normal 3 2 3 3 2 3 2 2 2 2 2 3" xfId="54908" xr:uid="{E9BD6865-1574-4692-AD0C-588C47A61D55}"/>
    <cellStyle name="Normal 3 2 3 3 2 3 2 2 2 2 3" xfId="19488" xr:uid="{A627E4FB-8BAB-4D2A-9A79-65F91A31DEC5}"/>
    <cellStyle name="Normal 3 2 3 3 2 3 2 2 2 2 4" xfId="33178" xr:uid="{681028AC-37CC-40E9-88C4-04A703C4C26B}"/>
    <cellStyle name="Normal 3 2 3 3 2 3 2 2 2 2 5" xfId="48062" xr:uid="{49D06FE2-A91B-4531-B9BC-256B9126DAFC}"/>
    <cellStyle name="Normal 3 2 3 3 2 3 2 2 2 3" xfId="22910" xr:uid="{86D2C911-6F9A-4A92-9765-11F13F2C3D72}"/>
    <cellStyle name="Normal 3 2 3 3 2 3 2 2 2 3 2" xfId="36602" xr:uid="{BA529F1C-24D6-4A0A-B889-0E200A0245F7}"/>
    <cellStyle name="Normal 3 2 3 3 2 3 2 2 2 3 3" xfId="51486" xr:uid="{81167034-EE13-4C21-821C-A35BD9CAFBA0}"/>
    <cellStyle name="Normal 3 2 3 3 2 3 2 2 2 4" xfId="16066" xr:uid="{BAB686D8-465D-475E-AD18-7D96AED31C32}"/>
    <cellStyle name="Normal 3 2 3 3 2 3 2 2 2 5" xfId="29756" xr:uid="{9EE85102-CA1A-4780-80A1-E8D33C54CDE2}"/>
    <cellStyle name="Normal 3 2 3 3 2 3 2 2 2 6" xfId="44640" xr:uid="{4A44D971-08EE-4CEE-94F1-2ECE48E34B9B}"/>
    <cellStyle name="Normal 3 2 3 3 2 3 2 2 3" xfId="10930" xr:uid="{F4848785-7747-4A3B-A3B2-FF9A63203D35}"/>
    <cellStyle name="Normal 3 2 3 3 2 3 2 2 3 2" xfId="24620" xr:uid="{651412E1-CD5F-4F00-8483-F0BC90D3A34A}"/>
    <cellStyle name="Normal 3 2 3 3 2 3 2 2 3 2 2" xfId="38312" xr:uid="{2025418D-D2C9-4D29-BDE4-0E4A17738812}"/>
    <cellStyle name="Normal 3 2 3 3 2 3 2 2 3 2 3" xfId="53196" xr:uid="{15D21D9D-1FAE-40B3-AC99-A50416C73FFE}"/>
    <cellStyle name="Normal 3 2 3 3 2 3 2 2 3 3" xfId="17776" xr:uid="{9C3BE2FA-22F9-4519-90E1-7F785B66D0DB}"/>
    <cellStyle name="Normal 3 2 3 3 2 3 2 2 3 4" xfId="31466" xr:uid="{651CE3EB-B715-4280-8FA9-95B3DB461C06}"/>
    <cellStyle name="Normal 3 2 3 3 2 3 2 2 3 5" xfId="46350" xr:uid="{ABA6E352-32B8-49DE-BDCC-C26AB728C3F8}"/>
    <cellStyle name="Normal 3 2 3 3 2 3 2 2 4" xfId="21198" xr:uid="{F6ED8953-7DD5-4FBA-B690-49987FFC7909}"/>
    <cellStyle name="Normal 3 2 3 3 2 3 2 2 4 2" xfId="34890" xr:uid="{40DF57F6-9164-469B-8165-67B43A33D681}"/>
    <cellStyle name="Normal 3 2 3 3 2 3 2 2 4 3" xfId="49774" xr:uid="{4181611E-9410-49A4-B3AC-9BB7C2B3E3E9}"/>
    <cellStyle name="Normal 3 2 3 3 2 3 2 2 5" xfId="14354" xr:uid="{43661915-A313-4DB6-B200-A8089990BD71}"/>
    <cellStyle name="Normal 3 2 3 3 2 3 2 2 6" xfId="28044" xr:uid="{0A93C77A-6B9A-447C-9464-1E3F4BD9ED85}"/>
    <cellStyle name="Normal 3 2 3 3 2 3 2 2 7" xfId="42928" xr:uid="{C68F5B28-E206-489E-BD89-4A6797EF1E75}"/>
    <cellStyle name="Normal 3 2 3 3 2 3 2 3" xfId="9219" xr:uid="{3385F9E1-B152-4F79-ABF1-5976FD667628}"/>
    <cellStyle name="Normal 3 2 3 3 2 3 2 3 2" xfId="12641" xr:uid="{69C027E3-17A5-45BA-A746-E4BBCD9AA564}"/>
    <cellStyle name="Normal 3 2 3 3 2 3 2 3 2 2" xfId="26331" xr:uid="{71DD1443-E8CF-4C18-830F-9B8CF0656A23}"/>
    <cellStyle name="Normal 3 2 3 3 2 3 2 3 2 2 2" xfId="40023" xr:uid="{71665EAF-132B-4661-993C-1D19F4B66ED3}"/>
    <cellStyle name="Normal 3 2 3 3 2 3 2 3 2 2 3" xfId="54907" xr:uid="{4CF29B45-36D0-4016-BA3B-A9F59B0BB4F9}"/>
    <cellStyle name="Normal 3 2 3 3 2 3 2 3 2 3" xfId="19487" xr:uid="{45120A87-7DA0-43DE-99A2-2E12B8E0F051}"/>
    <cellStyle name="Normal 3 2 3 3 2 3 2 3 2 4" xfId="33177" xr:uid="{D73AD66D-8107-4AC9-BE46-65F14ABA6744}"/>
    <cellStyle name="Normal 3 2 3 3 2 3 2 3 2 5" xfId="48061" xr:uid="{BB756DFD-0281-4FB9-B5F3-49FE4801E16D}"/>
    <cellStyle name="Normal 3 2 3 3 2 3 2 3 3" xfId="22909" xr:uid="{9E42BABD-4EF5-455C-80A4-C3B40D412E9C}"/>
    <cellStyle name="Normal 3 2 3 3 2 3 2 3 3 2" xfId="36601" xr:uid="{442760EC-0B9C-458F-8292-B9D255FD5CBB}"/>
    <cellStyle name="Normal 3 2 3 3 2 3 2 3 3 3" xfId="51485" xr:uid="{6BD9AFBE-3E98-400D-85DA-0D870369A2FA}"/>
    <cellStyle name="Normal 3 2 3 3 2 3 2 3 4" xfId="16065" xr:uid="{0E7EF99D-C488-42C8-A88A-90C9A2B1C4BF}"/>
    <cellStyle name="Normal 3 2 3 3 2 3 2 3 5" xfId="29755" xr:uid="{C5719439-E0AC-4446-A60A-9B2DFEB43A64}"/>
    <cellStyle name="Normal 3 2 3 3 2 3 2 3 6" xfId="44639" xr:uid="{ADBCEB6F-F8E5-4E13-80B4-C0627B4A80CE}"/>
    <cellStyle name="Normal 3 2 3 3 2 3 2 4" xfId="10929" xr:uid="{10394FE3-6CE5-4AC4-BBCC-24B9C0DFDAE4}"/>
    <cellStyle name="Normal 3 2 3 3 2 3 2 4 2" xfId="24619" xr:uid="{DC209389-E1BC-4ADA-A456-5CD0E5EDCDDE}"/>
    <cellStyle name="Normal 3 2 3 3 2 3 2 4 2 2" xfId="38311" xr:uid="{D8368600-9E61-477E-B42E-DE17EFE489FC}"/>
    <cellStyle name="Normal 3 2 3 3 2 3 2 4 2 3" xfId="53195" xr:uid="{9C7FBB39-7F77-47DD-84AB-855B0303E2F5}"/>
    <cellStyle name="Normal 3 2 3 3 2 3 2 4 3" xfId="17775" xr:uid="{5687B774-F475-46AF-B4B6-271AB9EACD1E}"/>
    <cellStyle name="Normal 3 2 3 3 2 3 2 4 4" xfId="31465" xr:uid="{842264DD-2E7D-4A66-8959-1FAF718C8F91}"/>
    <cellStyle name="Normal 3 2 3 3 2 3 2 4 5" xfId="46349" xr:uid="{FCAFBFDF-988A-494B-9922-DBDA5C32CE5C}"/>
    <cellStyle name="Normal 3 2 3 3 2 3 2 5" xfId="21197" xr:uid="{6283A9D8-C18D-4145-A781-584E37078B5E}"/>
    <cellStyle name="Normal 3 2 3 3 2 3 2 5 2" xfId="34889" xr:uid="{B0FA630C-C04C-45D9-942F-C1193528188F}"/>
    <cellStyle name="Normal 3 2 3 3 2 3 2 5 3" xfId="49773" xr:uid="{E20B9B49-BAD5-4F05-961C-04E944B61048}"/>
    <cellStyle name="Normal 3 2 3 3 2 3 2 6" xfId="14353" xr:uid="{617B9CDE-1226-4D23-9535-BA7E243D27D4}"/>
    <cellStyle name="Normal 3 2 3 3 2 3 2 7" xfId="28043" xr:uid="{D17D28DE-D20A-446E-8D05-6F1933449636}"/>
    <cellStyle name="Normal 3 2 3 3 2 3 2 8" xfId="42927" xr:uid="{47553F5D-19C9-4BF0-8A30-AFF37A57D014}"/>
    <cellStyle name="Normal 3 2 3 3 2 3 3" xfId="7508" xr:uid="{7712CE24-4D96-495E-9AEB-C13D3D84B5F2}"/>
    <cellStyle name="Normal 3 2 3 3 2 3 3 2" xfId="9221" xr:uid="{604AA901-B7C9-4594-A107-EAE8575D778E}"/>
    <cellStyle name="Normal 3 2 3 3 2 3 3 2 2" xfId="12643" xr:uid="{8881A570-3560-4529-B8EB-8AD2B3A05651}"/>
    <cellStyle name="Normal 3 2 3 3 2 3 3 2 2 2" xfId="26333" xr:uid="{E5BEAAC7-B622-42EA-9276-BA77AF74DC2C}"/>
    <cellStyle name="Normal 3 2 3 3 2 3 3 2 2 2 2" xfId="40025" xr:uid="{E50CA2EF-FA7E-4D26-8649-A9DBA5A12D03}"/>
    <cellStyle name="Normal 3 2 3 3 2 3 3 2 2 2 3" xfId="54909" xr:uid="{C191F6E0-5875-4A59-8617-33D1A28545AD}"/>
    <cellStyle name="Normal 3 2 3 3 2 3 3 2 2 3" xfId="19489" xr:uid="{DBA189D3-7DD5-4795-A0FE-759CF10BB10B}"/>
    <cellStyle name="Normal 3 2 3 3 2 3 3 2 2 4" xfId="33179" xr:uid="{7BF8C131-AD69-45DE-9C61-F4E93227B967}"/>
    <cellStyle name="Normal 3 2 3 3 2 3 3 2 2 5" xfId="48063" xr:uid="{4141B4B6-A465-4894-8C0B-4CEE6896ACAA}"/>
    <cellStyle name="Normal 3 2 3 3 2 3 3 2 3" xfId="22911" xr:uid="{2B7801E2-90D2-4E54-B1BA-81EEF7C47055}"/>
    <cellStyle name="Normal 3 2 3 3 2 3 3 2 3 2" xfId="36603" xr:uid="{4B3AB990-6946-4942-9824-A395A23C81B6}"/>
    <cellStyle name="Normal 3 2 3 3 2 3 3 2 3 3" xfId="51487" xr:uid="{8740AAFA-387B-420F-9153-E79497106C4A}"/>
    <cellStyle name="Normal 3 2 3 3 2 3 3 2 4" xfId="16067" xr:uid="{FD42D56C-0A0B-403D-9C1A-7F3181E58966}"/>
    <cellStyle name="Normal 3 2 3 3 2 3 3 2 5" xfId="29757" xr:uid="{9E379762-5BF4-41A3-A374-C0BE585F84CA}"/>
    <cellStyle name="Normal 3 2 3 3 2 3 3 2 6" xfId="44641" xr:uid="{DF30B8CB-214F-4C50-A480-3F50765BE3EF}"/>
    <cellStyle name="Normal 3 2 3 3 2 3 3 3" xfId="10931" xr:uid="{1165E9FD-0F56-47A5-B2B2-04E00EB99343}"/>
    <cellStyle name="Normal 3 2 3 3 2 3 3 3 2" xfId="24621" xr:uid="{F3EB97C3-BA00-410E-BFE4-B765DFBCBFC5}"/>
    <cellStyle name="Normal 3 2 3 3 2 3 3 3 2 2" xfId="38313" xr:uid="{73D459B7-A027-4423-B46B-EBB6BEB22CA6}"/>
    <cellStyle name="Normal 3 2 3 3 2 3 3 3 2 3" xfId="53197" xr:uid="{518BF8AD-E9E3-4D68-B3F5-84FFB2FCBC3D}"/>
    <cellStyle name="Normal 3 2 3 3 2 3 3 3 3" xfId="17777" xr:uid="{EF0C00C3-0C5F-4368-AF1E-75A0B224DA44}"/>
    <cellStyle name="Normal 3 2 3 3 2 3 3 3 4" xfId="31467" xr:uid="{0DF23FBF-A6F5-4ACD-B203-3CC1AA11DF60}"/>
    <cellStyle name="Normal 3 2 3 3 2 3 3 3 5" xfId="46351" xr:uid="{7AFCA1D3-4980-427B-AFBB-CB2F3F865149}"/>
    <cellStyle name="Normal 3 2 3 3 2 3 3 4" xfId="21199" xr:uid="{2A09D190-A3FA-497D-84EF-E95BA81A87B5}"/>
    <cellStyle name="Normal 3 2 3 3 2 3 3 4 2" xfId="34891" xr:uid="{8B50FA54-C798-47D7-985A-54071AB3F1D6}"/>
    <cellStyle name="Normal 3 2 3 3 2 3 3 4 3" xfId="49775" xr:uid="{5B437919-AB30-4E9D-A880-B855D935D6EC}"/>
    <cellStyle name="Normal 3 2 3 3 2 3 3 5" xfId="14355" xr:uid="{AAC47688-9E44-402B-9811-0D8BEA0BB946}"/>
    <cellStyle name="Normal 3 2 3 3 2 3 3 6" xfId="28045" xr:uid="{FA79B264-DFC6-4CD5-A391-C1A7C8DB9E93}"/>
    <cellStyle name="Normal 3 2 3 3 2 3 3 7" xfId="42929" xr:uid="{2B6A8C59-417B-491D-A04C-915FF6E4F991}"/>
    <cellStyle name="Normal 3 2 3 3 2 3 4" xfId="7509" xr:uid="{914D1A8B-0382-48CC-A30B-56A9A6CDD842}"/>
    <cellStyle name="Normal 3 2 3 3 2 3 4 2" xfId="9222" xr:uid="{265AFC64-5BBC-43DA-9D14-95F68CCFA2A4}"/>
    <cellStyle name="Normal 3 2 3 3 2 3 4 2 2" xfId="12644" xr:uid="{83C2BC7A-28DA-4DEE-A8D6-C0500E776F2C}"/>
    <cellStyle name="Normal 3 2 3 3 2 3 4 2 2 2" xfId="26334" xr:uid="{C7CF9308-E2F8-45F4-A712-75D82D045258}"/>
    <cellStyle name="Normal 3 2 3 3 2 3 4 2 2 2 2" xfId="40026" xr:uid="{F01A14B8-C724-451B-8F3C-DEA47D347E27}"/>
    <cellStyle name="Normal 3 2 3 3 2 3 4 2 2 2 3" xfId="54910" xr:uid="{F7089AB5-F97A-4E8B-913F-9997D35921BE}"/>
    <cellStyle name="Normal 3 2 3 3 2 3 4 2 2 3" xfId="19490" xr:uid="{737B72A8-9601-4E35-A8CC-BBF8258335A5}"/>
    <cellStyle name="Normal 3 2 3 3 2 3 4 2 2 4" xfId="33180" xr:uid="{A1FDABFC-94C9-4426-AAD0-20AD329154D2}"/>
    <cellStyle name="Normal 3 2 3 3 2 3 4 2 2 5" xfId="48064" xr:uid="{42EC74A4-A710-4AD2-8C67-05D39BA6C9B7}"/>
    <cellStyle name="Normal 3 2 3 3 2 3 4 2 3" xfId="22912" xr:uid="{B621B96D-7C3F-4FEB-BA6A-1CE639980A8F}"/>
    <cellStyle name="Normal 3 2 3 3 2 3 4 2 3 2" xfId="36604" xr:uid="{5B83D93F-7AAA-4A25-918A-6773821C72B1}"/>
    <cellStyle name="Normal 3 2 3 3 2 3 4 2 3 3" xfId="51488" xr:uid="{38066378-9D30-48ED-96C5-95B2AA443900}"/>
    <cellStyle name="Normal 3 2 3 3 2 3 4 2 4" xfId="16068" xr:uid="{64A73798-A3F3-4CFA-B6D9-CF4FA3C004E5}"/>
    <cellStyle name="Normal 3 2 3 3 2 3 4 2 5" xfId="29758" xr:uid="{834AC19A-05FD-4909-8E0A-7A57A5524AE5}"/>
    <cellStyle name="Normal 3 2 3 3 2 3 4 2 6" xfId="44642" xr:uid="{308382D2-BEC0-4B12-82A1-BEA2F28CAD09}"/>
    <cellStyle name="Normal 3 2 3 3 2 3 4 3" xfId="10932" xr:uid="{7B6E302A-BEF7-4FF8-ACAA-DCD285A2019E}"/>
    <cellStyle name="Normal 3 2 3 3 2 3 4 3 2" xfId="24622" xr:uid="{0D7AF3F9-540B-4E72-A0A4-C158DD079CCF}"/>
    <cellStyle name="Normal 3 2 3 3 2 3 4 3 2 2" xfId="38314" xr:uid="{3ACA5F57-5FD8-44C4-8F3D-F6FE92F62158}"/>
    <cellStyle name="Normal 3 2 3 3 2 3 4 3 2 3" xfId="53198" xr:uid="{28C68873-883B-4F04-A528-DD96364C4CF7}"/>
    <cellStyle name="Normal 3 2 3 3 2 3 4 3 3" xfId="17778" xr:uid="{38D703A0-FC21-4F0A-B0DA-1905D70EA0EA}"/>
    <cellStyle name="Normal 3 2 3 3 2 3 4 3 4" xfId="31468" xr:uid="{554A3AD8-2A02-47E5-A23A-98D0F2888092}"/>
    <cellStyle name="Normal 3 2 3 3 2 3 4 3 5" xfId="46352" xr:uid="{107581AE-80E7-4501-8ED2-E156785FE2F9}"/>
    <cellStyle name="Normal 3 2 3 3 2 3 4 4" xfId="21200" xr:uid="{E472F402-2DE9-475C-B4B9-01F82E609A46}"/>
    <cellStyle name="Normal 3 2 3 3 2 3 4 4 2" xfId="34892" xr:uid="{6C7D1BBE-F453-499C-B494-4EA4D887562B}"/>
    <cellStyle name="Normal 3 2 3 3 2 3 4 4 3" xfId="49776" xr:uid="{26B3EF11-83C0-4101-BEEE-DCDD5F90C4DF}"/>
    <cellStyle name="Normal 3 2 3 3 2 3 4 5" xfId="14356" xr:uid="{0C9CA5CA-07EF-4717-912A-75EBEF36A133}"/>
    <cellStyle name="Normal 3 2 3 3 2 3 4 6" xfId="28046" xr:uid="{E95BA132-08D4-462D-A465-840BA66B59DF}"/>
    <cellStyle name="Normal 3 2 3 3 2 3 4 7" xfId="42930" xr:uid="{79B5D093-3A01-489E-8680-F01D6C6F34C5}"/>
    <cellStyle name="Normal 3 2 3 3 2 3 5" xfId="9218" xr:uid="{EAAA231F-81C6-4D62-9ABD-58312C783AE7}"/>
    <cellStyle name="Normal 3 2 3 3 2 3 5 2" xfId="12640" xr:uid="{6977F0DD-69AE-451C-9A74-1A04C8ADBF32}"/>
    <cellStyle name="Normal 3 2 3 3 2 3 5 2 2" xfId="26330" xr:uid="{7BEBAE62-9151-4EA8-948A-6E5A5DE07EEE}"/>
    <cellStyle name="Normal 3 2 3 3 2 3 5 2 2 2" xfId="40022" xr:uid="{467710B3-C89F-41C4-B26A-824F50D057D9}"/>
    <cellStyle name="Normal 3 2 3 3 2 3 5 2 2 3" xfId="54906" xr:uid="{44381F40-724A-4679-A252-A5E64790D1B5}"/>
    <cellStyle name="Normal 3 2 3 3 2 3 5 2 3" xfId="19486" xr:uid="{4C12A45A-0665-475D-ABC5-B01182F91DC6}"/>
    <cellStyle name="Normal 3 2 3 3 2 3 5 2 4" xfId="33176" xr:uid="{10F6C9B0-0418-409D-A8FF-C2688951CCE4}"/>
    <cellStyle name="Normal 3 2 3 3 2 3 5 2 5" xfId="48060" xr:uid="{C9DAB9AF-00B8-4A53-AAFB-842C8F578B38}"/>
    <cellStyle name="Normal 3 2 3 3 2 3 5 3" xfId="22908" xr:uid="{5B82E4C9-29A8-40DA-AF56-3276FB66BA30}"/>
    <cellStyle name="Normal 3 2 3 3 2 3 5 3 2" xfId="36600" xr:uid="{797A2DB8-FD30-4C5D-8BCA-71DFC83FAC38}"/>
    <cellStyle name="Normal 3 2 3 3 2 3 5 3 3" xfId="51484" xr:uid="{5455ACF3-3702-4F2E-9E6C-ECCD173C33A2}"/>
    <cellStyle name="Normal 3 2 3 3 2 3 5 4" xfId="16064" xr:uid="{9866995C-44B2-4BAD-BDD2-DFDC5B0B5A78}"/>
    <cellStyle name="Normal 3 2 3 3 2 3 5 5" xfId="29754" xr:uid="{70006DB5-6938-42E4-A00B-09A82D0D8829}"/>
    <cellStyle name="Normal 3 2 3 3 2 3 5 6" xfId="44638" xr:uid="{76A9B94B-C0DB-4081-BFFC-5970AC9EF319}"/>
    <cellStyle name="Normal 3 2 3 3 2 3 6" xfId="10928" xr:uid="{69CC9F43-FFD3-4E91-B39C-29B8C5B1C966}"/>
    <cellStyle name="Normal 3 2 3 3 2 3 6 2" xfId="24618" xr:uid="{F86A4E9B-B8AE-4369-86FA-9A22439B3642}"/>
    <cellStyle name="Normal 3 2 3 3 2 3 6 2 2" xfId="38310" xr:uid="{13D109FE-CEA2-4D88-B34E-3C4E2DC32DB4}"/>
    <cellStyle name="Normal 3 2 3 3 2 3 6 2 3" xfId="53194" xr:uid="{CF7C0B0E-CE67-49C2-A8F5-108897FA39F3}"/>
    <cellStyle name="Normal 3 2 3 3 2 3 6 3" xfId="17774" xr:uid="{00562D22-A77F-4B89-9D74-6AB78C285555}"/>
    <cellStyle name="Normal 3 2 3 3 2 3 6 4" xfId="31464" xr:uid="{F7175241-4506-4DDB-9732-61EF7FE3616D}"/>
    <cellStyle name="Normal 3 2 3 3 2 3 6 5" xfId="46348" xr:uid="{B92DF47B-CD53-4224-A83F-5E9EDB4FE1AC}"/>
    <cellStyle name="Normal 3 2 3 3 2 3 7" xfId="21196" xr:uid="{694FF1AA-6298-4293-A7D5-6051E76C5159}"/>
    <cellStyle name="Normal 3 2 3 3 2 3 7 2" xfId="34888" xr:uid="{07FF3A35-5715-4B20-86D2-0E3F14DA0904}"/>
    <cellStyle name="Normal 3 2 3 3 2 3 7 3" xfId="49772" xr:uid="{D0349BBE-00C7-45A5-9E27-DA64932CC91B}"/>
    <cellStyle name="Normal 3 2 3 3 2 3 8" xfId="14352" xr:uid="{42955E31-D37D-47DD-8203-2D63A31EFD36}"/>
    <cellStyle name="Normal 3 2 3 3 2 3 9" xfId="28042" xr:uid="{2A5E80F0-7F91-4480-8EE2-FE2AF5710C78}"/>
    <cellStyle name="Normal 3 2 3 3 2 4" xfId="7510" xr:uid="{6BAE4E13-7984-4330-BF31-B5F6EF332DA7}"/>
    <cellStyle name="Normal 3 2 3 3 2 4 2" xfId="7511" xr:uid="{611DAB98-7745-4ADF-8D56-F245713119CF}"/>
    <cellStyle name="Normal 3 2 3 3 2 4 2 2" xfId="9224" xr:uid="{D298564A-D7D2-458D-9AC5-4DFCAF6BD011}"/>
    <cellStyle name="Normal 3 2 3 3 2 4 2 2 2" xfId="12646" xr:uid="{E1F73E25-45C2-434E-86BA-6922B2486364}"/>
    <cellStyle name="Normal 3 2 3 3 2 4 2 2 2 2" xfId="26336" xr:uid="{DD48C6BC-3E7F-4084-9108-A52C3B15189D}"/>
    <cellStyle name="Normal 3 2 3 3 2 4 2 2 2 2 2" xfId="40028" xr:uid="{C0668F45-C589-41EE-93DA-D93368F2C9A3}"/>
    <cellStyle name="Normal 3 2 3 3 2 4 2 2 2 2 3" xfId="54912" xr:uid="{F4C5A805-8A48-48EB-80DB-737664145542}"/>
    <cellStyle name="Normal 3 2 3 3 2 4 2 2 2 3" xfId="19492" xr:uid="{03AE26D4-228A-46B7-90D6-A652F89437B3}"/>
    <cellStyle name="Normal 3 2 3 3 2 4 2 2 2 4" xfId="33182" xr:uid="{C87F3B39-4164-4EDD-B625-B0BB89E459F1}"/>
    <cellStyle name="Normal 3 2 3 3 2 4 2 2 2 5" xfId="48066" xr:uid="{1FCC94E0-3138-46AB-89BF-6F93E2BC1246}"/>
    <cellStyle name="Normal 3 2 3 3 2 4 2 2 3" xfId="22914" xr:uid="{EAD5CD64-5B46-43E2-B097-146F87CF72F7}"/>
    <cellStyle name="Normal 3 2 3 3 2 4 2 2 3 2" xfId="36606" xr:uid="{3278FDFA-E0FD-4E2D-9BF8-31B5693BB9E6}"/>
    <cellStyle name="Normal 3 2 3 3 2 4 2 2 3 3" xfId="51490" xr:uid="{3C44A773-B337-4008-A0CF-941F707CA9A1}"/>
    <cellStyle name="Normal 3 2 3 3 2 4 2 2 4" xfId="16070" xr:uid="{F386CF38-A686-497D-BF2D-6D04BB4096BC}"/>
    <cellStyle name="Normal 3 2 3 3 2 4 2 2 5" xfId="29760" xr:uid="{B00A80F1-77F0-4BC8-B601-9D939D3677DB}"/>
    <cellStyle name="Normal 3 2 3 3 2 4 2 2 6" xfId="44644" xr:uid="{0F11FB17-9CED-4896-9130-59C874688E04}"/>
    <cellStyle name="Normal 3 2 3 3 2 4 2 3" xfId="10934" xr:uid="{9F812FCD-EC48-4DD9-8F1C-53C8FE9F7C3B}"/>
    <cellStyle name="Normal 3 2 3 3 2 4 2 3 2" xfId="24624" xr:uid="{501B2FBB-945F-4638-BE55-E473C68B4B1E}"/>
    <cellStyle name="Normal 3 2 3 3 2 4 2 3 2 2" xfId="38316" xr:uid="{03F5B168-575A-4FD5-A172-EBA73C983E6A}"/>
    <cellStyle name="Normal 3 2 3 3 2 4 2 3 2 3" xfId="53200" xr:uid="{C676CD4D-F37E-4836-ACE8-3477B3388C9C}"/>
    <cellStyle name="Normal 3 2 3 3 2 4 2 3 3" xfId="17780" xr:uid="{8FF87AA5-EE8B-4BE5-B171-59DF242F9472}"/>
    <cellStyle name="Normal 3 2 3 3 2 4 2 3 4" xfId="31470" xr:uid="{48AFD7BE-C358-4C95-896F-45F9C85D2B54}"/>
    <cellStyle name="Normal 3 2 3 3 2 4 2 3 5" xfId="46354" xr:uid="{60E22395-F0C7-4492-9E33-A7847B750B31}"/>
    <cellStyle name="Normal 3 2 3 3 2 4 2 4" xfId="21202" xr:uid="{00BDC80E-A192-4FF9-9D2C-67D1427BC1F5}"/>
    <cellStyle name="Normal 3 2 3 3 2 4 2 4 2" xfId="34894" xr:uid="{1267862E-A6DE-4709-947D-871DD5EFC227}"/>
    <cellStyle name="Normal 3 2 3 3 2 4 2 4 3" xfId="49778" xr:uid="{F58214DC-AA7E-46EA-8D64-A28E4340E452}"/>
    <cellStyle name="Normal 3 2 3 3 2 4 2 5" xfId="14358" xr:uid="{C983E0E4-1B6D-421E-8846-740EC89DD452}"/>
    <cellStyle name="Normal 3 2 3 3 2 4 2 6" xfId="28048" xr:uid="{184474BF-5DA3-45A0-9E41-0578A9A5FB19}"/>
    <cellStyle name="Normal 3 2 3 3 2 4 2 7" xfId="42932" xr:uid="{778AD0EE-38A5-4F9C-AC03-1AD2A8FAF4C2}"/>
    <cellStyle name="Normal 3 2 3 3 2 4 3" xfId="9223" xr:uid="{6A062F13-7082-41C6-983B-8038729B5864}"/>
    <cellStyle name="Normal 3 2 3 3 2 4 3 2" xfId="12645" xr:uid="{B10E9D55-1224-4AEA-8F39-6331A623CB8D}"/>
    <cellStyle name="Normal 3 2 3 3 2 4 3 2 2" xfId="26335" xr:uid="{06E8B49B-970D-4C02-94D8-0760BEFE5CB8}"/>
    <cellStyle name="Normal 3 2 3 3 2 4 3 2 2 2" xfId="40027" xr:uid="{E6F141E4-B15A-4454-8784-8289E9708481}"/>
    <cellStyle name="Normal 3 2 3 3 2 4 3 2 2 3" xfId="54911" xr:uid="{0B271610-C3BD-4A03-8D27-634B2A6634CC}"/>
    <cellStyle name="Normal 3 2 3 3 2 4 3 2 3" xfId="19491" xr:uid="{BAF5D1AA-6EBE-4C2C-AF03-4B317B087F2E}"/>
    <cellStyle name="Normal 3 2 3 3 2 4 3 2 4" xfId="33181" xr:uid="{7D1D257E-09FD-4591-82D6-E31BBAF58C50}"/>
    <cellStyle name="Normal 3 2 3 3 2 4 3 2 5" xfId="48065" xr:uid="{084487B4-CD12-43D7-BBB1-718D38CAF032}"/>
    <cellStyle name="Normal 3 2 3 3 2 4 3 3" xfId="22913" xr:uid="{CCC4FBDC-8C9E-4681-B42C-019CE196B7E3}"/>
    <cellStyle name="Normal 3 2 3 3 2 4 3 3 2" xfId="36605" xr:uid="{01125CD9-7097-4336-A9F1-0EF9F060C41E}"/>
    <cellStyle name="Normal 3 2 3 3 2 4 3 3 3" xfId="51489" xr:uid="{528B93A6-3997-4A76-AB53-7111B48EBD30}"/>
    <cellStyle name="Normal 3 2 3 3 2 4 3 4" xfId="16069" xr:uid="{610BD0C5-7D72-4D77-B9AE-C684214E67FE}"/>
    <cellStyle name="Normal 3 2 3 3 2 4 3 5" xfId="29759" xr:uid="{045453E4-01B9-4586-863A-5D0C8AAA9EC7}"/>
    <cellStyle name="Normal 3 2 3 3 2 4 3 6" xfId="44643" xr:uid="{4DCC355D-BA68-4683-835F-9D67DFF28488}"/>
    <cellStyle name="Normal 3 2 3 3 2 4 4" xfId="10933" xr:uid="{F62D12BC-D4A3-43A1-B571-5F79F233D5BA}"/>
    <cellStyle name="Normal 3 2 3 3 2 4 4 2" xfId="24623" xr:uid="{A59BE7F2-F1AA-4D13-876E-F83E5F13BD75}"/>
    <cellStyle name="Normal 3 2 3 3 2 4 4 2 2" xfId="38315" xr:uid="{A40E3B3E-9AF4-4E7F-87F9-5B5ECE925056}"/>
    <cellStyle name="Normal 3 2 3 3 2 4 4 2 3" xfId="53199" xr:uid="{A0C3F1E8-B75A-44F8-9242-C46B43BD1076}"/>
    <cellStyle name="Normal 3 2 3 3 2 4 4 3" xfId="17779" xr:uid="{96304470-537E-4248-A541-BC535D3138D9}"/>
    <cellStyle name="Normal 3 2 3 3 2 4 4 4" xfId="31469" xr:uid="{0F313723-806E-4874-B7C1-41AF533AB17F}"/>
    <cellStyle name="Normal 3 2 3 3 2 4 4 5" xfId="46353" xr:uid="{8C9D98F1-87BA-4BE5-8A2A-2A72254A7465}"/>
    <cellStyle name="Normal 3 2 3 3 2 4 5" xfId="21201" xr:uid="{9D04B4A8-6F29-4EE4-A304-C414D6A51374}"/>
    <cellStyle name="Normal 3 2 3 3 2 4 5 2" xfId="34893" xr:uid="{08BA30BC-86F8-4DB1-9096-B6BEE8999288}"/>
    <cellStyle name="Normal 3 2 3 3 2 4 5 3" xfId="49777" xr:uid="{6F1A59F8-9155-44CA-BC52-B4E3C6D59F33}"/>
    <cellStyle name="Normal 3 2 3 3 2 4 6" xfId="14357" xr:uid="{7DE43F48-F0AA-4785-847E-BBDA9D62A96F}"/>
    <cellStyle name="Normal 3 2 3 3 2 4 7" xfId="28047" xr:uid="{AC1F7C4A-B88C-4350-BB51-3621CEE53007}"/>
    <cellStyle name="Normal 3 2 3 3 2 4 8" xfId="42931" xr:uid="{E1BF95F3-FDE1-4804-9D8A-67755232D5DB}"/>
    <cellStyle name="Normal 3 2 3 3 2 5" xfId="7512" xr:uid="{ECDE137A-B4D0-4998-9A2F-44278159A45B}"/>
    <cellStyle name="Normal 3 2 3 3 2 5 2" xfId="9225" xr:uid="{A2D656A8-842B-43EA-9A9C-46E75714DEEC}"/>
    <cellStyle name="Normal 3 2 3 3 2 5 2 2" xfId="12647" xr:uid="{70081532-27DC-4B5F-8D44-AB8295F284FD}"/>
    <cellStyle name="Normal 3 2 3 3 2 5 2 2 2" xfId="26337" xr:uid="{5C7188F4-0C7E-4E14-841E-37D01352ADA0}"/>
    <cellStyle name="Normal 3 2 3 3 2 5 2 2 2 2" xfId="40029" xr:uid="{3F91B9F5-5F5F-44D5-B080-3FBF69D2252C}"/>
    <cellStyle name="Normal 3 2 3 3 2 5 2 2 2 3" xfId="54913" xr:uid="{24C5CF34-D376-4F2D-8A0C-12EEE4B289FD}"/>
    <cellStyle name="Normal 3 2 3 3 2 5 2 2 3" xfId="19493" xr:uid="{0ED1E5F1-4F78-4074-AF74-00C5F970D9CB}"/>
    <cellStyle name="Normal 3 2 3 3 2 5 2 2 4" xfId="33183" xr:uid="{D083CDDE-ADCD-493F-BC23-A93EC11A40A5}"/>
    <cellStyle name="Normal 3 2 3 3 2 5 2 2 5" xfId="48067" xr:uid="{0A92E84F-08A9-4542-B0BA-7F2B5957AD28}"/>
    <cellStyle name="Normal 3 2 3 3 2 5 2 3" xfId="22915" xr:uid="{77BF9ACC-B618-49E6-A6E1-F531DAF7762B}"/>
    <cellStyle name="Normal 3 2 3 3 2 5 2 3 2" xfId="36607" xr:uid="{7AC4F88A-091E-42B5-89D8-D5F70BEB783A}"/>
    <cellStyle name="Normal 3 2 3 3 2 5 2 3 3" xfId="51491" xr:uid="{02FD2A38-75AB-4208-9DCC-C6F940D0EF74}"/>
    <cellStyle name="Normal 3 2 3 3 2 5 2 4" xfId="16071" xr:uid="{84A5CDA4-ABF3-488E-B1F7-FBBDBE1EAE67}"/>
    <cellStyle name="Normal 3 2 3 3 2 5 2 5" xfId="29761" xr:uid="{63195ECB-DC79-4E4C-9B0D-B91E2EF91998}"/>
    <cellStyle name="Normal 3 2 3 3 2 5 2 6" xfId="44645" xr:uid="{0B4247BB-D988-4DBA-8BCB-5E9A2F61516E}"/>
    <cellStyle name="Normal 3 2 3 3 2 5 3" xfId="10935" xr:uid="{F82D8F9D-4525-49E7-96ED-399455824CC2}"/>
    <cellStyle name="Normal 3 2 3 3 2 5 3 2" xfId="24625" xr:uid="{9BD1BD83-7B1A-4724-A03B-159C7060CE5C}"/>
    <cellStyle name="Normal 3 2 3 3 2 5 3 2 2" xfId="38317" xr:uid="{083ABB46-07C8-48F2-ABAD-4BB8B061F9D3}"/>
    <cellStyle name="Normal 3 2 3 3 2 5 3 2 3" xfId="53201" xr:uid="{6C6C3DFD-2CF5-4E5B-B3E6-4A499D81F72C}"/>
    <cellStyle name="Normal 3 2 3 3 2 5 3 3" xfId="17781" xr:uid="{20100C03-E463-4710-BCCD-FDA2906727C3}"/>
    <cellStyle name="Normal 3 2 3 3 2 5 3 4" xfId="31471" xr:uid="{B757B287-B003-4AD0-BAAA-D84293F2444E}"/>
    <cellStyle name="Normal 3 2 3 3 2 5 3 5" xfId="46355" xr:uid="{23791C86-7C7C-4B6A-875A-16839E2A04BB}"/>
    <cellStyle name="Normal 3 2 3 3 2 5 4" xfId="21203" xr:uid="{4D8CE2C3-582B-446B-A3F3-871779B8FE1F}"/>
    <cellStyle name="Normal 3 2 3 3 2 5 4 2" xfId="34895" xr:uid="{5CE99312-43E2-49AD-ABEE-3B5A9890E2F7}"/>
    <cellStyle name="Normal 3 2 3 3 2 5 4 3" xfId="49779" xr:uid="{99811C27-1588-49E2-A071-BA13BB35BDAC}"/>
    <cellStyle name="Normal 3 2 3 3 2 5 5" xfId="14359" xr:uid="{EBC41C59-228A-4C50-A031-64DC230DCC30}"/>
    <cellStyle name="Normal 3 2 3 3 2 5 6" xfId="28049" xr:uid="{F1B478AA-4B35-4663-999F-AE1DC95123DA}"/>
    <cellStyle name="Normal 3 2 3 3 2 5 7" xfId="42933" xr:uid="{03332817-F297-4DA4-86E8-539481CDD9A4}"/>
    <cellStyle name="Normal 3 2 3 3 2 6" xfId="7513" xr:uid="{6B4CF48F-63A8-4C24-AE6D-25443E180290}"/>
    <cellStyle name="Normal 3 2 3 3 2 6 2" xfId="9226" xr:uid="{F790DE92-0A15-4682-9542-E2347FD1E1B3}"/>
    <cellStyle name="Normal 3 2 3 3 2 6 2 2" xfId="12648" xr:uid="{2B9F36E9-7140-4D79-B348-9A1DF53DB68F}"/>
    <cellStyle name="Normal 3 2 3 3 2 6 2 2 2" xfId="26338" xr:uid="{732316ED-EC82-4F2E-8141-569E8470CB06}"/>
    <cellStyle name="Normal 3 2 3 3 2 6 2 2 2 2" xfId="40030" xr:uid="{CC4B6DC6-BEF5-45CA-89E0-A53980CB4BF6}"/>
    <cellStyle name="Normal 3 2 3 3 2 6 2 2 2 3" xfId="54914" xr:uid="{058D14A8-3553-4A65-9463-FE663D73ACE1}"/>
    <cellStyle name="Normal 3 2 3 3 2 6 2 2 3" xfId="19494" xr:uid="{A4CADF87-C0BA-417E-BDDF-4FE73BFCE0D6}"/>
    <cellStyle name="Normal 3 2 3 3 2 6 2 2 4" xfId="33184" xr:uid="{1DFA9A56-5DE6-4569-BF36-362C4A9FB397}"/>
    <cellStyle name="Normal 3 2 3 3 2 6 2 2 5" xfId="48068" xr:uid="{766C74C8-4696-4676-84C6-D9CFEBCFA0C7}"/>
    <cellStyle name="Normal 3 2 3 3 2 6 2 3" xfId="22916" xr:uid="{82DF88B3-974C-4DEE-880A-0F47FD3199C9}"/>
    <cellStyle name="Normal 3 2 3 3 2 6 2 3 2" xfId="36608" xr:uid="{63FCB82F-A3D0-4807-9A18-91E222016D2F}"/>
    <cellStyle name="Normal 3 2 3 3 2 6 2 3 3" xfId="51492" xr:uid="{81C1341E-536E-48B3-A53E-5E63DCFFDCB3}"/>
    <cellStyle name="Normal 3 2 3 3 2 6 2 4" xfId="16072" xr:uid="{217793A0-3CA0-46FF-AB8D-D700D9149C73}"/>
    <cellStyle name="Normal 3 2 3 3 2 6 2 5" xfId="29762" xr:uid="{951E53C0-5FD6-44B3-9182-90CC71E6E7FB}"/>
    <cellStyle name="Normal 3 2 3 3 2 6 2 6" xfId="44646" xr:uid="{E569B222-B228-4AF8-8D00-392065C20044}"/>
    <cellStyle name="Normal 3 2 3 3 2 6 3" xfId="10936" xr:uid="{143D49B9-3D7A-45A2-82DE-0B25D90D124A}"/>
    <cellStyle name="Normal 3 2 3 3 2 6 3 2" xfId="24626" xr:uid="{A854F8C6-5FF4-404B-ACD6-AA8A0DC41EC9}"/>
    <cellStyle name="Normal 3 2 3 3 2 6 3 2 2" xfId="38318" xr:uid="{3E3056B6-F682-47E1-9386-96E799BA2FEC}"/>
    <cellStyle name="Normal 3 2 3 3 2 6 3 2 3" xfId="53202" xr:uid="{8CA70EAB-75E3-409A-91AA-C630F781A95F}"/>
    <cellStyle name="Normal 3 2 3 3 2 6 3 3" xfId="17782" xr:uid="{5D4B68DE-760C-43AF-8B00-569257D993D9}"/>
    <cellStyle name="Normal 3 2 3 3 2 6 3 4" xfId="31472" xr:uid="{EA74A630-9088-422A-B594-B6F61A177F69}"/>
    <cellStyle name="Normal 3 2 3 3 2 6 3 5" xfId="46356" xr:uid="{BE868098-E188-45C8-9797-602D0C08F2A9}"/>
    <cellStyle name="Normal 3 2 3 3 2 6 4" xfId="21204" xr:uid="{64D62195-D464-4003-9819-677B427AE136}"/>
    <cellStyle name="Normal 3 2 3 3 2 6 4 2" xfId="34896" xr:uid="{356E05BF-3D71-4AAF-B913-23B145E1FB53}"/>
    <cellStyle name="Normal 3 2 3 3 2 6 4 3" xfId="49780" xr:uid="{14874567-2099-4834-A5FB-CBF8B0D76E11}"/>
    <cellStyle name="Normal 3 2 3 3 2 6 5" xfId="14360" xr:uid="{663CA2A6-FE77-4D00-BB29-8323CF5F3F42}"/>
    <cellStyle name="Normal 3 2 3 3 2 6 6" xfId="28050" xr:uid="{642ECEE7-37A3-4C2C-9A82-1B583A99D643}"/>
    <cellStyle name="Normal 3 2 3 3 2 6 7" xfId="42934" xr:uid="{07598A07-7C8D-4F3C-8CA3-4AFB0C3CFA7F}"/>
    <cellStyle name="Normal 3 2 3 3 2 7" xfId="9212" xr:uid="{85412473-E9FE-4343-B520-EDD3C3496B76}"/>
    <cellStyle name="Normal 3 2 3 3 2 7 2" xfId="12634" xr:uid="{638411BE-F756-4BB0-B776-2C57B8A5BC6D}"/>
    <cellStyle name="Normal 3 2 3 3 2 7 2 2" xfId="26324" xr:uid="{89ECC305-0B15-42F8-9C84-0326FC7303C2}"/>
    <cellStyle name="Normal 3 2 3 3 2 7 2 2 2" xfId="40016" xr:uid="{FE2EB8C8-A472-45EC-B5C4-8BBE1BBC26B6}"/>
    <cellStyle name="Normal 3 2 3 3 2 7 2 2 3" xfId="54900" xr:uid="{47406F5D-AD7B-48BF-8BCE-54EDEE4E7B17}"/>
    <cellStyle name="Normal 3 2 3 3 2 7 2 3" xfId="19480" xr:uid="{CD472C06-914B-4DD4-9BD8-84F8A87BB562}"/>
    <cellStyle name="Normal 3 2 3 3 2 7 2 4" xfId="33170" xr:uid="{A387BCC8-F9A8-46C9-8559-6C224EEA4FE9}"/>
    <cellStyle name="Normal 3 2 3 3 2 7 2 5" xfId="48054" xr:uid="{4E6C5EA8-5301-4960-869D-C8652022DFE8}"/>
    <cellStyle name="Normal 3 2 3 3 2 7 3" xfId="22902" xr:uid="{80E528C8-0973-419B-92F8-B007F5E3DC1D}"/>
    <cellStyle name="Normal 3 2 3 3 2 7 3 2" xfId="36594" xr:uid="{366F613E-F00A-4525-9FD4-EFCA3AC51C6F}"/>
    <cellStyle name="Normal 3 2 3 3 2 7 3 3" xfId="51478" xr:uid="{950AC3A6-87FB-4388-9235-B71BA0B5A193}"/>
    <cellStyle name="Normal 3 2 3 3 2 7 4" xfId="16058" xr:uid="{E112CE2C-7826-45A1-ABE3-8AA0782766A2}"/>
    <cellStyle name="Normal 3 2 3 3 2 7 5" xfId="29748" xr:uid="{39B1603B-0229-4F84-ADCD-7F2F207D163C}"/>
    <cellStyle name="Normal 3 2 3 3 2 7 6" xfId="44632" xr:uid="{D02E387B-F755-4917-A34E-092B8B7D46DB}"/>
    <cellStyle name="Normal 3 2 3 3 2 8" xfId="10922" xr:uid="{425790F5-98AB-4150-ACE2-F3C48D1B6BD5}"/>
    <cellStyle name="Normal 3 2 3 3 2 8 2" xfId="24612" xr:uid="{3A607A04-502C-4A54-8E88-27CB23A8FE85}"/>
    <cellStyle name="Normal 3 2 3 3 2 8 2 2" xfId="38304" xr:uid="{9F2AF227-B5F6-4DBC-8795-158C256F8B38}"/>
    <cellStyle name="Normal 3 2 3 3 2 8 2 3" xfId="53188" xr:uid="{8C0DEF06-9D49-413A-8664-FD443C731E1F}"/>
    <cellStyle name="Normal 3 2 3 3 2 8 3" xfId="17768" xr:uid="{3936B3CE-750D-4B48-9A8B-2E7B762E2353}"/>
    <cellStyle name="Normal 3 2 3 3 2 8 4" xfId="31458" xr:uid="{8145F8DC-546E-4159-958A-BD4FDC84AEAA}"/>
    <cellStyle name="Normal 3 2 3 3 2 8 5" xfId="46342" xr:uid="{46AD3DA0-1985-4A02-9421-4FAC8C7058A9}"/>
    <cellStyle name="Normal 3 2 3 3 2 9" xfId="21190" xr:uid="{AD9885BB-CA85-4CB7-9222-5AFB2D755361}"/>
    <cellStyle name="Normal 3 2 3 3 2 9 2" xfId="34882" xr:uid="{5CBD2DE7-76EB-4B55-BF9C-4F6394C65EEF}"/>
    <cellStyle name="Normal 3 2 3 3 2 9 3" xfId="49766" xr:uid="{ED47FF3A-528A-4FC7-8C58-423E03C9CAFD}"/>
    <cellStyle name="Normal 3 2 3 3 3" xfId="7514" xr:uid="{AAFF2951-E1D1-4ECA-9F63-6D047CA1EA49}"/>
    <cellStyle name="Normal 3 2 3 3 3 10" xfId="42935" xr:uid="{C035D61A-5B2E-466A-BE7B-182BD343E707}"/>
    <cellStyle name="Normal 3 2 3 3 3 2" xfId="7515" xr:uid="{B41E2C68-A7B3-4B14-A49D-CDE413096B38}"/>
    <cellStyle name="Normal 3 2 3 3 3 2 2" xfId="7516" xr:uid="{F52279D9-14CC-4EE9-8A16-2F78ADB7208B}"/>
    <cellStyle name="Normal 3 2 3 3 3 2 2 2" xfId="9229" xr:uid="{9D2B7DDE-F039-4278-AD36-14C11F73BA8C}"/>
    <cellStyle name="Normal 3 2 3 3 3 2 2 2 2" xfId="12651" xr:uid="{9089A78E-8E2C-4384-ABB2-053C30FE1060}"/>
    <cellStyle name="Normal 3 2 3 3 3 2 2 2 2 2" xfId="26341" xr:uid="{40D6E8F0-F9D8-4EF9-9F1D-6CC9A7E087E8}"/>
    <cellStyle name="Normal 3 2 3 3 3 2 2 2 2 2 2" xfId="40033" xr:uid="{B1944F36-6474-4C48-BFA6-30E72A81E229}"/>
    <cellStyle name="Normal 3 2 3 3 3 2 2 2 2 2 3" xfId="54917" xr:uid="{C109C66B-0DF8-48CA-991B-88BBEBBC1CF2}"/>
    <cellStyle name="Normal 3 2 3 3 3 2 2 2 2 3" xfId="19497" xr:uid="{EBB11CEC-D652-4057-97D2-74A10F7AD984}"/>
    <cellStyle name="Normal 3 2 3 3 3 2 2 2 2 4" xfId="33187" xr:uid="{6FD86CC9-35C6-4ECE-A11F-E24B5156B6C2}"/>
    <cellStyle name="Normal 3 2 3 3 3 2 2 2 2 5" xfId="48071" xr:uid="{B2E9900C-C7D3-42BB-8BE3-C36C689B0956}"/>
    <cellStyle name="Normal 3 2 3 3 3 2 2 2 3" xfId="22919" xr:uid="{E9DBF5C0-B50F-4DBD-B905-BAFC2098B8F7}"/>
    <cellStyle name="Normal 3 2 3 3 3 2 2 2 3 2" xfId="36611" xr:uid="{ABFCF657-F442-45F4-A801-33AC6F2CB1B7}"/>
    <cellStyle name="Normal 3 2 3 3 3 2 2 2 3 3" xfId="51495" xr:uid="{DB33F4C5-2A20-401F-981D-271B2D1E18CA}"/>
    <cellStyle name="Normal 3 2 3 3 3 2 2 2 4" xfId="16075" xr:uid="{0743BC9A-BD74-4152-A359-9BE82909EF42}"/>
    <cellStyle name="Normal 3 2 3 3 3 2 2 2 5" xfId="29765" xr:uid="{888320FC-FC1C-4B83-B396-A3F6017B806A}"/>
    <cellStyle name="Normal 3 2 3 3 3 2 2 2 6" xfId="44649" xr:uid="{F534F482-DFA9-466B-B5DF-8A20281C42C0}"/>
    <cellStyle name="Normal 3 2 3 3 3 2 2 3" xfId="10939" xr:uid="{E6917463-2C18-4E7E-AA62-692933E3A41F}"/>
    <cellStyle name="Normal 3 2 3 3 3 2 2 3 2" xfId="24629" xr:uid="{F98BEA2F-0D00-4993-9A74-D1F0A4165350}"/>
    <cellStyle name="Normal 3 2 3 3 3 2 2 3 2 2" xfId="38321" xr:uid="{AF3C4CF3-3E38-488D-910D-F8BE8DC701E3}"/>
    <cellStyle name="Normal 3 2 3 3 3 2 2 3 2 3" xfId="53205" xr:uid="{2A074310-BB15-4B55-BD11-587F48CC7C95}"/>
    <cellStyle name="Normal 3 2 3 3 3 2 2 3 3" xfId="17785" xr:uid="{C35D3A96-126D-42C7-AF95-6643D94E8067}"/>
    <cellStyle name="Normal 3 2 3 3 3 2 2 3 4" xfId="31475" xr:uid="{49BC5A88-F235-4DAD-AB6C-82ADC9D4CFF0}"/>
    <cellStyle name="Normal 3 2 3 3 3 2 2 3 5" xfId="46359" xr:uid="{1EEA1A47-C15A-41F0-81DF-51604FB33C39}"/>
    <cellStyle name="Normal 3 2 3 3 3 2 2 4" xfId="21207" xr:uid="{0BA5A280-30EC-43EE-BA79-75004A882F1C}"/>
    <cellStyle name="Normal 3 2 3 3 3 2 2 4 2" xfId="34899" xr:uid="{77214A24-04AD-4978-845B-63448BFC7838}"/>
    <cellStyle name="Normal 3 2 3 3 3 2 2 4 3" xfId="49783" xr:uid="{21F172F0-DFD4-480A-8C80-833AF40D7504}"/>
    <cellStyle name="Normal 3 2 3 3 3 2 2 5" xfId="14363" xr:uid="{06540D32-44FE-4AC9-9FA7-CEFC9CFC7F5C}"/>
    <cellStyle name="Normal 3 2 3 3 3 2 2 6" xfId="28053" xr:uid="{F70EDE07-970E-4881-A9DB-0F0DFBF01900}"/>
    <cellStyle name="Normal 3 2 3 3 3 2 2 7" xfId="42937" xr:uid="{A8CA2D92-94FE-4F44-B333-CAC112B90656}"/>
    <cellStyle name="Normal 3 2 3 3 3 2 3" xfId="9228" xr:uid="{4E4684AD-3F59-4DE9-A8E5-184728F63474}"/>
    <cellStyle name="Normal 3 2 3 3 3 2 3 2" xfId="12650" xr:uid="{3D5E232F-9ADA-47D1-B419-715A3528BF1B}"/>
    <cellStyle name="Normal 3 2 3 3 3 2 3 2 2" xfId="26340" xr:uid="{36FD3A41-D7F8-4321-B4E7-72ABBA7EDBEE}"/>
    <cellStyle name="Normal 3 2 3 3 3 2 3 2 2 2" xfId="40032" xr:uid="{689D6159-2BAA-4BEA-9DD7-1902F37D749D}"/>
    <cellStyle name="Normal 3 2 3 3 3 2 3 2 2 3" xfId="54916" xr:uid="{F4579651-0150-4EE1-AD2D-7841AE8E9F6E}"/>
    <cellStyle name="Normal 3 2 3 3 3 2 3 2 3" xfId="19496" xr:uid="{45386B40-77C1-4E12-ACED-C1A341D56DB3}"/>
    <cellStyle name="Normal 3 2 3 3 3 2 3 2 4" xfId="33186" xr:uid="{1A4CAE77-E3F9-4D14-93C8-901367A30C49}"/>
    <cellStyle name="Normal 3 2 3 3 3 2 3 2 5" xfId="48070" xr:uid="{28B4F15F-CCFA-440D-A78C-5863ABD2A1CF}"/>
    <cellStyle name="Normal 3 2 3 3 3 2 3 3" xfId="22918" xr:uid="{60A6F1A9-660C-40DB-A12B-114BC6CA0E29}"/>
    <cellStyle name="Normal 3 2 3 3 3 2 3 3 2" xfId="36610" xr:uid="{9225C3AD-2C55-4DD9-9493-F4548265C5F5}"/>
    <cellStyle name="Normal 3 2 3 3 3 2 3 3 3" xfId="51494" xr:uid="{37F67CC1-A291-4001-A9BA-EDC44879BB08}"/>
    <cellStyle name="Normal 3 2 3 3 3 2 3 4" xfId="16074" xr:uid="{4F2F8082-99AA-4327-8188-B32968123600}"/>
    <cellStyle name="Normal 3 2 3 3 3 2 3 5" xfId="29764" xr:uid="{3634D652-EC83-40F4-A26C-76EA726CF52F}"/>
    <cellStyle name="Normal 3 2 3 3 3 2 3 6" xfId="44648" xr:uid="{8B43A424-9ED2-49C8-B4A9-3E2BFE3FF4C7}"/>
    <cellStyle name="Normal 3 2 3 3 3 2 4" xfId="10938" xr:uid="{4D6700CB-AB4C-4771-87A8-408838F66CB5}"/>
    <cellStyle name="Normal 3 2 3 3 3 2 4 2" xfId="24628" xr:uid="{3BB5701A-435F-4B01-A652-23F739AA21DC}"/>
    <cellStyle name="Normal 3 2 3 3 3 2 4 2 2" xfId="38320" xr:uid="{504687CE-1B07-494F-AC09-B3F086214643}"/>
    <cellStyle name="Normal 3 2 3 3 3 2 4 2 3" xfId="53204" xr:uid="{A4E80DFA-3848-466C-B40C-CCDD8F8DD0A7}"/>
    <cellStyle name="Normal 3 2 3 3 3 2 4 3" xfId="17784" xr:uid="{605BCC68-72FD-4974-A6A0-F77312E467A2}"/>
    <cellStyle name="Normal 3 2 3 3 3 2 4 4" xfId="31474" xr:uid="{213766C7-E3F6-4000-9064-EE3127F4AAD5}"/>
    <cellStyle name="Normal 3 2 3 3 3 2 4 5" xfId="46358" xr:uid="{4E71A0BD-AA0D-41F1-BCAA-F2F1D0D4892F}"/>
    <cellStyle name="Normal 3 2 3 3 3 2 5" xfId="21206" xr:uid="{486B203F-6E1F-4D83-A053-CFB096612BB7}"/>
    <cellStyle name="Normal 3 2 3 3 3 2 5 2" xfId="34898" xr:uid="{C49D7574-4DFF-417B-83EF-496FFB080706}"/>
    <cellStyle name="Normal 3 2 3 3 3 2 5 3" xfId="49782" xr:uid="{1D9945CC-082D-4C23-9A63-A4F9357BFA88}"/>
    <cellStyle name="Normal 3 2 3 3 3 2 6" xfId="14362" xr:uid="{58701101-578D-4A91-BDE4-54524AB50CB5}"/>
    <cellStyle name="Normal 3 2 3 3 3 2 7" xfId="28052" xr:uid="{59F8BEB8-B686-474F-B3B2-CC97F90D1B50}"/>
    <cellStyle name="Normal 3 2 3 3 3 2 8" xfId="42936" xr:uid="{615ECE5F-E299-49D9-AF9B-E55B64E179EA}"/>
    <cellStyle name="Normal 3 2 3 3 3 3" xfId="7517" xr:uid="{FCE974B3-40DE-472E-8DFD-0DC8A90C4D6B}"/>
    <cellStyle name="Normal 3 2 3 3 3 3 2" xfId="9230" xr:uid="{422EFE0C-0047-4796-8B18-32A9CB2FA6CC}"/>
    <cellStyle name="Normal 3 2 3 3 3 3 2 2" xfId="12652" xr:uid="{1856F485-8946-435F-A331-5DCC5315A3B2}"/>
    <cellStyle name="Normal 3 2 3 3 3 3 2 2 2" xfId="26342" xr:uid="{AE02A9C4-E526-45F0-B32A-DCFBB6E69D68}"/>
    <cellStyle name="Normal 3 2 3 3 3 3 2 2 2 2" xfId="40034" xr:uid="{9092EA7C-77C7-4D0A-AFCC-C89D87BDBC4B}"/>
    <cellStyle name="Normal 3 2 3 3 3 3 2 2 2 3" xfId="54918" xr:uid="{19201F28-8AE5-4E89-9AAC-27E532B5A4A9}"/>
    <cellStyle name="Normal 3 2 3 3 3 3 2 2 3" xfId="19498" xr:uid="{323BE0B6-97A7-4761-8C0B-BA3BA029C19B}"/>
    <cellStyle name="Normal 3 2 3 3 3 3 2 2 4" xfId="33188" xr:uid="{B804B59E-6AEE-4967-91BF-0C7DD1C3D852}"/>
    <cellStyle name="Normal 3 2 3 3 3 3 2 2 5" xfId="48072" xr:uid="{99AE4F41-5598-4F75-94AB-9CD6CD25D23D}"/>
    <cellStyle name="Normal 3 2 3 3 3 3 2 3" xfId="22920" xr:uid="{8EB39BB2-F473-453A-BA02-86384A2E2CC9}"/>
    <cellStyle name="Normal 3 2 3 3 3 3 2 3 2" xfId="36612" xr:uid="{7BEA210F-45A1-4707-9D30-FD847CB38DFC}"/>
    <cellStyle name="Normal 3 2 3 3 3 3 2 3 3" xfId="51496" xr:uid="{CDE9AA48-1A7F-44DE-8942-BDD2A7EF4AD1}"/>
    <cellStyle name="Normal 3 2 3 3 3 3 2 4" xfId="16076" xr:uid="{D309E6EE-6147-4358-BC5F-5E01CF6F699D}"/>
    <cellStyle name="Normal 3 2 3 3 3 3 2 5" xfId="29766" xr:uid="{E2639CBC-01AB-4A9F-828C-0D7383AD72FE}"/>
    <cellStyle name="Normal 3 2 3 3 3 3 2 6" xfId="44650" xr:uid="{C2592402-6577-4FD8-988A-3A976897DAE4}"/>
    <cellStyle name="Normal 3 2 3 3 3 3 3" xfId="10940" xr:uid="{3E53EFE1-828F-4F7F-BBAA-CA54BBBE2B2D}"/>
    <cellStyle name="Normal 3 2 3 3 3 3 3 2" xfId="24630" xr:uid="{C46B77AF-3CA2-4658-AE68-9C6603EE2F6D}"/>
    <cellStyle name="Normal 3 2 3 3 3 3 3 2 2" xfId="38322" xr:uid="{A5F08CF7-F6D6-4FAA-8C2C-4F6B9B60CC6A}"/>
    <cellStyle name="Normal 3 2 3 3 3 3 3 2 3" xfId="53206" xr:uid="{0BCFF70B-C15A-401E-B79C-7CC7057E5A0F}"/>
    <cellStyle name="Normal 3 2 3 3 3 3 3 3" xfId="17786" xr:uid="{049DA1C9-8FD8-4DB9-A256-2B7373413C66}"/>
    <cellStyle name="Normal 3 2 3 3 3 3 3 4" xfId="31476" xr:uid="{A10227E9-CAFB-464D-965B-AADA866CBC80}"/>
    <cellStyle name="Normal 3 2 3 3 3 3 3 5" xfId="46360" xr:uid="{A0380598-AE01-4E13-8C1B-0653A58D8F2A}"/>
    <cellStyle name="Normal 3 2 3 3 3 3 4" xfId="21208" xr:uid="{B349CF8E-1407-4BB4-BFD5-FBFEBF31D94B}"/>
    <cellStyle name="Normal 3 2 3 3 3 3 4 2" xfId="34900" xr:uid="{922218ED-FDAB-42F9-AF86-FFD255FBDFE5}"/>
    <cellStyle name="Normal 3 2 3 3 3 3 4 3" xfId="49784" xr:uid="{062BBEB3-9EA1-4C36-B34B-7C4114E686A1}"/>
    <cellStyle name="Normal 3 2 3 3 3 3 5" xfId="14364" xr:uid="{A306985F-FFA7-483A-91E8-17418BCD131D}"/>
    <cellStyle name="Normal 3 2 3 3 3 3 6" xfId="28054" xr:uid="{2777DD26-BABD-4950-8C23-679744B991A7}"/>
    <cellStyle name="Normal 3 2 3 3 3 3 7" xfId="42938" xr:uid="{227B6644-8B1F-47E2-83EC-06617076E600}"/>
    <cellStyle name="Normal 3 2 3 3 3 4" xfId="7518" xr:uid="{67ED2AAB-DDFA-4A24-A4FA-E424D3D97200}"/>
    <cellStyle name="Normal 3 2 3 3 3 4 2" xfId="9231" xr:uid="{136EB027-525F-46D1-A83F-C90469F5E228}"/>
    <cellStyle name="Normal 3 2 3 3 3 4 2 2" xfId="12653" xr:uid="{FFC8AE40-7AB1-47BA-8789-259193F00DF0}"/>
    <cellStyle name="Normal 3 2 3 3 3 4 2 2 2" xfId="26343" xr:uid="{64F908AE-1559-4F42-B7C3-434BFB0CDF2D}"/>
    <cellStyle name="Normal 3 2 3 3 3 4 2 2 2 2" xfId="40035" xr:uid="{18C39C6D-A8B8-42B4-A8FB-532BAC49685F}"/>
    <cellStyle name="Normal 3 2 3 3 3 4 2 2 2 3" xfId="54919" xr:uid="{D5370B08-AEF4-4B67-AB38-66A406179716}"/>
    <cellStyle name="Normal 3 2 3 3 3 4 2 2 3" xfId="19499" xr:uid="{4BEC60CB-A573-4F82-B714-E88B694F7114}"/>
    <cellStyle name="Normal 3 2 3 3 3 4 2 2 4" xfId="33189" xr:uid="{CEFAB0ED-D7A4-414D-9A1D-B6CAC285AFD9}"/>
    <cellStyle name="Normal 3 2 3 3 3 4 2 2 5" xfId="48073" xr:uid="{B1761530-505C-4C01-AA89-C6EB23EEF979}"/>
    <cellStyle name="Normal 3 2 3 3 3 4 2 3" xfId="22921" xr:uid="{3B14A6EE-FB6A-4C88-863D-683555459147}"/>
    <cellStyle name="Normal 3 2 3 3 3 4 2 3 2" xfId="36613" xr:uid="{58FEAD6D-8281-4C4F-8BC5-1B9FD42D7022}"/>
    <cellStyle name="Normal 3 2 3 3 3 4 2 3 3" xfId="51497" xr:uid="{A75C8820-2959-4840-AB6B-C6DAEF318885}"/>
    <cellStyle name="Normal 3 2 3 3 3 4 2 4" xfId="16077" xr:uid="{EA4C231C-6694-41C4-B7B6-F134588BF7EB}"/>
    <cellStyle name="Normal 3 2 3 3 3 4 2 5" xfId="29767" xr:uid="{DBD95122-5AE3-43EC-95B7-156579B1B9AF}"/>
    <cellStyle name="Normal 3 2 3 3 3 4 2 6" xfId="44651" xr:uid="{1968A876-4496-41B1-9113-0AF70360D5E3}"/>
    <cellStyle name="Normal 3 2 3 3 3 4 3" xfId="10941" xr:uid="{88B08B85-E7EC-421D-9872-A4395083ED7A}"/>
    <cellStyle name="Normal 3 2 3 3 3 4 3 2" xfId="24631" xr:uid="{A94BB207-05FD-4973-84FC-B392174FB49E}"/>
    <cellStyle name="Normal 3 2 3 3 3 4 3 2 2" xfId="38323" xr:uid="{FA626B5E-0128-4FAF-8A84-40039CAF07E7}"/>
    <cellStyle name="Normal 3 2 3 3 3 4 3 2 3" xfId="53207" xr:uid="{7B96F237-8893-4102-88D8-6454BE6EB7A8}"/>
    <cellStyle name="Normal 3 2 3 3 3 4 3 3" xfId="17787" xr:uid="{0563AE12-530B-4741-B734-7D330BF5986F}"/>
    <cellStyle name="Normal 3 2 3 3 3 4 3 4" xfId="31477" xr:uid="{3BAD82F1-E34F-4777-958C-7352A579C43E}"/>
    <cellStyle name="Normal 3 2 3 3 3 4 3 5" xfId="46361" xr:uid="{D74268CD-9666-4DD9-A47B-59CE8C8CB4C2}"/>
    <cellStyle name="Normal 3 2 3 3 3 4 4" xfId="21209" xr:uid="{44AAA174-491F-40E1-AB45-1075270A4248}"/>
    <cellStyle name="Normal 3 2 3 3 3 4 4 2" xfId="34901" xr:uid="{6BC97D9D-9514-4A3C-AAEA-6C2CDBABEE7F}"/>
    <cellStyle name="Normal 3 2 3 3 3 4 4 3" xfId="49785" xr:uid="{9B95C8FD-506E-42C9-A697-BE6F68633B02}"/>
    <cellStyle name="Normal 3 2 3 3 3 4 5" xfId="14365" xr:uid="{C6413C97-5F2A-4196-B8F6-B5B255FA1AD6}"/>
    <cellStyle name="Normal 3 2 3 3 3 4 6" xfId="28055" xr:uid="{7271920C-3DD5-4B92-805D-EA1E22FB1999}"/>
    <cellStyle name="Normal 3 2 3 3 3 4 7" xfId="42939" xr:uid="{882C59F8-390E-4E8C-AD46-B3DA3B878E34}"/>
    <cellStyle name="Normal 3 2 3 3 3 5" xfId="9227" xr:uid="{44454564-EB85-45EF-890D-CF60868AAE32}"/>
    <cellStyle name="Normal 3 2 3 3 3 5 2" xfId="12649" xr:uid="{F43F77F0-5A8E-4C32-8F5D-077463F73E74}"/>
    <cellStyle name="Normal 3 2 3 3 3 5 2 2" xfId="26339" xr:uid="{0C4130B5-3CEB-41F6-BA3F-E809FAB560DA}"/>
    <cellStyle name="Normal 3 2 3 3 3 5 2 2 2" xfId="40031" xr:uid="{2E0BB30E-2145-4748-9E97-3D73E48CC366}"/>
    <cellStyle name="Normal 3 2 3 3 3 5 2 2 3" xfId="54915" xr:uid="{D3F76775-8A3A-4BE7-9AFB-2678AF91CFA5}"/>
    <cellStyle name="Normal 3 2 3 3 3 5 2 3" xfId="19495" xr:uid="{3E737A56-7020-40CB-B6AC-C8F36A4C1E51}"/>
    <cellStyle name="Normal 3 2 3 3 3 5 2 4" xfId="33185" xr:uid="{34F7BFB7-49D9-4DBC-9DB4-196A0E5F885C}"/>
    <cellStyle name="Normal 3 2 3 3 3 5 2 5" xfId="48069" xr:uid="{DCEBC45E-1AA6-446D-A7FD-448E62EC685B}"/>
    <cellStyle name="Normal 3 2 3 3 3 5 3" xfId="22917" xr:uid="{EFA36569-7A8A-4B39-BE3D-8D3DD8985556}"/>
    <cellStyle name="Normal 3 2 3 3 3 5 3 2" xfId="36609" xr:uid="{AEC0FE8E-F41E-4A5C-B61B-BC7B0700A324}"/>
    <cellStyle name="Normal 3 2 3 3 3 5 3 3" xfId="51493" xr:uid="{95C24FE6-96EA-43E7-9CDB-5E2DDA67AA86}"/>
    <cellStyle name="Normal 3 2 3 3 3 5 4" xfId="16073" xr:uid="{00F51F0C-63EE-4CE4-B914-09E513B08C17}"/>
    <cellStyle name="Normal 3 2 3 3 3 5 5" xfId="29763" xr:uid="{D6503592-4439-47F7-8E38-812DA502C3B5}"/>
    <cellStyle name="Normal 3 2 3 3 3 5 6" xfId="44647" xr:uid="{8C19372D-3D08-4BAE-9D25-2A82F2A42C92}"/>
    <cellStyle name="Normal 3 2 3 3 3 6" xfId="10937" xr:uid="{8525DA7F-A8AE-4375-9873-7B7468CB9D9A}"/>
    <cellStyle name="Normal 3 2 3 3 3 6 2" xfId="24627" xr:uid="{6CF1A753-08AE-4AAD-8D89-7A0FC891BB3A}"/>
    <cellStyle name="Normal 3 2 3 3 3 6 2 2" xfId="38319" xr:uid="{EB157A8C-0937-4FAB-899D-7724721B3943}"/>
    <cellStyle name="Normal 3 2 3 3 3 6 2 3" xfId="53203" xr:uid="{02BCB488-BDCF-4132-9918-B08C04A22F8F}"/>
    <cellStyle name="Normal 3 2 3 3 3 6 3" xfId="17783" xr:uid="{1177C930-90A2-4BCB-ABA6-CE748B6F0833}"/>
    <cellStyle name="Normal 3 2 3 3 3 6 4" xfId="31473" xr:uid="{5AE123C3-A5CA-41EC-8959-D1D18ECD0031}"/>
    <cellStyle name="Normal 3 2 3 3 3 6 5" xfId="46357" xr:uid="{5909AF8C-F5FE-40B4-8C67-3DA0D73FB3D3}"/>
    <cellStyle name="Normal 3 2 3 3 3 7" xfId="21205" xr:uid="{2A84B65A-C841-4B98-9889-658F5100CDF1}"/>
    <cellStyle name="Normal 3 2 3 3 3 7 2" xfId="34897" xr:uid="{E72A694C-4310-4358-88A0-9C2C82999408}"/>
    <cellStyle name="Normal 3 2 3 3 3 7 3" xfId="49781" xr:uid="{C1A6220C-F56F-4DC1-8239-8F151040C935}"/>
    <cellStyle name="Normal 3 2 3 3 3 8" xfId="14361" xr:uid="{1F2B0157-C3B1-4FFE-9294-D05DF1C9F4C5}"/>
    <cellStyle name="Normal 3 2 3 3 3 9" xfId="28051" xr:uid="{B26CF41F-6C18-4893-8804-EFEC5EEAA151}"/>
    <cellStyle name="Normal 3 2 3 3 4" xfId="7519" xr:uid="{C92DDA4E-9785-4CB4-BFE3-198934598928}"/>
    <cellStyle name="Normal 3 2 3 3 4 10" xfId="42940" xr:uid="{92699256-9888-4A08-BD79-7900AD18A195}"/>
    <cellStyle name="Normal 3 2 3 3 4 2" xfId="7520" xr:uid="{FCA33DD6-EE9A-49B4-BA7E-80D59B7A54F9}"/>
    <cellStyle name="Normal 3 2 3 3 4 2 2" xfId="7521" xr:uid="{13A5BD5A-1D91-422B-917D-36E16B73818F}"/>
    <cellStyle name="Normal 3 2 3 3 4 2 2 2" xfId="9234" xr:uid="{27EAFC03-DE50-46F2-8D3E-E14F7976ED7B}"/>
    <cellStyle name="Normal 3 2 3 3 4 2 2 2 2" xfId="12656" xr:uid="{CD2DC8DC-F91C-40D9-AD59-652D64E7AF84}"/>
    <cellStyle name="Normal 3 2 3 3 4 2 2 2 2 2" xfId="26346" xr:uid="{487E55A2-D129-4758-A8FC-F49BDFA11D64}"/>
    <cellStyle name="Normal 3 2 3 3 4 2 2 2 2 2 2" xfId="40038" xr:uid="{4EC0DD4B-D2F2-4896-9E05-5D14F1E0C34D}"/>
    <cellStyle name="Normal 3 2 3 3 4 2 2 2 2 2 3" xfId="54922" xr:uid="{8B16BF22-ED3E-4E78-8DD8-F8E6D8993C38}"/>
    <cellStyle name="Normal 3 2 3 3 4 2 2 2 2 3" xfId="19502" xr:uid="{99DDFD73-AE78-470E-8064-5B90450A7DBE}"/>
    <cellStyle name="Normal 3 2 3 3 4 2 2 2 2 4" xfId="33192" xr:uid="{F76C3E08-CA19-4EF7-A5ED-1C3DC5CB1AEF}"/>
    <cellStyle name="Normal 3 2 3 3 4 2 2 2 2 5" xfId="48076" xr:uid="{AA2840D2-C482-4EB1-AF5E-7C5C7E664171}"/>
    <cellStyle name="Normal 3 2 3 3 4 2 2 2 3" xfId="22924" xr:uid="{763F8024-C77C-45AB-BD58-44B71E18ADE5}"/>
    <cellStyle name="Normal 3 2 3 3 4 2 2 2 3 2" xfId="36616" xr:uid="{A10D503E-7C94-422B-9FBD-8C34DF32CE34}"/>
    <cellStyle name="Normal 3 2 3 3 4 2 2 2 3 3" xfId="51500" xr:uid="{D4F4B3C2-3DFF-4195-AD02-B4D99D92F204}"/>
    <cellStyle name="Normal 3 2 3 3 4 2 2 2 4" xfId="16080" xr:uid="{B6B9FED7-0090-47B4-8D35-48E4B9A65E60}"/>
    <cellStyle name="Normal 3 2 3 3 4 2 2 2 5" xfId="29770" xr:uid="{B60C5A58-5BD4-410A-9EE6-39318CD5BAD5}"/>
    <cellStyle name="Normal 3 2 3 3 4 2 2 2 6" xfId="44654" xr:uid="{A5CF73B4-282F-4488-AEA3-510E52EB9E31}"/>
    <cellStyle name="Normal 3 2 3 3 4 2 2 3" xfId="10944" xr:uid="{374B44BB-2D75-4467-B9A1-C32F0E977A8E}"/>
    <cellStyle name="Normal 3 2 3 3 4 2 2 3 2" xfId="24634" xr:uid="{F59EEB5B-E5CB-4158-812B-4C3C80553858}"/>
    <cellStyle name="Normal 3 2 3 3 4 2 2 3 2 2" xfId="38326" xr:uid="{8408CBE9-5BE7-4BC2-A26B-2CAD4D13D434}"/>
    <cellStyle name="Normal 3 2 3 3 4 2 2 3 2 3" xfId="53210" xr:uid="{085924B7-97D9-4FC6-A872-7F8753125260}"/>
    <cellStyle name="Normal 3 2 3 3 4 2 2 3 3" xfId="17790" xr:uid="{7F44D67F-B9DE-478E-8D70-1390DBDDD2D8}"/>
    <cellStyle name="Normal 3 2 3 3 4 2 2 3 4" xfId="31480" xr:uid="{2ED8AEF4-6DD4-4DF0-83D7-E25F6FC17118}"/>
    <cellStyle name="Normal 3 2 3 3 4 2 2 3 5" xfId="46364" xr:uid="{E0F1B5CE-7BE4-4AC3-A723-CED0A6DDAFF6}"/>
    <cellStyle name="Normal 3 2 3 3 4 2 2 4" xfId="21212" xr:uid="{CBBF0AAB-D15B-42C6-9815-DA29AF734AFF}"/>
    <cellStyle name="Normal 3 2 3 3 4 2 2 4 2" xfId="34904" xr:uid="{4787E242-8D40-4F91-AD05-587050047B95}"/>
    <cellStyle name="Normal 3 2 3 3 4 2 2 4 3" xfId="49788" xr:uid="{BB4BFB80-EBEA-4384-B264-7099E53C575C}"/>
    <cellStyle name="Normal 3 2 3 3 4 2 2 5" xfId="14368" xr:uid="{3877B658-0ED7-40F9-B335-CF4A2936C3D4}"/>
    <cellStyle name="Normal 3 2 3 3 4 2 2 6" xfId="28058" xr:uid="{68795C3A-2EAE-4A8E-940C-8E7D7E9FEB10}"/>
    <cellStyle name="Normal 3 2 3 3 4 2 2 7" xfId="42942" xr:uid="{A48532DB-D8A6-4EAE-AE98-357DAD8E7A65}"/>
    <cellStyle name="Normal 3 2 3 3 4 2 3" xfId="9233" xr:uid="{016A5172-7A65-4869-8725-5ECF518329DB}"/>
    <cellStyle name="Normal 3 2 3 3 4 2 3 2" xfId="12655" xr:uid="{5E0564C0-E314-4340-B7AA-569D0FD1B6A3}"/>
    <cellStyle name="Normal 3 2 3 3 4 2 3 2 2" xfId="26345" xr:uid="{967745B5-C3EE-456C-A1B0-5A8346A50B00}"/>
    <cellStyle name="Normal 3 2 3 3 4 2 3 2 2 2" xfId="40037" xr:uid="{C41CF43A-9EE6-4344-B2B8-157ACA399A87}"/>
    <cellStyle name="Normal 3 2 3 3 4 2 3 2 2 3" xfId="54921" xr:uid="{71B1C77E-3EC9-42E3-8210-2F91C8D56E84}"/>
    <cellStyle name="Normal 3 2 3 3 4 2 3 2 3" xfId="19501" xr:uid="{6487F7D1-E802-48E8-8BE1-57A9B919D802}"/>
    <cellStyle name="Normal 3 2 3 3 4 2 3 2 4" xfId="33191" xr:uid="{646E9CD7-B62F-4F1C-A0C6-5D102E94B46C}"/>
    <cellStyle name="Normal 3 2 3 3 4 2 3 2 5" xfId="48075" xr:uid="{718F54D3-800A-4C59-B7BF-AF712940C00E}"/>
    <cellStyle name="Normal 3 2 3 3 4 2 3 3" xfId="22923" xr:uid="{D6CDF086-3588-4164-9536-290D79D015F5}"/>
    <cellStyle name="Normal 3 2 3 3 4 2 3 3 2" xfId="36615" xr:uid="{E2F970B9-A347-44F3-A955-F07DADA0D8FD}"/>
    <cellStyle name="Normal 3 2 3 3 4 2 3 3 3" xfId="51499" xr:uid="{C2F4816B-31CE-4272-BAF8-037E26498E28}"/>
    <cellStyle name="Normal 3 2 3 3 4 2 3 4" xfId="16079" xr:uid="{79D47432-442B-4414-A830-DFA1AB8ADB69}"/>
    <cellStyle name="Normal 3 2 3 3 4 2 3 5" xfId="29769" xr:uid="{5A564E02-364E-4E61-9D39-E3A94F38B80C}"/>
    <cellStyle name="Normal 3 2 3 3 4 2 3 6" xfId="44653" xr:uid="{11C13E4F-FB30-468F-9B7F-15A7D76D0879}"/>
    <cellStyle name="Normal 3 2 3 3 4 2 4" xfId="10943" xr:uid="{8AC4FA89-9B5F-44E4-9772-CD96A7480947}"/>
    <cellStyle name="Normal 3 2 3 3 4 2 4 2" xfId="24633" xr:uid="{1DC812E4-84C2-402E-A367-B0D836CB2F62}"/>
    <cellStyle name="Normal 3 2 3 3 4 2 4 2 2" xfId="38325" xr:uid="{F34E48DF-A8C6-465E-85C9-F6A013043787}"/>
    <cellStyle name="Normal 3 2 3 3 4 2 4 2 3" xfId="53209" xr:uid="{31F95C73-0201-4B15-B812-9698750765C4}"/>
    <cellStyle name="Normal 3 2 3 3 4 2 4 3" xfId="17789" xr:uid="{424B5AA8-EE00-4046-AAC2-03BBCD685339}"/>
    <cellStyle name="Normal 3 2 3 3 4 2 4 4" xfId="31479" xr:uid="{ABC554DA-0E1A-41BD-8776-FD1F478741BF}"/>
    <cellStyle name="Normal 3 2 3 3 4 2 4 5" xfId="46363" xr:uid="{C34008FC-1944-4F93-8C96-B4AE720AB2C4}"/>
    <cellStyle name="Normal 3 2 3 3 4 2 5" xfId="21211" xr:uid="{AFF974B7-07B7-4071-9032-EF9CFB9324E7}"/>
    <cellStyle name="Normal 3 2 3 3 4 2 5 2" xfId="34903" xr:uid="{7B43D941-6470-44C3-B5ED-15334C1AD0C2}"/>
    <cellStyle name="Normal 3 2 3 3 4 2 5 3" xfId="49787" xr:uid="{E06EED09-BEE4-4221-AFBC-311D3757934A}"/>
    <cellStyle name="Normal 3 2 3 3 4 2 6" xfId="14367" xr:uid="{2DDFD450-7ED7-42BA-A2DF-CAE63651F157}"/>
    <cellStyle name="Normal 3 2 3 3 4 2 7" xfId="28057" xr:uid="{B019EE2C-13EC-47EC-9E84-834D08D0E519}"/>
    <cellStyle name="Normal 3 2 3 3 4 2 8" xfId="42941" xr:uid="{D18A6DC1-4E38-403F-AA54-E24BE20BC961}"/>
    <cellStyle name="Normal 3 2 3 3 4 3" xfId="7522" xr:uid="{0CE7F973-B4DA-4638-A272-8B0E98F08845}"/>
    <cellStyle name="Normal 3 2 3 3 4 3 2" xfId="9235" xr:uid="{E6A75894-472E-4B95-8B68-5BDD71718104}"/>
    <cellStyle name="Normal 3 2 3 3 4 3 2 2" xfId="12657" xr:uid="{29FDE3BD-B738-4509-AD79-A2AF24047325}"/>
    <cellStyle name="Normal 3 2 3 3 4 3 2 2 2" xfId="26347" xr:uid="{8E27ECA2-EF76-484A-AD09-899A5825D626}"/>
    <cellStyle name="Normal 3 2 3 3 4 3 2 2 2 2" xfId="40039" xr:uid="{6DD80F26-9136-47DE-8843-DAFD14829BF7}"/>
    <cellStyle name="Normal 3 2 3 3 4 3 2 2 2 3" xfId="54923" xr:uid="{E545F321-6F4A-4FD7-8834-DDFB5642B0C4}"/>
    <cellStyle name="Normal 3 2 3 3 4 3 2 2 3" xfId="19503" xr:uid="{39B4055E-08F0-4AA2-AC4F-0632CD05D531}"/>
    <cellStyle name="Normal 3 2 3 3 4 3 2 2 4" xfId="33193" xr:uid="{BC87261C-CDAF-4E08-8510-70D12AA349B8}"/>
    <cellStyle name="Normal 3 2 3 3 4 3 2 2 5" xfId="48077" xr:uid="{4DB72310-438A-4DE0-9A4A-E48C5FD872DD}"/>
    <cellStyle name="Normal 3 2 3 3 4 3 2 3" xfId="22925" xr:uid="{1C4CFA54-B46A-484D-A3BF-B259BA6E8E46}"/>
    <cellStyle name="Normal 3 2 3 3 4 3 2 3 2" xfId="36617" xr:uid="{40140428-DDD0-4AD3-B33A-79C09B55B747}"/>
    <cellStyle name="Normal 3 2 3 3 4 3 2 3 3" xfId="51501" xr:uid="{512F42C5-BB42-43E8-A9FE-A72D48A0D519}"/>
    <cellStyle name="Normal 3 2 3 3 4 3 2 4" xfId="16081" xr:uid="{B07A7A3A-0399-45A2-B520-5B8A00E80109}"/>
    <cellStyle name="Normal 3 2 3 3 4 3 2 5" xfId="29771" xr:uid="{E7B424C0-6B18-4F58-96E5-1CAAD05820B9}"/>
    <cellStyle name="Normal 3 2 3 3 4 3 2 6" xfId="44655" xr:uid="{46176ECC-0443-4FA2-94BF-F290BA3A0BB6}"/>
    <cellStyle name="Normal 3 2 3 3 4 3 3" xfId="10945" xr:uid="{E8B3A420-7E53-4421-BC80-77133298D26C}"/>
    <cellStyle name="Normal 3 2 3 3 4 3 3 2" xfId="24635" xr:uid="{6E208BB7-8A58-469A-A20C-40B5F00C73AF}"/>
    <cellStyle name="Normal 3 2 3 3 4 3 3 2 2" xfId="38327" xr:uid="{E0E7F241-8CB9-4653-84EF-EFFA59D9DBEB}"/>
    <cellStyle name="Normal 3 2 3 3 4 3 3 2 3" xfId="53211" xr:uid="{46CD0651-BB0E-4023-8950-83CC45D60B9C}"/>
    <cellStyle name="Normal 3 2 3 3 4 3 3 3" xfId="17791" xr:uid="{0D9F1210-2B22-434A-B1A1-B59993635B90}"/>
    <cellStyle name="Normal 3 2 3 3 4 3 3 4" xfId="31481" xr:uid="{0BDF02DE-5834-4F95-B830-8FB14F488168}"/>
    <cellStyle name="Normal 3 2 3 3 4 3 3 5" xfId="46365" xr:uid="{47F9298A-6D13-4C33-BAFB-E9A4B7A681A8}"/>
    <cellStyle name="Normal 3 2 3 3 4 3 4" xfId="21213" xr:uid="{62F76A19-8FCF-498C-A129-604B7AB95F62}"/>
    <cellStyle name="Normal 3 2 3 3 4 3 4 2" xfId="34905" xr:uid="{56A2CA96-479F-46AA-89E8-CF4029FC75B2}"/>
    <cellStyle name="Normal 3 2 3 3 4 3 4 3" xfId="49789" xr:uid="{523A185A-D54B-4B2F-AD42-C4E83AF8B605}"/>
    <cellStyle name="Normal 3 2 3 3 4 3 5" xfId="14369" xr:uid="{94AD0977-731C-487B-967E-6A564FB7807C}"/>
    <cellStyle name="Normal 3 2 3 3 4 3 6" xfId="28059" xr:uid="{974B991C-E57F-4067-836D-3017A55E9793}"/>
    <cellStyle name="Normal 3 2 3 3 4 3 7" xfId="42943" xr:uid="{6E44AA60-BBE0-4DAD-99DB-6CEEB119CEB6}"/>
    <cellStyle name="Normal 3 2 3 3 4 4" xfId="7523" xr:uid="{EA937EFA-E665-4A0C-AC6E-8F20B97D4144}"/>
    <cellStyle name="Normal 3 2 3 3 4 4 2" xfId="9236" xr:uid="{CE8CE1BC-D82B-4A99-9DB6-84B68CD280BA}"/>
    <cellStyle name="Normal 3 2 3 3 4 4 2 2" xfId="12658" xr:uid="{15BB1D6B-1DC9-4213-8512-9DB653F49296}"/>
    <cellStyle name="Normal 3 2 3 3 4 4 2 2 2" xfId="26348" xr:uid="{1007915D-67C8-49F3-9BC8-41DBC4EE3EBB}"/>
    <cellStyle name="Normal 3 2 3 3 4 4 2 2 2 2" xfId="40040" xr:uid="{F060E5A1-D245-41F5-9DEC-555CEBF17FFC}"/>
    <cellStyle name="Normal 3 2 3 3 4 4 2 2 2 3" xfId="54924" xr:uid="{FA926262-7AED-4FFC-B6CC-9F62EA49DC62}"/>
    <cellStyle name="Normal 3 2 3 3 4 4 2 2 3" xfId="19504" xr:uid="{68942805-2493-4281-9E15-71A675D88C07}"/>
    <cellStyle name="Normal 3 2 3 3 4 4 2 2 4" xfId="33194" xr:uid="{02245A53-1C8F-496A-BB6A-B2D72ADA0EED}"/>
    <cellStyle name="Normal 3 2 3 3 4 4 2 2 5" xfId="48078" xr:uid="{6A6104AB-3AB7-4D8C-B9C1-2512827ABA83}"/>
    <cellStyle name="Normal 3 2 3 3 4 4 2 3" xfId="22926" xr:uid="{474793E9-5670-4450-903D-85C76C76BA89}"/>
    <cellStyle name="Normal 3 2 3 3 4 4 2 3 2" xfId="36618" xr:uid="{4F9E85DF-8CED-42A0-A687-EAC0AA521565}"/>
    <cellStyle name="Normal 3 2 3 3 4 4 2 3 3" xfId="51502" xr:uid="{5B1635D6-231F-4A00-AC25-5626BCD18B12}"/>
    <cellStyle name="Normal 3 2 3 3 4 4 2 4" xfId="16082" xr:uid="{8C4B4157-667D-47E2-8447-728BFB07A05A}"/>
    <cellStyle name="Normal 3 2 3 3 4 4 2 5" xfId="29772" xr:uid="{A841F109-2698-4820-95B2-E6874D8E39EF}"/>
    <cellStyle name="Normal 3 2 3 3 4 4 2 6" xfId="44656" xr:uid="{24A91843-D143-4F12-AEFE-CEAF23E61318}"/>
    <cellStyle name="Normal 3 2 3 3 4 4 3" xfId="10946" xr:uid="{12D504C7-6F4E-470E-AC40-621B4BACDEB2}"/>
    <cellStyle name="Normal 3 2 3 3 4 4 3 2" xfId="24636" xr:uid="{7A268742-60AF-48BC-9B62-801BC8FF6597}"/>
    <cellStyle name="Normal 3 2 3 3 4 4 3 2 2" xfId="38328" xr:uid="{A0093A88-F411-4ABB-A771-BF91AC1F6A79}"/>
    <cellStyle name="Normal 3 2 3 3 4 4 3 2 3" xfId="53212" xr:uid="{38C19286-1C18-4F8A-8D81-88BF91B9263D}"/>
    <cellStyle name="Normal 3 2 3 3 4 4 3 3" xfId="17792" xr:uid="{EC426367-ABAA-40D1-95D5-DCB2662FF6DA}"/>
    <cellStyle name="Normal 3 2 3 3 4 4 3 4" xfId="31482" xr:uid="{2CBF91B0-E778-4647-AFFF-9A1C0C78FA8B}"/>
    <cellStyle name="Normal 3 2 3 3 4 4 3 5" xfId="46366" xr:uid="{121AE46D-05C1-4F48-A00F-ADBBBC40201D}"/>
    <cellStyle name="Normal 3 2 3 3 4 4 4" xfId="21214" xr:uid="{BF452645-C1C5-4ACC-9BE8-5D866A82CF6A}"/>
    <cellStyle name="Normal 3 2 3 3 4 4 4 2" xfId="34906" xr:uid="{1CF94CE2-462A-4EC2-8636-50876AFBB0C6}"/>
    <cellStyle name="Normal 3 2 3 3 4 4 4 3" xfId="49790" xr:uid="{CEBB2D09-A67E-496C-8B6A-1F0FB1961789}"/>
    <cellStyle name="Normal 3 2 3 3 4 4 5" xfId="14370" xr:uid="{BDFF3DA7-8DCC-46E4-ACDF-5191565BAFC8}"/>
    <cellStyle name="Normal 3 2 3 3 4 4 6" xfId="28060" xr:uid="{2D980C8E-6904-4C64-AFFF-4BDF578BFA34}"/>
    <cellStyle name="Normal 3 2 3 3 4 4 7" xfId="42944" xr:uid="{D69428B9-203B-47BC-8713-25536CAF4A91}"/>
    <cellStyle name="Normal 3 2 3 3 4 5" xfId="9232" xr:uid="{B110A625-0978-43F8-925A-D10519DC0455}"/>
    <cellStyle name="Normal 3 2 3 3 4 5 2" xfId="12654" xr:uid="{D30BBB0C-37D7-43CC-902A-ACC258429C0A}"/>
    <cellStyle name="Normal 3 2 3 3 4 5 2 2" xfId="26344" xr:uid="{CF66BB47-6CB5-40D7-911C-3AA5EC371964}"/>
    <cellStyle name="Normal 3 2 3 3 4 5 2 2 2" xfId="40036" xr:uid="{12375066-78E9-4D87-9D83-D3AA413A47AC}"/>
    <cellStyle name="Normal 3 2 3 3 4 5 2 2 3" xfId="54920" xr:uid="{7A2AA90D-11DE-4E53-BDCE-95B12CBF8466}"/>
    <cellStyle name="Normal 3 2 3 3 4 5 2 3" xfId="19500" xr:uid="{CF8680C6-B152-4FAC-9643-565818A60A64}"/>
    <cellStyle name="Normal 3 2 3 3 4 5 2 4" xfId="33190" xr:uid="{B47FBB90-8D1F-43F3-932D-072E81CE4040}"/>
    <cellStyle name="Normal 3 2 3 3 4 5 2 5" xfId="48074" xr:uid="{53EF6E96-7C33-4BF8-A7AC-1E8FBFC2A766}"/>
    <cellStyle name="Normal 3 2 3 3 4 5 3" xfId="22922" xr:uid="{8D7FB6EC-437A-4060-B1DA-75E72A551AD7}"/>
    <cellStyle name="Normal 3 2 3 3 4 5 3 2" xfId="36614" xr:uid="{514B4C1D-7E13-4D39-AFC7-594F6286A217}"/>
    <cellStyle name="Normal 3 2 3 3 4 5 3 3" xfId="51498" xr:uid="{09D3F0EF-9869-4F88-BBCA-358059645609}"/>
    <cellStyle name="Normal 3 2 3 3 4 5 4" xfId="16078" xr:uid="{E4B07B7A-82D5-4233-ABF2-102AD323AC0B}"/>
    <cellStyle name="Normal 3 2 3 3 4 5 5" xfId="29768" xr:uid="{43F643F6-4ED6-4B0C-9408-CBD64387D8B4}"/>
    <cellStyle name="Normal 3 2 3 3 4 5 6" xfId="44652" xr:uid="{8BC64976-FD1E-45ED-AE36-A24983A60B12}"/>
    <cellStyle name="Normal 3 2 3 3 4 6" xfId="10942" xr:uid="{8BA71095-E0DE-4EF1-B685-B3483388E033}"/>
    <cellStyle name="Normal 3 2 3 3 4 6 2" xfId="24632" xr:uid="{01DB14A3-02FC-4102-A370-6E5B3D5B9374}"/>
    <cellStyle name="Normal 3 2 3 3 4 6 2 2" xfId="38324" xr:uid="{89FCDA5B-4688-4BF4-B363-1042F8A31B47}"/>
    <cellStyle name="Normal 3 2 3 3 4 6 2 3" xfId="53208" xr:uid="{0D526715-226B-4761-97D1-C0AE74EC94EA}"/>
    <cellStyle name="Normal 3 2 3 3 4 6 3" xfId="17788" xr:uid="{B29301FA-DBF8-435E-9661-ED262FD3DFC6}"/>
    <cellStyle name="Normal 3 2 3 3 4 6 4" xfId="31478" xr:uid="{541890E8-E83F-4ADF-B99F-AC5D08CDCB4A}"/>
    <cellStyle name="Normal 3 2 3 3 4 6 5" xfId="46362" xr:uid="{E3A092D7-FA7D-4E24-9FDD-F265882687CD}"/>
    <cellStyle name="Normal 3 2 3 3 4 7" xfId="21210" xr:uid="{F0E3B360-BF2C-4434-A3C0-3F294C2971E5}"/>
    <cellStyle name="Normal 3 2 3 3 4 7 2" xfId="34902" xr:uid="{02FD5C30-B2AF-4525-B45E-56F79FDE8C2B}"/>
    <cellStyle name="Normal 3 2 3 3 4 7 3" xfId="49786" xr:uid="{D78786BD-7343-4958-B6B9-82D57293285C}"/>
    <cellStyle name="Normal 3 2 3 3 4 8" xfId="14366" xr:uid="{3F5FE54F-F548-4B06-B9FB-8436C9883DAC}"/>
    <cellStyle name="Normal 3 2 3 3 4 9" xfId="28056" xr:uid="{A527CD67-5598-488F-A47F-CDE6B5293C40}"/>
    <cellStyle name="Normal 3 2 3 3 5" xfId="7524" xr:uid="{6586BF5D-40C5-4245-8AF4-545074D90109}"/>
    <cellStyle name="Normal 3 2 3 3 5 2" xfId="7525" xr:uid="{BF0FE031-FCBC-453A-9FB1-087CC2EB318F}"/>
    <cellStyle name="Normal 3 2 3 3 5 2 2" xfId="9238" xr:uid="{CAD4E915-66E9-4157-AE34-D4609C440456}"/>
    <cellStyle name="Normal 3 2 3 3 5 2 2 2" xfId="12660" xr:uid="{3D194DD3-2961-45C9-BA16-CFC330B28627}"/>
    <cellStyle name="Normal 3 2 3 3 5 2 2 2 2" xfId="26350" xr:uid="{6461F181-71E1-4EC4-9F90-512D73FBF9AE}"/>
    <cellStyle name="Normal 3 2 3 3 5 2 2 2 2 2" xfId="40042" xr:uid="{F8421824-CB46-4F3C-BB98-2E16973DF307}"/>
    <cellStyle name="Normal 3 2 3 3 5 2 2 2 2 3" xfId="54926" xr:uid="{F519F80A-304B-4F43-8F76-214B75D2081D}"/>
    <cellStyle name="Normal 3 2 3 3 5 2 2 2 3" xfId="19506" xr:uid="{F31D28BC-248A-45C4-BCC4-6EEA12AF2880}"/>
    <cellStyle name="Normal 3 2 3 3 5 2 2 2 4" xfId="33196" xr:uid="{6587831A-DE4D-44A7-8BAA-E2275A345E2C}"/>
    <cellStyle name="Normal 3 2 3 3 5 2 2 2 5" xfId="48080" xr:uid="{A1458C04-C9E3-47D2-8B8C-9535324114D2}"/>
    <cellStyle name="Normal 3 2 3 3 5 2 2 3" xfId="22928" xr:uid="{DFB2C52B-153D-4445-BD6A-6190E6E76702}"/>
    <cellStyle name="Normal 3 2 3 3 5 2 2 3 2" xfId="36620" xr:uid="{5625BC36-32FF-4222-A53F-566BD9B3CF77}"/>
    <cellStyle name="Normal 3 2 3 3 5 2 2 3 3" xfId="51504" xr:uid="{3BC90C74-4B4C-4407-9A44-2333F15FF739}"/>
    <cellStyle name="Normal 3 2 3 3 5 2 2 4" xfId="16084" xr:uid="{53635A46-ADB6-4BC3-B47C-5E0CE4C53026}"/>
    <cellStyle name="Normal 3 2 3 3 5 2 2 5" xfId="29774" xr:uid="{4F394592-A4F6-407D-A28B-D158BFEF46F8}"/>
    <cellStyle name="Normal 3 2 3 3 5 2 2 6" xfId="44658" xr:uid="{D9EC6F7D-6310-4BD0-8A20-70A1734AA655}"/>
    <cellStyle name="Normal 3 2 3 3 5 2 3" xfId="10948" xr:uid="{004EF6B7-FAF1-436A-867B-6B2A5B81B09E}"/>
    <cellStyle name="Normal 3 2 3 3 5 2 3 2" xfId="24638" xr:uid="{9F0B86BC-C26B-4D30-BA02-F0073A51DA5D}"/>
    <cellStyle name="Normal 3 2 3 3 5 2 3 2 2" xfId="38330" xr:uid="{6930CEBF-6CFB-4840-A4C7-93853E711262}"/>
    <cellStyle name="Normal 3 2 3 3 5 2 3 2 3" xfId="53214" xr:uid="{C8F3E21C-9120-4E27-8493-0E15C9C38538}"/>
    <cellStyle name="Normal 3 2 3 3 5 2 3 3" xfId="17794" xr:uid="{4820CFEB-4D1A-4A79-A423-399BB58672B2}"/>
    <cellStyle name="Normal 3 2 3 3 5 2 3 4" xfId="31484" xr:uid="{E2D2D93B-82B7-434A-9AFF-138D20D07E32}"/>
    <cellStyle name="Normal 3 2 3 3 5 2 3 5" xfId="46368" xr:uid="{F00E19D9-69BF-46C1-B2E2-C845F80CAE8D}"/>
    <cellStyle name="Normal 3 2 3 3 5 2 4" xfId="21216" xr:uid="{1C6449C6-DF10-49D9-B87A-68C48CC73FDF}"/>
    <cellStyle name="Normal 3 2 3 3 5 2 4 2" xfId="34908" xr:uid="{A02B9260-EBAF-4E58-9B4D-7FA3F3ABD622}"/>
    <cellStyle name="Normal 3 2 3 3 5 2 4 3" xfId="49792" xr:uid="{E6471D25-55A2-488F-929D-FEA990FD0F68}"/>
    <cellStyle name="Normal 3 2 3 3 5 2 5" xfId="14372" xr:uid="{0AFA3A06-8A4C-420F-A55A-28FB34B9E008}"/>
    <cellStyle name="Normal 3 2 3 3 5 2 6" xfId="28062" xr:uid="{4A5BEDA9-E117-4D4D-941F-7DB1A329DF75}"/>
    <cellStyle name="Normal 3 2 3 3 5 2 7" xfId="42946" xr:uid="{24186743-B674-4D69-8451-4D079F316C84}"/>
    <cellStyle name="Normal 3 2 3 3 5 3" xfId="9237" xr:uid="{4B3414C7-C05F-40D7-B2B3-DD75BE02CFEA}"/>
    <cellStyle name="Normal 3 2 3 3 5 3 2" xfId="12659" xr:uid="{D9DD58A9-FA71-4BD4-9570-3D5E37BFB66B}"/>
    <cellStyle name="Normal 3 2 3 3 5 3 2 2" xfId="26349" xr:uid="{5225F03C-1FEF-4991-ABF3-B7A6309562FD}"/>
    <cellStyle name="Normal 3 2 3 3 5 3 2 2 2" xfId="40041" xr:uid="{2A6CE870-69F8-4258-8C8C-E57E97CEBB7E}"/>
    <cellStyle name="Normal 3 2 3 3 5 3 2 2 3" xfId="54925" xr:uid="{8695D5FD-2C9D-469D-893A-7CEC91F50839}"/>
    <cellStyle name="Normal 3 2 3 3 5 3 2 3" xfId="19505" xr:uid="{6CBC94F1-9A0A-4F85-8BA1-14DB85FC5B0E}"/>
    <cellStyle name="Normal 3 2 3 3 5 3 2 4" xfId="33195" xr:uid="{D7189CF3-CDDD-40AE-B05C-9538AE1E128E}"/>
    <cellStyle name="Normal 3 2 3 3 5 3 2 5" xfId="48079" xr:uid="{20FAA0BA-A00D-416E-80CE-257E2D8E3240}"/>
    <cellStyle name="Normal 3 2 3 3 5 3 3" xfId="22927" xr:uid="{F22D35B6-618E-4CCA-8B0A-386011D5D2FA}"/>
    <cellStyle name="Normal 3 2 3 3 5 3 3 2" xfId="36619" xr:uid="{08EBA11A-9C2D-4187-9FD4-279A97936C9D}"/>
    <cellStyle name="Normal 3 2 3 3 5 3 3 3" xfId="51503" xr:uid="{4B1BF01F-21CE-44F6-8BE7-AB43448F256C}"/>
    <cellStyle name="Normal 3 2 3 3 5 3 4" xfId="16083" xr:uid="{BFCCA12E-1ED8-4C27-988C-0516C87B4EFE}"/>
    <cellStyle name="Normal 3 2 3 3 5 3 5" xfId="29773" xr:uid="{8FE67896-E72A-413A-99A3-507EECA7D842}"/>
    <cellStyle name="Normal 3 2 3 3 5 3 6" xfId="44657" xr:uid="{C8A9B374-501A-4F28-BAE1-2A38B9CE9304}"/>
    <cellStyle name="Normal 3 2 3 3 5 4" xfId="10947" xr:uid="{35A8AA58-50B5-47BF-BBD0-E8F6B5EAC50E}"/>
    <cellStyle name="Normal 3 2 3 3 5 4 2" xfId="24637" xr:uid="{AF63367F-DD5A-4009-A713-D2C4E095BF58}"/>
    <cellStyle name="Normal 3 2 3 3 5 4 2 2" xfId="38329" xr:uid="{77BBBF5F-9EDB-4671-A5A9-795558F02F7E}"/>
    <cellStyle name="Normal 3 2 3 3 5 4 2 3" xfId="53213" xr:uid="{CEAED775-81A8-45F7-AEF7-67DD959552C9}"/>
    <cellStyle name="Normal 3 2 3 3 5 4 3" xfId="17793" xr:uid="{6881233B-57D0-44C7-A3A2-3193FEA78F6F}"/>
    <cellStyle name="Normal 3 2 3 3 5 4 4" xfId="31483" xr:uid="{53CB4DA4-029E-4F2A-A796-377DAA43A41B}"/>
    <cellStyle name="Normal 3 2 3 3 5 4 5" xfId="46367" xr:uid="{8C6C3A5B-8A27-42FB-A370-FF9D25DD0AE6}"/>
    <cellStyle name="Normal 3 2 3 3 5 5" xfId="21215" xr:uid="{8487CC69-25CD-4457-A463-EB8979A1B240}"/>
    <cellStyle name="Normal 3 2 3 3 5 5 2" xfId="34907" xr:uid="{FD7A8E62-1393-4F32-8484-6B911049C38F}"/>
    <cellStyle name="Normal 3 2 3 3 5 5 3" xfId="49791" xr:uid="{681BCDC9-379B-4107-AFDC-463321AB6D64}"/>
    <cellStyle name="Normal 3 2 3 3 5 6" xfId="14371" xr:uid="{1D15D7AE-FEE1-49F2-B2DD-DBAE67F65A0A}"/>
    <cellStyle name="Normal 3 2 3 3 5 7" xfId="28061" xr:uid="{999E6854-43C1-4F71-A5B4-DC50DD07C0A6}"/>
    <cellStyle name="Normal 3 2 3 3 5 8" xfId="42945" xr:uid="{63D36D8B-DE89-4858-A7D8-35D943B4DDA0}"/>
    <cellStyle name="Normal 3 2 3 3 6" xfId="7526" xr:uid="{3DEEB26D-1C40-4111-886C-B44D3B15D693}"/>
    <cellStyle name="Normal 3 2 3 3 6 2" xfId="9239" xr:uid="{5C4F9F4C-8E8D-45BD-B0F9-1F115397F60D}"/>
    <cellStyle name="Normal 3 2 3 3 6 2 2" xfId="12661" xr:uid="{C1A8929A-BF08-406D-A555-6389E9D8C798}"/>
    <cellStyle name="Normal 3 2 3 3 6 2 2 2" xfId="26351" xr:uid="{7BF48142-56EA-410B-AB9D-05DCD2BF63C4}"/>
    <cellStyle name="Normal 3 2 3 3 6 2 2 2 2" xfId="40043" xr:uid="{2622197C-ABF4-4D22-AB67-56F82084577C}"/>
    <cellStyle name="Normal 3 2 3 3 6 2 2 2 3" xfId="54927" xr:uid="{5E7F4509-D31A-4CF8-B948-873690B56473}"/>
    <cellStyle name="Normal 3 2 3 3 6 2 2 3" xfId="19507" xr:uid="{EA3430C2-EF3D-4FCF-BAB6-3510D5C842C9}"/>
    <cellStyle name="Normal 3 2 3 3 6 2 2 4" xfId="33197" xr:uid="{AF102BFF-CE45-4F0B-9752-3DF89440E274}"/>
    <cellStyle name="Normal 3 2 3 3 6 2 2 5" xfId="48081" xr:uid="{3079286F-F958-4961-8147-09996E3401A6}"/>
    <cellStyle name="Normal 3 2 3 3 6 2 3" xfId="22929" xr:uid="{987707A8-7859-4777-888A-1B437CD1B0D5}"/>
    <cellStyle name="Normal 3 2 3 3 6 2 3 2" xfId="36621" xr:uid="{996596D4-F626-4534-A2A7-9A64670DCFDB}"/>
    <cellStyle name="Normal 3 2 3 3 6 2 3 3" xfId="51505" xr:uid="{33303A33-B757-439A-BCD6-93DDA571CCF9}"/>
    <cellStyle name="Normal 3 2 3 3 6 2 4" xfId="16085" xr:uid="{F6BBA20A-8549-4619-B033-D9A0546C13D8}"/>
    <cellStyle name="Normal 3 2 3 3 6 2 5" xfId="29775" xr:uid="{14D120F1-F2BE-45F8-9558-49FD9C39E9CD}"/>
    <cellStyle name="Normal 3 2 3 3 6 2 6" xfId="44659" xr:uid="{A43AB3A0-2D45-4536-8694-A27D0BF19D92}"/>
    <cellStyle name="Normal 3 2 3 3 6 3" xfId="10949" xr:uid="{D4509B2C-2AA8-4266-BFC3-C74F892CF1B1}"/>
    <cellStyle name="Normal 3 2 3 3 6 3 2" xfId="24639" xr:uid="{CEA2407E-E79E-4FFD-AE6D-D62B8449BE2F}"/>
    <cellStyle name="Normal 3 2 3 3 6 3 2 2" xfId="38331" xr:uid="{4181DEEA-C56A-4760-B2FB-1EEF9DD86EB3}"/>
    <cellStyle name="Normal 3 2 3 3 6 3 2 3" xfId="53215" xr:uid="{79B824E2-EDB9-4430-8A8B-ACD41C9511EF}"/>
    <cellStyle name="Normal 3 2 3 3 6 3 3" xfId="17795" xr:uid="{1399ADCC-BE5A-459C-ABD1-8F04101C00AE}"/>
    <cellStyle name="Normal 3 2 3 3 6 3 4" xfId="31485" xr:uid="{E2C342D0-B649-4791-A392-90B206F54F70}"/>
    <cellStyle name="Normal 3 2 3 3 6 3 5" xfId="46369" xr:uid="{6CBD88D5-EC1F-488F-AAF8-D1E4012AF11B}"/>
    <cellStyle name="Normal 3 2 3 3 6 4" xfId="21217" xr:uid="{A23DE1BC-5404-442E-9A37-1386A04AE3C2}"/>
    <cellStyle name="Normal 3 2 3 3 6 4 2" xfId="34909" xr:uid="{E6E0E6EA-A6AF-4DFB-B4E4-B9AE8C4C1642}"/>
    <cellStyle name="Normal 3 2 3 3 6 4 3" xfId="49793" xr:uid="{3DB6114B-5547-43AE-8304-085EB04F3BEA}"/>
    <cellStyle name="Normal 3 2 3 3 6 5" xfId="14373" xr:uid="{033FF02E-25B5-40BF-8E86-8D1F26547908}"/>
    <cellStyle name="Normal 3 2 3 3 6 6" xfId="28063" xr:uid="{902DA98F-C7FC-4DED-B4B6-2A08EECD017B}"/>
    <cellStyle name="Normal 3 2 3 3 6 7" xfId="42947" xr:uid="{7A835FE3-28B5-4AC8-B18A-DC793DF5F98A}"/>
    <cellStyle name="Normal 3 2 3 3 7" xfId="7527" xr:uid="{8532463F-47F8-4BBB-96DD-C78EEB44CE83}"/>
    <cellStyle name="Normal 3 2 3 3 7 2" xfId="9240" xr:uid="{5658F6F5-4657-4F62-98D3-02A81F07065F}"/>
    <cellStyle name="Normal 3 2 3 3 7 2 2" xfId="12662" xr:uid="{0FDE3B9B-F8C8-4E2E-A373-7EA10F31B625}"/>
    <cellStyle name="Normal 3 2 3 3 7 2 2 2" xfId="26352" xr:uid="{016B8AA2-4FB7-4B04-9B18-34B2CE170356}"/>
    <cellStyle name="Normal 3 2 3 3 7 2 2 2 2" xfId="40044" xr:uid="{C8FD89D6-9368-4FAB-925A-F226A4FC79D9}"/>
    <cellStyle name="Normal 3 2 3 3 7 2 2 2 3" xfId="54928" xr:uid="{0B03835D-142E-4B0B-916A-83D3C7D0CD83}"/>
    <cellStyle name="Normal 3 2 3 3 7 2 2 3" xfId="19508" xr:uid="{514A898D-01D2-4588-B490-CC3EE06B96EE}"/>
    <cellStyle name="Normal 3 2 3 3 7 2 2 4" xfId="33198" xr:uid="{6AFC5BA2-126D-401B-843A-6FA8E7763A99}"/>
    <cellStyle name="Normal 3 2 3 3 7 2 2 5" xfId="48082" xr:uid="{60D890B2-1BB8-4A57-94AE-054187C0CC0D}"/>
    <cellStyle name="Normal 3 2 3 3 7 2 3" xfId="22930" xr:uid="{3AECD90C-5EE0-4995-A953-DCD2ED1A8AFF}"/>
    <cellStyle name="Normal 3 2 3 3 7 2 3 2" xfId="36622" xr:uid="{92D29BF4-AD8A-4804-A626-37CE635BE522}"/>
    <cellStyle name="Normal 3 2 3 3 7 2 3 3" xfId="51506" xr:uid="{08C24055-0109-48E3-9773-13AE0C4A89E4}"/>
    <cellStyle name="Normal 3 2 3 3 7 2 4" xfId="16086" xr:uid="{5B577D02-2ADE-4A71-B379-68A7E1371545}"/>
    <cellStyle name="Normal 3 2 3 3 7 2 5" xfId="29776" xr:uid="{90B39DD9-5264-492E-9D49-CC5305DA4F66}"/>
    <cellStyle name="Normal 3 2 3 3 7 2 6" xfId="44660" xr:uid="{677DA41D-2868-4DBF-B2AA-FAB168042D2E}"/>
    <cellStyle name="Normal 3 2 3 3 7 3" xfId="10950" xr:uid="{24D98AEC-5B1D-4A50-9389-E48DAD0B9D30}"/>
    <cellStyle name="Normal 3 2 3 3 7 3 2" xfId="24640" xr:uid="{3F7E4BD9-B2F1-4EB4-AB1C-F04A81E58682}"/>
    <cellStyle name="Normal 3 2 3 3 7 3 2 2" xfId="38332" xr:uid="{2E49BBEF-59A5-4BBB-A64B-5325E67864FB}"/>
    <cellStyle name="Normal 3 2 3 3 7 3 2 3" xfId="53216" xr:uid="{A17D1FC7-BCA2-4EB1-9822-177621656B34}"/>
    <cellStyle name="Normal 3 2 3 3 7 3 3" xfId="17796" xr:uid="{55D40B7E-ED12-4856-B256-9D02F3EE764A}"/>
    <cellStyle name="Normal 3 2 3 3 7 3 4" xfId="31486" xr:uid="{95F68ADD-C8D3-450C-9C9B-CA0A8588B2D1}"/>
    <cellStyle name="Normal 3 2 3 3 7 3 5" xfId="46370" xr:uid="{C24BC1F0-699A-4223-8ECC-2CC012082564}"/>
    <cellStyle name="Normal 3 2 3 3 7 4" xfId="21218" xr:uid="{B74927A7-26BD-4D6A-B71E-8553E673C504}"/>
    <cellStyle name="Normal 3 2 3 3 7 4 2" xfId="34910" xr:uid="{CB031205-3F36-4DCB-A678-AC0850A33860}"/>
    <cellStyle name="Normal 3 2 3 3 7 4 3" xfId="49794" xr:uid="{55E4B38D-7F41-48D0-BCFE-62A9D59E2ECA}"/>
    <cellStyle name="Normal 3 2 3 3 7 5" xfId="14374" xr:uid="{0791E3F2-DEF1-4349-9256-56CDD4AD8BF4}"/>
    <cellStyle name="Normal 3 2 3 3 7 6" xfId="28064" xr:uid="{56E1674D-7D91-462E-8B97-89F7131E03BB}"/>
    <cellStyle name="Normal 3 2 3 3 7 7" xfId="42948" xr:uid="{533F8F5A-EAD1-4ED6-97C5-CBDC069BFC6A}"/>
    <cellStyle name="Normal 3 2 3 3 8" xfId="9211" xr:uid="{C3F936D6-4B44-4E9A-AA24-F09F5E2E33EC}"/>
    <cellStyle name="Normal 3 2 3 3 8 2" xfId="12633" xr:uid="{BC59C559-0E74-4AC6-9DBF-0A215E6FA356}"/>
    <cellStyle name="Normal 3 2 3 3 8 2 2" xfId="26323" xr:uid="{97883F25-B0FF-4014-8322-F9264F136B5D}"/>
    <cellStyle name="Normal 3 2 3 3 8 2 2 2" xfId="40015" xr:uid="{A6F5A0A4-6583-4CA7-A586-FCB42738165B}"/>
    <cellStyle name="Normal 3 2 3 3 8 2 2 3" xfId="54899" xr:uid="{393352D2-DC6B-4CAB-AAEF-21B8CEE31702}"/>
    <cellStyle name="Normal 3 2 3 3 8 2 3" xfId="19479" xr:uid="{350817C8-52EA-4439-9961-E1336935CE1C}"/>
    <cellStyle name="Normal 3 2 3 3 8 2 4" xfId="33169" xr:uid="{F530C30F-25C3-4726-8A94-9A16763CFA8E}"/>
    <cellStyle name="Normal 3 2 3 3 8 2 5" xfId="48053" xr:uid="{89A43262-AEE0-4F0F-8E1A-8C47A525E163}"/>
    <cellStyle name="Normal 3 2 3 3 8 3" xfId="22901" xr:uid="{EBD9C5F5-6442-48D5-BFD1-69B9CDAA467E}"/>
    <cellStyle name="Normal 3 2 3 3 8 3 2" xfId="36593" xr:uid="{0787C36B-AF1E-4CD9-8176-E71BC6EF1110}"/>
    <cellStyle name="Normal 3 2 3 3 8 3 3" xfId="51477" xr:uid="{C81CAD61-F5E4-4AD1-8B18-A6920B8F0746}"/>
    <cellStyle name="Normal 3 2 3 3 8 4" xfId="16057" xr:uid="{E8BA0A82-5886-4F2B-B199-EF6A098309FE}"/>
    <cellStyle name="Normal 3 2 3 3 8 5" xfId="29747" xr:uid="{83704185-B296-40C8-A441-78ACA3AA9FC6}"/>
    <cellStyle name="Normal 3 2 3 3 8 6" xfId="44631" xr:uid="{EB615B88-9C78-47F6-BD90-65D4BB2AA504}"/>
    <cellStyle name="Normal 3 2 3 3 9" xfId="10921" xr:uid="{E8CEABFA-BF98-4871-8D59-B4ED7118E908}"/>
    <cellStyle name="Normal 3 2 3 3 9 2" xfId="24611" xr:uid="{11790B5E-B59F-4F5D-BC73-939BACA45706}"/>
    <cellStyle name="Normal 3 2 3 3 9 2 2" xfId="38303" xr:uid="{7C7B2612-F7A7-4FEF-9340-448BB89DD133}"/>
    <cellStyle name="Normal 3 2 3 3 9 2 3" xfId="53187" xr:uid="{4577A307-439B-425D-9E72-537F26C0D053}"/>
    <cellStyle name="Normal 3 2 3 3 9 3" xfId="17767" xr:uid="{5E964428-B716-488E-B804-D1523F6E8310}"/>
    <cellStyle name="Normal 3 2 3 3 9 4" xfId="31457" xr:uid="{E71C7C31-6DF2-4A80-B19D-7063632E843E}"/>
    <cellStyle name="Normal 3 2 3 3 9 5" xfId="46341" xr:uid="{ACEFE491-004A-40E4-B120-6CAAF0E95028}"/>
    <cellStyle name="Normal 3 2 3 4" xfId="7528" xr:uid="{DA40795C-5E1A-4DEB-B5BF-492F0147A80C}"/>
    <cellStyle name="Normal 3 2 3 4 10" xfId="14375" xr:uid="{419A9CD6-461F-4DB5-9B17-AF2BB9F96121}"/>
    <cellStyle name="Normal 3 2 3 4 11" xfId="28065" xr:uid="{75870DC7-0BE6-4092-B52D-719132CB9AAF}"/>
    <cellStyle name="Normal 3 2 3 4 12" xfId="42949" xr:uid="{A776B435-D696-44F3-95EA-B2C4A30EACEC}"/>
    <cellStyle name="Normal 3 2 3 4 2" xfId="7529" xr:uid="{C7CBF3CC-F429-4E64-B07A-CB5DDC37619F}"/>
    <cellStyle name="Normal 3 2 3 4 2 10" xfId="42950" xr:uid="{11FC6AF6-AF97-484D-BC32-AD4B434521D3}"/>
    <cellStyle name="Normal 3 2 3 4 2 2" xfId="7530" xr:uid="{A0BD88C2-CCA2-4F52-AC99-B82765C81A79}"/>
    <cellStyle name="Normal 3 2 3 4 2 2 2" xfId="7531" xr:uid="{A7A78FFA-8AAF-4E39-BD8D-CA04043A2F51}"/>
    <cellStyle name="Normal 3 2 3 4 2 2 2 2" xfId="9244" xr:uid="{240AC3DA-AE18-479C-91E1-B4F2809867F9}"/>
    <cellStyle name="Normal 3 2 3 4 2 2 2 2 2" xfId="12666" xr:uid="{BCAABE10-9A36-42CA-840F-15BB696E217F}"/>
    <cellStyle name="Normal 3 2 3 4 2 2 2 2 2 2" xfId="26356" xr:uid="{F2B421EA-399A-4A04-8EBA-22C37448C5C1}"/>
    <cellStyle name="Normal 3 2 3 4 2 2 2 2 2 2 2" xfId="40048" xr:uid="{EED9CD5C-70A5-4166-8807-FF7D52C2D678}"/>
    <cellStyle name="Normal 3 2 3 4 2 2 2 2 2 2 3" xfId="54932" xr:uid="{F60BEA0F-4F35-4319-93D6-77FCFE3C47FC}"/>
    <cellStyle name="Normal 3 2 3 4 2 2 2 2 2 3" xfId="19512" xr:uid="{6CA40F18-8391-4517-8EDF-6DCD32B6D785}"/>
    <cellStyle name="Normal 3 2 3 4 2 2 2 2 2 4" xfId="33202" xr:uid="{F4F57438-8C52-4826-BEB1-3208471522B5}"/>
    <cellStyle name="Normal 3 2 3 4 2 2 2 2 2 5" xfId="48086" xr:uid="{3A315042-1192-4274-B64D-AA9A3BE7D1EC}"/>
    <cellStyle name="Normal 3 2 3 4 2 2 2 2 3" xfId="22934" xr:uid="{E68E5476-A267-4843-9FBD-B1D33901C48F}"/>
    <cellStyle name="Normal 3 2 3 4 2 2 2 2 3 2" xfId="36626" xr:uid="{F9C1502B-9003-437A-BE28-88234BE83E62}"/>
    <cellStyle name="Normal 3 2 3 4 2 2 2 2 3 3" xfId="51510" xr:uid="{FF6C3F35-3406-4632-A26E-B4BEE3E6D67F}"/>
    <cellStyle name="Normal 3 2 3 4 2 2 2 2 4" xfId="16090" xr:uid="{C1415389-B05E-44A9-B4AE-465376426ECE}"/>
    <cellStyle name="Normal 3 2 3 4 2 2 2 2 5" xfId="29780" xr:uid="{FA9FB627-C4AE-4D75-B39C-D27CCAC4E2A1}"/>
    <cellStyle name="Normal 3 2 3 4 2 2 2 2 6" xfId="44664" xr:uid="{D3796FCC-B1FE-43ED-8C6E-2274CF58F3B5}"/>
    <cellStyle name="Normal 3 2 3 4 2 2 2 3" xfId="10954" xr:uid="{19BAFCDF-34CE-4E59-B3CC-C8A1546F35ED}"/>
    <cellStyle name="Normal 3 2 3 4 2 2 2 3 2" xfId="24644" xr:uid="{1064442E-1E55-4F7A-9C9D-9DC21EFABD87}"/>
    <cellStyle name="Normal 3 2 3 4 2 2 2 3 2 2" xfId="38336" xr:uid="{021FBF0F-3C5A-4C5A-AF78-475343B78532}"/>
    <cellStyle name="Normal 3 2 3 4 2 2 2 3 2 3" xfId="53220" xr:uid="{A58F1AAA-B271-413E-BDF9-5A666A1D24AB}"/>
    <cellStyle name="Normal 3 2 3 4 2 2 2 3 3" xfId="17800" xr:uid="{EB5F2B01-F7C1-4C50-94D8-25C79FEF48C2}"/>
    <cellStyle name="Normal 3 2 3 4 2 2 2 3 4" xfId="31490" xr:uid="{F1870B4F-9834-47D9-8604-2494C7AB7740}"/>
    <cellStyle name="Normal 3 2 3 4 2 2 2 3 5" xfId="46374" xr:uid="{00A53A12-E628-4F8D-B543-671E9BC1338F}"/>
    <cellStyle name="Normal 3 2 3 4 2 2 2 4" xfId="21222" xr:uid="{73B18AD0-9B10-49DC-B6B2-7AB58B4B5BE1}"/>
    <cellStyle name="Normal 3 2 3 4 2 2 2 4 2" xfId="34914" xr:uid="{47AA4BE1-CBDF-4342-8622-4D6F94FA9DE9}"/>
    <cellStyle name="Normal 3 2 3 4 2 2 2 4 3" xfId="49798" xr:uid="{19265F45-5F4C-4384-9489-504FD011C6CF}"/>
    <cellStyle name="Normal 3 2 3 4 2 2 2 5" xfId="14378" xr:uid="{FA80073B-5D52-456F-BA0D-74AB0D97CD0F}"/>
    <cellStyle name="Normal 3 2 3 4 2 2 2 6" xfId="28068" xr:uid="{3D241AD7-A3E1-4D61-898D-0C034604D1E9}"/>
    <cellStyle name="Normal 3 2 3 4 2 2 2 7" xfId="42952" xr:uid="{B3B391B2-9DC6-46C0-9023-1CB64B66C4D8}"/>
    <cellStyle name="Normal 3 2 3 4 2 2 3" xfId="9243" xr:uid="{F22E6473-0673-4A81-89E2-ADED846D5716}"/>
    <cellStyle name="Normal 3 2 3 4 2 2 3 2" xfId="12665" xr:uid="{61F43260-40EC-4F30-A469-6F5DC003410D}"/>
    <cellStyle name="Normal 3 2 3 4 2 2 3 2 2" xfId="26355" xr:uid="{EB35B645-4134-488C-B4B5-4C25EC37D7AF}"/>
    <cellStyle name="Normal 3 2 3 4 2 2 3 2 2 2" xfId="40047" xr:uid="{5F725B9E-CF46-4541-9283-9F834AA6A15B}"/>
    <cellStyle name="Normal 3 2 3 4 2 2 3 2 2 3" xfId="54931" xr:uid="{D6C7A1F6-2E60-40F0-BD9A-E0A029FB3EDF}"/>
    <cellStyle name="Normal 3 2 3 4 2 2 3 2 3" xfId="19511" xr:uid="{7BAD4D9E-E9AA-41FB-88B5-B06972EAC8EB}"/>
    <cellStyle name="Normal 3 2 3 4 2 2 3 2 4" xfId="33201" xr:uid="{45891152-6427-4506-97AC-CA6666D582CB}"/>
    <cellStyle name="Normal 3 2 3 4 2 2 3 2 5" xfId="48085" xr:uid="{698A2FAD-35C3-414D-90F0-4D240DD29E53}"/>
    <cellStyle name="Normal 3 2 3 4 2 2 3 3" xfId="22933" xr:uid="{A5148042-EF0C-4001-976C-9D2269CA4DBB}"/>
    <cellStyle name="Normal 3 2 3 4 2 2 3 3 2" xfId="36625" xr:uid="{36D34FC2-7F4B-4759-B813-AA1F76B0C1EE}"/>
    <cellStyle name="Normal 3 2 3 4 2 2 3 3 3" xfId="51509" xr:uid="{E0B63B0C-EDD4-4611-BF1A-6832DABCFCC5}"/>
    <cellStyle name="Normal 3 2 3 4 2 2 3 4" xfId="16089" xr:uid="{467D4609-C888-47CF-8933-18352249C2B6}"/>
    <cellStyle name="Normal 3 2 3 4 2 2 3 5" xfId="29779" xr:uid="{A5F64D8D-27BD-412D-A6DE-713B12D72C3E}"/>
    <cellStyle name="Normal 3 2 3 4 2 2 3 6" xfId="44663" xr:uid="{4035D136-2C07-4389-8FC6-F79E1696FD23}"/>
    <cellStyle name="Normal 3 2 3 4 2 2 4" xfId="10953" xr:uid="{E402C6E3-3881-4D4C-9FED-C0F95C299516}"/>
    <cellStyle name="Normal 3 2 3 4 2 2 4 2" xfId="24643" xr:uid="{D9C19A4C-BEF3-45CD-BC1B-FB80C406D763}"/>
    <cellStyle name="Normal 3 2 3 4 2 2 4 2 2" xfId="38335" xr:uid="{37A09748-DB88-424F-B408-8DDF08BB3A11}"/>
    <cellStyle name="Normal 3 2 3 4 2 2 4 2 3" xfId="53219" xr:uid="{68D2C983-EA6B-401F-8991-6608F7AD1EF0}"/>
    <cellStyle name="Normal 3 2 3 4 2 2 4 3" xfId="17799" xr:uid="{B44B8F0B-5181-4E31-96F7-F4E7B8EA2852}"/>
    <cellStyle name="Normal 3 2 3 4 2 2 4 4" xfId="31489" xr:uid="{655AA07D-7E71-42FA-B22D-7C92791BEC43}"/>
    <cellStyle name="Normal 3 2 3 4 2 2 4 5" xfId="46373" xr:uid="{D83CCE89-2DDF-4B15-A1D7-9748105F5D78}"/>
    <cellStyle name="Normal 3 2 3 4 2 2 5" xfId="21221" xr:uid="{92CD410E-C1A8-4683-B9B7-85D096AF0C92}"/>
    <cellStyle name="Normal 3 2 3 4 2 2 5 2" xfId="34913" xr:uid="{215F964B-5DE9-4355-8DE8-51CE685D3C53}"/>
    <cellStyle name="Normal 3 2 3 4 2 2 5 3" xfId="49797" xr:uid="{2BDA7D5D-CF01-4CA3-86E4-1FCA26579751}"/>
    <cellStyle name="Normal 3 2 3 4 2 2 6" xfId="14377" xr:uid="{A1DA6DD4-9925-4E97-9AFD-034957A5FF85}"/>
    <cellStyle name="Normal 3 2 3 4 2 2 7" xfId="28067" xr:uid="{DFB65055-9D23-4191-A6B4-0DC8F027F491}"/>
    <cellStyle name="Normal 3 2 3 4 2 2 8" xfId="42951" xr:uid="{93C5CBDD-35DC-4A60-B8B3-AB2A20C90A07}"/>
    <cellStyle name="Normal 3 2 3 4 2 3" xfId="7532" xr:uid="{47407D06-3550-4D8B-BAFA-B38CF384CB0E}"/>
    <cellStyle name="Normal 3 2 3 4 2 3 2" xfId="9245" xr:uid="{04B42C82-932A-49C1-BE93-DD782F07AF5A}"/>
    <cellStyle name="Normal 3 2 3 4 2 3 2 2" xfId="12667" xr:uid="{ED771549-C650-4247-9CAC-AA01BF93AC7C}"/>
    <cellStyle name="Normal 3 2 3 4 2 3 2 2 2" xfId="26357" xr:uid="{4FEB8E7B-C46B-4B2F-A48F-493B62B03CE9}"/>
    <cellStyle name="Normal 3 2 3 4 2 3 2 2 2 2" xfId="40049" xr:uid="{460C8FBB-9EC0-4FF0-870D-80E9DEC82750}"/>
    <cellStyle name="Normal 3 2 3 4 2 3 2 2 2 3" xfId="54933" xr:uid="{EC09D586-6464-42FF-B062-1CFB4C0555EB}"/>
    <cellStyle name="Normal 3 2 3 4 2 3 2 2 3" xfId="19513" xr:uid="{AAC46219-53AA-4D45-8BF6-6154BDA8CA6A}"/>
    <cellStyle name="Normal 3 2 3 4 2 3 2 2 4" xfId="33203" xr:uid="{11CAC0CC-67EC-4748-985D-CAEDAB7F150A}"/>
    <cellStyle name="Normal 3 2 3 4 2 3 2 2 5" xfId="48087" xr:uid="{12B249CC-A65F-44B2-8126-1E036FB8B7B5}"/>
    <cellStyle name="Normal 3 2 3 4 2 3 2 3" xfId="22935" xr:uid="{0DADE6E5-9683-4AA4-BD89-6C2FD9E90690}"/>
    <cellStyle name="Normal 3 2 3 4 2 3 2 3 2" xfId="36627" xr:uid="{649D978F-8CDB-439E-A45A-70ED010D9504}"/>
    <cellStyle name="Normal 3 2 3 4 2 3 2 3 3" xfId="51511" xr:uid="{4CE400F3-EDB8-43FA-9FC3-5776209FEA37}"/>
    <cellStyle name="Normal 3 2 3 4 2 3 2 4" xfId="16091" xr:uid="{FA0D5128-E25C-4F89-B907-966DAC9BDE7E}"/>
    <cellStyle name="Normal 3 2 3 4 2 3 2 5" xfId="29781" xr:uid="{CC2E52CE-C1CC-4866-BFBC-F09509A961EC}"/>
    <cellStyle name="Normal 3 2 3 4 2 3 2 6" xfId="44665" xr:uid="{522B3FD9-EF04-440B-BD67-0F3BD23F72A4}"/>
    <cellStyle name="Normal 3 2 3 4 2 3 3" xfId="10955" xr:uid="{A492CE23-0A90-4DA2-9617-E953F34820D7}"/>
    <cellStyle name="Normal 3 2 3 4 2 3 3 2" xfId="24645" xr:uid="{EE1975BB-F9DC-45F7-B38E-F395263A2048}"/>
    <cellStyle name="Normal 3 2 3 4 2 3 3 2 2" xfId="38337" xr:uid="{55D13F2E-EE7F-4425-9D0D-27D237B242C3}"/>
    <cellStyle name="Normal 3 2 3 4 2 3 3 2 3" xfId="53221" xr:uid="{36C7AAA2-51BE-4071-87B3-6E1BB71624D4}"/>
    <cellStyle name="Normal 3 2 3 4 2 3 3 3" xfId="17801" xr:uid="{97F3110A-D70B-47FB-837B-FCA5B226E508}"/>
    <cellStyle name="Normal 3 2 3 4 2 3 3 4" xfId="31491" xr:uid="{5A222408-C569-4843-BAEC-9C48AD3CDC9E}"/>
    <cellStyle name="Normal 3 2 3 4 2 3 3 5" xfId="46375" xr:uid="{15A31916-66DD-4668-A6D0-6580117766A8}"/>
    <cellStyle name="Normal 3 2 3 4 2 3 4" xfId="21223" xr:uid="{C03C10B6-6CDE-475E-83DE-03CC7F8E27DF}"/>
    <cellStyle name="Normal 3 2 3 4 2 3 4 2" xfId="34915" xr:uid="{71E639BB-3B22-455A-9C28-F0BB7C9D0EB9}"/>
    <cellStyle name="Normal 3 2 3 4 2 3 4 3" xfId="49799" xr:uid="{678CD31E-E7ED-431C-862F-3FFE3D37EBC8}"/>
    <cellStyle name="Normal 3 2 3 4 2 3 5" xfId="14379" xr:uid="{72EFD532-1767-4508-84D5-877D71C334A1}"/>
    <cellStyle name="Normal 3 2 3 4 2 3 6" xfId="28069" xr:uid="{51BBB599-7AD2-4F41-83EB-C3626D789FDF}"/>
    <cellStyle name="Normal 3 2 3 4 2 3 7" xfId="42953" xr:uid="{9D744BE4-0B1A-42CE-854C-ABD5C9187553}"/>
    <cellStyle name="Normal 3 2 3 4 2 4" xfId="7533" xr:uid="{0997A6A9-4171-4524-8D23-2DAD064E2173}"/>
    <cellStyle name="Normal 3 2 3 4 2 4 2" xfId="9246" xr:uid="{C15BC5D6-192D-4F3C-B6C5-1FE2F86CF45E}"/>
    <cellStyle name="Normal 3 2 3 4 2 4 2 2" xfId="12668" xr:uid="{24BBCA0C-DB79-40DD-A7B8-82375B0FA8AD}"/>
    <cellStyle name="Normal 3 2 3 4 2 4 2 2 2" xfId="26358" xr:uid="{5EC68277-A360-40F9-8C8E-0F1CB1D1B1CC}"/>
    <cellStyle name="Normal 3 2 3 4 2 4 2 2 2 2" xfId="40050" xr:uid="{75C5D2D4-F6E7-44F6-BD55-5224AADFD5F4}"/>
    <cellStyle name="Normal 3 2 3 4 2 4 2 2 2 3" xfId="54934" xr:uid="{59BD1E2C-3006-45D5-958A-8A766FB22C80}"/>
    <cellStyle name="Normal 3 2 3 4 2 4 2 2 3" xfId="19514" xr:uid="{6187FBE1-1D3B-4C65-B922-56EDD43479F9}"/>
    <cellStyle name="Normal 3 2 3 4 2 4 2 2 4" xfId="33204" xr:uid="{83357F98-A972-4D5E-8BDB-B9A9E4DDBB4B}"/>
    <cellStyle name="Normal 3 2 3 4 2 4 2 2 5" xfId="48088" xr:uid="{F54CF6DC-51DE-4A02-BFA5-5339609A2346}"/>
    <cellStyle name="Normal 3 2 3 4 2 4 2 3" xfId="22936" xr:uid="{206911F1-4CC3-4D80-B624-E5E4B6B7FBD5}"/>
    <cellStyle name="Normal 3 2 3 4 2 4 2 3 2" xfId="36628" xr:uid="{D82177E8-5F4E-456A-ACC5-7F7ADF3A855B}"/>
    <cellStyle name="Normal 3 2 3 4 2 4 2 3 3" xfId="51512" xr:uid="{AA38FD29-B07E-4DAC-ADAF-6F8355407F3F}"/>
    <cellStyle name="Normal 3 2 3 4 2 4 2 4" xfId="16092" xr:uid="{5CB8A92C-30CE-4654-A44B-D720DC07325E}"/>
    <cellStyle name="Normal 3 2 3 4 2 4 2 5" xfId="29782" xr:uid="{0AFAB848-43B8-4579-9864-70FEE403CC2B}"/>
    <cellStyle name="Normal 3 2 3 4 2 4 2 6" xfId="44666" xr:uid="{B209D69D-FC5C-48F1-B9E4-F8831413874E}"/>
    <cellStyle name="Normal 3 2 3 4 2 4 3" xfId="10956" xr:uid="{8AB3555D-4A0B-41E8-8594-4A9E5CF86C68}"/>
    <cellStyle name="Normal 3 2 3 4 2 4 3 2" xfId="24646" xr:uid="{2465A76C-3012-4D7E-A571-676EDBBDF84E}"/>
    <cellStyle name="Normal 3 2 3 4 2 4 3 2 2" xfId="38338" xr:uid="{7C762CB6-6A25-4424-B28F-7A972FCAEB44}"/>
    <cellStyle name="Normal 3 2 3 4 2 4 3 2 3" xfId="53222" xr:uid="{0A8F2F45-84DA-44CD-951E-673A8652AC2C}"/>
    <cellStyle name="Normal 3 2 3 4 2 4 3 3" xfId="17802" xr:uid="{927471F8-F595-41ED-86E1-FA533B8910C5}"/>
    <cellStyle name="Normal 3 2 3 4 2 4 3 4" xfId="31492" xr:uid="{BD59086C-34EB-495B-AFC1-A091CC26496A}"/>
    <cellStyle name="Normal 3 2 3 4 2 4 3 5" xfId="46376" xr:uid="{2D8EBB83-9B2F-4B96-8644-CE4EEF9FE3C1}"/>
    <cellStyle name="Normal 3 2 3 4 2 4 4" xfId="21224" xr:uid="{C138E7B9-2C14-49D3-BE38-DC1E4912A11F}"/>
    <cellStyle name="Normal 3 2 3 4 2 4 4 2" xfId="34916" xr:uid="{74F71843-0643-4884-B2F8-18E2454BD369}"/>
    <cellStyle name="Normal 3 2 3 4 2 4 4 3" xfId="49800" xr:uid="{509B9A70-B62B-4DB0-B621-A3FAC050CC9F}"/>
    <cellStyle name="Normal 3 2 3 4 2 4 5" xfId="14380" xr:uid="{892B0A59-2EEC-4288-9CBC-35743B55C3A5}"/>
    <cellStyle name="Normal 3 2 3 4 2 4 6" xfId="28070" xr:uid="{C44E7BAF-593A-4BFF-A5E4-E34532667CA4}"/>
    <cellStyle name="Normal 3 2 3 4 2 4 7" xfId="42954" xr:uid="{92CED890-1407-4877-A997-53446EDE150D}"/>
    <cellStyle name="Normal 3 2 3 4 2 5" xfId="9242" xr:uid="{E2A83543-845B-43C7-BFE4-E77F85D714D9}"/>
    <cellStyle name="Normal 3 2 3 4 2 5 2" xfId="12664" xr:uid="{74B4ED2E-4FF2-41B1-BCFD-FB64D8D59901}"/>
    <cellStyle name="Normal 3 2 3 4 2 5 2 2" xfId="26354" xr:uid="{148D5A00-E2D6-43B1-BACD-45C738368D0C}"/>
    <cellStyle name="Normal 3 2 3 4 2 5 2 2 2" xfId="40046" xr:uid="{D2C3BC8C-3034-45E1-998D-6CDDC5BDC500}"/>
    <cellStyle name="Normal 3 2 3 4 2 5 2 2 3" xfId="54930" xr:uid="{6C4530A5-A21B-4026-82CE-F65219B01A53}"/>
    <cellStyle name="Normal 3 2 3 4 2 5 2 3" xfId="19510" xr:uid="{776A1141-A801-4D0C-B007-7922861D7227}"/>
    <cellStyle name="Normal 3 2 3 4 2 5 2 4" xfId="33200" xr:uid="{14CCD8A9-567E-437D-BC28-6CC7D905917A}"/>
    <cellStyle name="Normal 3 2 3 4 2 5 2 5" xfId="48084" xr:uid="{D90D9CAB-274B-4020-A53A-35B9B90D2E57}"/>
    <cellStyle name="Normal 3 2 3 4 2 5 3" xfId="22932" xr:uid="{C7B64534-B887-4F33-8483-4B917BABA792}"/>
    <cellStyle name="Normal 3 2 3 4 2 5 3 2" xfId="36624" xr:uid="{E82D6A48-3A7F-40BD-BC27-0606A20A8BE8}"/>
    <cellStyle name="Normal 3 2 3 4 2 5 3 3" xfId="51508" xr:uid="{80407100-43A1-4E3A-B394-0712D5F51B91}"/>
    <cellStyle name="Normal 3 2 3 4 2 5 4" xfId="16088" xr:uid="{D443D82B-6A04-403D-B991-E2043EB5BD51}"/>
    <cellStyle name="Normal 3 2 3 4 2 5 5" xfId="29778" xr:uid="{B9727FB4-7FD7-4F37-810B-659E733FFC5E}"/>
    <cellStyle name="Normal 3 2 3 4 2 5 6" xfId="44662" xr:uid="{E6AE51A6-7709-4318-8712-D939BC110612}"/>
    <cellStyle name="Normal 3 2 3 4 2 6" xfId="10952" xr:uid="{C2457C89-7A33-465C-A932-CCEE48B790B3}"/>
    <cellStyle name="Normal 3 2 3 4 2 6 2" xfId="24642" xr:uid="{FF220A1D-B522-4EB9-B21B-DCD2A48EC5E1}"/>
    <cellStyle name="Normal 3 2 3 4 2 6 2 2" xfId="38334" xr:uid="{8451BABC-9BDB-4C05-BCB3-FFF5C3799C17}"/>
    <cellStyle name="Normal 3 2 3 4 2 6 2 3" xfId="53218" xr:uid="{FF5CE626-818D-43AE-931D-3384F197DBBA}"/>
    <cellStyle name="Normal 3 2 3 4 2 6 3" xfId="17798" xr:uid="{33E542DB-22EC-43A6-963C-1A8088197BDD}"/>
    <cellStyle name="Normal 3 2 3 4 2 6 4" xfId="31488" xr:uid="{556ED96F-EFB1-4BC8-A77A-C4B5B5E96620}"/>
    <cellStyle name="Normal 3 2 3 4 2 6 5" xfId="46372" xr:uid="{4B9E05B9-056D-4B14-B0BE-B7020B2DD1FB}"/>
    <cellStyle name="Normal 3 2 3 4 2 7" xfId="21220" xr:uid="{2894CF6A-BA11-4171-B43A-5E005A43B20E}"/>
    <cellStyle name="Normal 3 2 3 4 2 7 2" xfId="34912" xr:uid="{6506A451-4499-4676-AC2E-3DB99C718FA8}"/>
    <cellStyle name="Normal 3 2 3 4 2 7 3" xfId="49796" xr:uid="{67BF94E2-B019-4561-92F4-8576A0FD0828}"/>
    <cellStyle name="Normal 3 2 3 4 2 8" xfId="14376" xr:uid="{439D2B81-0A65-4B62-AAB0-A8C9F843545A}"/>
    <cellStyle name="Normal 3 2 3 4 2 9" xfId="28066" xr:uid="{331CA0A1-3960-4A8F-821D-D06A258781B0}"/>
    <cellStyle name="Normal 3 2 3 4 3" xfId="7534" xr:uid="{79B969B3-0F02-4A41-BFBA-ACFC3820065F}"/>
    <cellStyle name="Normal 3 2 3 4 3 10" xfId="42955" xr:uid="{F94C32EF-DA45-45EA-B9E8-3183CF74D091}"/>
    <cellStyle name="Normal 3 2 3 4 3 2" xfId="7535" xr:uid="{B6C93C8B-EC8C-455C-96AC-6382B653250F}"/>
    <cellStyle name="Normal 3 2 3 4 3 2 2" xfId="7536" xr:uid="{D82401BC-1570-49AE-868A-03B589ED908E}"/>
    <cellStyle name="Normal 3 2 3 4 3 2 2 2" xfId="9249" xr:uid="{2497E55A-9A30-4C78-A706-688B3AEC176E}"/>
    <cellStyle name="Normal 3 2 3 4 3 2 2 2 2" xfId="12671" xr:uid="{80AE9C17-B99F-47C3-8798-872CF925B36C}"/>
    <cellStyle name="Normal 3 2 3 4 3 2 2 2 2 2" xfId="26361" xr:uid="{7DBFAB64-8D4D-44AF-8D3E-DFF0560894D9}"/>
    <cellStyle name="Normal 3 2 3 4 3 2 2 2 2 2 2" xfId="40053" xr:uid="{C998E4C2-05C6-4514-B75C-35160EC8DE40}"/>
    <cellStyle name="Normal 3 2 3 4 3 2 2 2 2 2 3" xfId="54937" xr:uid="{771BECB2-1333-4D56-A7E2-6D49428987EE}"/>
    <cellStyle name="Normal 3 2 3 4 3 2 2 2 2 3" xfId="19517" xr:uid="{B67C3A69-DD0E-4EFF-9909-2FE69A103833}"/>
    <cellStyle name="Normal 3 2 3 4 3 2 2 2 2 4" xfId="33207" xr:uid="{5F8503C5-333B-4710-B2EF-6B2B70E2B9C2}"/>
    <cellStyle name="Normal 3 2 3 4 3 2 2 2 2 5" xfId="48091" xr:uid="{702517EA-09F2-40E2-B256-1AA8D7C42636}"/>
    <cellStyle name="Normal 3 2 3 4 3 2 2 2 3" xfId="22939" xr:uid="{80275288-0B1E-4397-91CC-AEE705A8E588}"/>
    <cellStyle name="Normal 3 2 3 4 3 2 2 2 3 2" xfId="36631" xr:uid="{5B918F36-ADF2-4DE2-8BEA-5E0DA6B39547}"/>
    <cellStyle name="Normal 3 2 3 4 3 2 2 2 3 3" xfId="51515" xr:uid="{C3F2BED8-B0AA-403D-9092-B3390FB76C10}"/>
    <cellStyle name="Normal 3 2 3 4 3 2 2 2 4" xfId="16095" xr:uid="{7D6FE2E7-46EA-4EDD-9A23-7F6D7F4334C4}"/>
    <cellStyle name="Normal 3 2 3 4 3 2 2 2 5" xfId="29785" xr:uid="{21F23A46-77AB-496F-9782-B799A6165C95}"/>
    <cellStyle name="Normal 3 2 3 4 3 2 2 2 6" xfId="44669" xr:uid="{F57F4F05-5226-47CE-B529-C0CCCA5B5FB3}"/>
    <cellStyle name="Normal 3 2 3 4 3 2 2 3" xfId="10959" xr:uid="{15621F87-2700-43FA-983A-FDDAFF6B19C1}"/>
    <cellStyle name="Normal 3 2 3 4 3 2 2 3 2" xfId="24649" xr:uid="{93FE3C74-F878-4461-99E6-B89C8F81CA8A}"/>
    <cellStyle name="Normal 3 2 3 4 3 2 2 3 2 2" xfId="38341" xr:uid="{DD75DA26-0698-4AE1-AF67-C5D26F54EE1B}"/>
    <cellStyle name="Normal 3 2 3 4 3 2 2 3 2 3" xfId="53225" xr:uid="{83699BB1-CD42-4257-8A0B-7FCA32627BE5}"/>
    <cellStyle name="Normal 3 2 3 4 3 2 2 3 3" xfId="17805" xr:uid="{D58677B9-6144-418D-AAA7-E5C2BF0501CB}"/>
    <cellStyle name="Normal 3 2 3 4 3 2 2 3 4" xfId="31495" xr:uid="{E3C605B5-435B-4C80-9BE6-85DF5E320F2D}"/>
    <cellStyle name="Normal 3 2 3 4 3 2 2 3 5" xfId="46379" xr:uid="{95EE04B9-DCF9-4702-AE7F-A29DC0962635}"/>
    <cellStyle name="Normal 3 2 3 4 3 2 2 4" xfId="21227" xr:uid="{A4F70D9B-FF4F-4350-A158-92651B001FF4}"/>
    <cellStyle name="Normal 3 2 3 4 3 2 2 4 2" xfId="34919" xr:uid="{D29CF650-C94B-4DB9-A79E-24BA0B58AB9B}"/>
    <cellStyle name="Normal 3 2 3 4 3 2 2 4 3" xfId="49803" xr:uid="{CE1D9B7D-5BD2-40DC-8D05-23EA2577E8C4}"/>
    <cellStyle name="Normal 3 2 3 4 3 2 2 5" xfId="14383" xr:uid="{6C759B8D-5D42-4E67-A872-8C0A8FE93E94}"/>
    <cellStyle name="Normal 3 2 3 4 3 2 2 6" xfId="28073" xr:uid="{772BF877-608A-47BF-B6A4-1C4E3CA328A8}"/>
    <cellStyle name="Normal 3 2 3 4 3 2 2 7" xfId="42957" xr:uid="{D2781DFD-46F3-4B86-9EDE-341BAB9D5D81}"/>
    <cellStyle name="Normal 3 2 3 4 3 2 3" xfId="9248" xr:uid="{6F1DE9BA-9BAC-4D2D-BDC9-7DE7D061BA54}"/>
    <cellStyle name="Normal 3 2 3 4 3 2 3 2" xfId="12670" xr:uid="{D16C4FD2-0245-4072-A0BB-154BE1965D47}"/>
    <cellStyle name="Normal 3 2 3 4 3 2 3 2 2" xfId="26360" xr:uid="{DD513D89-8B8E-41C7-B4D7-E24562700A67}"/>
    <cellStyle name="Normal 3 2 3 4 3 2 3 2 2 2" xfId="40052" xr:uid="{C88EB7FA-D058-487F-90B4-EAE9C6604ED2}"/>
    <cellStyle name="Normal 3 2 3 4 3 2 3 2 2 3" xfId="54936" xr:uid="{7EEC5F8B-610C-4C8B-8F0A-37C27EAFFEEB}"/>
    <cellStyle name="Normal 3 2 3 4 3 2 3 2 3" xfId="19516" xr:uid="{BCC024D0-16A5-4413-BF02-89DFFA7D9FA1}"/>
    <cellStyle name="Normal 3 2 3 4 3 2 3 2 4" xfId="33206" xr:uid="{7856F7A6-F700-48E6-9501-DF0668F7299A}"/>
    <cellStyle name="Normal 3 2 3 4 3 2 3 2 5" xfId="48090" xr:uid="{D858BE28-7189-4CBB-AD2E-63D1BB66E387}"/>
    <cellStyle name="Normal 3 2 3 4 3 2 3 3" xfId="22938" xr:uid="{CB3B0FEA-F2E3-46B4-B40D-C108AE52D6DD}"/>
    <cellStyle name="Normal 3 2 3 4 3 2 3 3 2" xfId="36630" xr:uid="{E4D1282E-CD0E-4C5E-9E1B-7826D261DE5A}"/>
    <cellStyle name="Normal 3 2 3 4 3 2 3 3 3" xfId="51514" xr:uid="{9BE02C76-BF56-4D4A-B987-C011202CA508}"/>
    <cellStyle name="Normal 3 2 3 4 3 2 3 4" xfId="16094" xr:uid="{881263BE-4AB8-46CD-9DD6-AF326D327711}"/>
    <cellStyle name="Normal 3 2 3 4 3 2 3 5" xfId="29784" xr:uid="{63F2FFE4-09AF-4828-BA84-7E6604F137D1}"/>
    <cellStyle name="Normal 3 2 3 4 3 2 3 6" xfId="44668" xr:uid="{A3C2802B-8D8B-4F87-BCFD-1FBED5AD7E42}"/>
    <cellStyle name="Normal 3 2 3 4 3 2 4" xfId="10958" xr:uid="{F7E35B01-6A78-4719-8AC6-36B0FFBBD23B}"/>
    <cellStyle name="Normal 3 2 3 4 3 2 4 2" xfId="24648" xr:uid="{FC2B6CDB-8949-44D9-8B1E-02A8EFD9913C}"/>
    <cellStyle name="Normal 3 2 3 4 3 2 4 2 2" xfId="38340" xr:uid="{14AA0F41-1B27-4127-A6CC-32FC4D3A0F53}"/>
    <cellStyle name="Normal 3 2 3 4 3 2 4 2 3" xfId="53224" xr:uid="{CD663322-6B2D-4794-8DDF-487CAA9AEFFD}"/>
    <cellStyle name="Normal 3 2 3 4 3 2 4 3" xfId="17804" xr:uid="{63D0A803-51A3-4069-BA55-49859E02BCCC}"/>
    <cellStyle name="Normal 3 2 3 4 3 2 4 4" xfId="31494" xr:uid="{2BDB3FBC-E967-48BF-8B5E-21E70D95F821}"/>
    <cellStyle name="Normal 3 2 3 4 3 2 4 5" xfId="46378" xr:uid="{A66DE62F-7171-49A8-84BB-17A21E8636CB}"/>
    <cellStyle name="Normal 3 2 3 4 3 2 5" xfId="21226" xr:uid="{8DFC9102-0D9E-42B9-B53D-32CD60280F8D}"/>
    <cellStyle name="Normal 3 2 3 4 3 2 5 2" xfId="34918" xr:uid="{9CC7B8F1-0DFB-4BA0-8197-5FA4C7CDD4BD}"/>
    <cellStyle name="Normal 3 2 3 4 3 2 5 3" xfId="49802" xr:uid="{5EC9FACD-37D2-4137-8B94-32FC7B4A87F1}"/>
    <cellStyle name="Normal 3 2 3 4 3 2 6" xfId="14382" xr:uid="{B711D5B9-7A00-4EBB-B9CD-695CDAF2DC93}"/>
    <cellStyle name="Normal 3 2 3 4 3 2 7" xfId="28072" xr:uid="{AC86D28A-23A4-476B-A927-A06CDF3232E0}"/>
    <cellStyle name="Normal 3 2 3 4 3 2 8" xfId="42956" xr:uid="{ACC8CDBA-0068-47AE-B0B1-632126C56505}"/>
    <cellStyle name="Normal 3 2 3 4 3 3" xfId="7537" xr:uid="{A10452DC-138E-4FCB-87C4-E40E67919507}"/>
    <cellStyle name="Normal 3 2 3 4 3 3 2" xfId="9250" xr:uid="{41BE414D-D954-4452-AEDC-3258AFCC8E7A}"/>
    <cellStyle name="Normal 3 2 3 4 3 3 2 2" xfId="12672" xr:uid="{DD53CE1D-E1F4-4D03-B18D-2283B3A7BC92}"/>
    <cellStyle name="Normal 3 2 3 4 3 3 2 2 2" xfId="26362" xr:uid="{11FE7B5D-6807-4AB4-B91E-8F73FE920657}"/>
    <cellStyle name="Normal 3 2 3 4 3 3 2 2 2 2" xfId="40054" xr:uid="{44C927B3-E3EE-402B-ABBC-54F8E478E137}"/>
    <cellStyle name="Normal 3 2 3 4 3 3 2 2 2 3" xfId="54938" xr:uid="{4FB678E1-869B-46B9-947D-E84FED7AB704}"/>
    <cellStyle name="Normal 3 2 3 4 3 3 2 2 3" xfId="19518" xr:uid="{06A92F56-F3CB-4C66-B7E5-8FD75A4ABDCF}"/>
    <cellStyle name="Normal 3 2 3 4 3 3 2 2 4" xfId="33208" xr:uid="{DE9DD0B1-C053-46DA-8CAD-0410093E369D}"/>
    <cellStyle name="Normal 3 2 3 4 3 3 2 2 5" xfId="48092" xr:uid="{6C7D3C3E-9F55-4258-AE87-E926422D1E57}"/>
    <cellStyle name="Normal 3 2 3 4 3 3 2 3" xfId="22940" xr:uid="{9E3AF4FC-F7F7-4E76-9794-09BA0F76898A}"/>
    <cellStyle name="Normal 3 2 3 4 3 3 2 3 2" xfId="36632" xr:uid="{7A82DC21-7686-4072-8610-DB300762D8FE}"/>
    <cellStyle name="Normal 3 2 3 4 3 3 2 3 3" xfId="51516" xr:uid="{8F5E9CBE-18A9-4E31-86E2-B5E1BF3DADAE}"/>
    <cellStyle name="Normal 3 2 3 4 3 3 2 4" xfId="16096" xr:uid="{2796E7D1-CD30-41D8-8AD4-E9E462419345}"/>
    <cellStyle name="Normal 3 2 3 4 3 3 2 5" xfId="29786" xr:uid="{146379C6-B7AA-4715-975A-BCFB343527E1}"/>
    <cellStyle name="Normal 3 2 3 4 3 3 2 6" xfId="44670" xr:uid="{45B07830-AF2E-4F85-B3E0-16EF32B3EDBA}"/>
    <cellStyle name="Normal 3 2 3 4 3 3 3" xfId="10960" xr:uid="{ACF79765-5A62-4FF8-AEE2-63C25CCD4854}"/>
    <cellStyle name="Normal 3 2 3 4 3 3 3 2" xfId="24650" xr:uid="{349E2353-1143-457C-91B0-7EC804FE702C}"/>
    <cellStyle name="Normal 3 2 3 4 3 3 3 2 2" xfId="38342" xr:uid="{C8AD0F81-A12D-4BD9-8EBC-9FC1BE1F1AE6}"/>
    <cellStyle name="Normal 3 2 3 4 3 3 3 2 3" xfId="53226" xr:uid="{09C3DA37-65C9-4DCA-93C4-F814F0658C6A}"/>
    <cellStyle name="Normal 3 2 3 4 3 3 3 3" xfId="17806" xr:uid="{6F491145-0C54-431E-B31C-11181870A16E}"/>
    <cellStyle name="Normal 3 2 3 4 3 3 3 4" xfId="31496" xr:uid="{2D73AEFD-A41A-4E04-A134-2969B2EC13DC}"/>
    <cellStyle name="Normal 3 2 3 4 3 3 3 5" xfId="46380" xr:uid="{9C0B72FD-B295-4981-A20B-163038805898}"/>
    <cellStyle name="Normal 3 2 3 4 3 3 4" xfId="21228" xr:uid="{1A4D8981-EABF-4E50-94CC-9D1B3F531BFC}"/>
    <cellStyle name="Normal 3 2 3 4 3 3 4 2" xfId="34920" xr:uid="{99FBFB21-BE9D-4E71-8D9A-FB7AF3AD3524}"/>
    <cellStyle name="Normal 3 2 3 4 3 3 4 3" xfId="49804" xr:uid="{DAF3B44D-975C-420A-B64C-0C8D95DFD926}"/>
    <cellStyle name="Normal 3 2 3 4 3 3 5" xfId="14384" xr:uid="{71136A84-751F-49C3-B040-699F3BD0D91C}"/>
    <cellStyle name="Normal 3 2 3 4 3 3 6" xfId="28074" xr:uid="{F936AE98-A191-49BB-9F32-69302271EFBA}"/>
    <cellStyle name="Normal 3 2 3 4 3 3 7" xfId="42958" xr:uid="{5CC4048C-C269-483E-B00C-BEAF3B6B1D3D}"/>
    <cellStyle name="Normal 3 2 3 4 3 4" xfId="7538" xr:uid="{34AFDFC1-43CF-41D5-930B-A0A9AA371E5B}"/>
    <cellStyle name="Normal 3 2 3 4 3 4 2" xfId="9251" xr:uid="{C41C36AD-B768-454B-9EFB-3B37A01B0F71}"/>
    <cellStyle name="Normal 3 2 3 4 3 4 2 2" xfId="12673" xr:uid="{36CBDBA8-A6AD-4191-99B7-A4E13E14FBEF}"/>
    <cellStyle name="Normal 3 2 3 4 3 4 2 2 2" xfId="26363" xr:uid="{CDA5CFC1-D554-480E-95EB-2373395BAE1A}"/>
    <cellStyle name="Normal 3 2 3 4 3 4 2 2 2 2" xfId="40055" xr:uid="{870FC494-AD8A-418C-B2CA-83444763687D}"/>
    <cellStyle name="Normal 3 2 3 4 3 4 2 2 2 3" xfId="54939" xr:uid="{B2E79A4C-ABD0-4EDA-92AE-F6562D2CFE30}"/>
    <cellStyle name="Normal 3 2 3 4 3 4 2 2 3" xfId="19519" xr:uid="{1F36DAAC-81D4-4B49-9B3F-C01897E2A72A}"/>
    <cellStyle name="Normal 3 2 3 4 3 4 2 2 4" xfId="33209" xr:uid="{05CE4678-FB7B-4D4A-957E-0D4C617AC150}"/>
    <cellStyle name="Normal 3 2 3 4 3 4 2 2 5" xfId="48093" xr:uid="{BBC6ED95-241A-4AC9-BA70-4D5A9DDA2260}"/>
    <cellStyle name="Normal 3 2 3 4 3 4 2 3" xfId="22941" xr:uid="{4C70F2B4-F9E5-45E0-BCA9-42FFEF3F52C7}"/>
    <cellStyle name="Normal 3 2 3 4 3 4 2 3 2" xfId="36633" xr:uid="{AB4947BD-E529-4262-AB84-6888D7AD94BC}"/>
    <cellStyle name="Normal 3 2 3 4 3 4 2 3 3" xfId="51517" xr:uid="{5F1D56E5-54B7-4A70-84AE-4B514F186C4D}"/>
    <cellStyle name="Normal 3 2 3 4 3 4 2 4" xfId="16097" xr:uid="{69EB263A-5A34-42E1-8028-08D4E88E700F}"/>
    <cellStyle name="Normal 3 2 3 4 3 4 2 5" xfId="29787" xr:uid="{771453E5-ED15-4C91-8810-0B5211BF64B4}"/>
    <cellStyle name="Normal 3 2 3 4 3 4 2 6" xfId="44671" xr:uid="{3E1470A7-1D2D-40FB-95FD-7352A264FEE8}"/>
    <cellStyle name="Normal 3 2 3 4 3 4 3" xfId="10961" xr:uid="{00AD43BC-FAE7-49E1-B841-BDD73EE03F3D}"/>
    <cellStyle name="Normal 3 2 3 4 3 4 3 2" xfId="24651" xr:uid="{D4F1ED66-3A19-4982-8808-4EA43B35E686}"/>
    <cellStyle name="Normal 3 2 3 4 3 4 3 2 2" xfId="38343" xr:uid="{1F4C5A27-CF9B-40C9-9359-6F0A7FD7DC06}"/>
    <cellStyle name="Normal 3 2 3 4 3 4 3 2 3" xfId="53227" xr:uid="{5E9EE7EC-F974-42F5-A060-353C405D314D}"/>
    <cellStyle name="Normal 3 2 3 4 3 4 3 3" xfId="17807" xr:uid="{765AE59C-CB40-4A82-81E0-C3170B1F2708}"/>
    <cellStyle name="Normal 3 2 3 4 3 4 3 4" xfId="31497" xr:uid="{CE23A728-2978-4197-B205-EB406EF7D48E}"/>
    <cellStyle name="Normal 3 2 3 4 3 4 3 5" xfId="46381" xr:uid="{B7349845-6C74-4290-BC29-92993861C234}"/>
    <cellStyle name="Normal 3 2 3 4 3 4 4" xfId="21229" xr:uid="{8D131A8E-9E9F-49D9-8A4D-13A8D7B67C0A}"/>
    <cellStyle name="Normal 3 2 3 4 3 4 4 2" xfId="34921" xr:uid="{292AA19E-0375-4966-9F67-792B9D8D41E0}"/>
    <cellStyle name="Normal 3 2 3 4 3 4 4 3" xfId="49805" xr:uid="{6BD82527-F616-48CC-8193-5AA4EDF459B9}"/>
    <cellStyle name="Normal 3 2 3 4 3 4 5" xfId="14385" xr:uid="{9C80227F-A480-4396-BD99-2B5451278D80}"/>
    <cellStyle name="Normal 3 2 3 4 3 4 6" xfId="28075" xr:uid="{4776857C-2338-4756-A1BB-665061D80869}"/>
    <cellStyle name="Normal 3 2 3 4 3 4 7" xfId="42959" xr:uid="{455126D2-BB52-41FF-A892-B9ADA18BB9D3}"/>
    <cellStyle name="Normal 3 2 3 4 3 5" xfId="9247" xr:uid="{813074A6-9A0A-4A82-843E-5D288D685BE7}"/>
    <cellStyle name="Normal 3 2 3 4 3 5 2" xfId="12669" xr:uid="{769BF236-A103-411B-9126-3602B2A3BDFC}"/>
    <cellStyle name="Normal 3 2 3 4 3 5 2 2" xfId="26359" xr:uid="{82DA1A74-B31C-461B-BCD6-A3C2E3BF9967}"/>
    <cellStyle name="Normal 3 2 3 4 3 5 2 2 2" xfId="40051" xr:uid="{BDCF1FBB-0C2E-426D-A2BF-562291F97836}"/>
    <cellStyle name="Normal 3 2 3 4 3 5 2 2 3" xfId="54935" xr:uid="{E34CE8F5-4370-4A42-A88E-3FA2B8D7CAD7}"/>
    <cellStyle name="Normal 3 2 3 4 3 5 2 3" xfId="19515" xr:uid="{17802E2F-CA8B-42C2-A8BE-F9D4A7040837}"/>
    <cellStyle name="Normal 3 2 3 4 3 5 2 4" xfId="33205" xr:uid="{DC1F982A-D11B-4A5C-9590-3B595B1BB209}"/>
    <cellStyle name="Normal 3 2 3 4 3 5 2 5" xfId="48089" xr:uid="{47DA64B3-4EE1-4E22-B70A-E69433C4B74C}"/>
    <cellStyle name="Normal 3 2 3 4 3 5 3" xfId="22937" xr:uid="{6F291202-BFF5-47F8-9169-9882FE9F0DF3}"/>
    <cellStyle name="Normal 3 2 3 4 3 5 3 2" xfId="36629" xr:uid="{31306019-5809-4ABD-8D47-76E8EBEE92B0}"/>
    <cellStyle name="Normal 3 2 3 4 3 5 3 3" xfId="51513" xr:uid="{912B5C55-F1AF-42F3-8CA0-E6721125CCB1}"/>
    <cellStyle name="Normal 3 2 3 4 3 5 4" xfId="16093" xr:uid="{EE308753-D568-4D67-9047-05D7D319B224}"/>
    <cellStyle name="Normal 3 2 3 4 3 5 5" xfId="29783" xr:uid="{E71E13EA-D636-4F28-B5E8-311A132E41F5}"/>
    <cellStyle name="Normal 3 2 3 4 3 5 6" xfId="44667" xr:uid="{C80CA3C0-9006-4AC0-81E7-953A9A5E53ED}"/>
    <cellStyle name="Normal 3 2 3 4 3 6" xfId="10957" xr:uid="{3CA6D352-D0F9-4F9F-8835-A74910679A27}"/>
    <cellStyle name="Normal 3 2 3 4 3 6 2" xfId="24647" xr:uid="{BC4D10DD-E7E6-493D-8D33-A84D979F2751}"/>
    <cellStyle name="Normal 3 2 3 4 3 6 2 2" xfId="38339" xr:uid="{EB05B7C3-D3F3-4E6A-BAC3-7F599A21F4B8}"/>
    <cellStyle name="Normal 3 2 3 4 3 6 2 3" xfId="53223" xr:uid="{8C6A4D2C-2FA2-47DC-A6B2-3A0A288A762F}"/>
    <cellStyle name="Normal 3 2 3 4 3 6 3" xfId="17803" xr:uid="{50B750A2-B53B-4888-B828-58E2BAC84500}"/>
    <cellStyle name="Normal 3 2 3 4 3 6 4" xfId="31493" xr:uid="{392DCF6A-F921-44D1-98F2-C98B14FC5633}"/>
    <cellStyle name="Normal 3 2 3 4 3 6 5" xfId="46377" xr:uid="{7470FEF6-B454-41C6-B707-1F35C615F3A1}"/>
    <cellStyle name="Normal 3 2 3 4 3 7" xfId="21225" xr:uid="{737E1FEC-1055-4CB2-B31F-1E3209C9EFC1}"/>
    <cellStyle name="Normal 3 2 3 4 3 7 2" xfId="34917" xr:uid="{27C24438-683B-420C-B5AD-B80BF72832AB}"/>
    <cellStyle name="Normal 3 2 3 4 3 7 3" xfId="49801" xr:uid="{F0F3DA75-F33A-4ABA-843A-6363E72157CB}"/>
    <cellStyle name="Normal 3 2 3 4 3 8" xfId="14381" xr:uid="{5D089CE0-8796-4131-8449-C66152BE96EB}"/>
    <cellStyle name="Normal 3 2 3 4 3 9" xfId="28071" xr:uid="{F24B9B95-2999-4F9E-ACA5-ACF67BA82AC3}"/>
    <cellStyle name="Normal 3 2 3 4 4" xfId="7539" xr:uid="{73D3A1A7-DE2C-4DFE-8E7A-6844FF43D2F4}"/>
    <cellStyle name="Normal 3 2 3 4 4 2" xfId="7540" xr:uid="{1D2EC315-D3D1-403C-A1C9-45E5BECF37FA}"/>
    <cellStyle name="Normal 3 2 3 4 4 2 2" xfId="9253" xr:uid="{E126B3A2-9B9A-4691-9A67-A520548E3E5E}"/>
    <cellStyle name="Normal 3 2 3 4 4 2 2 2" xfId="12675" xr:uid="{457CC2D0-04AC-40F6-B12B-B77233205B7D}"/>
    <cellStyle name="Normal 3 2 3 4 4 2 2 2 2" xfId="26365" xr:uid="{98709964-3D75-42A2-8238-FD1FBC2D155F}"/>
    <cellStyle name="Normal 3 2 3 4 4 2 2 2 2 2" xfId="40057" xr:uid="{3464DC37-7869-4C73-8842-164A869BFDCB}"/>
    <cellStyle name="Normal 3 2 3 4 4 2 2 2 2 3" xfId="54941" xr:uid="{6E719DB0-56D4-4B13-B10C-2DADD0218959}"/>
    <cellStyle name="Normal 3 2 3 4 4 2 2 2 3" xfId="19521" xr:uid="{199E72EB-4B19-4488-AD08-6B9829F334EA}"/>
    <cellStyle name="Normal 3 2 3 4 4 2 2 2 4" xfId="33211" xr:uid="{0A744457-C94E-466C-A9DD-707BE28962B8}"/>
    <cellStyle name="Normal 3 2 3 4 4 2 2 2 5" xfId="48095" xr:uid="{53DE68DE-CFE8-4FA8-AFE6-59DF238B41E1}"/>
    <cellStyle name="Normal 3 2 3 4 4 2 2 3" xfId="22943" xr:uid="{896D4FD4-38D5-43BB-80FE-BAAD56EEDFC0}"/>
    <cellStyle name="Normal 3 2 3 4 4 2 2 3 2" xfId="36635" xr:uid="{0D349E4B-F0B0-4A79-ABAE-C9320A6E6AF1}"/>
    <cellStyle name="Normal 3 2 3 4 4 2 2 3 3" xfId="51519" xr:uid="{649694B6-525A-496D-972C-04B99111EFDB}"/>
    <cellStyle name="Normal 3 2 3 4 4 2 2 4" xfId="16099" xr:uid="{2891D63C-C785-473E-9FB2-EB3FB04D297C}"/>
    <cellStyle name="Normal 3 2 3 4 4 2 2 5" xfId="29789" xr:uid="{0F33C7E4-6C6E-4B58-84D8-A4E9D5010728}"/>
    <cellStyle name="Normal 3 2 3 4 4 2 2 6" xfId="44673" xr:uid="{798EC2EA-F181-4C41-A61F-625365075B24}"/>
    <cellStyle name="Normal 3 2 3 4 4 2 3" xfId="10963" xr:uid="{8A036C2B-EC68-4B04-9858-80864362810C}"/>
    <cellStyle name="Normal 3 2 3 4 4 2 3 2" xfId="24653" xr:uid="{1DAE5620-B667-4115-A5C9-E03F5093B52A}"/>
    <cellStyle name="Normal 3 2 3 4 4 2 3 2 2" xfId="38345" xr:uid="{56A3E1E0-7318-4D40-8009-50ADFA6C47F0}"/>
    <cellStyle name="Normal 3 2 3 4 4 2 3 2 3" xfId="53229" xr:uid="{503BD657-FA68-48DC-94E2-B283102DDA49}"/>
    <cellStyle name="Normal 3 2 3 4 4 2 3 3" xfId="17809" xr:uid="{0461034E-34B1-4F92-A0DF-E212F9CB3CE1}"/>
    <cellStyle name="Normal 3 2 3 4 4 2 3 4" xfId="31499" xr:uid="{64BF0C10-FE5F-4065-BD51-C464A950F47A}"/>
    <cellStyle name="Normal 3 2 3 4 4 2 3 5" xfId="46383" xr:uid="{638EAFCD-7831-4817-9B0F-D7A9AE9ABCB0}"/>
    <cellStyle name="Normal 3 2 3 4 4 2 4" xfId="21231" xr:uid="{CF5070D0-35C4-433F-994E-52D656FBA172}"/>
    <cellStyle name="Normal 3 2 3 4 4 2 4 2" xfId="34923" xr:uid="{CDFC9166-B275-475F-A9B9-57B76F2FAD7A}"/>
    <cellStyle name="Normal 3 2 3 4 4 2 4 3" xfId="49807" xr:uid="{57BE9A00-D189-4FAA-8E21-FE4640900D15}"/>
    <cellStyle name="Normal 3 2 3 4 4 2 5" xfId="14387" xr:uid="{30A36F66-B6B7-466F-9733-704F109B96CF}"/>
    <cellStyle name="Normal 3 2 3 4 4 2 6" xfId="28077" xr:uid="{6F1CAFF1-9452-4550-B13A-241A84504EC2}"/>
    <cellStyle name="Normal 3 2 3 4 4 2 7" xfId="42961" xr:uid="{A99DECEC-A1D5-49D3-AE6C-ABEC91363143}"/>
    <cellStyle name="Normal 3 2 3 4 4 3" xfId="9252" xr:uid="{755F529C-1490-4B0A-BB0F-AA5A44D2F4A7}"/>
    <cellStyle name="Normal 3 2 3 4 4 3 2" xfId="12674" xr:uid="{C4B8AB00-7131-43E7-9C7B-145B5E0CEAC9}"/>
    <cellStyle name="Normal 3 2 3 4 4 3 2 2" xfId="26364" xr:uid="{8572F563-678A-4CA0-9451-5D8CEEE71353}"/>
    <cellStyle name="Normal 3 2 3 4 4 3 2 2 2" xfId="40056" xr:uid="{87B49AAA-B96B-4C74-ABAA-DDFA03443C63}"/>
    <cellStyle name="Normal 3 2 3 4 4 3 2 2 3" xfId="54940" xr:uid="{18E839C7-0E66-4C53-9F51-7CCE0ED6009A}"/>
    <cellStyle name="Normal 3 2 3 4 4 3 2 3" xfId="19520" xr:uid="{8C61D229-5D51-4A39-8E34-E6D70C38E6F0}"/>
    <cellStyle name="Normal 3 2 3 4 4 3 2 4" xfId="33210" xr:uid="{A18EF9C2-C50F-4AB9-8183-EE3A445972F5}"/>
    <cellStyle name="Normal 3 2 3 4 4 3 2 5" xfId="48094" xr:uid="{09A83DAE-A4AC-41AC-8658-2C7984FD7226}"/>
    <cellStyle name="Normal 3 2 3 4 4 3 3" xfId="22942" xr:uid="{CA0E0A8E-A7E7-4664-9D4B-5D47F4945DBB}"/>
    <cellStyle name="Normal 3 2 3 4 4 3 3 2" xfId="36634" xr:uid="{032F51CC-669D-41C5-92AA-28CE257E406C}"/>
    <cellStyle name="Normal 3 2 3 4 4 3 3 3" xfId="51518" xr:uid="{808EFAB3-8D51-4959-A476-057927974EF0}"/>
    <cellStyle name="Normal 3 2 3 4 4 3 4" xfId="16098" xr:uid="{05507F1F-8DEE-4CA4-8B8F-E387C176367F}"/>
    <cellStyle name="Normal 3 2 3 4 4 3 5" xfId="29788" xr:uid="{839E34D4-09B9-4B1A-9E8A-75C0B92CF3D8}"/>
    <cellStyle name="Normal 3 2 3 4 4 3 6" xfId="44672" xr:uid="{420A46A7-1B33-4A9F-ABF7-2DBD1A9A2C15}"/>
    <cellStyle name="Normal 3 2 3 4 4 4" xfId="10962" xr:uid="{EDE84F1E-24C7-41AA-863E-5F25D15CD3C2}"/>
    <cellStyle name="Normal 3 2 3 4 4 4 2" xfId="24652" xr:uid="{531D2FAD-537B-439E-A986-C4E343483535}"/>
    <cellStyle name="Normal 3 2 3 4 4 4 2 2" xfId="38344" xr:uid="{CDC7EB98-2FAB-44D3-A39E-14D0AC1BD4D4}"/>
    <cellStyle name="Normal 3 2 3 4 4 4 2 3" xfId="53228" xr:uid="{2F2C8A1D-5007-4535-8654-D90FDED12C7C}"/>
    <cellStyle name="Normal 3 2 3 4 4 4 3" xfId="17808" xr:uid="{4A6A630E-99D1-479A-BD5C-4FDBD2F51A00}"/>
    <cellStyle name="Normal 3 2 3 4 4 4 4" xfId="31498" xr:uid="{5564143B-5E2A-4B6E-8995-C7F7B3EEC046}"/>
    <cellStyle name="Normal 3 2 3 4 4 4 5" xfId="46382" xr:uid="{2423F81D-FAFE-470A-B203-AD071988EC0F}"/>
    <cellStyle name="Normal 3 2 3 4 4 5" xfId="21230" xr:uid="{C42931DD-84BD-4E03-B234-0A55B4A294DF}"/>
    <cellStyle name="Normal 3 2 3 4 4 5 2" xfId="34922" xr:uid="{C87026BD-E1B2-4A69-A163-BE80E60E7656}"/>
    <cellStyle name="Normal 3 2 3 4 4 5 3" xfId="49806" xr:uid="{54502BBC-9C06-4D69-9DE1-5D0722F0D0B7}"/>
    <cellStyle name="Normal 3 2 3 4 4 6" xfId="14386" xr:uid="{0B109F00-FE37-4152-87E6-CFD36ED107FF}"/>
    <cellStyle name="Normal 3 2 3 4 4 7" xfId="28076" xr:uid="{42028809-1E23-49F0-9DE9-0260E956E947}"/>
    <cellStyle name="Normal 3 2 3 4 4 8" xfId="42960" xr:uid="{00A6BE17-A601-4001-9DB2-24586C129773}"/>
    <cellStyle name="Normal 3 2 3 4 5" xfId="7541" xr:uid="{D8521308-27E6-4246-A7E4-DADB4C62571F}"/>
    <cellStyle name="Normal 3 2 3 4 5 2" xfId="9254" xr:uid="{D0A89777-9230-4710-A17D-7C554E2004A7}"/>
    <cellStyle name="Normal 3 2 3 4 5 2 2" xfId="12676" xr:uid="{63D3C0BC-AC10-46F2-A09B-E0CAE592EB4F}"/>
    <cellStyle name="Normal 3 2 3 4 5 2 2 2" xfId="26366" xr:uid="{12B5A92E-83F5-4CC3-B3F2-92E0B872FEF1}"/>
    <cellStyle name="Normal 3 2 3 4 5 2 2 2 2" xfId="40058" xr:uid="{74562133-3CD7-41E8-8743-E46069C5AC3A}"/>
    <cellStyle name="Normal 3 2 3 4 5 2 2 2 3" xfId="54942" xr:uid="{DBAAD090-F39F-45EE-865F-477AAF4FD028}"/>
    <cellStyle name="Normal 3 2 3 4 5 2 2 3" xfId="19522" xr:uid="{5D0DC73A-AA0C-4AC0-A281-4ADA92455FC1}"/>
    <cellStyle name="Normal 3 2 3 4 5 2 2 4" xfId="33212" xr:uid="{71CD752A-7751-4305-82F5-227088BAA09F}"/>
    <cellStyle name="Normal 3 2 3 4 5 2 2 5" xfId="48096" xr:uid="{C039E976-D03A-4FD1-B0E9-31DD459BB6F1}"/>
    <cellStyle name="Normal 3 2 3 4 5 2 3" xfId="22944" xr:uid="{6F5F8897-FAF7-4BE2-8A6F-12006269F4CC}"/>
    <cellStyle name="Normal 3 2 3 4 5 2 3 2" xfId="36636" xr:uid="{02069CA2-1220-4705-8F34-CE72E02B8E91}"/>
    <cellStyle name="Normal 3 2 3 4 5 2 3 3" xfId="51520" xr:uid="{A58576FE-AC64-453F-965D-98A3C47522C6}"/>
    <cellStyle name="Normal 3 2 3 4 5 2 4" xfId="16100" xr:uid="{DEBFEDBE-D2D7-4779-8B9A-BC470650FBC2}"/>
    <cellStyle name="Normal 3 2 3 4 5 2 5" xfId="29790" xr:uid="{226D5DEB-F9C4-4F82-943B-EF63165EF082}"/>
    <cellStyle name="Normal 3 2 3 4 5 2 6" xfId="44674" xr:uid="{D1C5D8B3-8ABF-42CF-82CF-674DC989BE27}"/>
    <cellStyle name="Normal 3 2 3 4 5 3" xfId="10964" xr:uid="{A63AAC85-6EEB-4F1C-B38B-FB448411A876}"/>
    <cellStyle name="Normal 3 2 3 4 5 3 2" xfId="24654" xr:uid="{CA9499B7-BFC4-49DD-AE9F-58AB955ABCAB}"/>
    <cellStyle name="Normal 3 2 3 4 5 3 2 2" xfId="38346" xr:uid="{E821C4F9-1130-4B81-B62C-A3EC44D95C6F}"/>
    <cellStyle name="Normal 3 2 3 4 5 3 2 3" xfId="53230" xr:uid="{48AAEA71-7635-4D81-8ED8-0DCEFEBA5406}"/>
    <cellStyle name="Normal 3 2 3 4 5 3 3" xfId="17810" xr:uid="{9186844C-DB2C-487C-8D0F-EDBF65B8DAF3}"/>
    <cellStyle name="Normal 3 2 3 4 5 3 4" xfId="31500" xr:uid="{B9D62444-5E4D-420D-82D4-732D31F4054C}"/>
    <cellStyle name="Normal 3 2 3 4 5 3 5" xfId="46384" xr:uid="{414E4F63-7BD2-464D-B483-A1F54ADF8E38}"/>
    <cellStyle name="Normal 3 2 3 4 5 4" xfId="21232" xr:uid="{B3BAE0AF-CD2B-4F2A-9346-FD772716F50F}"/>
    <cellStyle name="Normal 3 2 3 4 5 4 2" xfId="34924" xr:uid="{7DE02660-0829-495B-9AE9-E2BC94EB749B}"/>
    <cellStyle name="Normal 3 2 3 4 5 4 3" xfId="49808" xr:uid="{413D5C31-DE13-4772-BAC4-AA4BB6D750E9}"/>
    <cellStyle name="Normal 3 2 3 4 5 5" xfId="14388" xr:uid="{EFAEC646-EFA7-4059-8213-E6473D435726}"/>
    <cellStyle name="Normal 3 2 3 4 5 6" xfId="28078" xr:uid="{0455DC79-EDAB-4154-9B59-27B91FE26E57}"/>
    <cellStyle name="Normal 3 2 3 4 5 7" xfId="42962" xr:uid="{8EA9F1D5-5D63-49FA-8057-74335EDCD014}"/>
    <cellStyle name="Normal 3 2 3 4 6" xfId="7542" xr:uid="{5BB916C1-1236-4EC0-9974-C65BD651BB86}"/>
    <cellStyle name="Normal 3 2 3 4 6 2" xfId="9255" xr:uid="{E5E6AF68-2E37-47CD-AA2F-DCDD3E6AE948}"/>
    <cellStyle name="Normal 3 2 3 4 6 2 2" xfId="12677" xr:uid="{5E7F10ED-8102-425B-9594-9C7332E00E3C}"/>
    <cellStyle name="Normal 3 2 3 4 6 2 2 2" xfId="26367" xr:uid="{8C79E43B-2703-43A6-B448-FA3EE3FA0E55}"/>
    <cellStyle name="Normal 3 2 3 4 6 2 2 2 2" xfId="40059" xr:uid="{C9C8DDEA-CC25-46AF-A8A0-411106F418C1}"/>
    <cellStyle name="Normal 3 2 3 4 6 2 2 2 3" xfId="54943" xr:uid="{D929CFEE-A9F9-4066-9C66-9720681235A5}"/>
    <cellStyle name="Normal 3 2 3 4 6 2 2 3" xfId="19523" xr:uid="{E4A17D0E-CB61-4D3C-A1E6-3E7D00768439}"/>
    <cellStyle name="Normal 3 2 3 4 6 2 2 4" xfId="33213" xr:uid="{050E2FA3-6C42-42E0-AEC2-62C5B397EEB6}"/>
    <cellStyle name="Normal 3 2 3 4 6 2 2 5" xfId="48097" xr:uid="{A761F3D3-40A4-4EC8-B3EE-5B803B8DB870}"/>
    <cellStyle name="Normal 3 2 3 4 6 2 3" xfId="22945" xr:uid="{5FE16901-AEAC-4349-9EBF-300D4B2DF1CD}"/>
    <cellStyle name="Normal 3 2 3 4 6 2 3 2" xfId="36637" xr:uid="{FDC9E585-2126-407F-BED3-EA2F70941D60}"/>
    <cellStyle name="Normal 3 2 3 4 6 2 3 3" xfId="51521" xr:uid="{5EC625AC-6B00-442B-B74D-107328B92A7C}"/>
    <cellStyle name="Normal 3 2 3 4 6 2 4" xfId="16101" xr:uid="{9CBF9636-02DF-4F6A-B4C2-F557646EE9ED}"/>
    <cellStyle name="Normal 3 2 3 4 6 2 5" xfId="29791" xr:uid="{7D15FB13-AFA6-4A87-8D4C-DBABA57AE3D8}"/>
    <cellStyle name="Normal 3 2 3 4 6 2 6" xfId="44675" xr:uid="{82C9B4F8-D394-4684-8BCB-93BE922E7922}"/>
    <cellStyle name="Normal 3 2 3 4 6 3" xfId="10965" xr:uid="{0B371FB2-8276-4A7E-8F09-F6C8E7E5059E}"/>
    <cellStyle name="Normal 3 2 3 4 6 3 2" xfId="24655" xr:uid="{F5C6933E-9B0A-4AA5-A4CC-DF13D965B1F8}"/>
    <cellStyle name="Normal 3 2 3 4 6 3 2 2" xfId="38347" xr:uid="{CE6220A7-DECC-4568-AD1A-9EE298F18450}"/>
    <cellStyle name="Normal 3 2 3 4 6 3 2 3" xfId="53231" xr:uid="{F6FA74F5-F2BC-4CD4-9D8B-F0F96C669083}"/>
    <cellStyle name="Normal 3 2 3 4 6 3 3" xfId="17811" xr:uid="{ED0AB71A-5E26-4BDB-8081-001C4D3F1C8E}"/>
    <cellStyle name="Normal 3 2 3 4 6 3 4" xfId="31501" xr:uid="{D89D1B13-EAEB-4369-A58A-2B5AB4C5E987}"/>
    <cellStyle name="Normal 3 2 3 4 6 3 5" xfId="46385" xr:uid="{18315A83-AA4D-4633-BA25-30D88F984FE0}"/>
    <cellStyle name="Normal 3 2 3 4 6 4" xfId="21233" xr:uid="{4FEDF5F0-105D-49C4-A451-ECA1BDEFE558}"/>
    <cellStyle name="Normal 3 2 3 4 6 4 2" xfId="34925" xr:uid="{620CCD4E-8D94-4445-A117-616BAEAB5724}"/>
    <cellStyle name="Normal 3 2 3 4 6 4 3" xfId="49809" xr:uid="{F295E112-1F79-4C8B-887B-1169EB67EEAA}"/>
    <cellStyle name="Normal 3 2 3 4 6 5" xfId="14389" xr:uid="{23192C16-2B98-437F-9BFB-60F15148725C}"/>
    <cellStyle name="Normal 3 2 3 4 6 6" xfId="28079" xr:uid="{3FDE96BC-D1B8-4C50-9F55-FFB18FEBEEB0}"/>
    <cellStyle name="Normal 3 2 3 4 6 7" xfId="42963" xr:uid="{A843B96D-44E9-48F6-A4CB-782628F21666}"/>
    <cellStyle name="Normal 3 2 3 4 7" xfId="9241" xr:uid="{5461C9D8-B5F2-4FDE-9EEA-231AB25C769C}"/>
    <cellStyle name="Normal 3 2 3 4 7 2" xfId="12663" xr:uid="{A3932517-A7F9-4B3B-8C9E-4A45003B8914}"/>
    <cellStyle name="Normal 3 2 3 4 7 2 2" xfId="26353" xr:uid="{8360CF78-41AD-424D-B10A-4A2FA14CAA4D}"/>
    <cellStyle name="Normal 3 2 3 4 7 2 2 2" xfId="40045" xr:uid="{B3BA792B-70D8-4585-A059-4D07F138A606}"/>
    <cellStyle name="Normal 3 2 3 4 7 2 2 3" xfId="54929" xr:uid="{DC2DBA70-81AE-4248-A47B-8A0DA82D26B1}"/>
    <cellStyle name="Normal 3 2 3 4 7 2 3" xfId="19509" xr:uid="{E4E51B82-9ADB-4B60-A56A-65B8C8F9597E}"/>
    <cellStyle name="Normal 3 2 3 4 7 2 4" xfId="33199" xr:uid="{F5F895BF-0539-4159-B803-06A8196F9EFB}"/>
    <cellStyle name="Normal 3 2 3 4 7 2 5" xfId="48083" xr:uid="{49C1E3D1-8289-4ED1-9598-9BF7610AE852}"/>
    <cellStyle name="Normal 3 2 3 4 7 3" xfId="22931" xr:uid="{17A01311-2BA9-46A7-B880-E33AC3F35D7C}"/>
    <cellStyle name="Normal 3 2 3 4 7 3 2" xfId="36623" xr:uid="{D479BA06-475E-493A-A6CB-5110EBDF48EF}"/>
    <cellStyle name="Normal 3 2 3 4 7 3 3" xfId="51507" xr:uid="{CA1AB086-57F6-4E3E-B4D6-4358D6E2B511}"/>
    <cellStyle name="Normal 3 2 3 4 7 4" xfId="16087" xr:uid="{310DA831-1215-43FD-AE8E-571A24ADB292}"/>
    <cellStyle name="Normal 3 2 3 4 7 5" xfId="29777" xr:uid="{51DCE9B2-3682-4870-9046-A1FE2830A7E8}"/>
    <cellStyle name="Normal 3 2 3 4 7 6" xfId="44661" xr:uid="{F978D057-2134-4A86-8577-6B039DDA2AA8}"/>
    <cellStyle name="Normal 3 2 3 4 8" xfId="10951" xr:uid="{C2E19140-BC58-42A2-B842-496B0A9748F5}"/>
    <cellStyle name="Normal 3 2 3 4 8 2" xfId="24641" xr:uid="{1849F71C-A8DB-4072-94A1-B3459E87A6CE}"/>
    <cellStyle name="Normal 3 2 3 4 8 2 2" xfId="38333" xr:uid="{9D52B2C7-B457-4635-B259-286EE709AD51}"/>
    <cellStyle name="Normal 3 2 3 4 8 2 3" xfId="53217" xr:uid="{5D30EC8B-2E93-47BC-ADEC-7419510825BA}"/>
    <cellStyle name="Normal 3 2 3 4 8 3" xfId="17797" xr:uid="{06541851-AEDA-467B-A76C-9FB17A0EC839}"/>
    <cellStyle name="Normal 3 2 3 4 8 4" xfId="31487" xr:uid="{A41799E5-5A3B-4BA1-AB6F-6585E0C82593}"/>
    <cellStyle name="Normal 3 2 3 4 8 5" xfId="46371" xr:uid="{9A7635DD-3678-46DC-B3C6-19537843E686}"/>
    <cellStyle name="Normal 3 2 3 4 9" xfId="21219" xr:uid="{3AA96F12-F546-405C-BB93-3DA1DA663BC5}"/>
    <cellStyle name="Normal 3 2 3 4 9 2" xfId="34911" xr:uid="{145F7D2E-32F3-46CA-AD89-9DD4BF628557}"/>
    <cellStyle name="Normal 3 2 3 4 9 3" xfId="49795" xr:uid="{E90CA9C4-D651-48E6-8087-3F6FA1DB1573}"/>
    <cellStyle name="Normal 3 2 3 5" xfId="7543" xr:uid="{FA590A60-6ABE-4697-97B5-1D38E8F8921D}"/>
    <cellStyle name="Normal 3 2 3 5 10" xfId="14390" xr:uid="{5F372357-1EB8-4ADA-B0DF-57D88113AE3C}"/>
    <cellStyle name="Normal 3 2 3 5 11" xfId="28080" xr:uid="{8538A040-F70B-489C-98A1-4F3E5BD2F057}"/>
    <cellStyle name="Normal 3 2 3 5 12" xfId="42964" xr:uid="{6F690F65-E9EA-4868-A2CD-AFB195B9FCCA}"/>
    <cellStyle name="Normal 3 2 3 5 2" xfId="7544" xr:uid="{9B1E93C0-8320-4C8F-A356-1EAB7CBF5085}"/>
    <cellStyle name="Normal 3 2 3 5 2 10" xfId="42965" xr:uid="{1AFA7BE1-2FA6-4ACF-94F0-417F7BD42460}"/>
    <cellStyle name="Normal 3 2 3 5 2 2" xfId="7545" xr:uid="{5F3328B2-7272-4919-B04E-499EAC5315EA}"/>
    <cellStyle name="Normal 3 2 3 5 2 2 2" xfId="7546" xr:uid="{B20AC53D-DE56-4C63-B58F-A78EBAC255A7}"/>
    <cellStyle name="Normal 3 2 3 5 2 2 2 2" xfId="9259" xr:uid="{F8FED5D1-A70A-4DEE-B96B-4BC4DD2BED19}"/>
    <cellStyle name="Normal 3 2 3 5 2 2 2 2 2" xfId="12681" xr:uid="{6D870315-D1AE-461A-AAA3-E5E96AE0F31F}"/>
    <cellStyle name="Normal 3 2 3 5 2 2 2 2 2 2" xfId="26371" xr:uid="{7733B35E-D960-4C05-905C-54DE654F6410}"/>
    <cellStyle name="Normal 3 2 3 5 2 2 2 2 2 2 2" xfId="40063" xr:uid="{4121EA9A-46A1-4263-930F-CC8F5848C8A0}"/>
    <cellStyle name="Normal 3 2 3 5 2 2 2 2 2 2 3" xfId="54947" xr:uid="{BE676826-BBAC-4E5B-8836-D4B2C81BC6EC}"/>
    <cellStyle name="Normal 3 2 3 5 2 2 2 2 2 3" xfId="19527" xr:uid="{FA8B9769-E599-49E8-BD55-C48A7102B7E2}"/>
    <cellStyle name="Normal 3 2 3 5 2 2 2 2 2 4" xfId="33217" xr:uid="{24915ACA-34D0-4B1F-9994-AE53733531C5}"/>
    <cellStyle name="Normal 3 2 3 5 2 2 2 2 2 5" xfId="48101" xr:uid="{5F4344CC-9D34-4914-A4D9-9ED389D09CDF}"/>
    <cellStyle name="Normal 3 2 3 5 2 2 2 2 3" xfId="22949" xr:uid="{688A476D-761F-4FBB-8788-B89ED9F3D44B}"/>
    <cellStyle name="Normal 3 2 3 5 2 2 2 2 3 2" xfId="36641" xr:uid="{0BBA5E5F-EDBD-4CAB-90DF-C1F8FB191157}"/>
    <cellStyle name="Normal 3 2 3 5 2 2 2 2 3 3" xfId="51525" xr:uid="{32AF536B-4697-4E37-8745-39366D9332E1}"/>
    <cellStyle name="Normal 3 2 3 5 2 2 2 2 4" xfId="16105" xr:uid="{B22EB0EA-6C72-4F90-A7EC-2B6C2BC6AE85}"/>
    <cellStyle name="Normal 3 2 3 5 2 2 2 2 5" xfId="29795" xr:uid="{105AE234-995A-4D70-84E1-CF2534954E01}"/>
    <cellStyle name="Normal 3 2 3 5 2 2 2 2 6" xfId="44679" xr:uid="{46F4FB1B-77DF-4C70-B11A-46DFD897B640}"/>
    <cellStyle name="Normal 3 2 3 5 2 2 2 3" xfId="10969" xr:uid="{DD684B0A-09A0-4C24-8688-7DB532AB67BA}"/>
    <cellStyle name="Normal 3 2 3 5 2 2 2 3 2" xfId="24659" xr:uid="{DC42B354-3B83-46EB-B7EA-34A0A971DAC3}"/>
    <cellStyle name="Normal 3 2 3 5 2 2 2 3 2 2" xfId="38351" xr:uid="{CE653493-3D7C-4117-8336-86C536B48AA2}"/>
    <cellStyle name="Normal 3 2 3 5 2 2 2 3 2 3" xfId="53235" xr:uid="{7B8D3D0E-B132-42C4-BF7E-716F52113787}"/>
    <cellStyle name="Normal 3 2 3 5 2 2 2 3 3" xfId="17815" xr:uid="{37E3E2D3-4740-4C35-8DCC-0391D7164684}"/>
    <cellStyle name="Normal 3 2 3 5 2 2 2 3 4" xfId="31505" xr:uid="{1A066D37-C277-432A-83AD-C306F713DE66}"/>
    <cellStyle name="Normal 3 2 3 5 2 2 2 3 5" xfId="46389" xr:uid="{E891A8BF-9CB3-49F7-937F-9EE8E2439347}"/>
    <cellStyle name="Normal 3 2 3 5 2 2 2 4" xfId="21237" xr:uid="{9BEC3897-73FF-42CE-BD6C-45342DBC6C5A}"/>
    <cellStyle name="Normal 3 2 3 5 2 2 2 4 2" xfId="34929" xr:uid="{57A5247A-C70B-48FE-AA4C-6B295F939301}"/>
    <cellStyle name="Normal 3 2 3 5 2 2 2 4 3" xfId="49813" xr:uid="{4AAD5DF8-0830-4FA6-B7D8-F150337A035D}"/>
    <cellStyle name="Normal 3 2 3 5 2 2 2 5" xfId="14393" xr:uid="{CC87A44A-85FB-435F-9F37-C5C4A6E17AA7}"/>
    <cellStyle name="Normal 3 2 3 5 2 2 2 6" xfId="28083" xr:uid="{4632FEB5-30C9-4D5D-9141-1A99BC6BBDF0}"/>
    <cellStyle name="Normal 3 2 3 5 2 2 2 7" xfId="42967" xr:uid="{86C4A4F4-8FF1-4F32-BD58-F3C7F07AD7AD}"/>
    <cellStyle name="Normal 3 2 3 5 2 2 3" xfId="9258" xr:uid="{0F7308E0-AA06-4DCC-A17C-0AD928F3EA89}"/>
    <cellStyle name="Normal 3 2 3 5 2 2 3 2" xfId="12680" xr:uid="{F399CFB2-73CF-4580-A77A-F1EB0E8FE223}"/>
    <cellStyle name="Normal 3 2 3 5 2 2 3 2 2" xfId="26370" xr:uid="{D536C5DA-980B-4594-968A-1A4AC2209B9A}"/>
    <cellStyle name="Normal 3 2 3 5 2 2 3 2 2 2" xfId="40062" xr:uid="{0F14D7DD-6590-49D1-9AD3-88111F1D1203}"/>
    <cellStyle name="Normal 3 2 3 5 2 2 3 2 2 3" xfId="54946" xr:uid="{77F22597-4F44-4E23-8AD1-205736030607}"/>
    <cellStyle name="Normal 3 2 3 5 2 2 3 2 3" xfId="19526" xr:uid="{2E794B12-7E03-4045-A65C-EB78AB2CBC58}"/>
    <cellStyle name="Normal 3 2 3 5 2 2 3 2 4" xfId="33216" xr:uid="{8331DA4E-F5E4-41C2-BC34-BBA4E3D47A2F}"/>
    <cellStyle name="Normal 3 2 3 5 2 2 3 2 5" xfId="48100" xr:uid="{7EE041B0-1E4A-4187-ABC1-3E868850BFCE}"/>
    <cellStyle name="Normal 3 2 3 5 2 2 3 3" xfId="22948" xr:uid="{FE2091D2-67FF-4791-881F-818B3669362A}"/>
    <cellStyle name="Normal 3 2 3 5 2 2 3 3 2" xfId="36640" xr:uid="{A3D1964C-AC20-4D67-A9BB-7DDED82BD0EF}"/>
    <cellStyle name="Normal 3 2 3 5 2 2 3 3 3" xfId="51524" xr:uid="{86744873-2B21-4DA9-96D6-50854B60D933}"/>
    <cellStyle name="Normal 3 2 3 5 2 2 3 4" xfId="16104" xr:uid="{11C01CD5-24F9-44CA-901A-AEFD3872E81B}"/>
    <cellStyle name="Normal 3 2 3 5 2 2 3 5" xfId="29794" xr:uid="{76D0A355-1869-40EF-BD99-702ED4A0354F}"/>
    <cellStyle name="Normal 3 2 3 5 2 2 3 6" xfId="44678" xr:uid="{D08F185D-569A-4683-8304-30B99369CF93}"/>
    <cellStyle name="Normal 3 2 3 5 2 2 4" xfId="10968" xr:uid="{E41DC212-C450-4914-8522-62DB855F1834}"/>
    <cellStyle name="Normal 3 2 3 5 2 2 4 2" xfId="24658" xr:uid="{DD461996-13DE-41E0-973B-AC1FB2FAD53B}"/>
    <cellStyle name="Normal 3 2 3 5 2 2 4 2 2" xfId="38350" xr:uid="{9F9ABE6C-4CA3-4ECB-9473-A903BB4CFB4B}"/>
    <cellStyle name="Normal 3 2 3 5 2 2 4 2 3" xfId="53234" xr:uid="{54FB82F5-71CB-4F88-9727-835A566D1FD4}"/>
    <cellStyle name="Normal 3 2 3 5 2 2 4 3" xfId="17814" xr:uid="{54DA34DC-4D77-4595-B98F-47F6813C69A1}"/>
    <cellStyle name="Normal 3 2 3 5 2 2 4 4" xfId="31504" xr:uid="{BC1A4921-61DB-488A-98FE-0B8AA0EF48B6}"/>
    <cellStyle name="Normal 3 2 3 5 2 2 4 5" xfId="46388" xr:uid="{9B4F266C-DC67-436E-9BB0-35CDD5952966}"/>
    <cellStyle name="Normal 3 2 3 5 2 2 5" xfId="21236" xr:uid="{7DBB0642-2FF0-4B5D-88C3-E968CF78DCA3}"/>
    <cellStyle name="Normal 3 2 3 5 2 2 5 2" xfId="34928" xr:uid="{283BA4F0-6233-45CA-AD12-A8739EB896AD}"/>
    <cellStyle name="Normal 3 2 3 5 2 2 5 3" xfId="49812" xr:uid="{C406972A-DA37-4D2B-B8E0-61B7BDB821F1}"/>
    <cellStyle name="Normal 3 2 3 5 2 2 6" xfId="14392" xr:uid="{8F08A28B-0575-4E08-B757-EBD077F6C22E}"/>
    <cellStyle name="Normal 3 2 3 5 2 2 7" xfId="28082" xr:uid="{0EB7772F-1523-45B7-A9EA-C50B7B5CFB05}"/>
    <cellStyle name="Normal 3 2 3 5 2 2 8" xfId="42966" xr:uid="{7929AD9D-8EF7-4809-B18F-40AD8CD82906}"/>
    <cellStyle name="Normal 3 2 3 5 2 3" xfId="7547" xr:uid="{06745ADF-26EE-4828-B54D-68BD792A6797}"/>
    <cellStyle name="Normal 3 2 3 5 2 3 2" xfId="9260" xr:uid="{B43A6CDD-9DA3-4809-90E1-65A5AC9BF27D}"/>
    <cellStyle name="Normal 3 2 3 5 2 3 2 2" xfId="12682" xr:uid="{B218DA90-5122-4823-8EA8-9182AA063C7D}"/>
    <cellStyle name="Normal 3 2 3 5 2 3 2 2 2" xfId="26372" xr:uid="{FC44FEFB-F2F7-4FAC-B8A9-D46C2EA38949}"/>
    <cellStyle name="Normal 3 2 3 5 2 3 2 2 2 2" xfId="40064" xr:uid="{FFFEC6E5-F087-4DF8-A357-8EA921F3E0F2}"/>
    <cellStyle name="Normal 3 2 3 5 2 3 2 2 2 3" xfId="54948" xr:uid="{DFAEB6EE-6314-46FA-9678-0E8A4E825996}"/>
    <cellStyle name="Normal 3 2 3 5 2 3 2 2 3" xfId="19528" xr:uid="{38C45432-1BD4-4E3C-A6D6-7D0E7AA582E6}"/>
    <cellStyle name="Normal 3 2 3 5 2 3 2 2 4" xfId="33218" xr:uid="{D5569A73-060A-4FC9-85ED-D946DC0EF284}"/>
    <cellStyle name="Normal 3 2 3 5 2 3 2 2 5" xfId="48102" xr:uid="{EFE8C681-4168-497F-B847-7D6C8B72FC4C}"/>
    <cellStyle name="Normal 3 2 3 5 2 3 2 3" xfId="22950" xr:uid="{DC70ABD4-66FE-4CC2-9B1B-DDD51F56620B}"/>
    <cellStyle name="Normal 3 2 3 5 2 3 2 3 2" xfId="36642" xr:uid="{A6B59CE6-709E-44FE-9B0F-86752069BD25}"/>
    <cellStyle name="Normal 3 2 3 5 2 3 2 3 3" xfId="51526" xr:uid="{A91F6846-A7EF-403E-B2FA-0204A34A56E2}"/>
    <cellStyle name="Normal 3 2 3 5 2 3 2 4" xfId="16106" xr:uid="{E59DC733-EB46-4CF3-B46C-9B39D8E7FC75}"/>
    <cellStyle name="Normal 3 2 3 5 2 3 2 5" xfId="29796" xr:uid="{E407D0B7-7232-42B8-9AB6-65CBBDC7EB99}"/>
    <cellStyle name="Normal 3 2 3 5 2 3 2 6" xfId="44680" xr:uid="{CA666E43-9037-4145-A596-54921FD1F9DA}"/>
    <cellStyle name="Normal 3 2 3 5 2 3 3" xfId="10970" xr:uid="{E8DF3652-42BA-4C7B-9830-547A82CC9FB3}"/>
    <cellStyle name="Normal 3 2 3 5 2 3 3 2" xfId="24660" xr:uid="{CAA14EFF-FE94-442E-BB41-8D194BE4E254}"/>
    <cellStyle name="Normal 3 2 3 5 2 3 3 2 2" xfId="38352" xr:uid="{BD07D2A1-6AB3-4917-8999-5C0C578506E3}"/>
    <cellStyle name="Normal 3 2 3 5 2 3 3 2 3" xfId="53236" xr:uid="{56D73079-8196-4AC6-8E92-EE5DFAEC016E}"/>
    <cellStyle name="Normal 3 2 3 5 2 3 3 3" xfId="17816" xr:uid="{692AB2F9-3C1D-4BB0-AB4F-C14B660408B0}"/>
    <cellStyle name="Normal 3 2 3 5 2 3 3 4" xfId="31506" xr:uid="{CA943567-9C62-4442-A781-B623CA8C7841}"/>
    <cellStyle name="Normal 3 2 3 5 2 3 3 5" xfId="46390" xr:uid="{4CF92ECB-33CF-40E5-B281-B3746BBD92C2}"/>
    <cellStyle name="Normal 3 2 3 5 2 3 4" xfId="21238" xr:uid="{14AB78CB-FF04-4C63-BE4C-E974AB8FC9D7}"/>
    <cellStyle name="Normal 3 2 3 5 2 3 4 2" xfId="34930" xr:uid="{D835488C-502E-47B4-9F4B-122D57C3881F}"/>
    <cellStyle name="Normal 3 2 3 5 2 3 4 3" xfId="49814" xr:uid="{5332F3EF-1DCE-4443-B45E-324F8954A808}"/>
    <cellStyle name="Normal 3 2 3 5 2 3 5" xfId="14394" xr:uid="{A1EACDDD-E30C-4704-8F4F-A76A37C56D9F}"/>
    <cellStyle name="Normal 3 2 3 5 2 3 6" xfId="28084" xr:uid="{FC9BF4C4-314E-438C-9AF3-F94DD8798258}"/>
    <cellStyle name="Normal 3 2 3 5 2 3 7" xfId="42968" xr:uid="{C3DAF703-3846-438C-9BD1-3F4CF57EB349}"/>
    <cellStyle name="Normal 3 2 3 5 2 4" xfId="7548" xr:uid="{B6FAC4F7-EF49-4CD3-A809-E7E5F6433F1C}"/>
    <cellStyle name="Normal 3 2 3 5 2 4 2" xfId="9261" xr:uid="{C98BB4A0-03C2-4E8B-A042-B19CB5330BA7}"/>
    <cellStyle name="Normal 3 2 3 5 2 4 2 2" xfId="12683" xr:uid="{49C18C01-5922-445F-BB6D-E98444370157}"/>
    <cellStyle name="Normal 3 2 3 5 2 4 2 2 2" xfId="26373" xr:uid="{FD4E134E-95C0-4126-9BC2-6E631D21E503}"/>
    <cellStyle name="Normal 3 2 3 5 2 4 2 2 2 2" xfId="40065" xr:uid="{6C6B90A3-937D-4A4E-9C1B-18BA255C0FBB}"/>
    <cellStyle name="Normal 3 2 3 5 2 4 2 2 2 3" xfId="54949" xr:uid="{5B2C2B5E-7260-44AC-87E2-FB9CB53E8A5F}"/>
    <cellStyle name="Normal 3 2 3 5 2 4 2 2 3" xfId="19529" xr:uid="{CBA7D11F-FA2A-4025-B36C-783C6F1494BF}"/>
    <cellStyle name="Normal 3 2 3 5 2 4 2 2 4" xfId="33219" xr:uid="{2776FA3D-F76E-413C-A3AD-F8C70EFEEABA}"/>
    <cellStyle name="Normal 3 2 3 5 2 4 2 2 5" xfId="48103" xr:uid="{CCA86FE9-60C2-46E1-9E99-FB8519480927}"/>
    <cellStyle name="Normal 3 2 3 5 2 4 2 3" xfId="22951" xr:uid="{99A7E570-0675-4810-9736-C8A3E3D96210}"/>
    <cellStyle name="Normal 3 2 3 5 2 4 2 3 2" xfId="36643" xr:uid="{5D39728C-F8C8-4EFB-86D5-AE74C91B5AF1}"/>
    <cellStyle name="Normal 3 2 3 5 2 4 2 3 3" xfId="51527" xr:uid="{9F46DAA4-1D52-4396-9A88-FE1038FC0497}"/>
    <cellStyle name="Normal 3 2 3 5 2 4 2 4" xfId="16107" xr:uid="{786148F2-00AB-4A8B-A5AF-92CA1DC74BDA}"/>
    <cellStyle name="Normal 3 2 3 5 2 4 2 5" xfId="29797" xr:uid="{7A6EC379-12DC-464C-99F8-674B6BC1F885}"/>
    <cellStyle name="Normal 3 2 3 5 2 4 2 6" xfId="44681" xr:uid="{4F77D935-E53A-4428-9F02-FA808D7BD44F}"/>
    <cellStyle name="Normal 3 2 3 5 2 4 3" xfId="10971" xr:uid="{D1D5E726-1438-4EB3-875D-445994E5DCA5}"/>
    <cellStyle name="Normal 3 2 3 5 2 4 3 2" xfId="24661" xr:uid="{8483B756-72C2-4DC7-899F-5BEC62939A4C}"/>
    <cellStyle name="Normal 3 2 3 5 2 4 3 2 2" xfId="38353" xr:uid="{7215C041-0A0E-4BE5-947E-F4AC71BA3114}"/>
    <cellStyle name="Normal 3 2 3 5 2 4 3 2 3" xfId="53237" xr:uid="{C77E8229-5515-43BE-9B86-79C2DAC34463}"/>
    <cellStyle name="Normal 3 2 3 5 2 4 3 3" xfId="17817" xr:uid="{14AC373B-CC33-48FF-8EC1-7222BDD5D8BA}"/>
    <cellStyle name="Normal 3 2 3 5 2 4 3 4" xfId="31507" xr:uid="{BD6B251A-956B-427B-A941-0B4DEA7A9B9B}"/>
    <cellStyle name="Normal 3 2 3 5 2 4 3 5" xfId="46391" xr:uid="{FC27B6C6-F059-446D-8EB5-DBDD2F877A7E}"/>
    <cellStyle name="Normal 3 2 3 5 2 4 4" xfId="21239" xr:uid="{3ABA263E-E4AF-415D-8709-7A6895C82CCA}"/>
    <cellStyle name="Normal 3 2 3 5 2 4 4 2" xfId="34931" xr:uid="{3ACFB7B3-E796-4226-8BFC-1E5C33C3D496}"/>
    <cellStyle name="Normal 3 2 3 5 2 4 4 3" xfId="49815" xr:uid="{210BDA5D-58B7-4F58-A2C0-F350B089B93E}"/>
    <cellStyle name="Normal 3 2 3 5 2 4 5" xfId="14395" xr:uid="{948592F2-DAC8-4158-9A0A-ED6E9D3A3673}"/>
    <cellStyle name="Normal 3 2 3 5 2 4 6" xfId="28085" xr:uid="{4832687F-7D10-4F66-AB25-694B6C060760}"/>
    <cellStyle name="Normal 3 2 3 5 2 4 7" xfId="42969" xr:uid="{06A9657C-34CC-46A8-A8A2-EB4E996D4EAB}"/>
    <cellStyle name="Normal 3 2 3 5 2 5" xfId="9257" xr:uid="{7A95CB8E-803B-4BD5-AB3C-897E1EFA7372}"/>
    <cellStyle name="Normal 3 2 3 5 2 5 2" xfId="12679" xr:uid="{FFC4922F-3B01-4837-80A7-F92ABB3FFAF3}"/>
    <cellStyle name="Normal 3 2 3 5 2 5 2 2" xfId="26369" xr:uid="{3F669E76-A2E6-4301-9377-75690B15D653}"/>
    <cellStyle name="Normal 3 2 3 5 2 5 2 2 2" xfId="40061" xr:uid="{FF1A0B90-0F44-4ECE-9C50-7377C4371E3E}"/>
    <cellStyle name="Normal 3 2 3 5 2 5 2 2 3" xfId="54945" xr:uid="{C4DFBBAC-6AF9-4AB3-865A-467ABFF6C7E4}"/>
    <cellStyle name="Normal 3 2 3 5 2 5 2 3" xfId="19525" xr:uid="{333B94D9-5A49-404D-8114-D09760CB8A08}"/>
    <cellStyle name="Normal 3 2 3 5 2 5 2 4" xfId="33215" xr:uid="{3E49E847-24AD-4B56-AF39-C455D8D59498}"/>
    <cellStyle name="Normal 3 2 3 5 2 5 2 5" xfId="48099" xr:uid="{CD1271AA-730A-437C-A667-089E207FFC40}"/>
    <cellStyle name="Normal 3 2 3 5 2 5 3" xfId="22947" xr:uid="{369FF445-1CD0-4DB4-8AC1-EBCE2F343D0D}"/>
    <cellStyle name="Normal 3 2 3 5 2 5 3 2" xfId="36639" xr:uid="{925ED3B0-A5DB-4A55-B254-98E5044FFD15}"/>
    <cellStyle name="Normal 3 2 3 5 2 5 3 3" xfId="51523" xr:uid="{C2655164-1077-43A4-B5FF-CCDE5BB25FE8}"/>
    <cellStyle name="Normal 3 2 3 5 2 5 4" xfId="16103" xr:uid="{A0935E9A-AE13-48C9-8E24-422156AD46B0}"/>
    <cellStyle name="Normal 3 2 3 5 2 5 5" xfId="29793" xr:uid="{C42C23F6-BFA8-49CB-9456-68240757B144}"/>
    <cellStyle name="Normal 3 2 3 5 2 5 6" xfId="44677" xr:uid="{62B79A68-69BD-40D6-A485-B52E493495CB}"/>
    <cellStyle name="Normal 3 2 3 5 2 6" xfId="10967" xr:uid="{A2ACCB91-11CC-4649-BA92-743945C98DD8}"/>
    <cellStyle name="Normal 3 2 3 5 2 6 2" xfId="24657" xr:uid="{90AC719F-B1B6-4F22-9CE7-741FF27A24AB}"/>
    <cellStyle name="Normal 3 2 3 5 2 6 2 2" xfId="38349" xr:uid="{D65CE277-155A-4B1C-A96F-6B4E9A454752}"/>
    <cellStyle name="Normal 3 2 3 5 2 6 2 3" xfId="53233" xr:uid="{46FC0EFC-16F1-4D70-9973-ADCE141027EC}"/>
    <cellStyle name="Normal 3 2 3 5 2 6 3" xfId="17813" xr:uid="{F9FBD8FE-CDC2-4E35-85E2-343C9F36B176}"/>
    <cellStyle name="Normal 3 2 3 5 2 6 4" xfId="31503" xr:uid="{7ECF860F-455D-45F2-96AF-760C9BBD4ACB}"/>
    <cellStyle name="Normal 3 2 3 5 2 6 5" xfId="46387" xr:uid="{3EDCB991-8D50-45F3-940E-F94FC27501FD}"/>
    <cellStyle name="Normal 3 2 3 5 2 7" xfId="21235" xr:uid="{0182424E-F942-414D-8F59-23711019AC00}"/>
    <cellStyle name="Normal 3 2 3 5 2 7 2" xfId="34927" xr:uid="{F0177227-18D1-4C24-ACE6-5500D8D88F58}"/>
    <cellStyle name="Normal 3 2 3 5 2 7 3" xfId="49811" xr:uid="{90373D57-3211-41F3-9747-F80C0C524E42}"/>
    <cellStyle name="Normal 3 2 3 5 2 8" xfId="14391" xr:uid="{2EC248D0-B6CA-42A5-9613-6552D0456902}"/>
    <cellStyle name="Normal 3 2 3 5 2 9" xfId="28081" xr:uid="{C7ED4B6C-E7DF-4514-B984-C5C1A721F7A0}"/>
    <cellStyle name="Normal 3 2 3 5 3" xfId="7549" xr:uid="{422F79E7-6F73-4FB5-B820-08E85E40D55E}"/>
    <cellStyle name="Normal 3 2 3 5 3 10" xfId="42970" xr:uid="{0B65F0AE-92F9-4362-8855-031323982350}"/>
    <cellStyle name="Normal 3 2 3 5 3 2" xfId="7550" xr:uid="{1B624774-1566-4C9C-99E9-B86F777FAE03}"/>
    <cellStyle name="Normal 3 2 3 5 3 2 2" xfId="7551" xr:uid="{94F77A07-60CE-497C-99E8-8347B6CF31C6}"/>
    <cellStyle name="Normal 3 2 3 5 3 2 2 2" xfId="9264" xr:uid="{64AFF5A6-E49F-4D52-A82F-ECB3EEE70866}"/>
    <cellStyle name="Normal 3 2 3 5 3 2 2 2 2" xfId="12686" xr:uid="{89B55C5E-4485-40D2-B35E-94536B151ED7}"/>
    <cellStyle name="Normal 3 2 3 5 3 2 2 2 2 2" xfId="26376" xr:uid="{F360B1F7-4DD5-4157-8219-0BB57A80A359}"/>
    <cellStyle name="Normal 3 2 3 5 3 2 2 2 2 2 2" xfId="40068" xr:uid="{27559CAB-31AD-43B6-A1D1-B39DCBB7F8D9}"/>
    <cellStyle name="Normal 3 2 3 5 3 2 2 2 2 2 3" xfId="54952" xr:uid="{13CC8FFC-43CD-4BA5-8F0C-D2E03A789E6D}"/>
    <cellStyle name="Normal 3 2 3 5 3 2 2 2 2 3" xfId="19532" xr:uid="{428D1DDD-1ED3-42EE-B482-E1416973852C}"/>
    <cellStyle name="Normal 3 2 3 5 3 2 2 2 2 4" xfId="33222" xr:uid="{01B69949-3495-42CE-A414-535AF65043F2}"/>
    <cellStyle name="Normal 3 2 3 5 3 2 2 2 2 5" xfId="48106" xr:uid="{306A2727-B5DA-42DE-B83F-5D54039524D6}"/>
    <cellStyle name="Normal 3 2 3 5 3 2 2 2 3" xfId="22954" xr:uid="{A0ACB796-CEE1-467A-B3E6-AE835B8E45D0}"/>
    <cellStyle name="Normal 3 2 3 5 3 2 2 2 3 2" xfId="36646" xr:uid="{6D50152D-BC71-47E5-ABDA-913C0A088F28}"/>
    <cellStyle name="Normal 3 2 3 5 3 2 2 2 3 3" xfId="51530" xr:uid="{A31DEC0E-351E-4575-8325-7AD6EDE67F3F}"/>
    <cellStyle name="Normal 3 2 3 5 3 2 2 2 4" xfId="16110" xr:uid="{866D77E4-7FBF-4BCD-BF61-7679D4D0EC78}"/>
    <cellStyle name="Normal 3 2 3 5 3 2 2 2 5" xfId="29800" xr:uid="{971B2A94-5A75-40D8-B028-834FEC480081}"/>
    <cellStyle name="Normal 3 2 3 5 3 2 2 2 6" xfId="44684" xr:uid="{079C59CC-15B0-459B-AB70-22E5B20D6572}"/>
    <cellStyle name="Normal 3 2 3 5 3 2 2 3" xfId="10974" xr:uid="{37209606-B987-428E-93B5-C6EC6525F5B8}"/>
    <cellStyle name="Normal 3 2 3 5 3 2 2 3 2" xfId="24664" xr:uid="{609EE65D-9416-4169-9AE7-8627FBB3F4A7}"/>
    <cellStyle name="Normal 3 2 3 5 3 2 2 3 2 2" xfId="38356" xr:uid="{3174B7C8-F227-4B9C-8B82-96E1F3C5ABF0}"/>
    <cellStyle name="Normal 3 2 3 5 3 2 2 3 2 3" xfId="53240" xr:uid="{80727369-D8BA-4805-8361-90CBB3A6E850}"/>
    <cellStyle name="Normal 3 2 3 5 3 2 2 3 3" xfId="17820" xr:uid="{AD32F282-5C23-466E-A67F-F4E82B80A299}"/>
    <cellStyle name="Normal 3 2 3 5 3 2 2 3 4" xfId="31510" xr:uid="{9E04B93B-4A86-42F2-A8CB-661726DC687E}"/>
    <cellStyle name="Normal 3 2 3 5 3 2 2 3 5" xfId="46394" xr:uid="{40C25E45-420E-44B9-8BE2-3F409CE156DD}"/>
    <cellStyle name="Normal 3 2 3 5 3 2 2 4" xfId="21242" xr:uid="{0C7345A7-2087-4ABA-8188-F68D6A004157}"/>
    <cellStyle name="Normal 3 2 3 5 3 2 2 4 2" xfId="34934" xr:uid="{224E8232-1BE0-4EA3-96F3-72C03BBA1E90}"/>
    <cellStyle name="Normal 3 2 3 5 3 2 2 4 3" xfId="49818" xr:uid="{45547244-CD95-4EE7-957C-33A92B554FB8}"/>
    <cellStyle name="Normal 3 2 3 5 3 2 2 5" xfId="14398" xr:uid="{375AA1BC-C98C-4C33-B96C-2DD01DD1EA03}"/>
    <cellStyle name="Normal 3 2 3 5 3 2 2 6" xfId="28088" xr:uid="{611BC5AB-EC4C-436A-9629-50BE5DF2BBA1}"/>
    <cellStyle name="Normal 3 2 3 5 3 2 2 7" xfId="42972" xr:uid="{3F1E4EFA-1892-4DA8-8019-117298DC1F48}"/>
    <cellStyle name="Normal 3 2 3 5 3 2 3" xfId="9263" xr:uid="{D499B577-3DF9-4028-ADCA-0EAC575DCF00}"/>
    <cellStyle name="Normal 3 2 3 5 3 2 3 2" xfId="12685" xr:uid="{3956E6F0-8401-4367-B361-C014FD431583}"/>
    <cellStyle name="Normal 3 2 3 5 3 2 3 2 2" xfId="26375" xr:uid="{748CA490-301B-476A-A332-3FFAC59B4214}"/>
    <cellStyle name="Normal 3 2 3 5 3 2 3 2 2 2" xfId="40067" xr:uid="{5A612CB0-8FCD-4742-8DF2-150C0BFF1D7A}"/>
    <cellStyle name="Normal 3 2 3 5 3 2 3 2 2 3" xfId="54951" xr:uid="{41A55412-AD28-4909-BBAC-E2276C8A41D7}"/>
    <cellStyle name="Normal 3 2 3 5 3 2 3 2 3" xfId="19531" xr:uid="{319137EF-85BA-4B69-BF2E-140D18F25006}"/>
    <cellStyle name="Normal 3 2 3 5 3 2 3 2 4" xfId="33221" xr:uid="{D3D59634-FA19-40F8-BD23-5C3DE33A3ECB}"/>
    <cellStyle name="Normal 3 2 3 5 3 2 3 2 5" xfId="48105" xr:uid="{B654736D-E297-4CEE-A8C3-208B00C7A1BB}"/>
    <cellStyle name="Normal 3 2 3 5 3 2 3 3" xfId="22953" xr:uid="{EC531EB6-8F6D-4FA1-9DF6-A0F5A7BF2498}"/>
    <cellStyle name="Normal 3 2 3 5 3 2 3 3 2" xfId="36645" xr:uid="{BFCA46EC-9CF3-476C-9813-D30349EF352A}"/>
    <cellStyle name="Normal 3 2 3 5 3 2 3 3 3" xfId="51529" xr:uid="{D860BD37-BAA5-4095-B9D6-28DE090A68CB}"/>
    <cellStyle name="Normal 3 2 3 5 3 2 3 4" xfId="16109" xr:uid="{2CA33F35-F886-48A2-9610-7B309731B9B8}"/>
    <cellStyle name="Normal 3 2 3 5 3 2 3 5" xfId="29799" xr:uid="{807D068A-6CE8-4307-B79B-814DDDFEDFD9}"/>
    <cellStyle name="Normal 3 2 3 5 3 2 3 6" xfId="44683" xr:uid="{055BA5F9-03A4-423C-8DBC-A6C8F3BDECE2}"/>
    <cellStyle name="Normal 3 2 3 5 3 2 4" xfId="10973" xr:uid="{106C45F5-6AAF-4811-B649-F0773DCAB13D}"/>
    <cellStyle name="Normal 3 2 3 5 3 2 4 2" xfId="24663" xr:uid="{ADBE5EAB-745F-413D-A3BC-4E2B3DDC59C9}"/>
    <cellStyle name="Normal 3 2 3 5 3 2 4 2 2" xfId="38355" xr:uid="{A5BB074C-20FE-4061-8A27-C391904DED44}"/>
    <cellStyle name="Normal 3 2 3 5 3 2 4 2 3" xfId="53239" xr:uid="{5622024B-2C78-4A39-886F-92FBFC99CF5D}"/>
    <cellStyle name="Normal 3 2 3 5 3 2 4 3" xfId="17819" xr:uid="{2E12A980-E645-4D3E-BC62-45A8F17A3173}"/>
    <cellStyle name="Normal 3 2 3 5 3 2 4 4" xfId="31509" xr:uid="{E2AD181C-CE07-4FB9-8785-B86829F5BB79}"/>
    <cellStyle name="Normal 3 2 3 5 3 2 4 5" xfId="46393" xr:uid="{10C10C7A-94D4-4DE5-A590-FA1C6BE869ED}"/>
    <cellStyle name="Normal 3 2 3 5 3 2 5" xfId="21241" xr:uid="{62C92977-12F0-4581-B8F4-958427A83E2D}"/>
    <cellStyle name="Normal 3 2 3 5 3 2 5 2" xfId="34933" xr:uid="{C18F717C-AF51-4790-BD4A-9D9748523C40}"/>
    <cellStyle name="Normal 3 2 3 5 3 2 5 3" xfId="49817" xr:uid="{61D3A434-DED2-479A-9AB3-D5B4380D6764}"/>
    <cellStyle name="Normal 3 2 3 5 3 2 6" xfId="14397" xr:uid="{61C404E4-BBB6-4324-AF9C-5259124C863B}"/>
    <cellStyle name="Normal 3 2 3 5 3 2 7" xfId="28087" xr:uid="{216D6190-5A46-40AF-AD85-53971868C768}"/>
    <cellStyle name="Normal 3 2 3 5 3 2 8" xfId="42971" xr:uid="{3028DCC1-DCC7-4DDB-BA3B-F7737BA40F0F}"/>
    <cellStyle name="Normal 3 2 3 5 3 3" xfId="7552" xr:uid="{ECDD3FEE-5EFF-45A9-867E-8AC50F81435A}"/>
    <cellStyle name="Normal 3 2 3 5 3 3 2" xfId="9265" xr:uid="{80BC6434-6209-4742-8ED9-317A47E01FF1}"/>
    <cellStyle name="Normal 3 2 3 5 3 3 2 2" xfId="12687" xr:uid="{0A7FB0A0-762C-4112-BFD9-77F4D88382D7}"/>
    <cellStyle name="Normal 3 2 3 5 3 3 2 2 2" xfId="26377" xr:uid="{F775CE01-E07A-43DD-A6E6-4A66594FB90C}"/>
    <cellStyle name="Normal 3 2 3 5 3 3 2 2 2 2" xfId="40069" xr:uid="{80700730-468D-4928-A91E-FCC29D023D8B}"/>
    <cellStyle name="Normal 3 2 3 5 3 3 2 2 2 3" xfId="54953" xr:uid="{EA77C08F-117E-44EB-A42D-271DC07185F9}"/>
    <cellStyle name="Normal 3 2 3 5 3 3 2 2 3" xfId="19533" xr:uid="{B98EA09E-DE5A-4A19-AFBF-0B5808BB2DD1}"/>
    <cellStyle name="Normal 3 2 3 5 3 3 2 2 4" xfId="33223" xr:uid="{D35745AB-09E7-4F6C-8A11-D0B46F12777D}"/>
    <cellStyle name="Normal 3 2 3 5 3 3 2 2 5" xfId="48107" xr:uid="{F53CF9B2-E78D-4CED-90BB-8C4BEF94F46D}"/>
    <cellStyle name="Normal 3 2 3 5 3 3 2 3" xfId="22955" xr:uid="{157E1ECC-C6F0-4B89-9336-C1915D91799F}"/>
    <cellStyle name="Normal 3 2 3 5 3 3 2 3 2" xfId="36647" xr:uid="{B8CCFA7C-FE9E-4B4A-81CB-0A290CDCE791}"/>
    <cellStyle name="Normal 3 2 3 5 3 3 2 3 3" xfId="51531" xr:uid="{716EBC6A-DCC0-42BD-B12A-6578E6E2249C}"/>
    <cellStyle name="Normal 3 2 3 5 3 3 2 4" xfId="16111" xr:uid="{E5A0EB17-C9D5-4426-A16F-5A4CED19E507}"/>
    <cellStyle name="Normal 3 2 3 5 3 3 2 5" xfId="29801" xr:uid="{7EE7E6EE-22C4-46B3-9307-B90C5407CD24}"/>
    <cellStyle name="Normal 3 2 3 5 3 3 2 6" xfId="44685" xr:uid="{275417B8-ADD9-4FDF-BABE-E74E22EB2783}"/>
    <cellStyle name="Normal 3 2 3 5 3 3 3" xfId="10975" xr:uid="{2389910C-D25A-4C48-8313-1ABAED9B1CFF}"/>
    <cellStyle name="Normal 3 2 3 5 3 3 3 2" xfId="24665" xr:uid="{449B5442-41C9-4B02-9C88-3D1675ECE95B}"/>
    <cellStyle name="Normal 3 2 3 5 3 3 3 2 2" xfId="38357" xr:uid="{D5DBC10F-68EB-4BC9-8222-71A3CEB8021A}"/>
    <cellStyle name="Normal 3 2 3 5 3 3 3 2 3" xfId="53241" xr:uid="{F391E461-8C22-435E-8FE1-851BA44C928F}"/>
    <cellStyle name="Normal 3 2 3 5 3 3 3 3" xfId="17821" xr:uid="{18BCB6E0-4E34-439D-AEB4-74778BE545BD}"/>
    <cellStyle name="Normal 3 2 3 5 3 3 3 4" xfId="31511" xr:uid="{3E23BB54-6413-478B-AD55-513A64653AD8}"/>
    <cellStyle name="Normal 3 2 3 5 3 3 3 5" xfId="46395" xr:uid="{EE5040F3-7307-418A-AD5B-509B09A3A115}"/>
    <cellStyle name="Normal 3 2 3 5 3 3 4" xfId="21243" xr:uid="{65720EBA-DBDA-4E84-AB69-A56D64AD4C88}"/>
    <cellStyle name="Normal 3 2 3 5 3 3 4 2" xfId="34935" xr:uid="{7FB1390B-5EBF-4C89-BB91-886C73DBFEA9}"/>
    <cellStyle name="Normal 3 2 3 5 3 3 4 3" xfId="49819" xr:uid="{8FB173AA-D50E-4C67-A20F-AC50DFEA2C8C}"/>
    <cellStyle name="Normal 3 2 3 5 3 3 5" xfId="14399" xr:uid="{F76924ED-394C-4EB0-B45E-1658221B4AA3}"/>
    <cellStyle name="Normal 3 2 3 5 3 3 6" xfId="28089" xr:uid="{182ADD39-D3C3-465C-82AB-C5AB74D5BDF2}"/>
    <cellStyle name="Normal 3 2 3 5 3 3 7" xfId="42973" xr:uid="{11A22057-CD98-4FA5-95E9-83361268BCA7}"/>
    <cellStyle name="Normal 3 2 3 5 3 4" xfId="7553" xr:uid="{5540DB17-69F2-4894-94BD-E7F976C1C452}"/>
    <cellStyle name="Normal 3 2 3 5 3 4 2" xfId="9266" xr:uid="{5BE7B6A8-60E9-4E6E-A404-6400EF4AADC0}"/>
    <cellStyle name="Normal 3 2 3 5 3 4 2 2" xfId="12688" xr:uid="{234EAAAE-F106-4064-A8C0-2789EF181050}"/>
    <cellStyle name="Normal 3 2 3 5 3 4 2 2 2" xfId="26378" xr:uid="{0F6387F4-26B7-4B5A-B9BA-A084386A1749}"/>
    <cellStyle name="Normal 3 2 3 5 3 4 2 2 2 2" xfId="40070" xr:uid="{0C73CFD2-68E3-4CB2-882A-4F1D1BA99D6A}"/>
    <cellStyle name="Normal 3 2 3 5 3 4 2 2 2 3" xfId="54954" xr:uid="{BF960E05-D0AF-4A27-816E-295E0F891BE1}"/>
    <cellStyle name="Normal 3 2 3 5 3 4 2 2 3" xfId="19534" xr:uid="{11F40425-2E26-463F-A5DE-5438A3A73D68}"/>
    <cellStyle name="Normal 3 2 3 5 3 4 2 2 4" xfId="33224" xr:uid="{AD33C2D1-EFA6-437D-9C3C-CEE02110E96F}"/>
    <cellStyle name="Normal 3 2 3 5 3 4 2 2 5" xfId="48108" xr:uid="{CF38FF2F-15A3-4B00-8157-24E4537324D8}"/>
    <cellStyle name="Normal 3 2 3 5 3 4 2 3" xfId="22956" xr:uid="{E9C7A729-798D-425E-9D06-7CF41122E703}"/>
    <cellStyle name="Normal 3 2 3 5 3 4 2 3 2" xfId="36648" xr:uid="{5B71060D-1F67-480F-B408-0AFF9A01F8A3}"/>
    <cellStyle name="Normal 3 2 3 5 3 4 2 3 3" xfId="51532" xr:uid="{980C110B-4367-4A57-B13C-B7AD425A20DC}"/>
    <cellStyle name="Normal 3 2 3 5 3 4 2 4" xfId="16112" xr:uid="{D3D79A1A-2487-49B9-A3BE-EE50945AE654}"/>
    <cellStyle name="Normal 3 2 3 5 3 4 2 5" xfId="29802" xr:uid="{C819CE49-F59C-42FC-A157-7A7667903AD0}"/>
    <cellStyle name="Normal 3 2 3 5 3 4 2 6" xfId="44686" xr:uid="{A588A4F6-667C-4CC0-86DC-A4509C68B7BE}"/>
    <cellStyle name="Normal 3 2 3 5 3 4 3" xfId="10976" xr:uid="{098DBC9D-953E-4645-92A6-F21765D4E954}"/>
    <cellStyle name="Normal 3 2 3 5 3 4 3 2" xfId="24666" xr:uid="{A3DC1D41-6273-43AC-A907-2E622815931D}"/>
    <cellStyle name="Normal 3 2 3 5 3 4 3 2 2" xfId="38358" xr:uid="{C67DB640-50D9-4051-928D-0817C7356D7F}"/>
    <cellStyle name="Normal 3 2 3 5 3 4 3 2 3" xfId="53242" xr:uid="{6509944A-2070-40B6-BACB-EDB794A7E0F9}"/>
    <cellStyle name="Normal 3 2 3 5 3 4 3 3" xfId="17822" xr:uid="{B009455D-CBC8-4ABE-BECE-0A0A38A8ECAD}"/>
    <cellStyle name="Normal 3 2 3 5 3 4 3 4" xfId="31512" xr:uid="{51E6CFF0-83E9-4875-9E7A-A4C39C04FB65}"/>
    <cellStyle name="Normal 3 2 3 5 3 4 3 5" xfId="46396" xr:uid="{B0F70DF7-11F5-4C74-81B4-ED25EEDD391E}"/>
    <cellStyle name="Normal 3 2 3 5 3 4 4" xfId="21244" xr:uid="{A98CBAD3-10D7-479F-9920-8BD79FF2D690}"/>
    <cellStyle name="Normal 3 2 3 5 3 4 4 2" xfId="34936" xr:uid="{2F7CDA94-BF15-423A-BE03-91E899028ACE}"/>
    <cellStyle name="Normal 3 2 3 5 3 4 4 3" xfId="49820" xr:uid="{DCE7D7EC-08EA-4673-AE93-AD46D3DA62E3}"/>
    <cellStyle name="Normal 3 2 3 5 3 4 5" xfId="14400" xr:uid="{353789CC-91B6-41A3-99D1-A028C0C2A090}"/>
    <cellStyle name="Normal 3 2 3 5 3 4 6" xfId="28090" xr:uid="{BD23227D-1D63-4602-AA6F-0B22B8A5520D}"/>
    <cellStyle name="Normal 3 2 3 5 3 4 7" xfId="42974" xr:uid="{36B0D8B2-049E-4657-9782-8ED3505ECBF0}"/>
    <cellStyle name="Normal 3 2 3 5 3 5" xfId="9262" xr:uid="{E080FD7E-CDE8-482A-AA83-B18B3AD97591}"/>
    <cellStyle name="Normal 3 2 3 5 3 5 2" xfId="12684" xr:uid="{EF1CC682-7193-4440-8B2E-12936A7F032E}"/>
    <cellStyle name="Normal 3 2 3 5 3 5 2 2" xfId="26374" xr:uid="{0510E32B-0E45-4C7B-B776-25054A055ED3}"/>
    <cellStyle name="Normal 3 2 3 5 3 5 2 2 2" xfId="40066" xr:uid="{F51B0B79-BA5B-4235-BBF2-DBE45F256D42}"/>
    <cellStyle name="Normal 3 2 3 5 3 5 2 2 3" xfId="54950" xr:uid="{9B4D802E-9E1A-486A-BFC9-5FFCB32EA0F3}"/>
    <cellStyle name="Normal 3 2 3 5 3 5 2 3" xfId="19530" xr:uid="{713BD65A-FD98-4374-ADBB-C3365C017A81}"/>
    <cellStyle name="Normal 3 2 3 5 3 5 2 4" xfId="33220" xr:uid="{071D2769-4F55-453D-B064-75F6DC603D36}"/>
    <cellStyle name="Normal 3 2 3 5 3 5 2 5" xfId="48104" xr:uid="{C6350E35-D9D3-4285-9019-7AF0DA4C5F84}"/>
    <cellStyle name="Normal 3 2 3 5 3 5 3" xfId="22952" xr:uid="{0213D918-92FF-4B48-A4B2-FEBAC77B39D2}"/>
    <cellStyle name="Normal 3 2 3 5 3 5 3 2" xfId="36644" xr:uid="{11188526-993D-4DBB-B47A-EF6E1E286E07}"/>
    <cellStyle name="Normal 3 2 3 5 3 5 3 3" xfId="51528" xr:uid="{2C00B726-7749-45E7-9949-845A7AAA14D3}"/>
    <cellStyle name="Normal 3 2 3 5 3 5 4" xfId="16108" xr:uid="{380D2C0B-8861-4E3A-966C-EE35779CAB57}"/>
    <cellStyle name="Normal 3 2 3 5 3 5 5" xfId="29798" xr:uid="{DEAC91AE-8BB7-4B3E-AEA6-9361F3B4914D}"/>
    <cellStyle name="Normal 3 2 3 5 3 5 6" xfId="44682" xr:uid="{F2AABB45-DCBC-4F4A-9B82-F10265F33DBB}"/>
    <cellStyle name="Normal 3 2 3 5 3 6" xfId="10972" xr:uid="{3405116E-5C3B-4144-B71B-C1B78A50BBCF}"/>
    <cellStyle name="Normal 3 2 3 5 3 6 2" xfId="24662" xr:uid="{ACDA863B-E82A-435A-A774-4C2A85EDF965}"/>
    <cellStyle name="Normal 3 2 3 5 3 6 2 2" xfId="38354" xr:uid="{06FD7EDC-DCC6-4588-9BF7-DDFCB3F83F72}"/>
    <cellStyle name="Normal 3 2 3 5 3 6 2 3" xfId="53238" xr:uid="{FE7810D4-C65C-4D61-B562-4117CD075F36}"/>
    <cellStyle name="Normal 3 2 3 5 3 6 3" xfId="17818" xr:uid="{E85279F0-EB40-4098-975F-0DA6E05D4837}"/>
    <cellStyle name="Normal 3 2 3 5 3 6 4" xfId="31508" xr:uid="{B9801D16-C026-4B97-9FA3-B8BF72609437}"/>
    <cellStyle name="Normal 3 2 3 5 3 6 5" xfId="46392" xr:uid="{61034CD3-E0D2-4F3A-86DC-AA49B65BD9FD}"/>
    <cellStyle name="Normal 3 2 3 5 3 7" xfId="21240" xr:uid="{D04E1F13-C491-4A47-9A50-3C3F842AE738}"/>
    <cellStyle name="Normal 3 2 3 5 3 7 2" xfId="34932" xr:uid="{F96E4260-785E-4B09-98A1-4199BCEDA332}"/>
    <cellStyle name="Normal 3 2 3 5 3 7 3" xfId="49816" xr:uid="{B4C4EA0C-5616-49B4-BB98-710DD5252A91}"/>
    <cellStyle name="Normal 3 2 3 5 3 8" xfId="14396" xr:uid="{805BFA28-A262-47C3-97E7-204EF1E3351C}"/>
    <cellStyle name="Normal 3 2 3 5 3 9" xfId="28086" xr:uid="{82F19EBF-59F6-4887-A97E-D34D2EC688A2}"/>
    <cellStyle name="Normal 3 2 3 5 4" xfId="7554" xr:uid="{78CF3775-DBA0-40FB-BC35-DCF6DDF4D926}"/>
    <cellStyle name="Normal 3 2 3 5 4 2" xfId="7555" xr:uid="{6C78D418-F798-41F1-B239-0527BCC19C19}"/>
    <cellStyle name="Normal 3 2 3 5 4 2 2" xfId="9268" xr:uid="{03A018EF-6127-4323-98F9-F6B1C24EBAAD}"/>
    <cellStyle name="Normal 3 2 3 5 4 2 2 2" xfId="12690" xr:uid="{9C625ADE-5783-4A29-8C9D-EFA7AEEAE9E4}"/>
    <cellStyle name="Normal 3 2 3 5 4 2 2 2 2" xfId="26380" xr:uid="{C5011637-4FFB-4940-B89E-3774B53DA2F2}"/>
    <cellStyle name="Normal 3 2 3 5 4 2 2 2 2 2" xfId="40072" xr:uid="{76EA674E-ECBE-4EE3-81BE-B6A7B7D7A7F6}"/>
    <cellStyle name="Normal 3 2 3 5 4 2 2 2 2 3" xfId="54956" xr:uid="{3430DE81-EA5D-42FD-8071-4ECA770009C2}"/>
    <cellStyle name="Normal 3 2 3 5 4 2 2 2 3" xfId="19536" xr:uid="{61F5BF6B-F0ED-43C4-A775-71EEF3FC5D82}"/>
    <cellStyle name="Normal 3 2 3 5 4 2 2 2 4" xfId="33226" xr:uid="{575F1C6C-6AC6-4FFF-AB88-23E48B52F962}"/>
    <cellStyle name="Normal 3 2 3 5 4 2 2 2 5" xfId="48110" xr:uid="{40FB815A-D3C9-4A81-BE88-07118030BBEE}"/>
    <cellStyle name="Normal 3 2 3 5 4 2 2 3" xfId="22958" xr:uid="{74A24D97-D464-46FF-BAFC-0784E95A4153}"/>
    <cellStyle name="Normal 3 2 3 5 4 2 2 3 2" xfId="36650" xr:uid="{6B032103-70AF-4137-A3FA-34D4BCEBF0EB}"/>
    <cellStyle name="Normal 3 2 3 5 4 2 2 3 3" xfId="51534" xr:uid="{99A0FA9F-1E1D-4F16-89FF-EB2C736AFF35}"/>
    <cellStyle name="Normal 3 2 3 5 4 2 2 4" xfId="16114" xr:uid="{FF2733E8-F2B9-42D3-B9C9-834B5D620BEB}"/>
    <cellStyle name="Normal 3 2 3 5 4 2 2 5" xfId="29804" xr:uid="{333C5F47-1A64-4E1D-A4B5-1A0E3AA7D1BF}"/>
    <cellStyle name="Normal 3 2 3 5 4 2 2 6" xfId="44688" xr:uid="{D098BCB8-7A9A-4037-B9D8-BA53BCFAA4F4}"/>
    <cellStyle name="Normal 3 2 3 5 4 2 3" xfId="10978" xr:uid="{356519AF-DB27-476A-A70B-086C73B5688A}"/>
    <cellStyle name="Normal 3 2 3 5 4 2 3 2" xfId="24668" xr:uid="{A03887DE-EA91-4524-8D75-537834D7271D}"/>
    <cellStyle name="Normal 3 2 3 5 4 2 3 2 2" xfId="38360" xr:uid="{3012905F-E586-4383-AC9E-533D90B8CCD8}"/>
    <cellStyle name="Normal 3 2 3 5 4 2 3 2 3" xfId="53244" xr:uid="{429DE51E-1DEA-4F81-9A57-1879C25A2F96}"/>
    <cellStyle name="Normal 3 2 3 5 4 2 3 3" xfId="17824" xr:uid="{59C59E09-5BFE-4E7B-9E9A-9682A576977C}"/>
    <cellStyle name="Normal 3 2 3 5 4 2 3 4" xfId="31514" xr:uid="{A6BDB539-7878-451E-A77B-269BA6CE105F}"/>
    <cellStyle name="Normal 3 2 3 5 4 2 3 5" xfId="46398" xr:uid="{DB8F587C-0F60-4F5F-8CA3-D0B5C3226DB7}"/>
    <cellStyle name="Normal 3 2 3 5 4 2 4" xfId="21246" xr:uid="{D70C58D6-2E1D-4AB1-A8E4-0EA0363164D9}"/>
    <cellStyle name="Normal 3 2 3 5 4 2 4 2" xfId="34938" xr:uid="{BD9C99B9-7330-431A-9218-4C9F14F0D187}"/>
    <cellStyle name="Normal 3 2 3 5 4 2 4 3" xfId="49822" xr:uid="{6648DE4F-8BF7-470E-B7B3-AB0F7DDCBE87}"/>
    <cellStyle name="Normal 3 2 3 5 4 2 5" xfId="14402" xr:uid="{A88E312C-4CE8-4BB8-87CA-F1F33CC8588E}"/>
    <cellStyle name="Normal 3 2 3 5 4 2 6" xfId="28092" xr:uid="{438E07B6-DA7F-43A2-A206-CC0DF48624DD}"/>
    <cellStyle name="Normal 3 2 3 5 4 2 7" xfId="42976" xr:uid="{486350A3-64A2-4A6D-9626-27FB9D3529EB}"/>
    <cellStyle name="Normal 3 2 3 5 4 3" xfId="9267" xr:uid="{04E2E642-6F21-42D9-81D3-7983C74015DF}"/>
    <cellStyle name="Normal 3 2 3 5 4 3 2" xfId="12689" xr:uid="{C3EB5D7C-2B0B-41DF-8C79-3FC35068C336}"/>
    <cellStyle name="Normal 3 2 3 5 4 3 2 2" xfId="26379" xr:uid="{F932ECB0-E33D-420D-8E38-5DB92ACC04B8}"/>
    <cellStyle name="Normal 3 2 3 5 4 3 2 2 2" xfId="40071" xr:uid="{7CE0C299-A7B0-4F75-84A9-A457B84463C7}"/>
    <cellStyle name="Normal 3 2 3 5 4 3 2 2 3" xfId="54955" xr:uid="{EA028D3E-C28F-4634-B517-24B8A3E8FEBE}"/>
    <cellStyle name="Normal 3 2 3 5 4 3 2 3" xfId="19535" xr:uid="{194F5270-1248-45CA-86CD-342E0C74C3C5}"/>
    <cellStyle name="Normal 3 2 3 5 4 3 2 4" xfId="33225" xr:uid="{A510D193-3E6D-4FEB-AAAB-C02BA578598F}"/>
    <cellStyle name="Normal 3 2 3 5 4 3 2 5" xfId="48109" xr:uid="{68CC680B-C735-4B16-88F9-92F435CD6655}"/>
    <cellStyle name="Normal 3 2 3 5 4 3 3" xfId="22957" xr:uid="{84360DF8-A86F-4E09-939D-B531BAEF1D3A}"/>
    <cellStyle name="Normal 3 2 3 5 4 3 3 2" xfId="36649" xr:uid="{AD759D44-E760-4AE5-BDAE-3FF935B45D67}"/>
    <cellStyle name="Normal 3 2 3 5 4 3 3 3" xfId="51533" xr:uid="{DCF0630D-7B2B-424C-AFB4-65EDA3EAFA21}"/>
    <cellStyle name="Normal 3 2 3 5 4 3 4" xfId="16113" xr:uid="{11D08090-051B-4ABF-AD17-4A6EE3C0F7C8}"/>
    <cellStyle name="Normal 3 2 3 5 4 3 5" xfId="29803" xr:uid="{FB71276C-F82B-478C-962B-9684329B674C}"/>
    <cellStyle name="Normal 3 2 3 5 4 3 6" xfId="44687" xr:uid="{F53F6C4D-55A1-4AB4-BF53-6C14414CCAF9}"/>
    <cellStyle name="Normal 3 2 3 5 4 4" xfId="10977" xr:uid="{A840D807-BD79-4EB9-98FE-DD039A0D2BFF}"/>
    <cellStyle name="Normal 3 2 3 5 4 4 2" xfId="24667" xr:uid="{49DB4C94-8EE0-45BC-A2D9-294570CFD631}"/>
    <cellStyle name="Normal 3 2 3 5 4 4 2 2" xfId="38359" xr:uid="{43517F2C-5569-4560-9A6B-332399FFC031}"/>
    <cellStyle name="Normal 3 2 3 5 4 4 2 3" xfId="53243" xr:uid="{FCD6DA86-184F-4D4C-B74C-C6FCCB370B63}"/>
    <cellStyle name="Normal 3 2 3 5 4 4 3" xfId="17823" xr:uid="{D58BC456-EDB9-4EDE-AF78-C24FF561FA8B}"/>
    <cellStyle name="Normal 3 2 3 5 4 4 4" xfId="31513" xr:uid="{F97BEF85-C0A7-4ACF-A0C1-AD5B21B97581}"/>
    <cellStyle name="Normal 3 2 3 5 4 4 5" xfId="46397" xr:uid="{CD3B50C3-4C27-460D-BBE9-9B7F7CC2A371}"/>
    <cellStyle name="Normal 3 2 3 5 4 5" xfId="21245" xr:uid="{6C805AAA-D0F4-499B-B18A-7E677DC99C0C}"/>
    <cellStyle name="Normal 3 2 3 5 4 5 2" xfId="34937" xr:uid="{669135FF-D52B-4D0C-84BC-1BCA09DA5407}"/>
    <cellStyle name="Normal 3 2 3 5 4 5 3" xfId="49821" xr:uid="{6B643A63-77CE-4A03-AA4B-087D5A41F5F2}"/>
    <cellStyle name="Normal 3 2 3 5 4 6" xfId="14401" xr:uid="{A8FDFD2B-2663-430A-8DE0-04FA28765198}"/>
    <cellStyle name="Normal 3 2 3 5 4 7" xfId="28091" xr:uid="{4E874D44-6018-4335-984F-8317859B819C}"/>
    <cellStyle name="Normal 3 2 3 5 4 8" xfId="42975" xr:uid="{2D6BBE02-4965-4E3F-9BE4-06294CCFDAB6}"/>
    <cellStyle name="Normal 3 2 3 5 5" xfId="7556" xr:uid="{EC1D8FAC-70A3-41E0-A103-2877BBADF15B}"/>
    <cellStyle name="Normal 3 2 3 5 5 2" xfId="9269" xr:uid="{BA847F16-C317-4124-8806-80230E29952F}"/>
    <cellStyle name="Normal 3 2 3 5 5 2 2" xfId="12691" xr:uid="{7ACF54EC-499D-44FF-8405-7B44E91691FF}"/>
    <cellStyle name="Normal 3 2 3 5 5 2 2 2" xfId="26381" xr:uid="{B0D420AF-9E84-4E84-8A3A-98226530A707}"/>
    <cellStyle name="Normal 3 2 3 5 5 2 2 2 2" xfId="40073" xr:uid="{97BB1D85-D0AE-4961-A469-6CDFAEEDEB71}"/>
    <cellStyle name="Normal 3 2 3 5 5 2 2 2 3" xfId="54957" xr:uid="{988BD0F6-E489-4591-9320-9EC344FB85B3}"/>
    <cellStyle name="Normal 3 2 3 5 5 2 2 3" xfId="19537" xr:uid="{40594926-537E-486A-AB2A-560B6B166E98}"/>
    <cellStyle name="Normal 3 2 3 5 5 2 2 4" xfId="33227" xr:uid="{618EB527-526C-4F0E-8AB4-0CAFBF43C7DF}"/>
    <cellStyle name="Normal 3 2 3 5 5 2 2 5" xfId="48111" xr:uid="{3A3D98C6-8441-4FAA-B150-6D66BABBD70B}"/>
    <cellStyle name="Normal 3 2 3 5 5 2 3" xfId="22959" xr:uid="{F6A1760F-7262-4B6B-8096-496207EBB446}"/>
    <cellStyle name="Normal 3 2 3 5 5 2 3 2" xfId="36651" xr:uid="{2D206FB6-F6FD-4985-90A0-F81C91A197DB}"/>
    <cellStyle name="Normal 3 2 3 5 5 2 3 3" xfId="51535" xr:uid="{A89BCC96-64B5-4C05-9FC2-E32840A35E74}"/>
    <cellStyle name="Normal 3 2 3 5 5 2 4" xfId="16115" xr:uid="{0E3C91B5-9F35-4BC8-BE22-B2619D4843A6}"/>
    <cellStyle name="Normal 3 2 3 5 5 2 5" xfId="29805" xr:uid="{B2BE384D-8B7F-4F3E-B635-FDAE874296F1}"/>
    <cellStyle name="Normal 3 2 3 5 5 2 6" xfId="44689" xr:uid="{9DD89010-A054-4A39-BCA0-78A5114A9EB2}"/>
    <cellStyle name="Normal 3 2 3 5 5 3" xfId="10979" xr:uid="{74EA7612-8548-4385-A6E9-09380C444996}"/>
    <cellStyle name="Normal 3 2 3 5 5 3 2" xfId="24669" xr:uid="{0E74D8E8-7EEF-48DB-86C6-1462FAD0DAC9}"/>
    <cellStyle name="Normal 3 2 3 5 5 3 2 2" xfId="38361" xr:uid="{67221763-6A80-40C7-9FC4-BCE7D28286B0}"/>
    <cellStyle name="Normal 3 2 3 5 5 3 2 3" xfId="53245" xr:uid="{B06756E0-2B6C-45F9-8A30-FFF24CC99F15}"/>
    <cellStyle name="Normal 3 2 3 5 5 3 3" xfId="17825" xr:uid="{ADF0CE07-8076-4C5C-9960-1FCDB0E4F110}"/>
    <cellStyle name="Normal 3 2 3 5 5 3 4" xfId="31515" xr:uid="{50E30068-FBE1-4825-888A-F8A15E8309E7}"/>
    <cellStyle name="Normal 3 2 3 5 5 3 5" xfId="46399" xr:uid="{1AD1324E-C1C0-45EC-BA00-F943DDB672AA}"/>
    <cellStyle name="Normal 3 2 3 5 5 4" xfId="21247" xr:uid="{2476BDF0-75B2-4FB6-9F32-07FBC6F022FB}"/>
    <cellStyle name="Normal 3 2 3 5 5 4 2" xfId="34939" xr:uid="{BF8FAD72-8875-42CD-8925-08B2B39E2C82}"/>
    <cellStyle name="Normal 3 2 3 5 5 4 3" xfId="49823" xr:uid="{AE39AEF4-7468-453D-B7F3-BDA2EEC53EC8}"/>
    <cellStyle name="Normal 3 2 3 5 5 5" xfId="14403" xr:uid="{A0368817-75A4-4DB9-9669-056AE9FA0BB6}"/>
    <cellStyle name="Normal 3 2 3 5 5 6" xfId="28093" xr:uid="{01A5AB32-5919-441B-800B-D814673FAD8B}"/>
    <cellStyle name="Normal 3 2 3 5 5 7" xfId="42977" xr:uid="{D3B2A2A5-4ADE-4F4E-99FA-A6015F8124AF}"/>
    <cellStyle name="Normal 3 2 3 5 6" xfId="7557" xr:uid="{ABC45324-DD2D-48D7-A385-ECD1735D2DDE}"/>
    <cellStyle name="Normal 3 2 3 5 6 2" xfId="9270" xr:uid="{69B3CE3A-A9CA-4FF6-9E68-AED05DFACA0E}"/>
    <cellStyle name="Normal 3 2 3 5 6 2 2" xfId="12692" xr:uid="{AAD974BA-5666-4007-B496-F2E1820B0E55}"/>
    <cellStyle name="Normal 3 2 3 5 6 2 2 2" xfId="26382" xr:uid="{D0B5AA10-09FB-466D-876E-28E8DF983187}"/>
    <cellStyle name="Normal 3 2 3 5 6 2 2 2 2" xfId="40074" xr:uid="{7CBC54F9-055B-4A2F-9420-DFEF4DB0DFA8}"/>
    <cellStyle name="Normal 3 2 3 5 6 2 2 2 3" xfId="54958" xr:uid="{0D82D611-9DC6-4EF2-8011-1DB73B22BECA}"/>
    <cellStyle name="Normal 3 2 3 5 6 2 2 3" xfId="19538" xr:uid="{EB9A4A6B-2C3E-4F22-BAFA-E155FAE2D278}"/>
    <cellStyle name="Normal 3 2 3 5 6 2 2 4" xfId="33228" xr:uid="{AD098DCA-CC33-4AD8-B3D3-EF2EB0BB44B5}"/>
    <cellStyle name="Normal 3 2 3 5 6 2 2 5" xfId="48112" xr:uid="{93F98F5E-EC74-4DED-9C03-81470B569696}"/>
    <cellStyle name="Normal 3 2 3 5 6 2 3" xfId="22960" xr:uid="{631F7CCA-329B-46F9-8B90-36DC8186F7E1}"/>
    <cellStyle name="Normal 3 2 3 5 6 2 3 2" xfId="36652" xr:uid="{95F6E8ED-C902-4CE7-9515-BCF8BD433C29}"/>
    <cellStyle name="Normal 3 2 3 5 6 2 3 3" xfId="51536" xr:uid="{39FC971B-D680-4AD4-8E05-052CB72D9BF9}"/>
    <cellStyle name="Normal 3 2 3 5 6 2 4" xfId="16116" xr:uid="{9BEB861F-38E5-4F0A-A8E6-9D3F18FC3845}"/>
    <cellStyle name="Normal 3 2 3 5 6 2 5" xfId="29806" xr:uid="{4C81F034-054D-4C0A-BD57-27FFBD08009D}"/>
    <cellStyle name="Normal 3 2 3 5 6 2 6" xfId="44690" xr:uid="{CFFC7692-F7C5-42D0-A929-ED856B7791C6}"/>
    <cellStyle name="Normal 3 2 3 5 6 3" xfId="10980" xr:uid="{14959255-C820-4425-936D-5D8A1B49B221}"/>
    <cellStyle name="Normal 3 2 3 5 6 3 2" xfId="24670" xr:uid="{C43E3434-2EB5-4019-9281-0FC385F2C3CF}"/>
    <cellStyle name="Normal 3 2 3 5 6 3 2 2" xfId="38362" xr:uid="{09C2C12F-637C-4598-8504-774A39B3F000}"/>
    <cellStyle name="Normal 3 2 3 5 6 3 2 3" xfId="53246" xr:uid="{1F0A141F-298C-44CA-9A24-F9367DEA8AD3}"/>
    <cellStyle name="Normal 3 2 3 5 6 3 3" xfId="17826" xr:uid="{7338897C-AC8A-4EF3-8DDC-2DBF96E3692A}"/>
    <cellStyle name="Normal 3 2 3 5 6 3 4" xfId="31516" xr:uid="{4B7D7D77-66D9-4682-8C86-E65AA71887FC}"/>
    <cellStyle name="Normal 3 2 3 5 6 3 5" xfId="46400" xr:uid="{A4B8ABD4-3243-449D-BD2C-118BE4F2960E}"/>
    <cellStyle name="Normal 3 2 3 5 6 4" xfId="21248" xr:uid="{CE046CB8-DFE1-49B7-9930-8985E6EFCE01}"/>
    <cellStyle name="Normal 3 2 3 5 6 4 2" xfId="34940" xr:uid="{5BA59083-029F-4D56-B1E7-B9945EF40D14}"/>
    <cellStyle name="Normal 3 2 3 5 6 4 3" xfId="49824" xr:uid="{6854C82B-70CC-4824-9327-F313B3A297D5}"/>
    <cellStyle name="Normal 3 2 3 5 6 5" xfId="14404" xr:uid="{AE315B02-2ACC-45D2-A6DC-3ECB0A5DACCD}"/>
    <cellStyle name="Normal 3 2 3 5 6 6" xfId="28094" xr:uid="{A462CAAF-CD68-42BE-B9C9-5D649C1684DD}"/>
    <cellStyle name="Normal 3 2 3 5 6 7" xfId="42978" xr:uid="{74DAD821-3941-4EDC-BAE0-11CBB5114464}"/>
    <cellStyle name="Normal 3 2 3 5 7" xfId="9256" xr:uid="{7981E27F-4E65-456D-9D48-3C3DB32E2BC6}"/>
    <cellStyle name="Normal 3 2 3 5 7 2" xfId="12678" xr:uid="{76CBA7FB-BF7B-45E0-9B83-01FC087389B5}"/>
    <cellStyle name="Normal 3 2 3 5 7 2 2" xfId="26368" xr:uid="{F4045CCA-F5F9-46EF-A7AC-29A2142A243E}"/>
    <cellStyle name="Normal 3 2 3 5 7 2 2 2" xfId="40060" xr:uid="{D51D342F-4FC0-4F99-A713-FB0708EFB8B7}"/>
    <cellStyle name="Normal 3 2 3 5 7 2 2 3" xfId="54944" xr:uid="{F732E76F-9121-4DDB-BE95-F516793637B5}"/>
    <cellStyle name="Normal 3 2 3 5 7 2 3" xfId="19524" xr:uid="{1E50716E-25FD-4223-B6DD-C25DB23B2CE7}"/>
    <cellStyle name="Normal 3 2 3 5 7 2 4" xfId="33214" xr:uid="{941D4DD9-7A37-43E0-AD6B-9E190093B082}"/>
    <cellStyle name="Normal 3 2 3 5 7 2 5" xfId="48098" xr:uid="{E321A2C6-4E47-4DEE-BEE0-02A936888805}"/>
    <cellStyle name="Normal 3 2 3 5 7 3" xfId="22946" xr:uid="{F5E5D628-F426-4D8E-BD50-00805E87C30C}"/>
    <cellStyle name="Normal 3 2 3 5 7 3 2" xfId="36638" xr:uid="{D4E49B76-5DEE-41EC-A35C-EBCCA1C2F6EC}"/>
    <cellStyle name="Normal 3 2 3 5 7 3 3" xfId="51522" xr:uid="{EB2104C8-1A6D-429D-908F-C46A4A738A2E}"/>
    <cellStyle name="Normal 3 2 3 5 7 4" xfId="16102" xr:uid="{A768DAA2-3B4E-42E2-AC6E-F40F55F37B2A}"/>
    <cellStyle name="Normal 3 2 3 5 7 5" xfId="29792" xr:uid="{BA80E47D-3101-4B05-AD01-1D1E55124BC3}"/>
    <cellStyle name="Normal 3 2 3 5 7 6" xfId="44676" xr:uid="{D1797B64-4B31-4D1D-9604-887E8E9936D7}"/>
    <cellStyle name="Normal 3 2 3 5 8" xfId="10966" xr:uid="{D67A56DB-9081-4EF5-93FA-895D4D52D2B7}"/>
    <cellStyle name="Normal 3 2 3 5 8 2" xfId="24656" xr:uid="{7FC15117-B45A-48D1-8AA0-B5352CAEB623}"/>
    <cellStyle name="Normal 3 2 3 5 8 2 2" xfId="38348" xr:uid="{B1E78718-1378-459E-B1E8-FCD508CBC358}"/>
    <cellStyle name="Normal 3 2 3 5 8 2 3" xfId="53232" xr:uid="{6FFF582A-3936-4C2C-BD33-AA0E36308A6B}"/>
    <cellStyle name="Normal 3 2 3 5 8 3" xfId="17812" xr:uid="{B1A1A7F9-865A-430D-93AF-D754C2FF93B2}"/>
    <cellStyle name="Normal 3 2 3 5 8 4" xfId="31502" xr:uid="{4C06BD51-D07F-4F95-8D0C-64CA3C720637}"/>
    <cellStyle name="Normal 3 2 3 5 8 5" xfId="46386" xr:uid="{94F24056-2FC8-4932-B2EB-24C99990DB36}"/>
    <cellStyle name="Normal 3 2 3 5 9" xfId="21234" xr:uid="{FBA249F7-3786-42D6-BBCC-AEAE414670B4}"/>
    <cellStyle name="Normal 3 2 3 5 9 2" xfId="34926" xr:uid="{3F356941-E553-40E8-A9EE-C18728BC57BA}"/>
    <cellStyle name="Normal 3 2 3 5 9 3" xfId="49810" xr:uid="{93CD5397-60C2-464E-9CEB-95FABC8FCA6A}"/>
    <cellStyle name="Normal 3 2 3 6" xfId="7558" xr:uid="{540794BC-3A8C-472F-9F8F-F06AD6F4038A}"/>
    <cellStyle name="Normal 3 2 3 6 10" xfId="42979" xr:uid="{4F87B9F7-E30E-4B30-9A0B-102A3DBA2C7F}"/>
    <cellStyle name="Normal 3 2 3 6 2" xfId="7559" xr:uid="{680558D7-100B-4807-B09F-5C2527DF5807}"/>
    <cellStyle name="Normal 3 2 3 6 2 2" xfId="7560" xr:uid="{825201CA-80A6-48B8-9882-43F1AE7A6DAC}"/>
    <cellStyle name="Normal 3 2 3 6 2 2 2" xfId="9273" xr:uid="{42EBE2D2-DAAD-4FE0-95D2-A8AE569146A7}"/>
    <cellStyle name="Normal 3 2 3 6 2 2 2 2" xfId="12695" xr:uid="{5C1752A3-764D-4012-B2AF-6FCC2509589C}"/>
    <cellStyle name="Normal 3 2 3 6 2 2 2 2 2" xfId="26385" xr:uid="{833E36F4-D539-493F-9D71-AFCD602BDB19}"/>
    <cellStyle name="Normal 3 2 3 6 2 2 2 2 2 2" xfId="40077" xr:uid="{5E47DE55-013F-4E74-B7B1-C42DBC44ECD3}"/>
    <cellStyle name="Normal 3 2 3 6 2 2 2 2 2 3" xfId="54961" xr:uid="{355D165D-2ED6-4639-B9D4-C4A1A2B7BFAB}"/>
    <cellStyle name="Normal 3 2 3 6 2 2 2 2 3" xfId="19541" xr:uid="{3F31C466-18A8-4CAC-924E-F0BCA788B018}"/>
    <cellStyle name="Normal 3 2 3 6 2 2 2 2 4" xfId="33231" xr:uid="{A71F2C1E-B66D-4B50-977D-25ECC08B833E}"/>
    <cellStyle name="Normal 3 2 3 6 2 2 2 2 5" xfId="48115" xr:uid="{7CD33522-82E7-4A04-A857-29757D65009C}"/>
    <cellStyle name="Normal 3 2 3 6 2 2 2 3" xfId="22963" xr:uid="{8F6CB51C-CCEF-4E31-BD3E-227EECEC7F12}"/>
    <cellStyle name="Normal 3 2 3 6 2 2 2 3 2" xfId="36655" xr:uid="{0CAFA3AD-A932-4FAA-BE53-AF84B91FFEA5}"/>
    <cellStyle name="Normal 3 2 3 6 2 2 2 3 3" xfId="51539" xr:uid="{FCA4C974-5FC2-4B1C-8C7A-A68AC98BB2E7}"/>
    <cellStyle name="Normal 3 2 3 6 2 2 2 4" xfId="16119" xr:uid="{28CCA54F-6C9B-4F00-B231-ED4E3EA1ABD8}"/>
    <cellStyle name="Normal 3 2 3 6 2 2 2 5" xfId="29809" xr:uid="{50038987-26E8-4BE6-B5ED-1040334D29EC}"/>
    <cellStyle name="Normal 3 2 3 6 2 2 2 6" xfId="44693" xr:uid="{471BCB54-9604-4DF3-8BE8-3CCE02D39BE0}"/>
    <cellStyle name="Normal 3 2 3 6 2 2 3" xfId="10983" xr:uid="{6DC5069D-CA7F-4AD3-BE25-0FC53DD69E8B}"/>
    <cellStyle name="Normal 3 2 3 6 2 2 3 2" xfId="24673" xr:uid="{676F7A7A-77D7-4712-A8BC-BA856BD547CC}"/>
    <cellStyle name="Normal 3 2 3 6 2 2 3 2 2" xfId="38365" xr:uid="{E0A35B81-E8E3-43FF-8989-7BBDAB2269D6}"/>
    <cellStyle name="Normal 3 2 3 6 2 2 3 2 3" xfId="53249" xr:uid="{704BFA95-F655-46D3-8181-B466223FDB88}"/>
    <cellStyle name="Normal 3 2 3 6 2 2 3 3" xfId="17829" xr:uid="{16AA0F41-030C-4E1B-B626-0A645D14DC0E}"/>
    <cellStyle name="Normal 3 2 3 6 2 2 3 4" xfId="31519" xr:uid="{28FCB406-7E68-481B-8461-95CD82132F29}"/>
    <cellStyle name="Normal 3 2 3 6 2 2 3 5" xfId="46403" xr:uid="{6A0C39BC-F12C-4F61-8224-4500B129E154}"/>
    <cellStyle name="Normal 3 2 3 6 2 2 4" xfId="21251" xr:uid="{FE8122C3-0507-4D31-8D4C-72511B05F2C8}"/>
    <cellStyle name="Normal 3 2 3 6 2 2 4 2" xfId="34943" xr:uid="{80BDFCD5-EA5E-4AB1-8B4B-CD26734F3ECF}"/>
    <cellStyle name="Normal 3 2 3 6 2 2 4 3" xfId="49827" xr:uid="{8058849B-4586-47CF-BFDB-BA5654352D09}"/>
    <cellStyle name="Normal 3 2 3 6 2 2 5" xfId="14407" xr:uid="{6C2C61CA-1DE4-4FC6-BF7B-3A901000F374}"/>
    <cellStyle name="Normal 3 2 3 6 2 2 6" xfId="28097" xr:uid="{485E9921-315F-42F5-B34A-34DFE7D8D906}"/>
    <cellStyle name="Normal 3 2 3 6 2 2 7" xfId="42981" xr:uid="{B75D2E20-C1E3-4DBD-850C-F87E1B11563A}"/>
    <cellStyle name="Normal 3 2 3 6 2 3" xfId="9272" xr:uid="{0037E1DF-99BE-4DF1-814A-33BC6B48900D}"/>
    <cellStyle name="Normal 3 2 3 6 2 3 2" xfId="12694" xr:uid="{32CE1EB3-B8AA-41EC-A5AA-5016753658D3}"/>
    <cellStyle name="Normal 3 2 3 6 2 3 2 2" xfId="26384" xr:uid="{7B817D26-5CEE-4576-9C68-794D91E969F7}"/>
    <cellStyle name="Normal 3 2 3 6 2 3 2 2 2" xfId="40076" xr:uid="{65EA5732-FD4D-44B1-9156-8BCB4C55354C}"/>
    <cellStyle name="Normal 3 2 3 6 2 3 2 2 3" xfId="54960" xr:uid="{9A01170D-5600-4E50-994D-ACDB1B1CF7E9}"/>
    <cellStyle name="Normal 3 2 3 6 2 3 2 3" xfId="19540" xr:uid="{AF6135D4-6DBD-4128-9146-C02BAB62A72A}"/>
    <cellStyle name="Normal 3 2 3 6 2 3 2 4" xfId="33230" xr:uid="{D17813D2-5122-422D-8D37-E87AE2336F7F}"/>
    <cellStyle name="Normal 3 2 3 6 2 3 2 5" xfId="48114" xr:uid="{8FD87EFA-7B36-4E37-A467-619ECA3C4953}"/>
    <cellStyle name="Normal 3 2 3 6 2 3 3" xfId="22962" xr:uid="{64D51D3E-5460-408A-9B4A-3AB527C5EAE4}"/>
    <cellStyle name="Normal 3 2 3 6 2 3 3 2" xfId="36654" xr:uid="{8A1EB3DA-5F07-4698-9ADF-873358147975}"/>
    <cellStyle name="Normal 3 2 3 6 2 3 3 3" xfId="51538" xr:uid="{439BB583-4DD7-47F6-AD94-C40E286A6D86}"/>
    <cellStyle name="Normal 3 2 3 6 2 3 4" xfId="16118" xr:uid="{1AB2FCCC-8D52-49C8-9DE9-64A645F1483A}"/>
    <cellStyle name="Normal 3 2 3 6 2 3 5" xfId="29808" xr:uid="{E629BBE6-A66A-4948-85AD-ED7557120CA9}"/>
    <cellStyle name="Normal 3 2 3 6 2 3 6" xfId="44692" xr:uid="{D93CEA6E-73B0-454C-B425-533C0FCC4943}"/>
    <cellStyle name="Normal 3 2 3 6 2 4" xfId="10982" xr:uid="{809F4876-C943-4F1C-B333-8123A0F738E3}"/>
    <cellStyle name="Normal 3 2 3 6 2 4 2" xfId="24672" xr:uid="{C467EF3B-2EE3-44DC-9BA4-BB87D4BAC095}"/>
    <cellStyle name="Normal 3 2 3 6 2 4 2 2" xfId="38364" xr:uid="{63F72CBC-D1C1-4ADC-9092-FC37F43BC017}"/>
    <cellStyle name="Normal 3 2 3 6 2 4 2 3" xfId="53248" xr:uid="{68E33D05-7BD5-4636-8332-9828E806F40D}"/>
    <cellStyle name="Normal 3 2 3 6 2 4 3" xfId="17828" xr:uid="{1B4BD95E-3096-4F52-BF76-AB7B223433C4}"/>
    <cellStyle name="Normal 3 2 3 6 2 4 4" xfId="31518" xr:uid="{3BE9B1A4-97C0-45CD-A32D-AFF9EDC7A9A5}"/>
    <cellStyle name="Normal 3 2 3 6 2 4 5" xfId="46402" xr:uid="{536214CB-1BFA-47B1-A350-0E59B60F4ADC}"/>
    <cellStyle name="Normal 3 2 3 6 2 5" xfId="21250" xr:uid="{C4EEAF49-12CC-491B-9F83-62097EC81017}"/>
    <cellStyle name="Normal 3 2 3 6 2 5 2" xfId="34942" xr:uid="{BA03BBE4-EEA4-4647-A898-62B08E7A35F7}"/>
    <cellStyle name="Normal 3 2 3 6 2 5 3" xfId="49826" xr:uid="{2C9EAAB0-0377-4673-81F4-4D67C8A84327}"/>
    <cellStyle name="Normal 3 2 3 6 2 6" xfId="14406" xr:uid="{D10BC3F5-65B0-4BBE-8FEA-8D182B8021A2}"/>
    <cellStyle name="Normal 3 2 3 6 2 7" xfId="28096" xr:uid="{FD2D4ABE-7C48-4E29-8332-582FE7106DFB}"/>
    <cellStyle name="Normal 3 2 3 6 2 8" xfId="42980" xr:uid="{4BC8E493-539E-452B-A561-71259392FEAA}"/>
    <cellStyle name="Normal 3 2 3 6 3" xfId="7561" xr:uid="{E415C962-A34D-46E7-840B-E5705B11F9CA}"/>
    <cellStyle name="Normal 3 2 3 6 3 2" xfId="9274" xr:uid="{5C2B6482-81A7-408A-8F50-DA121FFDABC4}"/>
    <cellStyle name="Normal 3 2 3 6 3 2 2" xfId="12696" xr:uid="{71079BAD-FD09-48A4-A6C3-BA99A09C8267}"/>
    <cellStyle name="Normal 3 2 3 6 3 2 2 2" xfId="26386" xr:uid="{5CE163DB-7A64-4FF8-A47E-3A0518BC3408}"/>
    <cellStyle name="Normal 3 2 3 6 3 2 2 2 2" xfId="40078" xr:uid="{6895CA18-B7C1-46F0-8AA0-C979B87FBAE5}"/>
    <cellStyle name="Normal 3 2 3 6 3 2 2 2 3" xfId="54962" xr:uid="{5FB9446E-5888-4CD6-924E-D143374F8B3E}"/>
    <cellStyle name="Normal 3 2 3 6 3 2 2 3" xfId="19542" xr:uid="{CFF32D21-4FF8-4CF4-B37E-3AD116663B06}"/>
    <cellStyle name="Normal 3 2 3 6 3 2 2 4" xfId="33232" xr:uid="{AC8D2852-CFF4-4917-A22F-24DA0EC16DA8}"/>
    <cellStyle name="Normal 3 2 3 6 3 2 2 5" xfId="48116" xr:uid="{9A1AAD1D-240F-4E9A-A7B2-CAD137BFAD38}"/>
    <cellStyle name="Normal 3 2 3 6 3 2 3" xfId="22964" xr:uid="{0A159116-D530-4826-A514-FEAB7409E8D2}"/>
    <cellStyle name="Normal 3 2 3 6 3 2 3 2" xfId="36656" xr:uid="{2C2E79E4-92F9-4061-A803-F10C8BBF524C}"/>
    <cellStyle name="Normal 3 2 3 6 3 2 3 3" xfId="51540" xr:uid="{E6EE6E1B-765D-431B-9AC0-B05C90BC7650}"/>
    <cellStyle name="Normal 3 2 3 6 3 2 4" xfId="16120" xr:uid="{F7088E21-A65D-492F-9024-8AF2BD721869}"/>
    <cellStyle name="Normal 3 2 3 6 3 2 5" xfId="29810" xr:uid="{C2182E79-3C6F-4A19-8EEE-1EDD3C11712B}"/>
    <cellStyle name="Normal 3 2 3 6 3 2 6" xfId="44694" xr:uid="{69CB9414-2033-4569-9D27-0979E5E8D4BD}"/>
    <cellStyle name="Normal 3 2 3 6 3 3" xfId="10984" xr:uid="{7BD55269-DC9D-46EC-8CB7-C7A52CDE65B9}"/>
    <cellStyle name="Normal 3 2 3 6 3 3 2" xfId="24674" xr:uid="{49A59417-5115-4BA4-AAE8-721288B3469A}"/>
    <cellStyle name="Normal 3 2 3 6 3 3 2 2" xfId="38366" xr:uid="{1726724E-222B-4552-BA05-9D6EDB6D6AAD}"/>
    <cellStyle name="Normal 3 2 3 6 3 3 2 3" xfId="53250" xr:uid="{627C6722-A02C-4EF8-A778-8A7017DCB1B5}"/>
    <cellStyle name="Normal 3 2 3 6 3 3 3" xfId="17830" xr:uid="{C409C6A6-9716-4AA5-87A2-2A2C597FB04D}"/>
    <cellStyle name="Normal 3 2 3 6 3 3 4" xfId="31520" xr:uid="{6D4673EC-0049-4780-83A2-E009A3DC42A1}"/>
    <cellStyle name="Normal 3 2 3 6 3 3 5" xfId="46404" xr:uid="{62861A2B-311A-4194-B43C-202CA1458D16}"/>
    <cellStyle name="Normal 3 2 3 6 3 4" xfId="21252" xr:uid="{C36FD448-5F7E-46EE-A944-5B424BB0F38B}"/>
    <cellStyle name="Normal 3 2 3 6 3 4 2" xfId="34944" xr:uid="{D0850C1C-94B6-4418-88DD-2925C8CE0ADB}"/>
    <cellStyle name="Normal 3 2 3 6 3 4 3" xfId="49828" xr:uid="{FDF4CEEC-551F-470A-9A12-15CACC718C02}"/>
    <cellStyle name="Normal 3 2 3 6 3 5" xfId="14408" xr:uid="{2483161A-6176-4193-8512-548060DBE201}"/>
    <cellStyle name="Normal 3 2 3 6 3 6" xfId="28098" xr:uid="{7E626850-C34A-4EA1-BA3F-6181DCAEC192}"/>
    <cellStyle name="Normal 3 2 3 6 3 7" xfId="42982" xr:uid="{79DAF8F7-C5EE-47F5-8653-31631C38C703}"/>
    <cellStyle name="Normal 3 2 3 6 4" xfId="7562" xr:uid="{4618A3AD-71C9-406F-9D43-3B0B43E20837}"/>
    <cellStyle name="Normal 3 2 3 6 4 2" xfId="9275" xr:uid="{8207F1C5-B98B-422E-A60D-6F6F655232FF}"/>
    <cellStyle name="Normal 3 2 3 6 4 2 2" xfId="12697" xr:uid="{84E25775-5D82-4CFB-B9D6-33BE612CFF14}"/>
    <cellStyle name="Normal 3 2 3 6 4 2 2 2" xfId="26387" xr:uid="{3FE77F1D-DD1D-4739-ADF7-909B01462595}"/>
    <cellStyle name="Normal 3 2 3 6 4 2 2 2 2" xfId="40079" xr:uid="{B48C0F5A-F155-46FE-AD15-316644303D88}"/>
    <cellStyle name="Normal 3 2 3 6 4 2 2 2 3" xfId="54963" xr:uid="{476A9948-73FC-44F1-B0C0-F799FFCC3054}"/>
    <cellStyle name="Normal 3 2 3 6 4 2 2 3" xfId="19543" xr:uid="{3707AB2C-EAE4-487B-93DB-980209DE61B2}"/>
    <cellStyle name="Normal 3 2 3 6 4 2 2 4" xfId="33233" xr:uid="{60361C2D-8C47-4B87-96CD-046CE59AB471}"/>
    <cellStyle name="Normal 3 2 3 6 4 2 2 5" xfId="48117" xr:uid="{B6EE4BA3-C909-445D-9FA7-40795BB5483A}"/>
    <cellStyle name="Normal 3 2 3 6 4 2 3" xfId="22965" xr:uid="{5B6AF213-A578-4266-B29D-60D359434B79}"/>
    <cellStyle name="Normal 3 2 3 6 4 2 3 2" xfId="36657" xr:uid="{90DD5DF0-893F-4486-82C8-89093AD4E707}"/>
    <cellStyle name="Normal 3 2 3 6 4 2 3 3" xfId="51541" xr:uid="{382B7E67-A94D-40F2-B340-7D400860B381}"/>
    <cellStyle name="Normal 3 2 3 6 4 2 4" xfId="16121" xr:uid="{7608C0B2-20C0-4689-A497-6DA94C251BF6}"/>
    <cellStyle name="Normal 3 2 3 6 4 2 5" xfId="29811" xr:uid="{8D775B07-DF5A-435C-8851-79DE7BD82F28}"/>
    <cellStyle name="Normal 3 2 3 6 4 2 6" xfId="44695" xr:uid="{3D2353A4-B23C-4024-A545-530AC12197AE}"/>
    <cellStyle name="Normal 3 2 3 6 4 3" xfId="10985" xr:uid="{3CEDC9AB-69CA-4D60-92FB-BE40457798DE}"/>
    <cellStyle name="Normal 3 2 3 6 4 3 2" xfId="24675" xr:uid="{4CEE74F8-98B6-4B24-805C-C2A7DB958C55}"/>
    <cellStyle name="Normal 3 2 3 6 4 3 2 2" xfId="38367" xr:uid="{1988F26F-CF8C-49C2-AC71-E1864B566C99}"/>
    <cellStyle name="Normal 3 2 3 6 4 3 2 3" xfId="53251" xr:uid="{9C007ECC-2DA6-4A5B-8331-4966F4CD18C5}"/>
    <cellStyle name="Normal 3 2 3 6 4 3 3" xfId="17831" xr:uid="{9C286FFB-005C-443D-8B3E-9140B30AE48D}"/>
    <cellStyle name="Normal 3 2 3 6 4 3 4" xfId="31521" xr:uid="{36FE5286-AD78-4A08-AE6B-594E36989EC8}"/>
    <cellStyle name="Normal 3 2 3 6 4 3 5" xfId="46405" xr:uid="{FEC3572C-8BAC-4F25-9944-2B40AAB2B335}"/>
    <cellStyle name="Normal 3 2 3 6 4 4" xfId="21253" xr:uid="{DFF4C107-D36A-45A0-BAAA-0CA714EC8BCA}"/>
    <cellStyle name="Normal 3 2 3 6 4 4 2" xfId="34945" xr:uid="{21AAB326-CE6E-4A1B-ABA1-8BF281855BF5}"/>
    <cellStyle name="Normal 3 2 3 6 4 4 3" xfId="49829" xr:uid="{A8DDD996-268B-4E5D-BE41-7DAF5D169D91}"/>
    <cellStyle name="Normal 3 2 3 6 4 5" xfId="14409" xr:uid="{E3BD94F9-B115-4292-AF6C-0CC2C9D79871}"/>
    <cellStyle name="Normal 3 2 3 6 4 6" xfId="28099" xr:uid="{6BBFA233-63B4-47E5-9307-79992DB7CF06}"/>
    <cellStyle name="Normal 3 2 3 6 4 7" xfId="42983" xr:uid="{F9C3C4DA-D681-42B7-976E-CE50DEF1F75A}"/>
    <cellStyle name="Normal 3 2 3 6 5" xfId="9271" xr:uid="{9D265850-2E78-4E72-BD30-27B74A96370A}"/>
    <cellStyle name="Normal 3 2 3 6 5 2" xfId="12693" xr:uid="{FAC77DD8-A282-4681-A9F7-F4E86A373778}"/>
    <cellStyle name="Normal 3 2 3 6 5 2 2" xfId="26383" xr:uid="{BBA7E77F-BC30-4D1B-A496-62EAE1549A2E}"/>
    <cellStyle name="Normal 3 2 3 6 5 2 2 2" xfId="40075" xr:uid="{26E92B58-E466-4D80-A86F-078E6B0EC39D}"/>
    <cellStyle name="Normal 3 2 3 6 5 2 2 3" xfId="54959" xr:uid="{39B6AFCE-9F6B-4200-AFBE-C3D8D7C71C2B}"/>
    <cellStyle name="Normal 3 2 3 6 5 2 3" xfId="19539" xr:uid="{D2C53D93-5B5C-48B6-B7B2-BCC30C9BD6CA}"/>
    <cellStyle name="Normal 3 2 3 6 5 2 4" xfId="33229" xr:uid="{A9408377-963D-4EA2-BAA7-DB41DA8E7875}"/>
    <cellStyle name="Normal 3 2 3 6 5 2 5" xfId="48113" xr:uid="{9322BFB5-7AA3-44B5-8166-A2F20B55898C}"/>
    <cellStyle name="Normal 3 2 3 6 5 3" xfId="22961" xr:uid="{926E66B7-C1A7-4808-AE82-26B72670BC61}"/>
    <cellStyle name="Normal 3 2 3 6 5 3 2" xfId="36653" xr:uid="{62C8892B-A76E-42D4-A7B5-9A9A21313E7F}"/>
    <cellStyle name="Normal 3 2 3 6 5 3 3" xfId="51537" xr:uid="{ED78C33B-4C1C-4297-888F-A8C01B009EE8}"/>
    <cellStyle name="Normal 3 2 3 6 5 4" xfId="16117" xr:uid="{A4AC56F2-88CF-4E42-A0DB-05E8B5ACFD58}"/>
    <cellStyle name="Normal 3 2 3 6 5 5" xfId="29807" xr:uid="{559D35D1-0F3B-4173-B9D9-7482E82DD506}"/>
    <cellStyle name="Normal 3 2 3 6 5 6" xfId="44691" xr:uid="{C39BC5A8-26A7-4AD2-A571-B2159DFA80FF}"/>
    <cellStyle name="Normal 3 2 3 6 6" xfId="10981" xr:uid="{EAD9D809-DA07-426B-B2E5-F154F63B9FBF}"/>
    <cellStyle name="Normal 3 2 3 6 6 2" xfId="24671" xr:uid="{20C43A24-3E06-4690-8359-3FDCD4A9C6E5}"/>
    <cellStyle name="Normal 3 2 3 6 6 2 2" xfId="38363" xr:uid="{1547D9C7-3B12-4BE1-A64C-29D9D6795948}"/>
    <cellStyle name="Normal 3 2 3 6 6 2 3" xfId="53247" xr:uid="{C16BCA1E-7682-441C-B668-25AED558A602}"/>
    <cellStyle name="Normal 3 2 3 6 6 3" xfId="17827" xr:uid="{41F6CC5A-5880-4680-9AFD-D27290AADE0B}"/>
    <cellStyle name="Normal 3 2 3 6 6 4" xfId="31517" xr:uid="{B20CD356-7B7C-48C3-BF8E-218C35F574B6}"/>
    <cellStyle name="Normal 3 2 3 6 6 5" xfId="46401" xr:uid="{078ACD55-67F1-40F4-B3D6-7AE0277E63F9}"/>
    <cellStyle name="Normal 3 2 3 6 7" xfId="21249" xr:uid="{117896A2-864D-4C6F-A6BA-2BFCDB458537}"/>
    <cellStyle name="Normal 3 2 3 6 7 2" xfId="34941" xr:uid="{77156621-CCA0-47AF-985F-9BB03FB61BD0}"/>
    <cellStyle name="Normal 3 2 3 6 7 3" xfId="49825" xr:uid="{A0C095A5-F114-4D2D-BFD6-FCC2F6C04AE1}"/>
    <cellStyle name="Normal 3 2 3 6 8" xfId="14405" xr:uid="{B0A65D64-819C-4C90-B770-90636152DEC1}"/>
    <cellStyle name="Normal 3 2 3 6 9" xfId="28095" xr:uid="{FE4794D5-3098-46F1-857C-CEA3C0E5D6F3}"/>
    <cellStyle name="Normal 3 2 3 7" xfId="7563" xr:uid="{08FAEAA8-C466-4C14-8A43-BC7A41748DC9}"/>
    <cellStyle name="Normal 3 2 3 7 10" xfId="42984" xr:uid="{1A09DCB0-0FF5-4E0E-95EA-BF2E55C09F12}"/>
    <cellStyle name="Normal 3 2 3 7 2" xfId="7564" xr:uid="{FCEB1C87-0380-49A7-B10F-10505E78AFF6}"/>
    <cellStyle name="Normal 3 2 3 7 2 2" xfId="7565" xr:uid="{584B0C5D-7E99-47D1-8344-CE892CFCFA1E}"/>
    <cellStyle name="Normal 3 2 3 7 2 2 2" xfId="9278" xr:uid="{2032D929-876D-42F1-B112-4E860BAEE38C}"/>
    <cellStyle name="Normal 3 2 3 7 2 2 2 2" xfId="12700" xr:uid="{77537AE6-3211-4F59-95D1-624146D26E9D}"/>
    <cellStyle name="Normal 3 2 3 7 2 2 2 2 2" xfId="26390" xr:uid="{6E9A05AA-2BE1-42BC-A45E-E2AE3D6FFC8A}"/>
    <cellStyle name="Normal 3 2 3 7 2 2 2 2 2 2" xfId="40082" xr:uid="{8A080EC8-8CE0-4CA9-8B41-808653242ED6}"/>
    <cellStyle name="Normal 3 2 3 7 2 2 2 2 2 3" xfId="54966" xr:uid="{AF88D21C-661E-4118-BB9B-81E1C34AA946}"/>
    <cellStyle name="Normal 3 2 3 7 2 2 2 2 3" xfId="19546" xr:uid="{82D45DDB-FCD8-4428-997C-5892545DBBC3}"/>
    <cellStyle name="Normal 3 2 3 7 2 2 2 2 4" xfId="33236" xr:uid="{2B3DF933-AF9F-4ACD-96F9-BAD1CA0869FD}"/>
    <cellStyle name="Normal 3 2 3 7 2 2 2 2 5" xfId="48120" xr:uid="{53D9E7FF-3A63-4758-BE7F-1E99D298003A}"/>
    <cellStyle name="Normal 3 2 3 7 2 2 2 3" xfId="22968" xr:uid="{381B68F9-8AEA-4857-9352-B81D5FD67771}"/>
    <cellStyle name="Normal 3 2 3 7 2 2 2 3 2" xfId="36660" xr:uid="{9B81334A-D211-4E06-A9E6-CE503F7E581D}"/>
    <cellStyle name="Normal 3 2 3 7 2 2 2 3 3" xfId="51544" xr:uid="{338B4E91-35EA-4B01-BBA3-D80388526001}"/>
    <cellStyle name="Normal 3 2 3 7 2 2 2 4" xfId="16124" xr:uid="{D9FEBE02-7A85-4C23-9B4D-AF199A18E380}"/>
    <cellStyle name="Normal 3 2 3 7 2 2 2 5" xfId="29814" xr:uid="{B07CB7A9-CE77-45FD-B48A-E755EA78F271}"/>
    <cellStyle name="Normal 3 2 3 7 2 2 2 6" xfId="44698" xr:uid="{648878C5-C70F-4A3C-AE13-88A5BA9D9D9C}"/>
    <cellStyle name="Normal 3 2 3 7 2 2 3" xfId="10988" xr:uid="{F32F95A3-BB57-4B84-ACAF-1177F5FD3CE0}"/>
    <cellStyle name="Normal 3 2 3 7 2 2 3 2" xfId="24678" xr:uid="{D5D787EC-EFBE-4FCE-B9FB-B9630758F96A}"/>
    <cellStyle name="Normal 3 2 3 7 2 2 3 2 2" xfId="38370" xr:uid="{1BFE2B9C-F3A4-4DFE-97C2-A5D4DB7DD181}"/>
    <cellStyle name="Normal 3 2 3 7 2 2 3 2 3" xfId="53254" xr:uid="{ED446664-D580-4391-B9B0-AF4CD16E4C34}"/>
    <cellStyle name="Normal 3 2 3 7 2 2 3 3" xfId="17834" xr:uid="{7B47B0A7-7E9E-465E-9CAD-7B0CADC8870E}"/>
    <cellStyle name="Normal 3 2 3 7 2 2 3 4" xfId="31524" xr:uid="{162EF80C-7B7C-4ACB-9E00-20E9B9722FCA}"/>
    <cellStyle name="Normal 3 2 3 7 2 2 3 5" xfId="46408" xr:uid="{E729E716-51B2-4B6B-B5B5-12C9BDBFA734}"/>
    <cellStyle name="Normal 3 2 3 7 2 2 4" xfId="21256" xr:uid="{44656D68-FFD7-47EB-9B3D-5BB83AB3012A}"/>
    <cellStyle name="Normal 3 2 3 7 2 2 4 2" xfId="34948" xr:uid="{FFDADA5C-802B-4424-ACF9-08B08CC84D3A}"/>
    <cellStyle name="Normal 3 2 3 7 2 2 4 3" xfId="49832" xr:uid="{FF12E07E-7110-40B3-9F5C-6AC8E52A0847}"/>
    <cellStyle name="Normal 3 2 3 7 2 2 5" xfId="14412" xr:uid="{A545103B-A104-4D72-80D6-8F4C36BBA4E4}"/>
    <cellStyle name="Normal 3 2 3 7 2 2 6" xfId="28102" xr:uid="{D9E28F5A-4E62-404B-885F-F94FE871B9AE}"/>
    <cellStyle name="Normal 3 2 3 7 2 2 7" xfId="42986" xr:uid="{97803BA7-8762-4295-A93C-B1C172FF0564}"/>
    <cellStyle name="Normal 3 2 3 7 2 3" xfId="9277" xr:uid="{BE6AEE50-DF9B-4B78-A0D8-9328F632320A}"/>
    <cellStyle name="Normal 3 2 3 7 2 3 2" xfId="12699" xr:uid="{B22B6829-C16F-47F0-89C7-9FD82C3D81CE}"/>
    <cellStyle name="Normal 3 2 3 7 2 3 2 2" xfId="26389" xr:uid="{CDA33C77-99E2-4134-B690-44856AA58449}"/>
    <cellStyle name="Normal 3 2 3 7 2 3 2 2 2" xfId="40081" xr:uid="{57A64394-9939-40BB-887E-89EDCCBC2280}"/>
    <cellStyle name="Normal 3 2 3 7 2 3 2 2 3" xfId="54965" xr:uid="{7219B407-DC01-479A-9F85-68DF15D059B8}"/>
    <cellStyle name="Normal 3 2 3 7 2 3 2 3" xfId="19545" xr:uid="{B6C00983-A8AD-4CD9-A261-3FEA3C454FAD}"/>
    <cellStyle name="Normal 3 2 3 7 2 3 2 4" xfId="33235" xr:uid="{2436BE35-182D-4EB1-9355-7C5FD850566C}"/>
    <cellStyle name="Normal 3 2 3 7 2 3 2 5" xfId="48119" xr:uid="{ED5967E6-8BBD-4EF2-B98E-45F8D0B035B4}"/>
    <cellStyle name="Normal 3 2 3 7 2 3 3" xfId="22967" xr:uid="{4BD76063-D2C0-4E89-8BC5-CACE7744FF0F}"/>
    <cellStyle name="Normal 3 2 3 7 2 3 3 2" xfId="36659" xr:uid="{94C0DF80-B119-4F7F-ADAC-5AD82159B713}"/>
    <cellStyle name="Normal 3 2 3 7 2 3 3 3" xfId="51543" xr:uid="{8B0101BD-73DB-4EDC-8BF5-EB37F9DC1F71}"/>
    <cellStyle name="Normal 3 2 3 7 2 3 4" xfId="16123" xr:uid="{725C706E-475C-41B3-A0F8-F9CEFA7B3E18}"/>
    <cellStyle name="Normal 3 2 3 7 2 3 5" xfId="29813" xr:uid="{F809C935-60CE-43BF-8147-1E5A12C436C8}"/>
    <cellStyle name="Normal 3 2 3 7 2 3 6" xfId="44697" xr:uid="{BED3DB11-943D-4EDC-BC55-1B077FC16FE8}"/>
    <cellStyle name="Normal 3 2 3 7 2 4" xfId="10987" xr:uid="{E0247986-8BF1-462C-93BD-AF433078967F}"/>
    <cellStyle name="Normal 3 2 3 7 2 4 2" xfId="24677" xr:uid="{F8FD0628-72E2-4487-BCB7-A4195C425714}"/>
    <cellStyle name="Normal 3 2 3 7 2 4 2 2" xfId="38369" xr:uid="{994DABD5-5E48-4D74-8D45-82B444BE8B3D}"/>
    <cellStyle name="Normal 3 2 3 7 2 4 2 3" xfId="53253" xr:uid="{928EBEA1-7346-46BF-BC98-254EB4DACFC0}"/>
    <cellStyle name="Normal 3 2 3 7 2 4 3" xfId="17833" xr:uid="{69A8AD58-4525-477B-8707-889D379760F6}"/>
    <cellStyle name="Normal 3 2 3 7 2 4 4" xfId="31523" xr:uid="{858DD638-9344-4910-8033-00A54C290127}"/>
    <cellStyle name="Normal 3 2 3 7 2 4 5" xfId="46407" xr:uid="{F86E483D-9940-4459-9D54-CE7D65350B04}"/>
    <cellStyle name="Normal 3 2 3 7 2 5" xfId="21255" xr:uid="{FD504B4E-A972-4988-86C9-2F98448712BA}"/>
    <cellStyle name="Normal 3 2 3 7 2 5 2" xfId="34947" xr:uid="{8846207A-B2EA-4FF2-A908-0B2EE149BC95}"/>
    <cellStyle name="Normal 3 2 3 7 2 5 3" xfId="49831" xr:uid="{C5FDEDEC-40BF-470E-B20D-DE38D2B07E4B}"/>
    <cellStyle name="Normal 3 2 3 7 2 6" xfId="14411" xr:uid="{37536630-3302-4265-A741-6F6E694E2C52}"/>
    <cellStyle name="Normal 3 2 3 7 2 7" xfId="28101" xr:uid="{87D5B6F5-3C3E-4086-ABB7-243B1C2545A5}"/>
    <cellStyle name="Normal 3 2 3 7 2 8" xfId="42985" xr:uid="{56329758-BB55-455C-84D1-15A2E4DED57E}"/>
    <cellStyle name="Normal 3 2 3 7 3" xfId="7566" xr:uid="{6142C19E-C40A-43C0-AF76-B538C8E3B0F1}"/>
    <cellStyle name="Normal 3 2 3 7 3 2" xfId="9279" xr:uid="{07F5E612-C930-4829-8EBE-05CDD8D9108A}"/>
    <cellStyle name="Normal 3 2 3 7 3 2 2" xfId="12701" xr:uid="{2C501B32-A384-4FBE-9BE3-7F4C551BD94D}"/>
    <cellStyle name="Normal 3 2 3 7 3 2 2 2" xfId="26391" xr:uid="{EC2BC060-D03D-4F78-A11F-2890E3FD8F26}"/>
    <cellStyle name="Normal 3 2 3 7 3 2 2 2 2" xfId="40083" xr:uid="{82C34751-E5F2-4B3D-A0B4-AF4BC26AF926}"/>
    <cellStyle name="Normal 3 2 3 7 3 2 2 2 3" xfId="54967" xr:uid="{E3D82093-5B03-4774-9312-4714713FDC90}"/>
    <cellStyle name="Normal 3 2 3 7 3 2 2 3" xfId="19547" xr:uid="{AAFB8557-9613-43F0-882F-65D9205876F1}"/>
    <cellStyle name="Normal 3 2 3 7 3 2 2 4" xfId="33237" xr:uid="{9061DBFE-7B86-4AFA-A823-18D55BCCDBCD}"/>
    <cellStyle name="Normal 3 2 3 7 3 2 2 5" xfId="48121" xr:uid="{9877CB9D-DDA6-4D7F-8390-F9953661EE21}"/>
    <cellStyle name="Normal 3 2 3 7 3 2 3" xfId="22969" xr:uid="{78A4558F-1128-4DED-B5D9-6B710B7B0B34}"/>
    <cellStyle name="Normal 3 2 3 7 3 2 3 2" xfId="36661" xr:uid="{7E140F0F-488C-48C1-BC97-B692577A1215}"/>
    <cellStyle name="Normal 3 2 3 7 3 2 3 3" xfId="51545" xr:uid="{B1A4D451-65E8-432B-ABC0-DA7DFB9BBD05}"/>
    <cellStyle name="Normal 3 2 3 7 3 2 4" xfId="16125" xr:uid="{EE0D4EFB-F520-4F16-9CB3-1D962EFD7563}"/>
    <cellStyle name="Normal 3 2 3 7 3 2 5" xfId="29815" xr:uid="{F5F395D2-E71B-4EED-AA12-46FF7AEE121B}"/>
    <cellStyle name="Normal 3 2 3 7 3 2 6" xfId="44699" xr:uid="{259E3988-7D6C-4145-B3A4-CD71944F318A}"/>
    <cellStyle name="Normal 3 2 3 7 3 3" xfId="10989" xr:uid="{6A27585A-718C-437A-BE5D-AD270CC797A2}"/>
    <cellStyle name="Normal 3 2 3 7 3 3 2" xfId="24679" xr:uid="{3424DC86-1F22-4AA1-AD86-5216065853C0}"/>
    <cellStyle name="Normal 3 2 3 7 3 3 2 2" xfId="38371" xr:uid="{A2FD14D8-0542-481E-8CF5-019C5986BDB8}"/>
    <cellStyle name="Normal 3 2 3 7 3 3 2 3" xfId="53255" xr:uid="{06AF6608-2CD3-4596-B866-EDEEBF6A5497}"/>
    <cellStyle name="Normal 3 2 3 7 3 3 3" xfId="17835" xr:uid="{84EEBC25-B529-4F41-8444-8DFCDA834301}"/>
    <cellStyle name="Normal 3 2 3 7 3 3 4" xfId="31525" xr:uid="{A2FD9584-46CC-4140-828C-42511183D63E}"/>
    <cellStyle name="Normal 3 2 3 7 3 3 5" xfId="46409" xr:uid="{F1E13EE0-C45F-4A1E-B964-969E1AC80B73}"/>
    <cellStyle name="Normal 3 2 3 7 3 4" xfId="21257" xr:uid="{152F3DB4-1330-436C-A780-61DF14444B01}"/>
    <cellStyle name="Normal 3 2 3 7 3 4 2" xfId="34949" xr:uid="{C0DDF3E9-E13D-4A9F-AFFA-F33A966B7234}"/>
    <cellStyle name="Normal 3 2 3 7 3 4 3" xfId="49833" xr:uid="{B9973513-B56B-4463-B9BC-B8B85190BF2E}"/>
    <cellStyle name="Normal 3 2 3 7 3 5" xfId="14413" xr:uid="{CF660CF5-8E2D-46A1-A622-0E2845B937F4}"/>
    <cellStyle name="Normal 3 2 3 7 3 6" xfId="28103" xr:uid="{1E86BACE-3B30-43F6-9F3E-0F9BBF48BED2}"/>
    <cellStyle name="Normal 3 2 3 7 3 7" xfId="42987" xr:uid="{FD11BF43-7004-4E9F-AA74-EC20D9717B7F}"/>
    <cellStyle name="Normal 3 2 3 7 4" xfId="7567" xr:uid="{95D2D0D6-C575-4D63-9C1E-B14EB826D36E}"/>
    <cellStyle name="Normal 3 2 3 7 4 2" xfId="9280" xr:uid="{15919E9D-13C7-4405-8075-3086BB57B653}"/>
    <cellStyle name="Normal 3 2 3 7 4 2 2" xfId="12702" xr:uid="{19AB037F-FD2F-45D2-87C7-C9ECCA79E349}"/>
    <cellStyle name="Normal 3 2 3 7 4 2 2 2" xfId="26392" xr:uid="{91C9D5D5-8B5E-48A3-A239-A07CC8405701}"/>
    <cellStyle name="Normal 3 2 3 7 4 2 2 2 2" xfId="40084" xr:uid="{D70CDE34-1F0D-4298-882A-99F754B55C72}"/>
    <cellStyle name="Normal 3 2 3 7 4 2 2 2 3" xfId="54968" xr:uid="{5D876EF0-AF46-4946-A6E9-B4A017FE9887}"/>
    <cellStyle name="Normal 3 2 3 7 4 2 2 3" xfId="19548" xr:uid="{41AE601C-4924-44CD-95E6-276E8EBFE9D5}"/>
    <cellStyle name="Normal 3 2 3 7 4 2 2 4" xfId="33238" xr:uid="{1972869A-16F2-4D9C-B4DB-88F21A09B358}"/>
    <cellStyle name="Normal 3 2 3 7 4 2 2 5" xfId="48122" xr:uid="{A07414A8-DA40-425E-9B3E-B92F64BDF4A5}"/>
    <cellStyle name="Normal 3 2 3 7 4 2 3" xfId="22970" xr:uid="{0734AD16-F8B9-48A9-B584-0E3A565A9998}"/>
    <cellStyle name="Normal 3 2 3 7 4 2 3 2" xfId="36662" xr:uid="{B1343CBD-A2E0-4541-9655-185DEE51D4C9}"/>
    <cellStyle name="Normal 3 2 3 7 4 2 3 3" xfId="51546" xr:uid="{049B8117-40F3-43B2-B0B1-BD2938D1FE6E}"/>
    <cellStyle name="Normal 3 2 3 7 4 2 4" xfId="16126" xr:uid="{C0671434-5E2F-4FBF-A871-3686F4EFF78E}"/>
    <cellStyle name="Normal 3 2 3 7 4 2 5" xfId="29816" xr:uid="{DFE06571-59D0-4516-9B0D-F899B416DE79}"/>
    <cellStyle name="Normal 3 2 3 7 4 2 6" xfId="44700" xr:uid="{2E810194-EF80-42AB-88AE-03000ACC2565}"/>
    <cellStyle name="Normal 3 2 3 7 4 3" xfId="10990" xr:uid="{B4D8955A-6564-423D-881D-28674AF88244}"/>
    <cellStyle name="Normal 3 2 3 7 4 3 2" xfId="24680" xr:uid="{6AD22D73-3CEA-489D-81BD-8E73BB4C749C}"/>
    <cellStyle name="Normal 3 2 3 7 4 3 2 2" xfId="38372" xr:uid="{888F4CB1-8F3A-4995-86FD-AFC4BCAE8ECC}"/>
    <cellStyle name="Normal 3 2 3 7 4 3 2 3" xfId="53256" xr:uid="{57D82CC1-98FC-41B3-AE4F-12D5AC09EBEB}"/>
    <cellStyle name="Normal 3 2 3 7 4 3 3" xfId="17836" xr:uid="{90B7B947-9B2C-4EA9-B3C3-3919DD84264A}"/>
    <cellStyle name="Normal 3 2 3 7 4 3 4" xfId="31526" xr:uid="{0DA57057-49C6-405E-A843-B95EE2034162}"/>
    <cellStyle name="Normal 3 2 3 7 4 3 5" xfId="46410" xr:uid="{98FAA93B-90E4-446A-8392-799DFDCEAEE5}"/>
    <cellStyle name="Normal 3 2 3 7 4 4" xfId="21258" xr:uid="{1B7CB9A6-B94A-4457-9ABA-202ED87F87A9}"/>
    <cellStyle name="Normal 3 2 3 7 4 4 2" xfId="34950" xr:uid="{A56A42E6-35F4-4191-B2C4-50AFA764D97C}"/>
    <cellStyle name="Normal 3 2 3 7 4 4 3" xfId="49834" xr:uid="{5577141A-15B7-4F80-8E52-8D6DB376976E}"/>
    <cellStyle name="Normal 3 2 3 7 4 5" xfId="14414" xr:uid="{FD036BEC-EC82-49C8-8928-64A8D8974524}"/>
    <cellStyle name="Normal 3 2 3 7 4 6" xfId="28104" xr:uid="{E1B8DB57-4E79-4A2B-8BF3-97C46A376FD0}"/>
    <cellStyle name="Normal 3 2 3 7 4 7" xfId="42988" xr:uid="{BDAC4386-FFF3-4633-8307-BFF7C57E233B}"/>
    <cellStyle name="Normal 3 2 3 7 5" xfId="9276" xr:uid="{B79FF3AB-1111-4BC9-8372-8E575DD7AFC6}"/>
    <cellStyle name="Normal 3 2 3 7 5 2" xfId="12698" xr:uid="{3005B72F-C030-41A4-926C-641A5EDDEE67}"/>
    <cellStyle name="Normal 3 2 3 7 5 2 2" xfId="26388" xr:uid="{1E331F1B-93B6-48F0-8E91-A390E854F0D3}"/>
    <cellStyle name="Normal 3 2 3 7 5 2 2 2" xfId="40080" xr:uid="{BC123042-A84C-467E-960B-428B7B8DC02B}"/>
    <cellStyle name="Normal 3 2 3 7 5 2 2 3" xfId="54964" xr:uid="{EC76012A-59B7-4170-8465-8154361D872B}"/>
    <cellStyle name="Normal 3 2 3 7 5 2 3" xfId="19544" xr:uid="{2BBFBF98-B518-48DF-A5F7-500AEE4FD52D}"/>
    <cellStyle name="Normal 3 2 3 7 5 2 4" xfId="33234" xr:uid="{5FC5D491-B0B4-48B0-8261-02004C213572}"/>
    <cellStyle name="Normal 3 2 3 7 5 2 5" xfId="48118" xr:uid="{D05D12EB-B80A-41C3-BFD7-3EB48656F6FA}"/>
    <cellStyle name="Normal 3 2 3 7 5 3" xfId="22966" xr:uid="{2E6216E1-236B-49B8-A408-A3D4FC26E4A0}"/>
    <cellStyle name="Normal 3 2 3 7 5 3 2" xfId="36658" xr:uid="{1C3AAFAA-27F1-4052-8F15-A62807BC0BB1}"/>
    <cellStyle name="Normal 3 2 3 7 5 3 3" xfId="51542" xr:uid="{C2905DF7-AF34-4046-AEEA-5BE912F8819A}"/>
    <cellStyle name="Normal 3 2 3 7 5 4" xfId="16122" xr:uid="{5784C8BD-5E24-4542-A64F-9D73DDE77BD3}"/>
    <cellStyle name="Normal 3 2 3 7 5 5" xfId="29812" xr:uid="{C6BF7025-B97E-469F-8975-4328CF90D605}"/>
    <cellStyle name="Normal 3 2 3 7 5 6" xfId="44696" xr:uid="{E8F80FEE-9892-4C36-8375-50F816F7D41C}"/>
    <cellStyle name="Normal 3 2 3 7 6" xfId="10986" xr:uid="{954ACCBB-38ED-4465-A2C0-51E070B4F2EF}"/>
    <cellStyle name="Normal 3 2 3 7 6 2" xfId="24676" xr:uid="{A76D8381-AD82-45A9-ACC3-94B0827F1792}"/>
    <cellStyle name="Normal 3 2 3 7 6 2 2" xfId="38368" xr:uid="{41868550-4F21-4F22-8E8F-CB8C988C66D7}"/>
    <cellStyle name="Normal 3 2 3 7 6 2 3" xfId="53252" xr:uid="{DBE7061F-26E9-48C6-A62B-BE28C1FA359F}"/>
    <cellStyle name="Normal 3 2 3 7 6 3" xfId="17832" xr:uid="{748B20A6-61DB-4FF8-8125-5D0968BA43A2}"/>
    <cellStyle name="Normal 3 2 3 7 6 4" xfId="31522" xr:uid="{BFEEC436-AFE4-4F36-8FD9-10885B4389E7}"/>
    <cellStyle name="Normal 3 2 3 7 6 5" xfId="46406" xr:uid="{2C4680F1-F270-46BC-A8B1-E76C7FEA1FD8}"/>
    <cellStyle name="Normal 3 2 3 7 7" xfId="21254" xr:uid="{24326304-AF2A-47BC-B771-B505C014F2F7}"/>
    <cellStyle name="Normal 3 2 3 7 7 2" xfId="34946" xr:uid="{EE0E1652-5AA6-4AD5-A302-4D1C357E30D8}"/>
    <cellStyle name="Normal 3 2 3 7 7 3" xfId="49830" xr:uid="{2BB1C21C-065F-420D-AADA-C7A9AA743EB6}"/>
    <cellStyle name="Normal 3 2 3 7 8" xfId="14410" xr:uid="{19DC54B3-C2A6-4F72-BBA7-B0F19DFC7687}"/>
    <cellStyle name="Normal 3 2 3 7 9" xfId="28100" xr:uid="{3DC73D6E-6AE3-45D1-955E-2E9857106D16}"/>
    <cellStyle name="Normal 3 2 3 8" xfId="7568" xr:uid="{6F0CF234-A64C-4E10-A27E-8FCE653C57E3}"/>
    <cellStyle name="Normal 3 2 3 8 2" xfId="7569" xr:uid="{DFC15D08-FC16-4CC7-A5F6-D7ABF13A7A0D}"/>
    <cellStyle name="Normal 3 2 3 8 2 2" xfId="9282" xr:uid="{B1E7D4D6-57BF-4C2C-B0F9-B5EBC83AB5B5}"/>
    <cellStyle name="Normal 3 2 3 8 2 2 2" xfId="12704" xr:uid="{8C67CE75-F251-4EA2-ACAB-5555AFCECA37}"/>
    <cellStyle name="Normal 3 2 3 8 2 2 2 2" xfId="26394" xr:uid="{F524AAE6-7B6E-44B1-A4D8-4F105D6942CE}"/>
    <cellStyle name="Normal 3 2 3 8 2 2 2 2 2" xfId="40086" xr:uid="{D164E867-3FDB-4284-B169-D76D081655C6}"/>
    <cellStyle name="Normal 3 2 3 8 2 2 2 2 3" xfId="54970" xr:uid="{DF562F39-5CA9-4E13-B1B7-0F595A79CF44}"/>
    <cellStyle name="Normal 3 2 3 8 2 2 2 3" xfId="19550" xr:uid="{E3E2C971-AE73-43C2-A46A-18290ADB1D36}"/>
    <cellStyle name="Normal 3 2 3 8 2 2 2 4" xfId="33240" xr:uid="{558F6305-03C3-4123-AD6D-9A173ABF3595}"/>
    <cellStyle name="Normal 3 2 3 8 2 2 2 5" xfId="48124" xr:uid="{DF53AB7F-A27B-483D-B451-983DA4E56AB3}"/>
    <cellStyle name="Normal 3 2 3 8 2 2 3" xfId="22972" xr:uid="{9EE99D14-459F-4AED-BA6D-20F6A069E89D}"/>
    <cellStyle name="Normal 3 2 3 8 2 2 3 2" xfId="36664" xr:uid="{93991A28-592D-4ED8-9846-09B3DA67FB59}"/>
    <cellStyle name="Normal 3 2 3 8 2 2 3 3" xfId="51548" xr:uid="{82F312B9-02C3-481D-AF83-96E003D69DA1}"/>
    <cellStyle name="Normal 3 2 3 8 2 2 4" xfId="16128" xr:uid="{23EBDD7E-A9B8-4729-AF5D-EA1E32E2CB96}"/>
    <cellStyle name="Normal 3 2 3 8 2 2 5" xfId="29818" xr:uid="{2C6D35FF-C08F-4391-BFF5-B97CF41FBA38}"/>
    <cellStyle name="Normal 3 2 3 8 2 2 6" xfId="44702" xr:uid="{E871BE8C-33EF-4891-8B10-C27246A6CCB6}"/>
    <cellStyle name="Normal 3 2 3 8 2 3" xfId="10992" xr:uid="{D5227047-FC57-4456-8047-6A134F5934D3}"/>
    <cellStyle name="Normal 3 2 3 8 2 3 2" xfId="24682" xr:uid="{F66983E2-7CD8-4AEE-B9EE-CD87B980CDF2}"/>
    <cellStyle name="Normal 3 2 3 8 2 3 2 2" xfId="38374" xr:uid="{F0516641-1A1F-432E-8B0F-1AB6E4CD5156}"/>
    <cellStyle name="Normal 3 2 3 8 2 3 2 3" xfId="53258" xr:uid="{DDC67E8C-2840-4250-BC9E-3B0A1A3814C0}"/>
    <cellStyle name="Normal 3 2 3 8 2 3 3" xfId="17838" xr:uid="{954D261A-18EC-4E2C-9336-963BECB5916C}"/>
    <cellStyle name="Normal 3 2 3 8 2 3 4" xfId="31528" xr:uid="{66A98AFD-7CAD-48BF-8088-D4182677D7C5}"/>
    <cellStyle name="Normal 3 2 3 8 2 3 5" xfId="46412" xr:uid="{006287ED-B747-4930-B2A9-8FF9CC5BC503}"/>
    <cellStyle name="Normal 3 2 3 8 2 4" xfId="21260" xr:uid="{C449E614-E468-4039-A8D2-925BD5FB599D}"/>
    <cellStyle name="Normal 3 2 3 8 2 4 2" xfId="34952" xr:uid="{538AF32D-7D0C-4416-B9DF-2A43B80FF230}"/>
    <cellStyle name="Normal 3 2 3 8 2 4 3" xfId="49836" xr:uid="{35EBFEE7-5B3B-4BEE-98E3-4B72446A769E}"/>
    <cellStyle name="Normal 3 2 3 8 2 5" xfId="14416" xr:uid="{3766118F-E47C-4BCE-B61D-903C6B9E9C86}"/>
    <cellStyle name="Normal 3 2 3 8 2 6" xfId="28106" xr:uid="{F19EB495-44E3-43CA-8A92-F934A0D83C25}"/>
    <cellStyle name="Normal 3 2 3 8 2 7" xfId="42990" xr:uid="{C900FBEC-48B7-46E3-A432-7D1255A7AA87}"/>
    <cellStyle name="Normal 3 2 3 8 3" xfId="9281" xr:uid="{97AA0C13-982F-406D-A9CD-67BEB42A4A1D}"/>
    <cellStyle name="Normal 3 2 3 8 3 2" xfId="12703" xr:uid="{A3264089-E0C4-4670-BEC7-688687E9AC34}"/>
    <cellStyle name="Normal 3 2 3 8 3 2 2" xfId="26393" xr:uid="{8579FF47-D8D0-45C2-9DE2-1669BCD114C5}"/>
    <cellStyle name="Normal 3 2 3 8 3 2 2 2" xfId="40085" xr:uid="{4101E518-5452-4E55-8288-2258AA3B5B0E}"/>
    <cellStyle name="Normal 3 2 3 8 3 2 2 3" xfId="54969" xr:uid="{BE6857F2-E293-4C55-B341-27394E8703FA}"/>
    <cellStyle name="Normal 3 2 3 8 3 2 3" xfId="19549" xr:uid="{7757CD59-B295-4BEB-826C-FBE646A945E0}"/>
    <cellStyle name="Normal 3 2 3 8 3 2 4" xfId="33239" xr:uid="{D0CF86B0-00F8-4205-A74F-CE56C184AF67}"/>
    <cellStyle name="Normal 3 2 3 8 3 2 5" xfId="48123" xr:uid="{F2B9D9F5-F3AE-43EE-AB81-6F86D02177CA}"/>
    <cellStyle name="Normal 3 2 3 8 3 3" xfId="22971" xr:uid="{DCD3CBE6-825E-4A74-AF85-21F87E09455A}"/>
    <cellStyle name="Normal 3 2 3 8 3 3 2" xfId="36663" xr:uid="{027FEC7A-FD2B-4683-AAA5-0212383AE347}"/>
    <cellStyle name="Normal 3 2 3 8 3 3 3" xfId="51547" xr:uid="{419EA0CF-929B-4EB1-8A9E-295623872657}"/>
    <cellStyle name="Normal 3 2 3 8 3 4" xfId="16127" xr:uid="{3901C73E-86AF-4B32-B266-92959D5890BC}"/>
    <cellStyle name="Normal 3 2 3 8 3 5" xfId="29817" xr:uid="{229E12E7-5012-47A8-8635-C1525169FA16}"/>
    <cellStyle name="Normal 3 2 3 8 3 6" xfId="44701" xr:uid="{0489AA22-45A3-4ED0-9D12-B02525087C3F}"/>
    <cellStyle name="Normal 3 2 3 8 4" xfId="10991" xr:uid="{68C10CC9-9FF4-411D-9BA4-E589F8669AA5}"/>
    <cellStyle name="Normal 3 2 3 8 4 2" xfId="24681" xr:uid="{760C812E-8912-4342-B655-4571211C1E04}"/>
    <cellStyle name="Normal 3 2 3 8 4 2 2" xfId="38373" xr:uid="{1CA03223-1526-42F1-BD60-6117C4489A47}"/>
    <cellStyle name="Normal 3 2 3 8 4 2 3" xfId="53257" xr:uid="{A4BBBEB4-7B53-440A-B84B-9D9AA2163C85}"/>
    <cellStyle name="Normal 3 2 3 8 4 3" xfId="17837" xr:uid="{2AAE5C2F-493A-4E60-B8DC-36F872FE525E}"/>
    <cellStyle name="Normal 3 2 3 8 4 4" xfId="31527" xr:uid="{FFA9350B-8730-4CF2-8A82-3B56E6CE6627}"/>
    <cellStyle name="Normal 3 2 3 8 4 5" xfId="46411" xr:uid="{70D89DE6-EDCE-4DD4-9509-4CD8B836723F}"/>
    <cellStyle name="Normal 3 2 3 8 5" xfId="21259" xr:uid="{5FFB58E7-C93C-416E-A84E-6B519441B7FE}"/>
    <cellStyle name="Normal 3 2 3 8 5 2" xfId="34951" xr:uid="{95AB9689-FC4C-427D-828C-C9D0380D140B}"/>
    <cellStyle name="Normal 3 2 3 8 5 3" xfId="49835" xr:uid="{44385B9A-BC6F-4B7E-84BB-479AC1D8E970}"/>
    <cellStyle name="Normal 3 2 3 8 6" xfId="14415" xr:uid="{E2728768-C2D8-49D0-9993-BFCA7CE33B24}"/>
    <cellStyle name="Normal 3 2 3 8 7" xfId="28105" xr:uid="{30A4E9C1-A57B-46DE-A0A9-48C6BD00E51C}"/>
    <cellStyle name="Normal 3 2 3 8 8" xfId="42989" xr:uid="{7EA9E44C-0D40-4520-9D74-518BC5A87F48}"/>
    <cellStyle name="Normal 3 2 3 9" xfId="7570" xr:uid="{1EE7F203-735A-4E89-AA0E-87C4CE492758}"/>
    <cellStyle name="Normal 3 2 3 9 2" xfId="9283" xr:uid="{B0DCBE2F-FDF6-43A2-920C-9406E8C3D480}"/>
    <cellStyle name="Normal 3 2 3 9 2 2" xfId="12705" xr:uid="{3B4AB10A-CC31-4075-AC2D-A0C399400AE5}"/>
    <cellStyle name="Normal 3 2 3 9 2 2 2" xfId="26395" xr:uid="{42C0FE4C-BEAD-4A20-8AE3-AA64BF78F8A2}"/>
    <cellStyle name="Normal 3 2 3 9 2 2 2 2" xfId="40087" xr:uid="{D69B5247-36A0-4500-8729-6EED611E55C9}"/>
    <cellStyle name="Normal 3 2 3 9 2 2 2 3" xfId="54971" xr:uid="{CF8F9FFC-7A11-412C-A24C-54FF6E3A8CEB}"/>
    <cellStyle name="Normal 3 2 3 9 2 2 3" xfId="19551" xr:uid="{B9AB20F5-0941-4FD7-84D5-568063EBACE7}"/>
    <cellStyle name="Normal 3 2 3 9 2 2 4" xfId="33241" xr:uid="{8CA7B8D6-5945-4231-AD51-038F230EC7E2}"/>
    <cellStyle name="Normal 3 2 3 9 2 2 5" xfId="48125" xr:uid="{E20EAE04-27CD-4182-A02E-36AC137A4A20}"/>
    <cellStyle name="Normal 3 2 3 9 2 3" xfId="22973" xr:uid="{97516279-F5AC-4389-B554-924E7D038385}"/>
    <cellStyle name="Normal 3 2 3 9 2 3 2" xfId="36665" xr:uid="{C6FA23A0-D655-47E7-B223-0135C362B0DB}"/>
    <cellStyle name="Normal 3 2 3 9 2 3 3" xfId="51549" xr:uid="{507CD28A-47FA-40F4-A1B1-899FC96993FD}"/>
    <cellStyle name="Normal 3 2 3 9 2 4" xfId="16129" xr:uid="{D15B4450-A341-4DAA-87F1-B04066E5847D}"/>
    <cellStyle name="Normal 3 2 3 9 2 5" xfId="29819" xr:uid="{1EA44602-DE77-4D9D-B865-0C793C769291}"/>
    <cellStyle name="Normal 3 2 3 9 2 6" xfId="44703" xr:uid="{5A8E2F54-8737-4702-B7FB-9148BB7579CE}"/>
    <cellStyle name="Normal 3 2 3 9 3" xfId="10993" xr:uid="{79C03D05-8F88-4BC8-BE82-BE25C339D585}"/>
    <cellStyle name="Normal 3 2 3 9 3 2" xfId="24683" xr:uid="{B0B185E5-8F6C-451A-B0AC-7375D57091A1}"/>
    <cellStyle name="Normal 3 2 3 9 3 2 2" xfId="38375" xr:uid="{901D7E99-2159-446A-A545-342692096008}"/>
    <cellStyle name="Normal 3 2 3 9 3 2 3" xfId="53259" xr:uid="{EC7DA435-8047-48A4-ADAF-253BF6481349}"/>
    <cellStyle name="Normal 3 2 3 9 3 3" xfId="17839" xr:uid="{CB33543F-668A-4934-81B2-F9C5ED4CB713}"/>
    <cellStyle name="Normal 3 2 3 9 3 4" xfId="31529" xr:uid="{2C050F34-2FA7-427A-A053-6CD95A07D46E}"/>
    <cellStyle name="Normal 3 2 3 9 3 5" xfId="46413" xr:uid="{4649A372-D30E-455E-9337-075D9B02B22A}"/>
    <cellStyle name="Normal 3 2 3 9 4" xfId="21261" xr:uid="{949DF978-2D60-436D-ACD2-4331CF99AA0D}"/>
    <cellStyle name="Normal 3 2 3 9 4 2" xfId="34953" xr:uid="{EB1FB903-10F3-4A55-8CB5-A3CD07FD0911}"/>
    <cellStyle name="Normal 3 2 3 9 4 3" xfId="49837" xr:uid="{8825F8C6-71A0-4DE9-835C-B16954F8B5C3}"/>
    <cellStyle name="Normal 3 2 3 9 5" xfId="14417" xr:uid="{106183CC-78A5-4A8A-A30C-4C961F872CC5}"/>
    <cellStyle name="Normal 3 2 3 9 6" xfId="28107" xr:uid="{CE92461C-4838-487D-9F3B-F7F47B817E3B}"/>
    <cellStyle name="Normal 3 2 3 9 7" xfId="42991" xr:uid="{B30AD10C-E5FB-4F41-95A5-71DA2237AF54}"/>
    <cellStyle name="Normal 3 2 4" xfId="291" xr:uid="{F01F5AC3-F92E-42A5-8BFE-D043F79910BB}"/>
    <cellStyle name="Normal 3 2 4 10" xfId="9284" xr:uid="{0581CBF8-32EB-4546-83EE-635D76C86736}"/>
    <cellStyle name="Normal 3 2 4 10 2" xfId="12706" xr:uid="{4CDFA2F8-E97E-4700-9FE9-214AFE7849D3}"/>
    <cellStyle name="Normal 3 2 4 10 2 2" xfId="26396" xr:uid="{11713F47-6B9E-4B2F-A1E1-2D42D16A10AD}"/>
    <cellStyle name="Normal 3 2 4 10 2 2 2" xfId="40088" xr:uid="{FAC56036-7C55-48BA-9826-0E44EBD2ED70}"/>
    <cellStyle name="Normal 3 2 4 10 2 2 3" xfId="54972" xr:uid="{9A61E9E3-8B62-472D-B072-F4AA76CDC30C}"/>
    <cellStyle name="Normal 3 2 4 10 2 3" xfId="19552" xr:uid="{1D68C9A1-C4C3-4E92-9BB3-DAD9F313CE6A}"/>
    <cellStyle name="Normal 3 2 4 10 2 4" xfId="33242" xr:uid="{64071231-5F21-4DA9-B260-9F5A889BB246}"/>
    <cellStyle name="Normal 3 2 4 10 2 5" xfId="48126" xr:uid="{11106B2B-1BAC-46C5-A56D-290632287716}"/>
    <cellStyle name="Normal 3 2 4 10 3" xfId="22974" xr:uid="{27E8BDD2-3954-459C-8C81-E776849B433A}"/>
    <cellStyle name="Normal 3 2 4 10 3 2" xfId="36666" xr:uid="{D3A31D4A-8A98-4992-A977-F9CF118A2416}"/>
    <cellStyle name="Normal 3 2 4 10 3 3" xfId="51550" xr:uid="{29519858-A39F-42FA-8A91-BB4731869C45}"/>
    <cellStyle name="Normal 3 2 4 10 4" xfId="16130" xr:uid="{818F7A12-BC44-4474-9EAA-D11DECA407FC}"/>
    <cellStyle name="Normal 3 2 4 10 5" xfId="29820" xr:uid="{CD082291-B596-4F21-907D-C8CF4F7A75FF}"/>
    <cellStyle name="Normal 3 2 4 10 6" xfId="44704" xr:uid="{C26205B7-DD6C-4F90-ADEB-7B88AD4B683C}"/>
    <cellStyle name="Normal 3 2 4 11" xfId="10994" xr:uid="{A535C5BB-DFBF-4BC7-9150-B0E781900900}"/>
    <cellStyle name="Normal 3 2 4 11 2" xfId="24684" xr:uid="{6B0FC851-2AB2-40A2-BBED-67B2BD4B4AEB}"/>
    <cellStyle name="Normal 3 2 4 11 2 2" xfId="38376" xr:uid="{EA472D1E-4674-4283-96AD-DF41FD33CF9A}"/>
    <cellStyle name="Normal 3 2 4 11 2 3" xfId="53260" xr:uid="{CB6DFCB6-4A10-40C6-B01F-411602DE15C9}"/>
    <cellStyle name="Normal 3 2 4 11 3" xfId="17840" xr:uid="{AE20CA90-7797-4F46-A996-E351F9644999}"/>
    <cellStyle name="Normal 3 2 4 11 4" xfId="31530" xr:uid="{595CCC52-0587-45B3-921F-A4D4D9229650}"/>
    <cellStyle name="Normal 3 2 4 11 5" xfId="46414" xr:uid="{90684D28-AC46-4DB8-82E1-C858E0B6F406}"/>
    <cellStyle name="Normal 3 2 4 12" xfId="21262" xr:uid="{27778805-5644-4195-9288-F4EBB13B4499}"/>
    <cellStyle name="Normal 3 2 4 12 2" xfId="34954" xr:uid="{F41234C8-B636-4F6E-AD0F-90AAD96DACBB}"/>
    <cellStyle name="Normal 3 2 4 12 3" xfId="49838" xr:uid="{7EBFC31B-CCCA-40FB-998F-B8FF10CE37F5}"/>
    <cellStyle name="Normal 3 2 4 13" xfId="14418" xr:uid="{857ED839-5A98-4671-8664-956044412760}"/>
    <cellStyle name="Normal 3 2 4 13 2" xfId="40777" xr:uid="{4FD43A50-6EA3-4121-A886-2EDCBF4528BE}"/>
    <cellStyle name="Normal 3 2 4 14" xfId="28108" xr:uid="{2E782681-8919-4AFA-8561-1FEC37CA7479}"/>
    <cellStyle name="Normal 3 2 4 15" xfId="42992" xr:uid="{FEFC5C6E-8F09-4639-BC4E-794C7A2D4AA0}"/>
    <cellStyle name="Normal 3 2 4 16" xfId="7571" xr:uid="{E339D9AD-DBDA-4454-99D3-7B582658A413}"/>
    <cellStyle name="Normal 3 2 4 2" xfId="4668" xr:uid="{31755553-7C89-47F9-B135-D52E5AD40A81}"/>
    <cellStyle name="Normal 3 2 4 2 10" xfId="21263" xr:uid="{F9B5FA13-9B63-4E17-8DA9-AFC075FF85E2}"/>
    <cellStyle name="Normal 3 2 4 2 10 2" xfId="34955" xr:uid="{A628E0B3-BF79-4170-8056-DA54D03BDC7C}"/>
    <cellStyle name="Normal 3 2 4 2 10 3" xfId="49839" xr:uid="{C0D9C5D4-B229-4E26-9E05-C9C191D1485E}"/>
    <cellStyle name="Normal 3 2 4 2 11" xfId="14419" xr:uid="{2CBB8A9B-0990-4223-A5EE-CE3BABC1EE26}"/>
    <cellStyle name="Normal 3 2 4 2 11 2" xfId="41372" xr:uid="{CDAEDE73-EDB5-4699-A3DA-4EEF2EDA4499}"/>
    <cellStyle name="Normal 3 2 4 2 12" xfId="28109" xr:uid="{016AEB1C-9168-424B-BD7D-58BDB2E5AD95}"/>
    <cellStyle name="Normal 3 2 4 2 13" xfId="42993" xr:uid="{12F515D4-B080-4BC3-9F19-F5D9C357E5A1}"/>
    <cellStyle name="Normal 3 2 4 2 14" xfId="7572" xr:uid="{93C263CB-E387-4266-90F0-9C872D39401D}"/>
    <cellStyle name="Normal 3 2 4 2 2" xfId="7573" xr:uid="{5401E64F-612B-43CF-B492-2B91814AC52E}"/>
    <cellStyle name="Normal 3 2 4 2 2 10" xfId="14420" xr:uid="{C634CC70-7376-4320-A2B1-05CCC38E8B22}"/>
    <cellStyle name="Normal 3 2 4 2 2 11" xfId="28110" xr:uid="{2A58FB2C-9E5F-4335-8210-63982E3C46C8}"/>
    <cellStyle name="Normal 3 2 4 2 2 12" xfId="42994" xr:uid="{1935A8F6-28BA-4882-9E4F-6215FD6AE068}"/>
    <cellStyle name="Normal 3 2 4 2 2 2" xfId="7574" xr:uid="{5340C938-0A82-4092-8795-E09B7C9A1378}"/>
    <cellStyle name="Normal 3 2 4 2 2 2 10" xfId="42995" xr:uid="{72019AFF-9ADA-4ACC-8276-31FC6783E4BE}"/>
    <cellStyle name="Normal 3 2 4 2 2 2 2" xfId="7575" xr:uid="{E077D5FE-EA4F-4841-ABD2-C454130A74A0}"/>
    <cellStyle name="Normal 3 2 4 2 2 2 2 2" xfId="7576" xr:uid="{057E0178-CE15-4BF1-83F6-2B1A0D06B809}"/>
    <cellStyle name="Normal 3 2 4 2 2 2 2 2 2" xfId="9289" xr:uid="{4CE8BF4E-893C-44B8-A682-1625948C72C5}"/>
    <cellStyle name="Normal 3 2 4 2 2 2 2 2 2 2" xfId="12711" xr:uid="{D17F74EC-133B-42EF-BE6D-17EE1686531B}"/>
    <cellStyle name="Normal 3 2 4 2 2 2 2 2 2 2 2" xfId="26401" xr:uid="{9F2811CC-7470-4C0A-A167-3D53298B78F7}"/>
    <cellStyle name="Normal 3 2 4 2 2 2 2 2 2 2 2 2" xfId="40093" xr:uid="{A1053B5F-55B8-464F-852E-35024519B727}"/>
    <cellStyle name="Normal 3 2 4 2 2 2 2 2 2 2 2 3" xfId="54977" xr:uid="{D2C70ECE-06C4-4F64-B273-DCCE8FA2E40E}"/>
    <cellStyle name="Normal 3 2 4 2 2 2 2 2 2 2 3" xfId="19557" xr:uid="{20BD3DD2-2114-4C29-8363-21B3733CB72B}"/>
    <cellStyle name="Normal 3 2 4 2 2 2 2 2 2 2 4" xfId="33247" xr:uid="{42D622F6-3D67-457C-9C45-9F203CC4CADF}"/>
    <cellStyle name="Normal 3 2 4 2 2 2 2 2 2 2 5" xfId="48131" xr:uid="{A5130699-3248-4B90-B0DE-2476D66942C2}"/>
    <cellStyle name="Normal 3 2 4 2 2 2 2 2 2 3" xfId="22979" xr:uid="{87781D00-115D-437A-BAE5-1B6CD293C943}"/>
    <cellStyle name="Normal 3 2 4 2 2 2 2 2 2 3 2" xfId="36671" xr:uid="{6408BABE-3C0D-41BA-BAD8-F928B47718FA}"/>
    <cellStyle name="Normal 3 2 4 2 2 2 2 2 2 3 3" xfId="51555" xr:uid="{D98FE7FE-8018-4ED8-AFB4-367E42419FC7}"/>
    <cellStyle name="Normal 3 2 4 2 2 2 2 2 2 4" xfId="16135" xr:uid="{B0A65EAA-9E2F-4C17-893B-7F6B9C81C209}"/>
    <cellStyle name="Normal 3 2 4 2 2 2 2 2 2 5" xfId="29825" xr:uid="{F643D171-C2FB-4CEB-8CAB-09E268CF00C3}"/>
    <cellStyle name="Normal 3 2 4 2 2 2 2 2 2 6" xfId="44709" xr:uid="{1474668E-69C1-4B48-AC13-B65163DAA9CD}"/>
    <cellStyle name="Normal 3 2 4 2 2 2 2 2 3" xfId="10999" xr:uid="{EB1A2530-0897-498B-BC27-3DDF31D48B42}"/>
    <cellStyle name="Normal 3 2 4 2 2 2 2 2 3 2" xfId="24689" xr:uid="{7738D563-0435-47B5-A223-4D25F6FF1C29}"/>
    <cellStyle name="Normal 3 2 4 2 2 2 2 2 3 2 2" xfId="38381" xr:uid="{A267C64B-21CE-4700-9B28-68A0A6B24804}"/>
    <cellStyle name="Normal 3 2 4 2 2 2 2 2 3 2 3" xfId="53265" xr:uid="{B1301B4A-B21A-4DFC-9A6E-280D2FA67B04}"/>
    <cellStyle name="Normal 3 2 4 2 2 2 2 2 3 3" xfId="17845" xr:uid="{1E2BC5BC-4EBF-4385-9BBB-C3FDAC0D7A8D}"/>
    <cellStyle name="Normal 3 2 4 2 2 2 2 2 3 4" xfId="31535" xr:uid="{0945201F-CE4F-4F51-9F67-70E4A9755A42}"/>
    <cellStyle name="Normal 3 2 4 2 2 2 2 2 3 5" xfId="46419" xr:uid="{008C88CD-B9DA-498C-92B4-1A959A5A7901}"/>
    <cellStyle name="Normal 3 2 4 2 2 2 2 2 4" xfId="21267" xr:uid="{AA11E13B-13DB-4376-9332-5F6A92D7A1F2}"/>
    <cellStyle name="Normal 3 2 4 2 2 2 2 2 4 2" xfId="34959" xr:uid="{490BE61E-9E4B-4779-BA89-0433D27DB39F}"/>
    <cellStyle name="Normal 3 2 4 2 2 2 2 2 4 3" xfId="49843" xr:uid="{7C947929-F1FF-4300-9B65-DD9930A77D1B}"/>
    <cellStyle name="Normal 3 2 4 2 2 2 2 2 5" xfId="14423" xr:uid="{BC1F4A35-52EC-4456-9125-97B49CE8CDA2}"/>
    <cellStyle name="Normal 3 2 4 2 2 2 2 2 6" xfId="28113" xr:uid="{0AA4843F-AC84-470F-A800-A7922A37061B}"/>
    <cellStyle name="Normal 3 2 4 2 2 2 2 2 7" xfId="42997" xr:uid="{9F620992-BC3D-4ABB-9050-03198ABC4C16}"/>
    <cellStyle name="Normal 3 2 4 2 2 2 2 3" xfId="9288" xr:uid="{EF2DAE02-9ACE-4319-BEB4-E22F003F2BAC}"/>
    <cellStyle name="Normal 3 2 4 2 2 2 2 3 2" xfId="12710" xr:uid="{9742B770-57AE-4F8F-8E7F-AD1B89EE6C07}"/>
    <cellStyle name="Normal 3 2 4 2 2 2 2 3 2 2" xfId="26400" xr:uid="{13C7B97F-02D9-429D-9A9F-ABBC085C32B2}"/>
    <cellStyle name="Normal 3 2 4 2 2 2 2 3 2 2 2" xfId="40092" xr:uid="{3836D715-265E-4691-8217-89511C7276DD}"/>
    <cellStyle name="Normal 3 2 4 2 2 2 2 3 2 2 3" xfId="54976" xr:uid="{18B8DC32-9BAC-4183-A40C-66447904B8B3}"/>
    <cellStyle name="Normal 3 2 4 2 2 2 2 3 2 3" xfId="19556" xr:uid="{87818D5B-9F3E-4C56-BF60-12487AEB2C92}"/>
    <cellStyle name="Normal 3 2 4 2 2 2 2 3 2 4" xfId="33246" xr:uid="{04A37FE2-5302-45DE-BF11-592EEBEA0FFD}"/>
    <cellStyle name="Normal 3 2 4 2 2 2 2 3 2 5" xfId="48130" xr:uid="{E9DB5F73-AE6A-4FDD-8B14-22E086BDE4FB}"/>
    <cellStyle name="Normal 3 2 4 2 2 2 2 3 3" xfId="22978" xr:uid="{91ABA9C1-378E-4373-8249-578C3CB611FA}"/>
    <cellStyle name="Normal 3 2 4 2 2 2 2 3 3 2" xfId="36670" xr:uid="{ADE95C0C-C255-45EC-AEA1-27A607415616}"/>
    <cellStyle name="Normal 3 2 4 2 2 2 2 3 3 3" xfId="51554" xr:uid="{BF623564-E667-4D04-A906-37CB408C727F}"/>
    <cellStyle name="Normal 3 2 4 2 2 2 2 3 4" xfId="16134" xr:uid="{0AD018CD-38AF-46B3-A0A0-6008A0948EF1}"/>
    <cellStyle name="Normal 3 2 4 2 2 2 2 3 5" xfId="29824" xr:uid="{5075A44D-9142-4126-8315-6D5FAB208706}"/>
    <cellStyle name="Normal 3 2 4 2 2 2 2 3 6" xfId="44708" xr:uid="{F0192815-BD26-4DAC-A31F-5CD46E87F116}"/>
    <cellStyle name="Normal 3 2 4 2 2 2 2 4" xfId="10998" xr:uid="{6139EA6A-C7AC-42E5-BE51-C68B355E1039}"/>
    <cellStyle name="Normal 3 2 4 2 2 2 2 4 2" xfId="24688" xr:uid="{55D6E59B-A525-4654-96D6-1C646EB47520}"/>
    <cellStyle name="Normal 3 2 4 2 2 2 2 4 2 2" xfId="38380" xr:uid="{7058F8E2-1238-40B1-982B-2BB1EC557505}"/>
    <cellStyle name="Normal 3 2 4 2 2 2 2 4 2 3" xfId="53264" xr:uid="{197BB9C3-BF18-43D8-9034-F6F64D2D262C}"/>
    <cellStyle name="Normal 3 2 4 2 2 2 2 4 3" xfId="17844" xr:uid="{B68111C3-836B-44CC-83B6-87132E4C0D10}"/>
    <cellStyle name="Normal 3 2 4 2 2 2 2 4 4" xfId="31534" xr:uid="{E0B84EDE-53EC-4560-BE41-3D709F103BBB}"/>
    <cellStyle name="Normal 3 2 4 2 2 2 2 4 5" xfId="46418" xr:uid="{9BA8E94B-CD93-49D8-8570-62D93A5B4184}"/>
    <cellStyle name="Normal 3 2 4 2 2 2 2 5" xfId="21266" xr:uid="{299C713F-9AFE-4671-ADD4-50EBCBEADBAD}"/>
    <cellStyle name="Normal 3 2 4 2 2 2 2 5 2" xfId="34958" xr:uid="{1AFBFACB-C951-4C54-8F8A-B06A9BFD1FBB}"/>
    <cellStyle name="Normal 3 2 4 2 2 2 2 5 3" xfId="49842" xr:uid="{E0EB71A8-009F-40E0-AE2A-505DCC35D940}"/>
    <cellStyle name="Normal 3 2 4 2 2 2 2 6" xfId="14422" xr:uid="{6F5B88D5-967C-4516-BEA7-EE66F6047DA0}"/>
    <cellStyle name="Normal 3 2 4 2 2 2 2 7" xfId="28112" xr:uid="{1C0D7396-C55C-4D3C-A629-9E0F2BFCD14C}"/>
    <cellStyle name="Normal 3 2 4 2 2 2 2 8" xfId="42996" xr:uid="{3CB5B831-3E7F-44D2-ACA2-E1E830FC31BB}"/>
    <cellStyle name="Normal 3 2 4 2 2 2 3" xfId="7577" xr:uid="{9C1D7BB7-29A5-4030-A0C4-3DA525D029BE}"/>
    <cellStyle name="Normal 3 2 4 2 2 2 3 2" xfId="9290" xr:uid="{BE023955-D28C-4955-8C7B-9233A45562BE}"/>
    <cellStyle name="Normal 3 2 4 2 2 2 3 2 2" xfId="12712" xr:uid="{01CEDF51-EF46-4F8B-BCF3-40F6B5C074D3}"/>
    <cellStyle name="Normal 3 2 4 2 2 2 3 2 2 2" xfId="26402" xr:uid="{D0D78CC2-1B24-4A07-A133-AF2CDF47218D}"/>
    <cellStyle name="Normal 3 2 4 2 2 2 3 2 2 2 2" xfId="40094" xr:uid="{454C6AA2-C9D1-4ADB-A835-E0B03328AA25}"/>
    <cellStyle name="Normal 3 2 4 2 2 2 3 2 2 2 3" xfId="54978" xr:uid="{DD2FC5E4-FABE-4131-BFC3-F9766506F078}"/>
    <cellStyle name="Normal 3 2 4 2 2 2 3 2 2 3" xfId="19558" xr:uid="{D2BFC95D-9CFC-4803-8F9F-B34F95B3D365}"/>
    <cellStyle name="Normal 3 2 4 2 2 2 3 2 2 4" xfId="33248" xr:uid="{CC54A73A-9F88-402B-A40F-098A1DF9FD0A}"/>
    <cellStyle name="Normal 3 2 4 2 2 2 3 2 2 5" xfId="48132" xr:uid="{A65354CF-1266-451D-AF30-0DBE7D5DCAFC}"/>
    <cellStyle name="Normal 3 2 4 2 2 2 3 2 3" xfId="22980" xr:uid="{E76504A7-182B-4FEB-B416-429529582810}"/>
    <cellStyle name="Normal 3 2 4 2 2 2 3 2 3 2" xfId="36672" xr:uid="{54B8F6A2-58C3-4C10-85F7-2BCFF93E4A48}"/>
    <cellStyle name="Normal 3 2 4 2 2 2 3 2 3 3" xfId="51556" xr:uid="{8CF8657D-ACA7-413B-86E8-8AE6CCE18545}"/>
    <cellStyle name="Normal 3 2 4 2 2 2 3 2 4" xfId="16136" xr:uid="{967A5A90-F0CA-4FF1-AB84-D13EAC501968}"/>
    <cellStyle name="Normal 3 2 4 2 2 2 3 2 5" xfId="29826" xr:uid="{EB63DD39-10C4-473F-B24D-792FF590B264}"/>
    <cellStyle name="Normal 3 2 4 2 2 2 3 2 6" xfId="44710" xr:uid="{97F39AFF-5376-4FE6-AE9F-CA5AF1F193C0}"/>
    <cellStyle name="Normal 3 2 4 2 2 2 3 3" xfId="11000" xr:uid="{610CC4F1-36B0-4D86-BC4B-6156EDE4DCB2}"/>
    <cellStyle name="Normal 3 2 4 2 2 2 3 3 2" xfId="24690" xr:uid="{23198338-6F40-4BE9-A4F0-E9AE2126246F}"/>
    <cellStyle name="Normal 3 2 4 2 2 2 3 3 2 2" xfId="38382" xr:uid="{6EB8D1A0-5A7B-4D87-A799-A69AFAD5EEC9}"/>
    <cellStyle name="Normal 3 2 4 2 2 2 3 3 2 3" xfId="53266" xr:uid="{DA93844A-9BB6-4938-B0FA-576B5F43A339}"/>
    <cellStyle name="Normal 3 2 4 2 2 2 3 3 3" xfId="17846" xr:uid="{EC0E142C-7F4B-4C9C-90DF-170E24769F87}"/>
    <cellStyle name="Normal 3 2 4 2 2 2 3 3 4" xfId="31536" xr:uid="{170D27E4-A618-40C2-BF00-E8FC7B7900F2}"/>
    <cellStyle name="Normal 3 2 4 2 2 2 3 3 5" xfId="46420" xr:uid="{40EBE847-614C-42D6-AC7F-A86184186284}"/>
    <cellStyle name="Normal 3 2 4 2 2 2 3 4" xfId="21268" xr:uid="{9B3D6419-DD0D-48E5-9FE3-381A88B2E7B2}"/>
    <cellStyle name="Normal 3 2 4 2 2 2 3 4 2" xfId="34960" xr:uid="{0775B819-6E86-4EE6-A00D-B48D60BEA983}"/>
    <cellStyle name="Normal 3 2 4 2 2 2 3 4 3" xfId="49844" xr:uid="{8251264A-0389-434A-B2B3-3376B61BF71E}"/>
    <cellStyle name="Normal 3 2 4 2 2 2 3 5" xfId="14424" xr:uid="{ED699B58-F183-4EE5-8F6E-BFAB1C9A145E}"/>
    <cellStyle name="Normal 3 2 4 2 2 2 3 6" xfId="28114" xr:uid="{AE9A1293-E171-4478-B9DA-ACE6061C10EA}"/>
    <cellStyle name="Normal 3 2 4 2 2 2 3 7" xfId="42998" xr:uid="{F9DC7F58-BE30-4400-B702-FA338BA1738B}"/>
    <cellStyle name="Normal 3 2 4 2 2 2 4" xfId="7578" xr:uid="{7D07C71D-AEB5-4491-BD79-B4792A03F683}"/>
    <cellStyle name="Normal 3 2 4 2 2 2 4 2" xfId="9291" xr:uid="{4DBED6ED-FD35-48B5-9D7F-C9C00560EBE4}"/>
    <cellStyle name="Normal 3 2 4 2 2 2 4 2 2" xfId="12713" xr:uid="{6AEC1F12-6CE0-445C-B937-9322D36A278F}"/>
    <cellStyle name="Normal 3 2 4 2 2 2 4 2 2 2" xfId="26403" xr:uid="{61EAF7C2-CA86-49D5-A9BC-C24F9A6B8146}"/>
    <cellStyle name="Normal 3 2 4 2 2 2 4 2 2 2 2" xfId="40095" xr:uid="{383D84ED-4531-477C-8F52-E31479EEF23F}"/>
    <cellStyle name="Normal 3 2 4 2 2 2 4 2 2 2 3" xfId="54979" xr:uid="{AE762E12-25D1-4F8D-8794-E6396F221E87}"/>
    <cellStyle name="Normal 3 2 4 2 2 2 4 2 2 3" xfId="19559" xr:uid="{8880390A-4662-46FD-98D2-560A032C6451}"/>
    <cellStyle name="Normal 3 2 4 2 2 2 4 2 2 4" xfId="33249" xr:uid="{6EE13A6A-10F3-44B6-93C1-A636580E028D}"/>
    <cellStyle name="Normal 3 2 4 2 2 2 4 2 2 5" xfId="48133" xr:uid="{965DFABB-7C0D-48B5-AACD-819079471259}"/>
    <cellStyle name="Normal 3 2 4 2 2 2 4 2 3" xfId="22981" xr:uid="{13B199F8-3FE6-4B85-AA87-E21A40AC7F6F}"/>
    <cellStyle name="Normal 3 2 4 2 2 2 4 2 3 2" xfId="36673" xr:uid="{6521BE8B-2E1C-4D40-AF5A-31FC018DFCA4}"/>
    <cellStyle name="Normal 3 2 4 2 2 2 4 2 3 3" xfId="51557" xr:uid="{42C39233-FE46-44DB-AA77-314A88A42991}"/>
    <cellStyle name="Normal 3 2 4 2 2 2 4 2 4" xfId="16137" xr:uid="{28A4C58E-C3AA-4987-B84F-8FC8226F1560}"/>
    <cellStyle name="Normal 3 2 4 2 2 2 4 2 5" xfId="29827" xr:uid="{B829F5BE-175C-41CE-A5F5-37B60BE2E860}"/>
    <cellStyle name="Normal 3 2 4 2 2 2 4 2 6" xfId="44711" xr:uid="{5D8A9DEA-9EF7-427C-8FE5-E8167F32F052}"/>
    <cellStyle name="Normal 3 2 4 2 2 2 4 3" xfId="11001" xr:uid="{897E862D-8D2E-49A4-9B3A-5DFBE87EA7C0}"/>
    <cellStyle name="Normal 3 2 4 2 2 2 4 3 2" xfId="24691" xr:uid="{B3355E0F-46DF-4D19-A20C-9EB97FB92D0B}"/>
    <cellStyle name="Normal 3 2 4 2 2 2 4 3 2 2" xfId="38383" xr:uid="{D3FD3870-CE53-46FA-BE36-DABFDAFA9F0E}"/>
    <cellStyle name="Normal 3 2 4 2 2 2 4 3 2 3" xfId="53267" xr:uid="{8EC94450-C228-44DF-A071-808FB9F5C38E}"/>
    <cellStyle name="Normal 3 2 4 2 2 2 4 3 3" xfId="17847" xr:uid="{E7B45BB7-18C1-4607-8484-5C196583F326}"/>
    <cellStyle name="Normal 3 2 4 2 2 2 4 3 4" xfId="31537" xr:uid="{558E2738-16F8-45BC-8EC0-DC18CA0017BB}"/>
    <cellStyle name="Normal 3 2 4 2 2 2 4 3 5" xfId="46421" xr:uid="{63F9ABAD-9CC2-4D6E-92CD-E232CB86AC1F}"/>
    <cellStyle name="Normal 3 2 4 2 2 2 4 4" xfId="21269" xr:uid="{6BCB510D-3702-438E-9BE5-B950CEDB7F4A}"/>
    <cellStyle name="Normal 3 2 4 2 2 2 4 4 2" xfId="34961" xr:uid="{94B0AD3A-7FC0-47DE-9C37-DCE32C204206}"/>
    <cellStyle name="Normal 3 2 4 2 2 2 4 4 3" xfId="49845" xr:uid="{98AD814B-9979-4530-B9BE-15BB74A016ED}"/>
    <cellStyle name="Normal 3 2 4 2 2 2 4 5" xfId="14425" xr:uid="{C9B976AA-090F-48BD-B250-A9C2D4AC6898}"/>
    <cellStyle name="Normal 3 2 4 2 2 2 4 6" xfId="28115" xr:uid="{48C5F26F-F559-4159-8EC5-876831D199CB}"/>
    <cellStyle name="Normal 3 2 4 2 2 2 4 7" xfId="42999" xr:uid="{5968DF2E-6772-455D-AC75-8BF0F742037F}"/>
    <cellStyle name="Normal 3 2 4 2 2 2 5" xfId="9287" xr:uid="{AC80D912-FF2D-4180-8DF3-B045DE9A4ECD}"/>
    <cellStyle name="Normal 3 2 4 2 2 2 5 2" xfId="12709" xr:uid="{2B9CF968-8FE0-4D20-BC8D-5F375F69FA42}"/>
    <cellStyle name="Normal 3 2 4 2 2 2 5 2 2" xfId="26399" xr:uid="{FF3527A1-C975-4F86-9FEC-316DFAF06102}"/>
    <cellStyle name="Normal 3 2 4 2 2 2 5 2 2 2" xfId="40091" xr:uid="{68734711-5A0F-459D-AAA6-F780A53BD290}"/>
    <cellStyle name="Normal 3 2 4 2 2 2 5 2 2 3" xfId="54975" xr:uid="{60DA76F4-DA1B-41B0-A0F5-5524FFADAC98}"/>
    <cellStyle name="Normal 3 2 4 2 2 2 5 2 3" xfId="19555" xr:uid="{6A044E59-43D9-4202-85C7-72EC15AFFF86}"/>
    <cellStyle name="Normal 3 2 4 2 2 2 5 2 4" xfId="33245" xr:uid="{0FD3C404-9359-4009-A743-F260A4DA7DD4}"/>
    <cellStyle name="Normal 3 2 4 2 2 2 5 2 5" xfId="48129" xr:uid="{C0FB3572-736E-4882-989C-0333854A1956}"/>
    <cellStyle name="Normal 3 2 4 2 2 2 5 3" xfId="22977" xr:uid="{81B4FCCD-4AB5-490C-820D-B54A401F33C8}"/>
    <cellStyle name="Normal 3 2 4 2 2 2 5 3 2" xfId="36669" xr:uid="{1AE66A7C-734B-4CE7-88EA-0F77EED2259E}"/>
    <cellStyle name="Normal 3 2 4 2 2 2 5 3 3" xfId="51553" xr:uid="{82039337-9827-40DE-ABF8-6E01EFDF5A2F}"/>
    <cellStyle name="Normal 3 2 4 2 2 2 5 4" xfId="16133" xr:uid="{6CC3E7BB-9CD2-4654-BD25-723E89DC7B77}"/>
    <cellStyle name="Normal 3 2 4 2 2 2 5 5" xfId="29823" xr:uid="{30044345-437B-496A-A7F6-48781F86B369}"/>
    <cellStyle name="Normal 3 2 4 2 2 2 5 6" xfId="44707" xr:uid="{DE24FC23-0241-4711-B5F2-FB68DE2F18F0}"/>
    <cellStyle name="Normal 3 2 4 2 2 2 6" xfId="10997" xr:uid="{0290E10D-1881-4462-BDCD-B11B973CC838}"/>
    <cellStyle name="Normal 3 2 4 2 2 2 6 2" xfId="24687" xr:uid="{EAE96C28-97E0-4B35-93F5-4F07442CD42D}"/>
    <cellStyle name="Normal 3 2 4 2 2 2 6 2 2" xfId="38379" xr:uid="{3FDBCD76-7ADF-4F49-A4AF-FECFDB9055BC}"/>
    <cellStyle name="Normal 3 2 4 2 2 2 6 2 3" xfId="53263" xr:uid="{D8C1E5AB-EE64-450A-A93C-1D22472EDF59}"/>
    <cellStyle name="Normal 3 2 4 2 2 2 6 3" xfId="17843" xr:uid="{FF01B35B-D3A5-42A4-948E-449F0FF69E4F}"/>
    <cellStyle name="Normal 3 2 4 2 2 2 6 4" xfId="31533" xr:uid="{C7C4A344-457A-46F0-82CA-8713F9FFD364}"/>
    <cellStyle name="Normal 3 2 4 2 2 2 6 5" xfId="46417" xr:uid="{CE24EE43-ACD0-437C-99ED-2619FF1E1C47}"/>
    <cellStyle name="Normal 3 2 4 2 2 2 7" xfId="21265" xr:uid="{7B06513A-4126-4B66-B8FC-0F45976A57DD}"/>
    <cellStyle name="Normal 3 2 4 2 2 2 7 2" xfId="34957" xr:uid="{7EE5B819-CA1F-4CCE-ADAC-AD0A33703ECE}"/>
    <cellStyle name="Normal 3 2 4 2 2 2 7 3" xfId="49841" xr:uid="{B1C9FAFB-A0A9-4769-89DF-47ACFCC978E8}"/>
    <cellStyle name="Normal 3 2 4 2 2 2 8" xfId="14421" xr:uid="{CAC494E3-2AE1-409B-8488-C61EC75B8A31}"/>
    <cellStyle name="Normal 3 2 4 2 2 2 9" xfId="28111" xr:uid="{6583F3A8-BDE7-4E6A-A821-1CD925DCC3F7}"/>
    <cellStyle name="Normal 3 2 4 2 2 3" xfId="7579" xr:uid="{1558DB24-582E-4134-A59A-EA1527AB84DC}"/>
    <cellStyle name="Normal 3 2 4 2 2 3 10" xfId="43000" xr:uid="{4BB16880-119C-43CE-9440-9D62B8A86D24}"/>
    <cellStyle name="Normal 3 2 4 2 2 3 2" xfId="7580" xr:uid="{6586D9BD-ADC8-4BA6-93B2-AC2CFA9BB1F4}"/>
    <cellStyle name="Normal 3 2 4 2 2 3 2 2" xfId="7581" xr:uid="{1748579A-9BF0-4FE4-BBAD-449E037293E6}"/>
    <cellStyle name="Normal 3 2 4 2 2 3 2 2 2" xfId="9294" xr:uid="{34BB32C2-E5CD-416A-8177-37BAC5110E1E}"/>
    <cellStyle name="Normal 3 2 4 2 2 3 2 2 2 2" xfId="12716" xr:uid="{5420C49A-836E-41A6-B6A0-61C8EF630BD5}"/>
    <cellStyle name="Normal 3 2 4 2 2 3 2 2 2 2 2" xfId="26406" xr:uid="{B6ABCAF0-C604-4EBB-B081-814B82222813}"/>
    <cellStyle name="Normal 3 2 4 2 2 3 2 2 2 2 2 2" xfId="40098" xr:uid="{1875BFE3-E3AB-46FE-970B-3A40C76C8331}"/>
    <cellStyle name="Normal 3 2 4 2 2 3 2 2 2 2 2 3" xfId="54982" xr:uid="{A45EDC48-3797-4C6B-ACA9-7A66E46633EB}"/>
    <cellStyle name="Normal 3 2 4 2 2 3 2 2 2 2 3" xfId="19562" xr:uid="{B5B9E7C3-3F95-4578-A587-D7067DAE70EC}"/>
    <cellStyle name="Normal 3 2 4 2 2 3 2 2 2 2 4" xfId="33252" xr:uid="{BD274017-5504-43D1-BFEC-D71DA02CE2F3}"/>
    <cellStyle name="Normal 3 2 4 2 2 3 2 2 2 2 5" xfId="48136" xr:uid="{E7079BC1-3816-4228-B60F-7120012E47CE}"/>
    <cellStyle name="Normal 3 2 4 2 2 3 2 2 2 3" xfId="22984" xr:uid="{5EC72A08-E713-4DC6-B859-EE1A624D916C}"/>
    <cellStyle name="Normal 3 2 4 2 2 3 2 2 2 3 2" xfId="36676" xr:uid="{6CFCA045-BCA1-43A6-82B3-2BA1B76DE53A}"/>
    <cellStyle name="Normal 3 2 4 2 2 3 2 2 2 3 3" xfId="51560" xr:uid="{08BBFDE7-242D-490C-8592-27096C8D4DAE}"/>
    <cellStyle name="Normal 3 2 4 2 2 3 2 2 2 4" xfId="16140" xr:uid="{F5E8520F-B2E5-4120-9B76-E8331D0A4BAE}"/>
    <cellStyle name="Normal 3 2 4 2 2 3 2 2 2 5" xfId="29830" xr:uid="{E638CB82-BB78-460C-AAB3-688375524491}"/>
    <cellStyle name="Normal 3 2 4 2 2 3 2 2 2 6" xfId="44714" xr:uid="{906BBFEF-D370-4562-8343-661B853DC16E}"/>
    <cellStyle name="Normal 3 2 4 2 2 3 2 2 3" xfId="11004" xr:uid="{229C6A91-CB9F-4419-8D97-79DEA6F13A3A}"/>
    <cellStyle name="Normal 3 2 4 2 2 3 2 2 3 2" xfId="24694" xr:uid="{986FD555-28A7-42C5-8B89-1D49923FE760}"/>
    <cellStyle name="Normal 3 2 4 2 2 3 2 2 3 2 2" xfId="38386" xr:uid="{976239C2-870F-4B39-8CD0-AD3E2DC77457}"/>
    <cellStyle name="Normal 3 2 4 2 2 3 2 2 3 2 3" xfId="53270" xr:uid="{DE7AF0A2-D4D5-4FCA-846C-6D1499A32FC2}"/>
    <cellStyle name="Normal 3 2 4 2 2 3 2 2 3 3" xfId="17850" xr:uid="{9FAE82A2-50B5-407F-848A-C7C6BB42ADCD}"/>
    <cellStyle name="Normal 3 2 4 2 2 3 2 2 3 4" xfId="31540" xr:uid="{05600E49-9F79-4A23-9C14-784747A6C42D}"/>
    <cellStyle name="Normal 3 2 4 2 2 3 2 2 3 5" xfId="46424" xr:uid="{25BDC403-5A43-4C9B-9297-78C2F4C97AC9}"/>
    <cellStyle name="Normal 3 2 4 2 2 3 2 2 4" xfId="21272" xr:uid="{8C2EBAA6-A243-4DE1-ADFE-B420A1A39065}"/>
    <cellStyle name="Normal 3 2 4 2 2 3 2 2 4 2" xfId="34964" xr:uid="{17ED4BBB-0F70-4E57-8026-42F633939981}"/>
    <cellStyle name="Normal 3 2 4 2 2 3 2 2 4 3" xfId="49848" xr:uid="{15C762DB-7BC2-4CE9-A1AD-34C2F64C71D7}"/>
    <cellStyle name="Normal 3 2 4 2 2 3 2 2 5" xfId="14428" xr:uid="{7F639600-4FD5-4C51-8905-F6AD6B5BC163}"/>
    <cellStyle name="Normal 3 2 4 2 2 3 2 2 6" xfId="28118" xr:uid="{FBF1A7BB-96B6-466E-BF05-328CCF5B876D}"/>
    <cellStyle name="Normal 3 2 4 2 2 3 2 2 7" xfId="43002" xr:uid="{36A1E01F-8002-4C50-A8FE-B1B7502717EC}"/>
    <cellStyle name="Normal 3 2 4 2 2 3 2 3" xfId="9293" xr:uid="{1252A28B-9C30-4564-8292-5237965EEC11}"/>
    <cellStyle name="Normal 3 2 4 2 2 3 2 3 2" xfId="12715" xr:uid="{085611A9-269D-4D66-8D8F-EB8D2FC858F0}"/>
    <cellStyle name="Normal 3 2 4 2 2 3 2 3 2 2" xfId="26405" xr:uid="{BD06E99B-920B-442E-8055-5584CFC89C79}"/>
    <cellStyle name="Normal 3 2 4 2 2 3 2 3 2 2 2" xfId="40097" xr:uid="{C8E02926-9D09-4538-998E-6B40466F3BF7}"/>
    <cellStyle name="Normal 3 2 4 2 2 3 2 3 2 2 3" xfId="54981" xr:uid="{B95CEBAF-F410-4BFB-BA1C-05AF7A2D4F62}"/>
    <cellStyle name="Normal 3 2 4 2 2 3 2 3 2 3" xfId="19561" xr:uid="{C9C14BE2-213C-4A81-8DB0-167CB0A0EF18}"/>
    <cellStyle name="Normal 3 2 4 2 2 3 2 3 2 4" xfId="33251" xr:uid="{C375472E-FECD-482A-A36A-52A28253D7AB}"/>
    <cellStyle name="Normal 3 2 4 2 2 3 2 3 2 5" xfId="48135" xr:uid="{6BBFBC33-1C9C-4BC4-9FE9-79C000CE3F56}"/>
    <cellStyle name="Normal 3 2 4 2 2 3 2 3 3" xfId="22983" xr:uid="{15F678E8-FD24-4EB8-A751-19DBD1DD05B4}"/>
    <cellStyle name="Normal 3 2 4 2 2 3 2 3 3 2" xfId="36675" xr:uid="{3793AEBE-31D7-4673-B312-596DA7715C51}"/>
    <cellStyle name="Normal 3 2 4 2 2 3 2 3 3 3" xfId="51559" xr:uid="{EC4A97B0-6547-4A12-B9CD-15A48A615D2A}"/>
    <cellStyle name="Normal 3 2 4 2 2 3 2 3 4" xfId="16139" xr:uid="{6A0172F0-AEDE-4B8C-BE08-3291B07B8177}"/>
    <cellStyle name="Normal 3 2 4 2 2 3 2 3 5" xfId="29829" xr:uid="{E16AFA60-203F-4BD7-9DD0-C0AF033BCC24}"/>
    <cellStyle name="Normal 3 2 4 2 2 3 2 3 6" xfId="44713" xr:uid="{3BA43BB9-46DE-408D-A84E-8C189277A1E4}"/>
    <cellStyle name="Normal 3 2 4 2 2 3 2 4" xfId="11003" xr:uid="{6CDC0C57-B6CC-431C-AAE1-878760905CD7}"/>
    <cellStyle name="Normal 3 2 4 2 2 3 2 4 2" xfId="24693" xr:uid="{BEBA73BB-EC35-4485-81DD-97DB33A84AA3}"/>
    <cellStyle name="Normal 3 2 4 2 2 3 2 4 2 2" xfId="38385" xr:uid="{64EC318F-1CAA-4D71-A9D5-90D8E6E327C5}"/>
    <cellStyle name="Normal 3 2 4 2 2 3 2 4 2 3" xfId="53269" xr:uid="{16A68F9F-13CE-4614-B0DA-665A45A35A6C}"/>
    <cellStyle name="Normal 3 2 4 2 2 3 2 4 3" xfId="17849" xr:uid="{4903C07D-9353-4A90-B525-B3FDC2AF4E88}"/>
    <cellStyle name="Normal 3 2 4 2 2 3 2 4 4" xfId="31539" xr:uid="{050394FC-E4E6-4E88-8630-225C095EF892}"/>
    <cellStyle name="Normal 3 2 4 2 2 3 2 4 5" xfId="46423" xr:uid="{D082F219-2CFD-475F-93C6-883988E047A0}"/>
    <cellStyle name="Normal 3 2 4 2 2 3 2 5" xfId="21271" xr:uid="{32E6FA2E-D733-4027-A0BA-D098CC4B0645}"/>
    <cellStyle name="Normal 3 2 4 2 2 3 2 5 2" xfId="34963" xr:uid="{557ED5C0-83B1-4470-B123-ED8B19A11F12}"/>
    <cellStyle name="Normal 3 2 4 2 2 3 2 5 3" xfId="49847" xr:uid="{E38D05FC-E39B-4CB8-971D-24B9F900EE41}"/>
    <cellStyle name="Normal 3 2 4 2 2 3 2 6" xfId="14427" xr:uid="{3536B733-186C-4833-8BFB-BA2205AB6637}"/>
    <cellStyle name="Normal 3 2 4 2 2 3 2 7" xfId="28117" xr:uid="{913C0C66-E1C0-415E-AFAE-E72C4052D536}"/>
    <cellStyle name="Normal 3 2 4 2 2 3 2 8" xfId="43001" xr:uid="{6D084377-895E-44EB-8B13-370CA0E51CF2}"/>
    <cellStyle name="Normal 3 2 4 2 2 3 3" xfId="7582" xr:uid="{52CE3CD5-91DB-40B4-B105-055D14193DA6}"/>
    <cellStyle name="Normal 3 2 4 2 2 3 3 2" xfId="9295" xr:uid="{21B8D4E6-636E-453E-BF16-76DC071B2AA5}"/>
    <cellStyle name="Normal 3 2 4 2 2 3 3 2 2" xfId="12717" xr:uid="{5BE055AE-6F56-47C1-9A0F-5C25667D669A}"/>
    <cellStyle name="Normal 3 2 4 2 2 3 3 2 2 2" xfId="26407" xr:uid="{F00589E0-C767-4926-8575-7B82B5578738}"/>
    <cellStyle name="Normal 3 2 4 2 2 3 3 2 2 2 2" xfId="40099" xr:uid="{D3310CD6-2BFB-4A38-BFAB-B042EA246F95}"/>
    <cellStyle name="Normal 3 2 4 2 2 3 3 2 2 2 3" xfId="54983" xr:uid="{A7E5CD1F-3627-4557-B458-6D9D7D03E5D1}"/>
    <cellStyle name="Normal 3 2 4 2 2 3 3 2 2 3" xfId="19563" xr:uid="{DAA288CC-F0F8-4887-B1F3-D60C12AE54AF}"/>
    <cellStyle name="Normal 3 2 4 2 2 3 3 2 2 4" xfId="33253" xr:uid="{5C23CC53-2A23-4D18-994D-C8EA361982F7}"/>
    <cellStyle name="Normal 3 2 4 2 2 3 3 2 2 5" xfId="48137" xr:uid="{C22C5D54-8C0F-4C21-B97D-0D63A59ED0EE}"/>
    <cellStyle name="Normal 3 2 4 2 2 3 3 2 3" xfId="22985" xr:uid="{EAF253A3-11FD-403C-B404-EEF97E649ABF}"/>
    <cellStyle name="Normal 3 2 4 2 2 3 3 2 3 2" xfId="36677" xr:uid="{9E572785-4C51-456C-98F6-43601ECB621B}"/>
    <cellStyle name="Normal 3 2 4 2 2 3 3 2 3 3" xfId="51561" xr:uid="{873B1DB2-19E0-46E6-BDC4-21CBE462DEB3}"/>
    <cellStyle name="Normal 3 2 4 2 2 3 3 2 4" xfId="16141" xr:uid="{DBCF29F5-E51F-457A-9126-48F74901C86F}"/>
    <cellStyle name="Normal 3 2 4 2 2 3 3 2 5" xfId="29831" xr:uid="{6F252D09-2EC1-40BF-8053-A433AE476CB7}"/>
    <cellStyle name="Normal 3 2 4 2 2 3 3 2 6" xfId="44715" xr:uid="{D0D8BF05-5934-402D-B1FE-DE6038C3C4F9}"/>
    <cellStyle name="Normal 3 2 4 2 2 3 3 3" xfId="11005" xr:uid="{2F320355-1D26-4000-8408-FAC1FBE6EDB9}"/>
    <cellStyle name="Normal 3 2 4 2 2 3 3 3 2" xfId="24695" xr:uid="{732A4C3D-31F6-4BC2-8150-6A66F3A6E22E}"/>
    <cellStyle name="Normal 3 2 4 2 2 3 3 3 2 2" xfId="38387" xr:uid="{EA8B2020-2013-4E6F-8840-2E101974FBE5}"/>
    <cellStyle name="Normal 3 2 4 2 2 3 3 3 2 3" xfId="53271" xr:uid="{A4E20C0F-9E51-41BC-B306-93335FFEEC7F}"/>
    <cellStyle name="Normal 3 2 4 2 2 3 3 3 3" xfId="17851" xr:uid="{82E8C1CE-3B62-4B6E-9CAE-BB2FD39F19FF}"/>
    <cellStyle name="Normal 3 2 4 2 2 3 3 3 4" xfId="31541" xr:uid="{661F3E26-BC09-4947-9487-FAA2360947FE}"/>
    <cellStyle name="Normal 3 2 4 2 2 3 3 3 5" xfId="46425" xr:uid="{FF248729-EB27-4554-A1B9-22850D174088}"/>
    <cellStyle name="Normal 3 2 4 2 2 3 3 4" xfId="21273" xr:uid="{F29B63BB-9D9E-4CBF-889B-DB660897A740}"/>
    <cellStyle name="Normal 3 2 4 2 2 3 3 4 2" xfId="34965" xr:uid="{D5B4FF89-F2C7-41C1-96B4-4D87EA20B18A}"/>
    <cellStyle name="Normal 3 2 4 2 2 3 3 4 3" xfId="49849" xr:uid="{6B734D58-E6C6-49AA-9A3B-FC729AFB8116}"/>
    <cellStyle name="Normal 3 2 4 2 2 3 3 5" xfId="14429" xr:uid="{0D4396B4-E6DF-4AAE-9380-763536024213}"/>
    <cellStyle name="Normal 3 2 4 2 2 3 3 6" xfId="28119" xr:uid="{A79CCAF9-31B7-43D8-9F5E-54FD83065E2A}"/>
    <cellStyle name="Normal 3 2 4 2 2 3 3 7" xfId="43003" xr:uid="{2A2707DE-41A4-46DC-8AFC-9DD31E0CA4A6}"/>
    <cellStyle name="Normal 3 2 4 2 2 3 4" xfId="7583" xr:uid="{C3FFBA1D-C582-4F05-B74D-E745EA95D0B5}"/>
    <cellStyle name="Normal 3 2 4 2 2 3 4 2" xfId="9296" xr:uid="{12F685D6-5063-4C3E-9435-15E24242AC22}"/>
    <cellStyle name="Normal 3 2 4 2 2 3 4 2 2" xfId="12718" xr:uid="{3B3AD6B2-2677-4E5E-B1A0-C175F9144E2E}"/>
    <cellStyle name="Normal 3 2 4 2 2 3 4 2 2 2" xfId="26408" xr:uid="{D64A439C-D3AB-4A75-89CD-0178A621F0B3}"/>
    <cellStyle name="Normal 3 2 4 2 2 3 4 2 2 2 2" xfId="40100" xr:uid="{73A50A73-7AB0-4DB1-8CC4-AB40E3A481F3}"/>
    <cellStyle name="Normal 3 2 4 2 2 3 4 2 2 2 3" xfId="54984" xr:uid="{CC2DCB5B-6800-495B-AFD4-7C974232DD5F}"/>
    <cellStyle name="Normal 3 2 4 2 2 3 4 2 2 3" xfId="19564" xr:uid="{3C21D3E8-61A2-4536-A971-40D6DA1EA55A}"/>
    <cellStyle name="Normal 3 2 4 2 2 3 4 2 2 4" xfId="33254" xr:uid="{7971E81E-B458-4830-92F9-13CC3126F842}"/>
    <cellStyle name="Normal 3 2 4 2 2 3 4 2 2 5" xfId="48138" xr:uid="{4BBBAD1E-AEDA-4114-A56A-7608888D5B83}"/>
    <cellStyle name="Normal 3 2 4 2 2 3 4 2 3" xfId="22986" xr:uid="{D0EE481B-4FB4-47DC-BBF0-6D63D635A65F}"/>
    <cellStyle name="Normal 3 2 4 2 2 3 4 2 3 2" xfId="36678" xr:uid="{BDD59A1E-19DF-4989-94DF-A7926C78A9F3}"/>
    <cellStyle name="Normal 3 2 4 2 2 3 4 2 3 3" xfId="51562" xr:uid="{B5AC9D44-F67D-45EA-B329-C50D6186CD71}"/>
    <cellStyle name="Normal 3 2 4 2 2 3 4 2 4" xfId="16142" xr:uid="{F6A188D9-9BDA-4E57-8283-79C355717A79}"/>
    <cellStyle name="Normal 3 2 4 2 2 3 4 2 5" xfId="29832" xr:uid="{2C038442-A66E-4F7D-A14F-275E6FD0CC16}"/>
    <cellStyle name="Normal 3 2 4 2 2 3 4 2 6" xfId="44716" xr:uid="{E2E86E48-894C-45D8-8539-A2B3932B4A0A}"/>
    <cellStyle name="Normal 3 2 4 2 2 3 4 3" xfId="11006" xr:uid="{E253E089-11FF-4074-B5B7-A6E5040A1D21}"/>
    <cellStyle name="Normal 3 2 4 2 2 3 4 3 2" xfId="24696" xr:uid="{86659AC8-45CB-4654-9CD9-25454F0F1D68}"/>
    <cellStyle name="Normal 3 2 4 2 2 3 4 3 2 2" xfId="38388" xr:uid="{53AFBF18-A483-45DF-B885-268F89C804C9}"/>
    <cellStyle name="Normal 3 2 4 2 2 3 4 3 2 3" xfId="53272" xr:uid="{7FC65FD4-67EC-4DBD-A7C6-C75D92F1C423}"/>
    <cellStyle name="Normal 3 2 4 2 2 3 4 3 3" xfId="17852" xr:uid="{7AA440D3-9D4C-47DB-B8E7-6B3CA41D526D}"/>
    <cellStyle name="Normal 3 2 4 2 2 3 4 3 4" xfId="31542" xr:uid="{D8D1E637-BA18-4BC7-AD86-3DBE63B79A76}"/>
    <cellStyle name="Normal 3 2 4 2 2 3 4 3 5" xfId="46426" xr:uid="{AEDDD177-A193-4310-A319-A2216E818290}"/>
    <cellStyle name="Normal 3 2 4 2 2 3 4 4" xfId="21274" xr:uid="{B32BB894-F866-4B05-82F0-DAC0ADFDFB2A}"/>
    <cellStyle name="Normal 3 2 4 2 2 3 4 4 2" xfId="34966" xr:uid="{275F2780-8FF6-44DB-AFC9-0D26E9263337}"/>
    <cellStyle name="Normal 3 2 4 2 2 3 4 4 3" xfId="49850" xr:uid="{125D3D5A-AD55-4390-83E4-B2FAC76E28F4}"/>
    <cellStyle name="Normal 3 2 4 2 2 3 4 5" xfId="14430" xr:uid="{3A4CECDB-019B-4C9B-A7C3-25432B9658AE}"/>
    <cellStyle name="Normal 3 2 4 2 2 3 4 6" xfId="28120" xr:uid="{2176122A-3727-45DC-AD2C-AAE3CDE7E31E}"/>
    <cellStyle name="Normal 3 2 4 2 2 3 4 7" xfId="43004" xr:uid="{F2732934-5CA1-4621-B66C-1DFD009CDA7D}"/>
    <cellStyle name="Normal 3 2 4 2 2 3 5" xfId="9292" xr:uid="{C1B54EED-06AB-418A-9D3C-9AAB04DC5A1B}"/>
    <cellStyle name="Normal 3 2 4 2 2 3 5 2" xfId="12714" xr:uid="{33F093A5-02B8-4A13-ABC6-CE177C300609}"/>
    <cellStyle name="Normal 3 2 4 2 2 3 5 2 2" xfId="26404" xr:uid="{E269E3C3-C20A-443F-98C1-4EFBBAC77A7A}"/>
    <cellStyle name="Normal 3 2 4 2 2 3 5 2 2 2" xfId="40096" xr:uid="{8BC76C0D-C583-4838-82AF-95DB2FEDF628}"/>
    <cellStyle name="Normal 3 2 4 2 2 3 5 2 2 3" xfId="54980" xr:uid="{67188E8B-471F-47E5-8C65-D8A9DF3C4516}"/>
    <cellStyle name="Normal 3 2 4 2 2 3 5 2 3" xfId="19560" xr:uid="{B11E3412-D025-470F-AF77-6F1B7FD4D301}"/>
    <cellStyle name="Normal 3 2 4 2 2 3 5 2 4" xfId="33250" xr:uid="{65B6F213-05DD-4BC0-9F8A-D2A4B5468D9F}"/>
    <cellStyle name="Normal 3 2 4 2 2 3 5 2 5" xfId="48134" xr:uid="{B4A3C07E-B56E-4DE0-A162-699C8D39DAD8}"/>
    <cellStyle name="Normal 3 2 4 2 2 3 5 3" xfId="22982" xr:uid="{7B4EBC22-CBA6-4CE0-9B4F-895AE6DA1AB1}"/>
    <cellStyle name="Normal 3 2 4 2 2 3 5 3 2" xfId="36674" xr:uid="{819553C2-C352-49E2-9C3A-2885DB3B4740}"/>
    <cellStyle name="Normal 3 2 4 2 2 3 5 3 3" xfId="51558" xr:uid="{902A1028-09E5-4F46-BB30-4EFAA70D5223}"/>
    <cellStyle name="Normal 3 2 4 2 2 3 5 4" xfId="16138" xr:uid="{3EBF9658-9CC9-428D-9A9B-07117DF989DF}"/>
    <cellStyle name="Normal 3 2 4 2 2 3 5 5" xfId="29828" xr:uid="{CC5DE880-FA9C-4E42-9C8D-761BC6E8AF98}"/>
    <cellStyle name="Normal 3 2 4 2 2 3 5 6" xfId="44712" xr:uid="{40A1AEED-39A7-4285-BF99-AF69A7C45946}"/>
    <cellStyle name="Normal 3 2 4 2 2 3 6" xfId="11002" xr:uid="{7811FB84-4CDC-41D2-B1B6-02B793D0D23E}"/>
    <cellStyle name="Normal 3 2 4 2 2 3 6 2" xfId="24692" xr:uid="{B9728562-05FB-4386-BB64-506B0A3FBDE5}"/>
    <cellStyle name="Normal 3 2 4 2 2 3 6 2 2" xfId="38384" xr:uid="{9B94FAD6-D802-421F-A56D-9D7986AB3857}"/>
    <cellStyle name="Normal 3 2 4 2 2 3 6 2 3" xfId="53268" xr:uid="{002B3BA0-20E2-4E00-87A7-A283EE47A99A}"/>
    <cellStyle name="Normal 3 2 4 2 2 3 6 3" xfId="17848" xr:uid="{7B428C5B-9A3E-453E-B18D-88B7D6867CCC}"/>
    <cellStyle name="Normal 3 2 4 2 2 3 6 4" xfId="31538" xr:uid="{B9A1FBEB-B4E6-4E22-B187-A9C1068679A3}"/>
    <cellStyle name="Normal 3 2 4 2 2 3 6 5" xfId="46422" xr:uid="{CE984568-4FB3-4706-A6CC-D051A2D9474F}"/>
    <cellStyle name="Normal 3 2 4 2 2 3 7" xfId="21270" xr:uid="{70CB25CF-0630-4E0C-89A9-5018B2038052}"/>
    <cellStyle name="Normal 3 2 4 2 2 3 7 2" xfId="34962" xr:uid="{FBF2C4C4-5BFD-4ABD-BDC7-C5953AF918C4}"/>
    <cellStyle name="Normal 3 2 4 2 2 3 7 3" xfId="49846" xr:uid="{167E5AAF-B70C-45D5-AFF6-9E65FC7102CF}"/>
    <cellStyle name="Normal 3 2 4 2 2 3 8" xfId="14426" xr:uid="{437D73A8-2CE1-4EFE-9273-2FC6DF988746}"/>
    <cellStyle name="Normal 3 2 4 2 2 3 9" xfId="28116" xr:uid="{19318631-3D5C-4ED0-B0F2-EC97C906313D}"/>
    <cellStyle name="Normal 3 2 4 2 2 4" xfId="7584" xr:uid="{38DEEEA7-EB54-42F2-AAF6-E9D26A8731EE}"/>
    <cellStyle name="Normal 3 2 4 2 2 4 2" xfId="7585" xr:uid="{644416C1-4005-42E8-90E3-DAEF284FD4CE}"/>
    <cellStyle name="Normal 3 2 4 2 2 4 2 2" xfId="9298" xr:uid="{615BD984-A130-464C-A3D0-50B8095D5A5C}"/>
    <cellStyle name="Normal 3 2 4 2 2 4 2 2 2" xfId="12720" xr:uid="{EFDBEB62-9D01-4C5B-A469-99C971AC1B7E}"/>
    <cellStyle name="Normal 3 2 4 2 2 4 2 2 2 2" xfId="26410" xr:uid="{CF61EDED-38CB-4498-A23D-A7B068947ACA}"/>
    <cellStyle name="Normal 3 2 4 2 2 4 2 2 2 2 2" xfId="40102" xr:uid="{66F99937-55F0-4480-8CE5-F0A7BE08C6F9}"/>
    <cellStyle name="Normal 3 2 4 2 2 4 2 2 2 2 3" xfId="54986" xr:uid="{7A3580BD-98EA-48D0-9364-3C27D93DFBAC}"/>
    <cellStyle name="Normal 3 2 4 2 2 4 2 2 2 3" xfId="19566" xr:uid="{8409532E-DC0F-4D3B-8879-875AE9250840}"/>
    <cellStyle name="Normal 3 2 4 2 2 4 2 2 2 4" xfId="33256" xr:uid="{25E6A0BB-A084-4010-A0AC-B4FE3F2633FB}"/>
    <cellStyle name="Normal 3 2 4 2 2 4 2 2 2 5" xfId="48140" xr:uid="{8C1A8736-EE24-4079-850D-90BABFFC946A}"/>
    <cellStyle name="Normal 3 2 4 2 2 4 2 2 3" xfId="22988" xr:uid="{B8211F88-A22B-4A4A-9A67-C913CAE26382}"/>
    <cellStyle name="Normal 3 2 4 2 2 4 2 2 3 2" xfId="36680" xr:uid="{BB363162-AE37-422A-A4EE-0211C6C1AE6C}"/>
    <cellStyle name="Normal 3 2 4 2 2 4 2 2 3 3" xfId="51564" xr:uid="{8027DF85-B33E-4E72-AA23-ADF9D90866CC}"/>
    <cellStyle name="Normal 3 2 4 2 2 4 2 2 4" xfId="16144" xr:uid="{B1380C29-C14D-43FC-8ED4-29FB7805B560}"/>
    <cellStyle name="Normal 3 2 4 2 2 4 2 2 5" xfId="29834" xr:uid="{DAAEADF0-C7F6-48FE-B411-D02C00F55CE1}"/>
    <cellStyle name="Normal 3 2 4 2 2 4 2 2 6" xfId="44718" xr:uid="{73A89C03-4E5B-4DE0-8498-BA223E4CCF61}"/>
    <cellStyle name="Normal 3 2 4 2 2 4 2 3" xfId="11008" xr:uid="{58F9C8FA-9B20-44BE-978A-B14B0320C1DE}"/>
    <cellStyle name="Normal 3 2 4 2 2 4 2 3 2" xfId="24698" xr:uid="{5FBFCF6E-1309-4B18-B52B-C760C2214F92}"/>
    <cellStyle name="Normal 3 2 4 2 2 4 2 3 2 2" xfId="38390" xr:uid="{8411EE87-38A1-4BB7-9177-E7E60C39B983}"/>
    <cellStyle name="Normal 3 2 4 2 2 4 2 3 2 3" xfId="53274" xr:uid="{64219179-D5AB-4E71-9E3C-D66527E4BBA4}"/>
    <cellStyle name="Normal 3 2 4 2 2 4 2 3 3" xfId="17854" xr:uid="{B72995A7-9B95-47A3-A74A-DDFE5BB1AC21}"/>
    <cellStyle name="Normal 3 2 4 2 2 4 2 3 4" xfId="31544" xr:uid="{8787E21B-643A-4C5E-B145-5484C28A249B}"/>
    <cellStyle name="Normal 3 2 4 2 2 4 2 3 5" xfId="46428" xr:uid="{E8004B6C-8CB1-4A06-BCE3-D28398E9CCD5}"/>
    <cellStyle name="Normal 3 2 4 2 2 4 2 4" xfId="21276" xr:uid="{6A2C858D-E417-4327-BD35-888334F76E94}"/>
    <cellStyle name="Normal 3 2 4 2 2 4 2 4 2" xfId="34968" xr:uid="{C641C6E9-78A2-4555-905B-ECD6D3CD87E0}"/>
    <cellStyle name="Normal 3 2 4 2 2 4 2 4 3" xfId="49852" xr:uid="{B8AC7BC8-D0F8-491B-AA98-15939193F7B0}"/>
    <cellStyle name="Normal 3 2 4 2 2 4 2 5" xfId="14432" xr:uid="{530A6B4A-D864-4F44-9997-E68FB610DF63}"/>
    <cellStyle name="Normal 3 2 4 2 2 4 2 6" xfId="28122" xr:uid="{34C2860B-ED96-44A0-B9C6-716D87EA49EE}"/>
    <cellStyle name="Normal 3 2 4 2 2 4 2 7" xfId="43006" xr:uid="{3CF6B27C-D88E-4330-BF75-7558613841E4}"/>
    <cellStyle name="Normal 3 2 4 2 2 4 3" xfId="9297" xr:uid="{F39289E6-4486-407F-913A-3BBC21CAD801}"/>
    <cellStyle name="Normal 3 2 4 2 2 4 3 2" xfId="12719" xr:uid="{4338004B-E5C5-4292-AF79-05BBD5C6604E}"/>
    <cellStyle name="Normal 3 2 4 2 2 4 3 2 2" xfId="26409" xr:uid="{A4822641-D03A-48B6-AEF7-D51E9CFFD7AE}"/>
    <cellStyle name="Normal 3 2 4 2 2 4 3 2 2 2" xfId="40101" xr:uid="{442EC1B5-D038-4554-9FAD-AEF3E42FF1D6}"/>
    <cellStyle name="Normal 3 2 4 2 2 4 3 2 2 3" xfId="54985" xr:uid="{C632DD35-3494-40B2-BFC5-57133E5D15F7}"/>
    <cellStyle name="Normal 3 2 4 2 2 4 3 2 3" xfId="19565" xr:uid="{D8F43D36-B8FE-4A55-B298-C50B30FEECD4}"/>
    <cellStyle name="Normal 3 2 4 2 2 4 3 2 4" xfId="33255" xr:uid="{33F91123-99C1-4BA7-A387-897A7D14C594}"/>
    <cellStyle name="Normal 3 2 4 2 2 4 3 2 5" xfId="48139" xr:uid="{B363B0F8-822B-402D-93D9-C6294B2EC081}"/>
    <cellStyle name="Normal 3 2 4 2 2 4 3 3" xfId="22987" xr:uid="{50871F6F-94CC-491A-8963-9917E9F4827D}"/>
    <cellStyle name="Normal 3 2 4 2 2 4 3 3 2" xfId="36679" xr:uid="{91347BB5-6110-4724-B12C-2ACE40B0A7DD}"/>
    <cellStyle name="Normal 3 2 4 2 2 4 3 3 3" xfId="51563" xr:uid="{2C02744D-6AAD-4173-A3A0-04D240E0C8E5}"/>
    <cellStyle name="Normal 3 2 4 2 2 4 3 4" xfId="16143" xr:uid="{48F86E85-D936-4796-9B25-ACB425880000}"/>
    <cellStyle name="Normal 3 2 4 2 2 4 3 5" xfId="29833" xr:uid="{F4369BE3-8ED6-4CE7-B602-5B7618DDE6DF}"/>
    <cellStyle name="Normal 3 2 4 2 2 4 3 6" xfId="44717" xr:uid="{6C608553-723F-4001-A396-7F04DFFE78E5}"/>
    <cellStyle name="Normal 3 2 4 2 2 4 4" xfId="11007" xr:uid="{1BB5AF3D-7CE4-47FF-BACB-7D9123BC2AB9}"/>
    <cellStyle name="Normal 3 2 4 2 2 4 4 2" xfId="24697" xr:uid="{E6E73AEC-2B01-4C79-AB36-7AC2EC55D3B1}"/>
    <cellStyle name="Normal 3 2 4 2 2 4 4 2 2" xfId="38389" xr:uid="{F37FBE60-C589-46E8-8B55-C5D280F6C06A}"/>
    <cellStyle name="Normal 3 2 4 2 2 4 4 2 3" xfId="53273" xr:uid="{3AF07854-7A2C-49D5-A5F3-D367DB821DDE}"/>
    <cellStyle name="Normal 3 2 4 2 2 4 4 3" xfId="17853" xr:uid="{8E09F3DA-EB79-4514-8453-08DEB59BBEDC}"/>
    <cellStyle name="Normal 3 2 4 2 2 4 4 4" xfId="31543" xr:uid="{B590E019-612B-4BEF-B2D4-3C664470AE37}"/>
    <cellStyle name="Normal 3 2 4 2 2 4 4 5" xfId="46427" xr:uid="{9FC29F76-4DB9-4D51-9BF1-0E001EAC8055}"/>
    <cellStyle name="Normal 3 2 4 2 2 4 5" xfId="21275" xr:uid="{DCAD00DF-BF46-44F7-89A0-353D36609BCD}"/>
    <cellStyle name="Normal 3 2 4 2 2 4 5 2" xfId="34967" xr:uid="{E7349C05-69F6-4268-8833-D0FF82045E09}"/>
    <cellStyle name="Normal 3 2 4 2 2 4 5 3" xfId="49851" xr:uid="{AD9D3C50-1321-4180-8E7B-E760E89EB3C1}"/>
    <cellStyle name="Normal 3 2 4 2 2 4 6" xfId="14431" xr:uid="{73D53124-1161-4F1A-94F2-6754C15720F6}"/>
    <cellStyle name="Normal 3 2 4 2 2 4 7" xfId="28121" xr:uid="{506FE1C2-191D-4B32-A2F4-AA9C3CCA3B68}"/>
    <cellStyle name="Normal 3 2 4 2 2 4 8" xfId="43005" xr:uid="{7D0E5594-58E5-45D9-B02A-B60B5D8DE5F9}"/>
    <cellStyle name="Normal 3 2 4 2 2 5" xfId="7586" xr:uid="{0FDED1A0-1CB1-47AF-8126-16A8B5A8055E}"/>
    <cellStyle name="Normal 3 2 4 2 2 5 2" xfId="9299" xr:uid="{F22DFA68-3733-4D23-B842-40B1F66F068F}"/>
    <cellStyle name="Normal 3 2 4 2 2 5 2 2" xfId="12721" xr:uid="{687CC2E2-3D01-4DA8-9D46-78E68BC6644F}"/>
    <cellStyle name="Normal 3 2 4 2 2 5 2 2 2" xfId="26411" xr:uid="{2B6A1370-C56A-4A48-9FD7-F4805B22C99C}"/>
    <cellStyle name="Normal 3 2 4 2 2 5 2 2 2 2" xfId="40103" xr:uid="{0CF9370E-D5F3-4AD1-9F6C-BE1397800EEC}"/>
    <cellStyle name="Normal 3 2 4 2 2 5 2 2 2 3" xfId="54987" xr:uid="{35DF2554-86CD-4663-8020-A9E8253A8441}"/>
    <cellStyle name="Normal 3 2 4 2 2 5 2 2 3" xfId="19567" xr:uid="{A93174B1-5CBB-4B31-8AB8-F9389BF45E58}"/>
    <cellStyle name="Normal 3 2 4 2 2 5 2 2 4" xfId="33257" xr:uid="{04502B8C-954E-4126-BD31-4DC564588244}"/>
    <cellStyle name="Normal 3 2 4 2 2 5 2 2 5" xfId="48141" xr:uid="{13AD46B5-905F-4519-B0BC-FBD780B000D4}"/>
    <cellStyle name="Normal 3 2 4 2 2 5 2 3" xfId="22989" xr:uid="{E6BB5427-E13D-438D-B4BB-72854B3B8BA2}"/>
    <cellStyle name="Normal 3 2 4 2 2 5 2 3 2" xfId="36681" xr:uid="{3C81D828-EE8D-48C0-9866-08A2AF5C0F5B}"/>
    <cellStyle name="Normal 3 2 4 2 2 5 2 3 3" xfId="51565" xr:uid="{43CF44AE-12B0-4B21-8B50-FAEA85FD751F}"/>
    <cellStyle name="Normal 3 2 4 2 2 5 2 4" xfId="16145" xr:uid="{0250E246-28C2-466A-9F77-9DD4EE606784}"/>
    <cellStyle name="Normal 3 2 4 2 2 5 2 5" xfId="29835" xr:uid="{0E8FBE60-9224-4DEB-B2FE-477B78A8E41D}"/>
    <cellStyle name="Normal 3 2 4 2 2 5 2 6" xfId="44719" xr:uid="{91BA8014-846E-45F1-B955-C16835E74943}"/>
    <cellStyle name="Normal 3 2 4 2 2 5 3" xfId="11009" xr:uid="{E18A5430-ACCC-4418-95B9-409DD06C2FAB}"/>
    <cellStyle name="Normal 3 2 4 2 2 5 3 2" xfId="24699" xr:uid="{C5AAEE81-17E5-43CF-9FAB-5CE788DC1217}"/>
    <cellStyle name="Normal 3 2 4 2 2 5 3 2 2" xfId="38391" xr:uid="{7B800671-2A8F-458F-B59B-21530B357DD6}"/>
    <cellStyle name="Normal 3 2 4 2 2 5 3 2 3" xfId="53275" xr:uid="{BAFDFA9F-B866-40EA-995F-9B2FBF2D6BDF}"/>
    <cellStyle name="Normal 3 2 4 2 2 5 3 3" xfId="17855" xr:uid="{9CEDF67E-C6C1-4E66-AB85-A918735F2398}"/>
    <cellStyle name="Normal 3 2 4 2 2 5 3 4" xfId="31545" xr:uid="{CD1A2781-E160-483D-A188-529F97797F6B}"/>
    <cellStyle name="Normal 3 2 4 2 2 5 3 5" xfId="46429" xr:uid="{46487934-976C-460A-9312-3BDA42606A0B}"/>
    <cellStyle name="Normal 3 2 4 2 2 5 4" xfId="21277" xr:uid="{4F3E8C76-863B-4856-A1C1-FF03CE57FD29}"/>
    <cellStyle name="Normal 3 2 4 2 2 5 4 2" xfId="34969" xr:uid="{AD2115C9-50E6-4C15-B4B0-E37E8A65CCD5}"/>
    <cellStyle name="Normal 3 2 4 2 2 5 4 3" xfId="49853" xr:uid="{022AFEF0-7F4D-423F-868E-ABA24E73E72F}"/>
    <cellStyle name="Normal 3 2 4 2 2 5 5" xfId="14433" xr:uid="{7D7D15B6-04E8-427A-97F4-58D517F333BD}"/>
    <cellStyle name="Normal 3 2 4 2 2 5 6" xfId="28123" xr:uid="{7256D613-64AC-41A1-ACE5-99A40FA4504A}"/>
    <cellStyle name="Normal 3 2 4 2 2 5 7" xfId="43007" xr:uid="{A72292C6-BB5F-4D3B-9716-BEFADEBE2353}"/>
    <cellStyle name="Normal 3 2 4 2 2 6" xfId="7587" xr:uid="{E4344EBA-F582-4EEB-9AE7-6BEE8CF240DA}"/>
    <cellStyle name="Normal 3 2 4 2 2 6 2" xfId="9300" xr:uid="{153FCA20-8BC8-48A3-9E7D-FB5149009FC2}"/>
    <cellStyle name="Normal 3 2 4 2 2 6 2 2" xfId="12722" xr:uid="{9A0859D1-49CD-45A5-8CA7-0F52F1F018D2}"/>
    <cellStyle name="Normal 3 2 4 2 2 6 2 2 2" xfId="26412" xr:uid="{8B2447C2-817E-4B8F-BA97-DFBF7C86C4D4}"/>
    <cellStyle name="Normal 3 2 4 2 2 6 2 2 2 2" xfId="40104" xr:uid="{EE5207D6-8B1A-409D-8BBF-5A3323218D88}"/>
    <cellStyle name="Normal 3 2 4 2 2 6 2 2 2 3" xfId="54988" xr:uid="{B66E6187-27EC-404A-8755-BA80C34B5665}"/>
    <cellStyle name="Normal 3 2 4 2 2 6 2 2 3" xfId="19568" xr:uid="{E117370A-BE1E-4725-A1C3-7F2FC749402B}"/>
    <cellStyle name="Normal 3 2 4 2 2 6 2 2 4" xfId="33258" xr:uid="{379A088A-C4FD-4663-BEE3-3091C33CB873}"/>
    <cellStyle name="Normal 3 2 4 2 2 6 2 2 5" xfId="48142" xr:uid="{3756C3F3-E5EF-4268-B108-E09DE8F5254F}"/>
    <cellStyle name="Normal 3 2 4 2 2 6 2 3" xfId="22990" xr:uid="{96545ECC-DE22-4AF4-9752-82D808E7B9B5}"/>
    <cellStyle name="Normal 3 2 4 2 2 6 2 3 2" xfId="36682" xr:uid="{DEDB2B37-5DD8-4D81-A32A-A035CFD65BE3}"/>
    <cellStyle name="Normal 3 2 4 2 2 6 2 3 3" xfId="51566" xr:uid="{D2FF4446-14EC-4049-8E0F-8BA4150110A7}"/>
    <cellStyle name="Normal 3 2 4 2 2 6 2 4" xfId="16146" xr:uid="{643E2D9B-FB9C-4111-AF48-C2B1F1487505}"/>
    <cellStyle name="Normal 3 2 4 2 2 6 2 5" xfId="29836" xr:uid="{8F1910A7-CFEC-4E78-AA60-22B8DA9E7B1D}"/>
    <cellStyle name="Normal 3 2 4 2 2 6 2 6" xfId="44720" xr:uid="{F1A4560A-9A4C-4B50-97BA-DED138DE5F25}"/>
    <cellStyle name="Normal 3 2 4 2 2 6 3" xfId="11010" xr:uid="{273D77AF-F065-4247-9E74-3ED2488375C4}"/>
    <cellStyle name="Normal 3 2 4 2 2 6 3 2" xfId="24700" xr:uid="{74E4F7D0-1A33-4750-A06B-DEB943BB42AF}"/>
    <cellStyle name="Normal 3 2 4 2 2 6 3 2 2" xfId="38392" xr:uid="{6C4E55E3-4E17-446E-9A37-BBE56F73A217}"/>
    <cellStyle name="Normal 3 2 4 2 2 6 3 2 3" xfId="53276" xr:uid="{C047B9B0-D4C3-4C0A-AA4F-7FCAB4DBF817}"/>
    <cellStyle name="Normal 3 2 4 2 2 6 3 3" xfId="17856" xr:uid="{C15F7E2B-AA58-4B66-B808-79AF14084737}"/>
    <cellStyle name="Normal 3 2 4 2 2 6 3 4" xfId="31546" xr:uid="{B114061C-E9C3-4777-85FD-C419C6B7BEBE}"/>
    <cellStyle name="Normal 3 2 4 2 2 6 3 5" xfId="46430" xr:uid="{C8887B8E-9494-446D-A1CF-4920E431332C}"/>
    <cellStyle name="Normal 3 2 4 2 2 6 4" xfId="21278" xr:uid="{0245910F-7E2A-405D-BAEE-B2BB4947ECF0}"/>
    <cellStyle name="Normal 3 2 4 2 2 6 4 2" xfId="34970" xr:uid="{6E2E32C3-6B26-4FCD-8249-C7B079BB6D53}"/>
    <cellStyle name="Normal 3 2 4 2 2 6 4 3" xfId="49854" xr:uid="{00C9ACBC-D259-4A25-85D0-6787E22A6680}"/>
    <cellStyle name="Normal 3 2 4 2 2 6 5" xfId="14434" xr:uid="{8DCCD153-704D-43D1-BD22-362F7818E213}"/>
    <cellStyle name="Normal 3 2 4 2 2 6 6" xfId="28124" xr:uid="{20A5A376-98E7-4180-9A29-0B6E5C6CFC58}"/>
    <cellStyle name="Normal 3 2 4 2 2 6 7" xfId="43008" xr:uid="{EADFD69B-3CFE-4C15-8F2D-6B2E5D838EB8}"/>
    <cellStyle name="Normal 3 2 4 2 2 7" xfId="9286" xr:uid="{3FAA1A75-3D37-485B-87D4-3DA2E58CC02B}"/>
    <cellStyle name="Normal 3 2 4 2 2 7 2" xfId="12708" xr:uid="{990A2C7A-2760-4B95-A494-EB8B2A3076BF}"/>
    <cellStyle name="Normal 3 2 4 2 2 7 2 2" xfId="26398" xr:uid="{B0B2DFF6-C940-4888-8EED-E4411BCA8A4D}"/>
    <cellStyle name="Normal 3 2 4 2 2 7 2 2 2" xfId="40090" xr:uid="{F4D3A1FD-0FBB-4A80-88C3-D81C83046CD0}"/>
    <cellStyle name="Normal 3 2 4 2 2 7 2 2 3" xfId="54974" xr:uid="{561BC52C-44CD-417A-84AD-007DEF2517FC}"/>
    <cellStyle name="Normal 3 2 4 2 2 7 2 3" xfId="19554" xr:uid="{0F031B5B-17E3-40BE-A9E5-EEE51AA6BC19}"/>
    <cellStyle name="Normal 3 2 4 2 2 7 2 4" xfId="33244" xr:uid="{1A1C8B7F-05FE-4FFA-A2F0-A4C2EE1FBA6B}"/>
    <cellStyle name="Normal 3 2 4 2 2 7 2 5" xfId="48128" xr:uid="{B9E8D245-A238-4006-B32D-9D9849666131}"/>
    <cellStyle name="Normal 3 2 4 2 2 7 3" xfId="22976" xr:uid="{85D8BB66-518B-4769-A06E-FF9189476259}"/>
    <cellStyle name="Normal 3 2 4 2 2 7 3 2" xfId="36668" xr:uid="{C14F62EB-D6D0-4597-9B1D-1DF0C7429295}"/>
    <cellStyle name="Normal 3 2 4 2 2 7 3 3" xfId="51552" xr:uid="{ED0384CE-EBDB-4D31-AE5D-F26A47606AE2}"/>
    <cellStyle name="Normal 3 2 4 2 2 7 4" xfId="16132" xr:uid="{E7B69CB3-74EA-4496-A728-FEE6F6C553C6}"/>
    <cellStyle name="Normal 3 2 4 2 2 7 5" xfId="29822" xr:uid="{7F4238CC-7359-440E-8CE4-DA5DFFAC267F}"/>
    <cellStyle name="Normal 3 2 4 2 2 7 6" xfId="44706" xr:uid="{E4CF4A93-D870-4294-A23B-14F1AA382ED4}"/>
    <cellStyle name="Normal 3 2 4 2 2 8" xfId="10996" xr:uid="{FC297783-8740-4158-A600-3C06E99ACD27}"/>
    <cellStyle name="Normal 3 2 4 2 2 8 2" xfId="24686" xr:uid="{03E12D32-29F7-4E76-B720-2FDF308C9ED2}"/>
    <cellStyle name="Normal 3 2 4 2 2 8 2 2" xfId="38378" xr:uid="{0BF18989-3650-444D-926E-FE2F43AE21A3}"/>
    <cellStyle name="Normal 3 2 4 2 2 8 2 3" xfId="53262" xr:uid="{122A9096-7572-4D87-86EE-1D02E676AE07}"/>
    <cellStyle name="Normal 3 2 4 2 2 8 3" xfId="17842" xr:uid="{9DA5B350-BB09-4B8B-B041-0FF95AE2FB6E}"/>
    <cellStyle name="Normal 3 2 4 2 2 8 4" xfId="31532" xr:uid="{4894CB92-21F5-4F71-A1B3-2814EF2BDA4D}"/>
    <cellStyle name="Normal 3 2 4 2 2 8 5" xfId="46416" xr:uid="{98AD2443-F008-4534-8C5E-2CF04EAA0A95}"/>
    <cellStyle name="Normal 3 2 4 2 2 9" xfId="21264" xr:uid="{707EEB67-8F6A-4A00-9603-3D6F4DD02D1D}"/>
    <cellStyle name="Normal 3 2 4 2 2 9 2" xfId="34956" xr:uid="{E16E17BD-E65C-4363-B6E9-8E6AE7564D03}"/>
    <cellStyle name="Normal 3 2 4 2 2 9 3" xfId="49840" xr:uid="{65A04A36-8FA2-49E1-82A9-F27C475A5317}"/>
    <cellStyle name="Normal 3 2 4 2 3" xfId="7588" xr:uid="{05EB22D7-C741-45A3-92D6-9299E1F50BD7}"/>
    <cellStyle name="Normal 3 2 4 2 3 10" xfId="43009" xr:uid="{42F03E8B-C43B-4A54-BDE4-BEDDEF1A50E0}"/>
    <cellStyle name="Normal 3 2 4 2 3 2" xfId="7589" xr:uid="{A8DB9C6A-BDED-4CA9-B022-4388FA1768F7}"/>
    <cellStyle name="Normal 3 2 4 2 3 2 2" xfId="7590" xr:uid="{99142218-9FF7-4A83-8C54-16B9C6AFF911}"/>
    <cellStyle name="Normal 3 2 4 2 3 2 2 2" xfId="9303" xr:uid="{BCB39A6F-5613-44A6-B6ED-4DAAF376362D}"/>
    <cellStyle name="Normal 3 2 4 2 3 2 2 2 2" xfId="12725" xr:uid="{D60B3C99-4F39-4FAB-9796-224808B7E3E4}"/>
    <cellStyle name="Normal 3 2 4 2 3 2 2 2 2 2" xfId="26415" xr:uid="{2437BB99-CC19-465B-9714-D3AB4A4700B8}"/>
    <cellStyle name="Normal 3 2 4 2 3 2 2 2 2 2 2" xfId="40107" xr:uid="{BAD5600C-4325-4D50-B2B4-2A504922430F}"/>
    <cellStyle name="Normal 3 2 4 2 3 2 2 2 2 2 3" xfId="54991" xr:uid="{4B6C5961-69C4-4B11-B235-2052519049F8}"/>
    <cellStyle name="Normal 3 2 4 2 3 2 2 2 2 3" xfId="19571" xr:uid="{B19950B7-F9E0-4975-8147-B23A199222B7}"/>
    <cellStyle name="Normal 3 2 4 2 3 2 2 2 2 4" xfId="33261" xr:uid="{3144184F-409C-4A93-831F-29806DA17A0B}"/>
    <cellStyle name="Normal 3 2 4 2 3 2 2 2 2 5" xfId="48145" xr:uid="{229F10A7-C627-49F3-A421-02C575D2544D}"/>
    <cellStyle name="Normal 3 2 4 2 3 2 2 2 3" xfId="22993" xr:uid="{4A248211-A416-4C0C-B8FC-455FEEF519FC}"/>
    <cellStyle name="Normal 3 2 4 2 3 2 2 2 3 2" xfId="36685" xr:uid="{23981F82-236F-49B8-A8F2-B44D861FCA0B}"/>
    <cellStyle name="Normal 3 2 4 2 3 2 2 2 3 3" xfId="51569" xr:uid="{ED2FF2F7-06D8-4179-B7CA-E9A91A792D2D}"/>
    <cellStyle name="Normal 3 2 4 2 3 2 2 2 4" xfId="16149" xr:uid="{C09F70CB-2D5F-4E84-A263-8E9C13D69AF9}"/>
    <cellStyle name="Normal 3 2 4 2 3 2 2 2 5" xfId="29839" xr:uid="{E55761E5-EF10-454F-9613-D3A48C72BBEF}"/>
    <cellStyle name="Normal 3 2 4 2 3 2 2 2 6" xfId="44723" xr:uid="{3AEC8ABA-7C0D-407B-95F3-5EF9496CD093}"/>
    <cellStyle name="Normal 3 2 4 2 3 2 2 3" xfId="11013" xr:uid="{8E9969A4-A052-48B7-AE81-2BEC5FCB9D3B}"/>
    <cellStyle name="Normal 3 2 4 2 3 2 2 3 2" xfId="24703" xr:uid="{42C3F3CC-3924-4348-AE9F-F835F20DAD99}"/>
    <cellStyle name="Normal 3 2 4 2 3 2 2 3 2 2" xfId="38395" xr:uid="{5DBE3426-9EC3-4521-93BE-A9D6C1EBFC3F}"/>
    <cellStyle name="Normal 3 2 4 2 3 2 2 3 2 3" xfId="53279" xr:uid="{C925E289-E93C-4E2A-87E5-2E3FD7C37789}"/>
    <cellStyle name="Normal 3 2 4 2 3 2 2 3 3" xfId="17859" xr:uid="{FFE55C04-95E2-4F6A-A4D0-068FFE119C6B}"/>
    <cellStyle name="Normal 3 2 4 2 3 2 2 3 4" xfId="31549" xr:uid="{F9F258CE-A975-45F2-90BB-99FEBE87E8AA}"/>
    <cellStyle name="Normal 3 2 4 2 3 2 2 3 5" xfId="46433" xr:uid="{44DE42E1-5853-4E42-9122-1D8B1990BA48}"/>
    <cellStyle name="Normal 3 2 4 2 3 2 2 4" xfId="21281" xr:uid="{D8BB4C80-A26C-4EDF-A220-85E8AEEABA0B}"/>
    <cellStyle name="Normal 3 2 4 2 3 2 2 4 2" xfId="34973" xr:uid="{E9097A59-69B1-4D61-B819-1BE0043E0C47}"/>
    <cellStyle name="Normal 3 2 4 2 3 2 2 4 3" xfId="49857" xr:uid="{A5A3FAC5-5E6A-4E5D-803C-B26B6BB533F9}"/>
    <cellStyle name="Normal 3 2 4 2 3 2 2 5" xfId="14437" xr:uid="{31ED9E19-D2C6-47CC-A9FB-13B691B4A457}"/>
    <cellStyle name="Normal 3 2 4 2 3 2 2 6" xfId="28127" xr:uid="{AAA66A9B-2BE0-4A44-BDC4-E24059C5347F}"/>
    <cellStyle name="Normal 3 2 4 2 3 2 2 7" xfId="43011" xr:uid="{9302F3EE-6D91-43BF-A588-483DEA791944}"/>
    <cellStyle name="Normal 3 2 4 2 3 2 3" xfId="9302" xr:uid="{F708632F-A9B7-48C3-B341-FBB1F8053417}"/>
    <cellStyle name="Normal 3 2 4 2 3 2 3 2" xfId="12724" xr:uid="{3B46D395-0677-404E-9BD9-2E52A16050AC}"/>
    <cellStyle name="Normal 3 2 4 2 3 2 3 2 2" xfId="26414" xr:uid="{1AFFCCA9-B29D-4EC8-B878-ED1147A1BC0A}"/>
    <cellStyle name="Normal 3 2 4 2 3 2 3 2 2 2" xfId="40106" xr:uid="{E305BF3F-DB83-4AA9-B67F-AB0AC31BDB0D}"/>
    <cellStyle name="Normal 3 2 4 2 3 2 3 2 2 3" xfId="54990" xr:uid="{45D55B30-5772-43A3-BC03-93199E3D34DE}"/>
    <cellStyle name="Normal 3 2 4 2 3 2 3 2 3" xfId="19570" xr:uid="{00F940D5-9A68-4B9F-9C07-D0548A458423}"/>
    <cellStyle name="Normal 3 2 4 2 3 2 3 2 4" xfId="33260" xr:uid="{0194E181-B951-41EC-8A8E-4D8802BF3344}"/>
    <cellStyle name="Normal 3 2 4 2 3 2 3 2 5" xfId="48144" xr:uid="{84496584-B6A4-4B3B-895F-7E5482EDB97B}"/>
    <cellStyle name="Normal 3 2 4 2 3 2 3 3" xfId="22992" xr:uid="{0D3B0E0F-C243-49B8-AE71-835BAB19BC37}"/>
    <cellStyle name="Normal 3 2 4 2 3 2 3 3 2" xfId="36684" xr:uid="{AB47F026-DEFC-49FC-BC1F-FC397C8E5FBC}"/>
    <cellStyle name="Normal 3 2 4 2 3 2 3 3 3" xfId="51568" xr:uid="{A3865239-03C6-49CD-BF9C-2888C0ACCF5C}"/>
    <cellStyle name="Normal 3 2 4 2 3 2 3 4" xfId="16148" xr:uid="{F9242FD0-5B88-4AC9-9609-B11DBD55F8BF}"/>
    <cellStyle name="Normal 3 2 4 2 3 2 3 5" xfId="29838" xr:uid="{D36CEC2A-58CE-4893-99E7-2A18D61469EA}"/>
    <cellStyle name="Normal 3 2 4 2 3 2 3 6" xfId="44722" xr:uid="{2B717892-5150-4C1E-88E5-3CA2CBA8B831}"/>
    <cellStyle name="Normal 3 2 4 2 3 2 4" xfId="11012" xr:uid="{CB3263F4-1C77-4DD7-B29F-F42AC3DC3734}"/>
    <cellStyle name="Normal 3 2 4 2 3 2 4 2" xfId="24702" xr:uid="{D6639C0F-D110-4758-B239-CA8F2AB583EA}"/>
    <cellStyle name="Normal 3 2 4 2 3 2 4 2 2" xfId="38394" xr:uid="{F9630450-559B-44C7-AD52-AD85FFD56EDD}"/>
    <cellStyle name="Normal 3 2 4 2 3 2 4 2 3" xfId="53278" xr:uid="{5FC837A9-C2A7-4911-B7F1-E5E776E7162A}"/>
    <cellStyle name="Normal 3 2 4 2 3 2 4 3" xfId="17858" xr:uid="{DE68040A-3B4E-451B-A569-CB397E24D97F}"/>
    <cellStyle name="Normal 3 2 4 2 3 2 4 4" xfId="31548" xr:uid="{90E41E63-A4DA-4D7D-A922-E0635E50A2F1}"/>
    <cellStyle name="Normal 3 2 4 2 3 2 4 5" xfId="46432" xr:uid="{C399F904-6D8E-47D3-808A-43533A7F6B77}"/>
    <cellStyle name="Normal 3 2 4 2 3 2 5" xfId="21280" xr:uid="{2D472767-0819-4692-B6DC-254AEA40FD68}"/>
    <cellStyle name="Normal 3 2 4 2 3 2 5 2" xfId="34972" xr:uid="{0E162282-83F3-4AFC-97FD-880359F1100F}"/>
    <cellStyle name="Normal 3 2 4 2 3 2 5 3" xfId="49856" xr:uid="{9FBEBB4A-B437-42DB-AF89-6E7669A35C0B}"/>
    <cellStyle name="Normal 3 2 4 2 3 2 6" xfId="14436" xr:uid="{84DD990B-2B7D-43ED-8B05-FCD72B746A0A}"/>
    <cellStyle name="Normal 3 2 4 2 3 2 7" xfId="28126" xr:uid="{44EC44A4-EF64-4868-9F06-032A9BFB7AC4}"/>
    <cellStyle name="Normal 3 2 4 2 3 2 8" xfId="43010" xr:uid="{1B47E9FD-D9CC-467B-AFAD-DEFE613664D8}"/>
    <cellStyle name="Normal 3 2 4 2 3 3" xfId="7591" xr:uid="{FCB4D03D-8A3A-4860-82A9-BC7E1E8C2163}"/>
    <cellStyle name="Normal 3 2 4 2 3 3 2" xfId="9304" xr:uid="{783AD5BE-0D5E-47A8-86BB-4E9EAAC9F0EF}"/>
    <cellStyle name="Normal 3 2 4 2 3 3 2 2" xfId="12726" xr:uid="{3392F8F6-EDBD-40A3-9573-CE6DC85355FB}"/>
    <cellStyle name="Normal 3 2 4 2 3 3 2 2 2" xfId="26416" xr:uid="{D602FC92-66B6-460D-8F7B-E5042DCF600B}"/>
    <cellStyle name="Normal 3 2 4 2 3 3 2 2 2 2" xfId="40108" xr:uid="{A1ED5E3F-EF2B-468F-8E8A-60D5A3FB693C}"/>
    <cellStyle name="Normal 3 2 4 2 3 3 2 2 2 3" xfId="54992" xr:uid="{4DCB7BD0-EBF1-4405-A1BF-C6374F72F887}"/>
    <cellStyle name="Normal 3 2 4 2 3 3 2 2 3" xfId="19572" xr:uid="{7DFC0572-4AAC-4B43-ACAA-44AFD3084C39}"/>
    <cellStyle name="Normal 3 2 4 2 3 3 2 2 4" xfId="33262" xr:uid="{0D650907-3E11-4B9F-8B9A-FC659F90D1DC}"/>
    <cellStyle name="Normal 3 2 4 2 3 3 2 2 5" xfId="48146" xr:uid="{D00394D5-68D7-4BAC-9488-4AF551FDEFF5}"/>
    <cellStyle name="Normal 3 2 4 2 3 3 2 3" xfId="22994" xr:uid="{BB69AEC7-041B-4679-AAD2-0C8EC794B33D}"/>
    <cellStyle name="Normal 3 2 4 2 3 3 2 3 2" xfId="36686" xr:uid="{ABFE0D76-C78A-45ED-A22A-FF0721C1EC31}"/>
    <cellStyle name="Normal 3 2 4 2 3 3 2 3 3" xfId="51570" xr:uid="{0083BAF0-D497-4C14-8016-D56B870ECA19}"/>
    <cellStyle name="Normal 3 2 4 2 3 3 2 4" xfId="16150" xr:uid="{97EE51CE-A737-46CF-B4A2-48EB3902E859}"/>
    <cellStyle name="Normal 3 2 4 2 3 3 2 5" xfId="29840" xr:uid="{E1365ED5-DB3A-4BD5-A836-30923DFECBF9}"/>
    <cellStyle name="Normal 3 2 4 2 3 3 2 6" xfId="44724" xr:uid="{B24F5909-2F81-4262-BA3C-0D06D14C57FB}"/>
    <cellStyle name="Normal 3 2 4 2 3 3 3" xfId="11014" xr:uid="{E45B3BC9-549E-4935-9A6A-4176CFB4A2DB}"/>
    <cellStyle name="Normal 3 2 4 2 3 3 3 2" xfId="24704" xr:uid="{238A88B0-5C58-4D0A-84D5-C213EAB9DA64}"/>
    <cellStyle name="Normal 3 2 4 2 3 3 3 2 2" xfId="38396" xr:uid="{85BF6B0C-A4D5-424D-AEA7-DEAA0A544A10}"/>
    <cellStyle name="Normal 3 2 4 2 3 3 3 2 3" xfId="53280" xr:uid="{F769BBC6-1AD0-4CB1-A91F-445D5BBDBA6A}"/>
    <cellStyle name="Normal 3 2 4 2 3 3 3 3" xfId="17860" xr:uid="{506EAF14-63AA-46F6-8BC4-2748986D659A}"/>
    <cellStyle name="Normal 3 2 4 2 3 3 3 4" xfId="31550" xr:uid="{88B2EA25-6324-437D-B347-58ACC585F153}"/>
    <cellStyle name="Normal 3 2 4 2 3 3 3 5" xfId="46434" xr:uid="{909756B0-74CB-4A39-9A91-A4023F80112B}"/>
    <cellStyle name="Normal 3 2 4 2 3 3 4" xfId="21282" xr:uid="{4C4782E3-41A9-40BE-9AFC-E96F9614E67E}"/>
    <cellStyle name="Normal 3 2 4 2 3 3 4 2" xfId="34974" xr:uid="{0A261D66-038C-4BF2-8416-53FAC58726BB}"/>
    <cellStyle name="Normal 3 2 4 2 3 3 4 3" xfId="49858" xr:uid="{B0B3A2CD-6544-47D3-9303-B9DE4A0A5F69}"/>
    <cellStyle name="Normal 3 2 4 2 3 3 5" xfId="14438" xr:uid="{F83130A1-C0FB-4E2A-B691-0F6CAAAC5746}"/>
    <cellStyle name="Normal 3 2 4 2 3 3 6" xfId="28128" xr:uid="{EABAF5B7-C966-47E8-89CC-1A013BB0AABA}"/>
    <cellStyle name="Normal 3 2 4 2 3 3 7" xfId="43012" xr:uid="{F16C5C25-A38E-40C8-BB65-D830C6F7504A}"/>
    <cellStyle name="Normal 3 2 4 2 3 4" xfId="7592" xr:uid="{7030FF83-D590-497D-947E-31A884E20B90}"/>
    <cellStyle name="Normal 3 2 4 2 3 4 2" xfId="9305" xr:uid="{D3E01919-2F43-412B-96E7-F9E01A7C8328}"/>
    <cellStyle name="Normal 3 2 4 2 3 4 2 2" xfId="12727" xr:uid="{CA3E3711-CC5D-4877-A260-B49C31513D2A}"/>
    <cellStyle name="Normal 3 2 4 2 3 4 2 2 2" xfId="26417" xr:uid="{F6B51CC6-DC99-4EB3-B638-ADD0B9AEB882}"/>
    <cellStyle name="Normal 3 2 4 2 3 4 2 2 2 2" xfId="40109" xr:uid="{87B452C5-1A4A-4A08-BFF9-BBA966C24AAC}"/>
    <cellStyle name="Normal 3 2 4 2 3 4 2 2 2 3" xfId="54993" xr:uid="{33850024-4847-4919-AAE7-C0BB1AB98A03}"/>
    <cellStyle name="Normal 3 2 4 2 3 4 2 2 3" xfId="19573" xr:uid="{41F8AF56-5E2C-4E17-BDE8-F566A914E941}"/>
    <cellStyle name="Normal 3 2 4 2 3 4 2 2 4" xfId="33263" xr:uid="{02789EDE-8477-4F05-9CCF-A5D567B93E0A}"/>
    <cellStyle name="Normal 3 2 4 2 3 4 2 2 5" xfId="48147" xr:uid="{4731D230-8A18-4965-A518-B5C2E9DCC373}"/>
    <cellStyle name="Normal 3 2 4 2 3 4 2 3" xfId="22995" xr:uid="{FDF6AC36-2CAC-47B7-BC7E-6FC7E2011A65}"/>
    <cellStyle name="Normal 3 2 4 2 3 4 2 3 2" xfId="36687" xr:uid="{F0102DAF-C27C-4BCD-89B9-30DB275D5B69}"/>
    <cellStyle name="Normal 3 2 4 2 3 4 2 3 3" xfId="51571" xr:uid="{60D16D77-59CF-405B-B7FA-A89BB7181189}"/>
    <cellStyle name="Normal 3 2 4 2 3 4 2 4" xfId="16151" xr:uid="{E37656B4-08F5-45D4-9785-997A3002EA22}"/>
    <cellStyle name="Normal 3 2 4 2 3 4 2 5" xfId="29841" xr:uid="{05D17FA5-1178-4684-AB8A-1E843B902F6A}"/>
    <cellStyle name="Normal 3 2 4 2 3 4 2 6" xfId="44725" xr:uid="{BDB93D67-A966-4DF9-8F05-95FD4CD2B25C}"/>
    <cellStyle name="Normal 3 2 4 2 3 4 3" xfId="11015" xr:uid="{F9096F58-086E-4A97-AE29-A6927565C924}"/>
    <cellStyle name="Normal 3 2 4 2 3 4 3 2" xfId="24705" xr:uid="{9B6D911A-4304-4B7C-8A95-0C770BB92797}"/>
    <cellStyle name="Normal 3 2 4 2 3 4 3 2 2" xfId="38397" xr:uid="{BF52A694-8FBF-4580-8690-FA110539D62F}"/>
    <cellStyle name="Normal 3 2 4 2 3 4 3 2 3" xfId="53281" xr:uid="{2E1C7CE3-A3B5-48E8-9B81-A23C3EADF4ED}"/>
    <cellStyle name="Normal 3 2 4 2 3 4 3 3" xfId="17861" xr:uid="{5815209F-A8F6-4E9E-9F94-0493CCDDA2C1}"/>
    <cellStyle name="Normal 3 2 4 2 3 4 3 4" xfId="31551" xr:uid="{15011267-1DC0-426F-B84D-4744A14A1231}"/>
    <cellStyle name="Normal 3 2 4 2 3 4 3 5" xfId="46435" xr:uid="{D4DF0803-AB5B-4087-A725-F72A9DBB48B8}"/>
    <cellStyle name="Normal 3 2 4 2 3 4 4" xfId="21283" xr:uid="{89D1F1DB-1BF2-49AA-A3DA-361072FD84A3}"/>
    <cellStyle name="Normal 3 2 4 2 3 4 4 2" xfId="34975" xr:uid="{059F7FED-0FFB-4076-A040-EF4915355378}"/>
    <cellStyle name="Normal 3 2 4 2 3 4 4 3" xfId="49859" xr:uid="{E1C92F7E-36CD-4331-BEA0-77D1F313976E}"/>
    <cellStyle name="Normal 3 2 4 2 3 4 5" xfId="14439" xr:uid="{4C64936F-BE08-4162-B403-49121849BEA5}"/>
    <cellStyle name="Normal 3 2 4 2 3 4 6" xfId="28129" xr:uid="{D1CE70EF-2249-4B64-AA33-BBA67492E71E}"/>
    <cellStyle name="Normal 3 2 4 2 3 4 7" xfId="43013" xr:uid="{320021B2-8EC6-42DE-8984-DECEED7A6421}"/>
    <cellStyle name="Normal 3 2 4 2 3 5" xfId="9301" xr:uid="{C3408E52-1FD6-46FA-823D-A37BC3920682}"/>
    <cellStyle name="Normal 3 2 4 2 3 5 2" xfId="12723" xr:uid="{A6EC8B3D-1C62-46E2-A9E5-8799573A899F}"/>
    <cellStyle name="Normal 3 2 4 2 3 5 2 2" xfId="26413" xr:uid="{8C754630-E49A-4605-9745-709EAE66895F}"/>
    <cellStyle name="Normal 3 2 4 2 3 5 2 2 2" xfId="40105" xr:uid="{1E32101D-9844-408B-9047-9FEF2EB95650}"/>
    <cellStyle name="Normal 3 2 4 2 3 5 2 2 3" xfId="54989" xr:uid="{6FB843DC-8A2C-40F5-BE5E-EAD2CB4402B3}"/>
    <cellStyle name="Normal 3 2 4 2 3 5 2 3" xfId="19569" xr:uid="{953AB166-C44C-4E44-8647-EFAC0A57E9E7}"/>
    <cellStyle name="Normal 3 2 4 2 3 5 2 4" xfId="33259" xr:uid="{5FFB5B05-0F70-4F64-A760-D84BA486524D}"/>
    <cellStyle name="Normal 3 2 4 2 3 5 2 5" xfId="48143" xr:uid="{96932022-9F96-45FA-B40E-01E915C8BEB3}"/>
    <cellStyle name="Normal 3 2 4 2 3 5 3" xfId="22991" xr:uid="{C35F6A1C-E9E9-40F5-9E99-3B37C1F233CD}"/>
    <cellStyle name="Normal 3 2 4 2 3 5 3 2" xfId="36683" xr:uid="{C78C0748-8D54-4B65-A975-A9DFAC34E875}"/>
    <cellStyle name="Normal 3 2 4 2 3 5 3 3" xfId="51567" xr:uid="{62803B52-0908-4CF0-9885-32CA9F6FACFB}"/>
    <cellStyle name="Normal 3 2 4 2 3 5 4" xfId="16147" xr:uid="{1760CA25-F6A6-47CA-A840-30FBDA542B7B}"/>
    <cellStyle name="Normal 3 2 4 2 3 5 5" xfId="29837" xr:uid="{A3BDF142-E400-42D9-B22B-8DC6ED6EB914}"/>
    <cellStyle name="Normal 3 2 4 2 3 5 6" xfId="44721" xr:uid="{C63E0F03-4681-4AC1-A8EB-840A02FFA2DC}"/>
    <cellStyle name="Normal 3 2 4 2 3 6" xfId="11011" xr:uid="{8BD02EF6-9541-4A6E-86F6-63EFE1A08EC9}"/>
    <cellStyle name="Normal 3 2 4 2 3 6 2" xfId="24701" xr:uid="{1B0ED88B-9C5E-4AEF-9EEF-3EDAB37AADF6}"/>
    <cellStyle name="Normal 3 2 4 2 3 6 2 2" xfId="38393" xr:uid="{F419CA58-BC78-4E1B-8B66-73A93C244A8B}"/>
    <cellStyle name="Normal 3 2 4 2 3 6 2 3" xfId="53277" xr:uid="{981F23FE-9EB9-42D8-AB1E-ACA2F6C95813}"/>
    <cellStyle name="Normal 3 2 4 2 3 6 3" xfId="17857" xr:uid="{567932B6-F662-4919-A35A-B6FE51CB68FB}"/>
    <cellStyle name="Normal 3 2 4 2 3 6 4" xfId="31547" xr:uid="{B14141EB-456F-4D0D-848E-39931F0D99DC}"/>
    <cellStyle name="Normal 3 2 4 2 3 6 5" xfId="46431" xr:uid="{45710690-3040-4D24-BC8F-6AEDC5F03C31}"/>
    <cellStyle name="Normal 3 2 4 2 3 7" xfId="21279" xr:uid="{3EF764C4-F5F6-4207-B022-69ADF3552AA9}"/>
    <cellStyle name="Normal 3 2 4 2 3 7 2" xfId="34971" xr:uid="{4F663584-8822-4988-9F07-FE48900E52D8}"/>
    <cellStyle name="Normal 3 2 4 2 3 7 3" xfId="49855" xr:uid="{5660F6B5-819D-4CFA-8DFC-CB6B6C772068}"/>
    <cellStyle name="Normal 3 2 4 2 3 8" xfId="14435" xr:uid="{1A521E97-4E2C-4751-8810-6914C2356A8E}"/>
    <cellStyle name="Normal 3 2 4 2 3 9" xfId="28125" xr:uid="{750BB3C1-D824-4A95-B805-E816823DD96B}"/>
    <cellStyle name="Normal 3 2 4 2 4" xfId="7593" xr:uid="{E5A47176-EF26-41EB-A722-6447D2B2EC08}"/>
    <cellStyle name="Normal 3 2 4 2 4 10" xfId="43014" xr:uid="{A7AAD622-B1CF-4A32-BC4B-69C423A8777E}"/>
    <cellStyle name="Normal 3 2 4 2 4 2" xfId="7594" xr:uid="{22071D59-51EA-4EF9-9052-EF40F38BFF3C}"/>
    <cellStyle name="Normal 3 2 4 2 4 2 2" xfId="7595" xr:uid="{1E7DD963-CE57-4F33-AF4F-FCB33284D663}"/>
    <cellStyle name="Normal 3 2 4 2 4 2 2 2" xfId="9308" xr:uid="{764D288F-6557-4CD4-9AEB-DBF203B4E361}"/>
    <cellStyle name="Normal 3 2 4 2 4 2 2 2 2" xfId="12730" xr:uid="{11291EE6-4A12-4A05-80BD-60D9AE502222}"/>
    <cellStyle name="Normal 3 2 4 2 4 2 2 2 2 2" xfId="26420" xr:uid="{F34DE6DF-8DC5-4BE4-A116-9DCD368B5D9B}"/>
    <cellStyle name="Normal 3 2 4 2 4 2 2 2 2 2 2" xfId="40112" xr:uid="{3CB04FDA-E2E4-4BB4-AFBA-7485362A2D00}"/>
    <cellStyle name="Normal 3 2 4 2 4 2 2 2 2 2 3" xfId="54996" xr:uid="{DB0499A5-8119-4423-9CC1-16EDADD181CA}"/>
    <cellStyle name="Normal 3 2 4 2 4 2 2 2 2 3" xfId="19576" xr:uid="{DF4C8ACD-8639-4685-A8B9-C1F58044C869}"/>
    <cellStyle name="Normal 3 2 4 2 4 2 2 2 2 4" xfId="33266" xr:uid="{684A96EA-183B-4DCA-AA45-883B22EBA45B}"/>
    <cellStyle name="Normal 3 2 4 2 4 2 2 2 2 5" xfId="48150" xr:uid="{04863086-F62C-4D9A-8374-7F000624F5D1}"/>
    <cellStyle name="Normal 3 2 4 2 4 2 2 2 3" xfId="22998" xr:uid="{DCEAC027-7E82-4C20-8347-043FCBDDA863}"/>
    <cellStyle name="Normal 3 2 4 2 4 2 2 2 3 2" xfId="36690" xr:uid="{DFB22F88-6161-4122-ACC2-7F29B357FCB0}"/>
    <cellStyle name="Normal 3 2 4 2 4 2 2 2 3 3" xfId="51574" xr:uid="{E6C04B52-04FF-4635-AA5F-02FC0BC3AFF1}"/>
    <cellStyle name="Normal 3 2 4 2 4 2 2 2 4" xfId="16154" xr:uid="{2DDD6500-A660-4C64-9EC2-A50E23DA13F9}"/>
    <cellStyle name="Normal 3 2 4 2 4 2 2 2 5" xfId="29844" xr:uid="{5F554696-8823-4657-93E1-76924C67CCCB}"/>
    <cellStyle name="Normal 3 2 4 2 4 2 2 2 6" xfId="44728" xr:uid="{9E2FE6D5-AF59-4ACE-9A25-4BE1B124F95C}"/>
    <cellStyle name="Normal 3 2 4 2 4 2 2 3" xfId="11018" xr:uid="{732D91EB-2DB5-43C3-8076-74AEE96D9B59}"/>
    <cellStyle name="Normal 3 2 4 2 4 2 2 3 2" xfId="24708" xr:uid="{6215E8F8-4CD0-4BC5-A0D1-580F4F8C7440}"/>
    <cellStyle name="Normal 3 2 4 2 4 2 2 3 2 2" xfId="38400" xr:uid="{C574A723-D422-42CE-8DE3-D44B819583B3}"/>
    <cellStyle name="Normal 3 2 4 2 4 2 2 3 2 3" xfId="53284" xr:uid="{03DF2B34-219D-4663-B5C6-CF8D8F1AE58B}"/>
    <cellStyle name="Normal 3 2 4 2 4 2 2 3 3" xfId="17864" xr:uid="{8FBE0247-0AF2-4DE5-8692-AED2B66A32CB}"/>
    <cellStyle name="Normal 3 2 4 2 4 2 2 3 4" xfId="31554" xr:uid="{6B126683-1E6C-4ECF-906A-3B6765BA8BD5}"/>
    <cellStyle name="Normal 3 2 4 2 4 2 2 3 5" xfId="46438" xr:uid="{6E41A610-77E9-4541-A5C7-D869E426FC37}"/>
    <cellStyle name="Normal 3 2 4 2 4 2 2 4" xfId="21286" xr:uid="{DADE9CF1-B227-4A87-954D-E061FE5E06F3}"/>
    <cellStyle name="Normal 3 2 4 2 4 2 2 4 2" xfId="34978" xr:uid="{2E616A11-1E2D-4C67-8A85-2BA473F29BF9}"/>
    <cellStyle name="Normal 3 2 4 2 4 2 2 4 3" xfId="49862" xr:uid="{7FCB1D61-71DA-47CC-A1EA-82C8C0504E0E}"/>
    <cellStyle name="Normal 3 2 4 2 4 2 2 5" xfId="14442" xr:uid="{682F4A0C-9B78-4FE9-A64A-9E60015F0B1B}"/>
    <cellStyle name="Normal 3 2 4 2 4 2 2 6" xfId="28132" xr:uid="{5577407D-0DEF-4A95-A7BD-195DFFA950DE}"/>
    <cellStyle name="Normal 3 2 4 2 4 2 2 7" xfId="43016" xr:uid="{21398021-3D42-4126-8435-D9A7BD3244F1}"/>
    <cellStyle name="Normal 3 2 4 2 4 2 3" xfId="9307" xr:uid="{A5FA7CC7-DA9F-4314-847B-EE5D1E5198A4}"/>
    <cellStyle name="Normal 3 2 4 2 4 2 3 2" xfId="12729" xr:uid="{C0106BB9-BD00-4EC8-9FE0-BB77826C7347}"/>
    <cellStyle name="Normal 3 2 4 2 4 2 3 2 2" xfId="26419" xr:uid="{703ADD2F-87D2-4DD8-A5E4-25F74CE40C90}"/>
    <cellStyle name="Normal 3 2 4 2 4 2 3 2 2 2" xfId="40111" xr:uid="{664553F8-F0C0-42EC-AD53-02DB56F2B424}"/>
    <cellStyle name="Normal 3 2 4 2 4 2 3 2 2 3" xfId="54995" xr:uid="{C8FD4700-F3D7-4CCB-958D-FA0DA0828892}"/>
    <cellStyle name="Normal 3 2 4 2 4 2 3 2 3" xfId="19575" xr:uid="{8319BC23-FCCE-474A-88E0-C9BB7ADA72A9}"/>
    <cellStyle name="Normal 3 2 4 2 4 2 3 2 4" xfId="33265" xr:uid="{B972617D-17EC-4892-99FB-01F9280B4AFD}"/>
    <cellStyle name="Normal 3 2 4 2 4 2 3 2 5" xfId="48149" xr:uid="{57D92CDC-EED2-4D59-87EC-DE7CE5BF93AF}"/>
    <cellStyle name="Normal 3 2 4 2 4 2 3 3" xfId="22997" xr:uid="{793C0961-E4C5-45F9-B54E-C8034D07BBE4}"/>
    <cellStyle name="Normal 3 2 4 2 4 2 3 3 2" xfId="36689" xr:uid="{969CAA11-1F78-4E9E-A847-786935F2AD94}"/>
    <cellStyle name="Normal 3 2 4 2 4 2 3 3 3" xfId="51573" xr:uid="{CECCE2C0-58D2-4B75-AD13-B1B393591E81}"/>
    <cellStyle name="Normal 3 2 4 2 4 2 3 4" xfId="16153" xr:uid="{FA41E746-F0F8-495B-9CCF-01FBAA32F257}"/>
    <cellStyle name="Normal 3 2 4 2 4 2 3 5" xfId="29843" xr:uid="{221F5F94-B6B9-4E5F-BA58-62F3CCDA20E2}"/>
    <cellStyle name="Normal 3 2 4 2 4 2 3 6" xfId="44727" xr:uid="{0F50E003-2FA2-494B-9AEF-80CA44E6CF89}"/>
    <cellStyle name="Normal 3 2 4 2 4 2 4" xfId="11017" xr:uid="{B743F15E-83A0-4498-8B0B-D02C331CAFF2}"/>
    <cellStyle name="Normal 3 2 4 2 4 2 4 2" xfId="24707" xr:uid="{79315EE0-7D20-461F-8945-F6CC98E077DD}"/>
    <cellStyle name="Normal 3 2 4 2 4 2 4 2 2" xfId="38399" xr:uid="{754C54EE-BFCD-41B2-80AF-B511E06184A0}"/>
    <cellStyle name="Normal 3 2 4 2 4 2 4 2 3" xfId="53283" xr:uid="{9449ED21-7878-41FC-879C-B31820E66FB3}"/>
    <cellStyle name="Normal 3 2 4 2 4 2 4 3" xfId="17863" xr:uid="{510536FB-7AA7-4D4B-8206-D27C94415DDD}"/>
    <cellStyle name="Normal 3 2 4 2 4 2 4 4" xfId="31553" xr:uid="{4A08CAAC-0338-4E3A-BE8F-2272FB2AD4E5}"/>
    <cellStyle name="Normal 3 2 4 2 4 2 4 5" xfId="46437" xr:uid="{F7E1551C-2C83-4036-82F9-25A623D9543C}"/>
    <cellStyle name="Normal 3 2 4 2 4 2 5" xfId="21285" xr:uid="{486C5DAD-7907-4B83-B8FC-3877B41E70FF}"/>
    <cellStyle name="Normal 3 2 4 2 4 2 5 2" xfId="34977" xr:uid="{ACC73BF9-B242-4B92-A2B8-D38AEE1B07E5}"/>
    <cellStyle name="Normal 3 2 4 2 4 2 5 3" xfId="49861" xr:uid="{56AE3713-12D9-4FD8-8D9D-1064BE6F0200}"/>
    <cellStyle name="Normal 3 2 4 2 4 2 6" xfId="14441" xr:uid="{5E4A23C6-C12E-4BBB-912A-91CCA71D24BF}"/>
    <cellStyle name="Normal 3 2 4 2 4 2 7" xfId="28131" xr:uid="{7407B94A-6FA9-4AE9-BB08-4840C1A9B108}"/>
    <cellStyle name="Normal 3 2 4 2 4 2 8" xfId="43015" xr:uid="{ADC8F784-887D-41A8-B45E-5BC3A309CF7D}"/>
    <cellStyle name="Normal 3 2 4 2 4 3" xfId="7596" xr:uid="{2EF38B29-E694-4CEB-86B2-ED43AA409CC6}"/>
    <cellStyle name="Normal 3 2 4 2 4 3 2" xfId="9309" xr:uid="{E6ABD19C-FB96-4D7C-A910-12A1E04D60E1}"/>
    <cellStyle name="Normal 3 2 4 2 4 3 2 2" xfId="12731" xr:uid="{7EB88488-008A-4144-97B1-0BE0F48AA566}"/>
    <cellStyle name="Normal 3 2 4 2 4 3 2 2 2" xfId="26421" xr:uid="{BDFE9F5F-D475-4403-B5C5-86BB681FC3C2}"/>
    <cellStyle name="Normal 3 2 4 2 4 3 2 2 2 2" xfId="40113" xr:uid="{D49CAB52-D391-4489-8758-A2D37CF61D55}"/>
    <cellStyle name="Normal 3 2 4 2 4 3 2 2 2 3" xfId="54997" xr:uid="{53725E1E-8CC6-4E11-8A3E-5EF811D0C249}"/>
    <cellStyle name="Normal 3 2 4 2 4 3 2 2 3" xfId="19577" xr:uid="{BFEAA270-2EE3-4439-8E93-F5EEA2DF73F1}"/>
    <cellStyle name="Normal 3 2 4 2 4 3 2 2 4" xfId="33267" xr:uid="{9F80A936-6255-4802-B668-229A280E7BA5}"/>
    <cellStyle name="Normal 3 2 4 2 4 3 2 2 5" xfId="48151" xr:uid="{C4C1BA86-5C86-41BB-A6B5-598ADAF2800A}"/>
    <cellStyle name="Normal 3 2 4 2 4 3 2 3" xfId="22999" xr:uid="{5E3EAE0A-0B3B-44DD-BD65-9531EDE852E1}"/>
    <cellStyle name="Normal 3 2 4 2 4 3 2 3 2" xfId="36691" xr:uid="{DC9E584B-3ABF-455A-B920-B48668FC8B33}"/>
    <cellStyle name="Normal 3 2 4 2 4 3 2 3 3" xfId="51575" xr:uid="{E3ABD604-9B2E-4DD7-A1DF-1DA7B995C1BF}"/>
    <cellStyle name="Normal 3 2 4 2 4 3 2 4" xfId="16155" xr:uid="{435352F3-AC39-437D-8521-866F1BFC5778}"/>
    <cellStyle name="Normal 3 2 4 2 4 3 2 5" xfId="29845" xr:uid="{78719490-5AC8-4565-9423-32CA8872127F}"/>
    <cellStyle name="Normal 3 2 4 2 4 3 2 6" xfId="44729" xr:uid="{A4F18B5A-8C37-4D14-B73A-B2D4054763D7}"/>
    <cellStyle name="Normal 3 2 4 2 4 3 3" xfId="11019" xr:uid="{3BF0FD00-E58C-4D38-BC75-D8BF29E8C0E3}"/>
    <cellStyle name="Normal 3 2 4 2 4 3 3 2" xfId="24709" xr:uid="{8E74A780-48CB-4642-BC88-0928FFCB3708}"/>
    <cellStyle name="Normal 3 2 4 2 4 3 3 2 2" xfId="38401" xr:uid="{DF940FC4-1AB4-4D43-B4A6-31BF95C05D65}"/>
    <cellStyle name="Normal 3 2 4 2 4 3 3 2 3" xfId="53285" xr:uid="{82208502-4572-4D58-8146-9EE3A45D3D64}"/>
    <cellStyle name="Normal 3 2 4 2 4 3 3 3" xfId="17865" xr:uid="{15115F06-DAA7-46DE-8CB0-FB3C812622B1}"/>
    <cellStyle name="Normal 3 2 4 2 4 3 3 4" xfId="31555" xr:uid="{68570199-D547-4266-B8E8-CFF9C7EBEB37}"/>
    <cellStyle name="Normal 3 2 4 2 4 3 3 5" xfId="46439" xr:uid="{45CF317B-E049-4B35-8A1E-29571B6595CD}"/>
    <cellStyle name="Normal 3 2 4 2 4 3 4" xfId="21287" xr:uid="{89F5D385-1CB9-4BC3-BBCB-3CD591EB30C7}"/>
    <cellStyle name="Normal 3 2 4 2 4 3 4 2" xfId="34979" xr:uid="{D31D04D2-F9CB-4F86-ADBB-264F4179EAB8}"/>
    <cellStyle name="Normal 3 2 4 2 4 3 4 3" xfId="49863" xr:uid="{F91D61C0-52D2-4A27-A249-FDA9655346A0}"/>
    <cellStyle name="Normal 3 2 4 2 4 3 5" xfId="14443" xr:uid="{BF6D9CA1-6DBE-4410-A326-4D64E17F1EA8}"/>
    <cellStyle name="Normal 3 2 4 2 4 3 6" xfId="28133" xr:uid="{91517018-D4DF-4A2A-BDBE-4770B41070BC}"/>
    <cellStyle name="Normal 3 2 4 2 4 3 7" xfId="43017" xr:uid="{52CC8A9C-8ACD-41E1-BF90-B0E894946291}"/>
    <cellStyle name="Normal 3 2 4 2 4 4" xfId="7597" xr:uid="{070BE353-630E-4833-9B51-8EE5BABB4957}"/>
    <cellStyle name="Normal 3 2 4 2 4 4 2" xfId="9310" xr:uid="{5878CBB8-231B-4A4C-AA1E-289CECF2EA91}"/>
    <cellStyle name="Normal 3 2 4 2 4 4 2 2" xfId="12732" xr:uid="{C62F73CD-9DF1-4453-8E6C-717077C11F12}"/>
    <cellStyle name="Normal 3 2 4 2 4 4 2 2 2" xfId="26422" xr:uid="{61E47707-7F18-4566-86C2-3C825F072D2A}"/>
    <cellStyle name="Normal 3 2 4 2 4 4 2 2 2 2" xfId="40114" xr:uid="{F43C4C15-9EDC-4494-B533-BF585196B021}"/>
    <cellStyle name="Normal 3 2 4 2 4 4 2 2 2 3" xfId="54998" xr:uid="{6204CF86-868A-40C9-AF36-A0A509BE26B9}"/>
    <cellStyle name="Normal 3 2 4 2 4 4 2 2 3" xfId="19578" xr:uid="{F7B1C615-2AD7-452F-8403-3A4E82AD9364}"/>
    <cellStyle name="Normal 3 2 4 2 4 4 2 2 4" xfId="33268" xr:uid="{C1A21EB5-ABFD-4D4E-BE78-9E21EF635C63}"/>
    <cellStyle name="Normal 3 2 4 2 4 4 2 2 5" xfId="48152" xr:uid="{6A60604D-BC2D-4B4D-A2D5-38E600F15C37}"/>
    <cellStyle name="Normal 3 2 4 2 4 4 2 3" xfId="23000" xr:uid="{F73893D5-51DB-4AC6-B4F5-B024E5A31750}"/>
    <cellStyle name="Normal 3 2 4 2 4 4 2 3 2" xfId="36692" xr:uid="{CC98DE6B-F80E-4FC4-B0EA-F0A3683B51FC}"/>
    <cellStyle name="Normal 3 2 4 2 4 4 2 3 3" xfId="51576" xr:uid="{5C716601-1904-45D9-B37F-9757F654EF22}"/>
    <cellStyle name="Normal 3 2 4 2 4 4 2 4" xfId="16156" xr:uid="{F5C3EC6A-1F2F-4C99-BAB4-6E9728238707}"/>
    <cellStyle name="Normal 3 2 4 2 4 4 2 5" xfId="29846" xr:uid="{3D70155C-7CBE-4240-9B13-4CF1EE4FD84C}"/>
    <cellStyle name="Normal 3 2 4 2 4 4 2 6" xfId="44730" xr:uid="{C61A7CB1-7B27-445B-84CF-44ABCC6CA452}"/>
    <cellStyle name="Normal 3 2 4 2 4 4 3" xfId="11020" xr:uid="{84D210F5-C091-41BA-8782-1AA0694338C9}"/>
    <cellStyle name="Normal 3 2 4 2 4 4 3 2" xfId="24710" xr:uid="{C00C13D6-7E04-420A-A48D-19C3AFB49AD5}"/>
    <cellStyle name="Normal 3 2 4 2 4 4 3 2 2" xfId="38402" xr:uid="{EC933D79-A750-44FB-8D0A-FB32279E4221}"/>
    <cellStyle name="Normal 3 2 4 2 4 4 3 2 3" xfId="53286" xr:uid="{11F22D5A-2B9B-4B55-8DB8-84612BD128BE}"/>
    <cellStyle name="Normal 3 2 4 2 4 4 3 3" xfId="17866" xr:uid="{5C6AB9A0-3AF9-4DC1-90A9-3E861C35830E}"/>
    <cellStyle name="Normal 3 2 4 2 4 4 3 4" xfId="31556" xr:uid="{F60DFC05-3414-4EC8-A259-82854058C2F0}"/>
    <cellStyle name="Normal 3 2 4 2 4 4 3 5" xfId="46440" xr:uid="{B5D308C1-7592-4336-983E-3170B6452A22}"/>
    <cellStyle name="Normal 3 2 4 2 4 4 4" xfId="21288" xr:uid="{111BFD85-8391-4ED3-8876-113E7C65F2FB}"/>
    <cellStyle name="Normal 3 2 4 2 4 4 4 2" xfId="34980" xr:uid="{B1CB22CE-DA95-4699-B6A3-7C37FCA13595}"/>
    <cellStyle name="Normal 3 2 4 2 4 4 4 3" xfId="49864" xr:uid="{0812156D-53A2-412F-9EE6-6EAA0B091AD1}"/>
    <cellStyle name="Normal 3 2 4 2 4 4 5" xfId="14444" xr:uid="{50307113-3619-4282-B751-D15683FE0F55}"/>
    <cellStyle name="Normal 3 2 4 2 4 4 6" xfId="28134" xr:uid="{9D436573-4B5B-49B9-B321-4B3B6B4909F7}"/>
    <cellStyle name="Normal 3 2 4 2 4 4 7" xfId="43018" xr:uid="{360EE410-2819-48E0-A676-71B18F1E04C7}"/>
    <cellStyle name="Normal 3 2 4 2 4 5" xfId="9306" xr:uid="{EF29D4DC-9257-401C-B25D-3B45C2A29C9C}"/>
    <cellStyle name="Normal 3 2 4 2 4 5 2" xfId="12728" xr:uid="{7A1B19A8-CB58-439F-A804-39B43C1CEA84}"/>
    <cellStyle name="Normal 3 2 4 2 4 5 2 2" xfId="26418" xr:uid="{40E485F1-BE60-47D5-90A7-0895BAC34C3B}"/>
    <cellStyle name="Normal 3 2 4 2 4 5 2 2 2" xfId="40110" xr:uid="{53E992F7-5041-49B4-BE57-11D92057CE57}"/>
    <cellStyle name="Normal 3 2 4 2 4 5 2 2 3" xfId="54994" xr:uid="{1D52F3F8-9EBD-4386-BFE5-AC37983D8570}"/>
    <cellStyle name="Normal 3 2 4 2 4 5 2 3" xfId="19574" xr:uid="{751B2888-B3DB-4592-9CC0-1FCD5CBAAE11}"/>
    <cellStyle name="Normal 3 2 4 2 4 5 2 4" xfId="33264" xr:uid="{5C4FBF61-8E08-442E-9021-10A7C8D54437}"/>
    <cellStyle name="Normal 3 2 4 2 4 5 2 5" xfId="48148" xr:uid="{50C56F0A-1C0C-4FD2-8024-F77B9CF73C92}"/>
    <cellStyle name="Normal 3 2 4 2 4 5 3" xfId="22996" xr:uid="{B9FEF241-5AE1-4DC9-ADB4-6841F53CB1AE}"/>
    <cellStyle name="Normal 3 2 4 2 4 5 3 2" xfId="36688" xr:uid="{385370B7-93E3-4E1D-9031-20994243B6D3}"/>
    <cellStyle name="Normal 3 2 4 2 4 5 3 3" xfId="51572" xr:uid="{AE21C93B-73FF-4957-B825-768E1708308A}"/>
    <cellStyle name="Normal 3 2 4 2 4 5 4" xfId="16152" xr:uid="{3545C8B0-AD05-43DD-AE5A-8786BCD52C07}"/>
    <cellStyle name="Normal 3 2 4 2 4 5 5" xfId="29842" xr:uid="{16530E77-A4A3-49C4-BE4F-8C6CE3F0D066}"/>
    <cellStyle name="Normal 3 2 4 2 4 5 6" xfId="44726" xr:uid="{7E92F4E5-21E8-4498-8A0B-E3BB82ADA005}"/>
    <cellStyle name="Normal 3 2 4 2 4 6" xfId="11016" xr:uid="{37540175-8EE3-4BEF-B3C2-1309BC9C9425}"/>
    <cellStyle name="Normal 3 2 4 2 4 6 2" xfId="24706" xr:uid="{62EA3856-0C7D-4361-909F-F1461D24ED95}"/>
    <cellStyle name="Normal 3 2 4 2 4 6 2 2" xfId="38398" xr:uid="{9282F075-3541-4B2B-8612-C890CD556BB0}"/>
    <cellStyle name="Normal 3 2 4 2 4 6 2 3" xfId="53282" xr:uid="{EB5F0258-4507-4B73-8D98-0320B6BFE89A}"/>
    <cellStyle name="Normal 3 2 4 2 4 6 3" xfId="17862" xr:uid="{B7335ED3-5F60-465F-8F59-56D2C20DE5BB}"/>
    <cellStyle name="Normal 3 2 4 2 4 6 4" xfId="31552" xr:uid="{EAC95A4E-099E-436C-846C-4EF9DC78CECF}"/>
    <cellStyle name="Normal 3 2 4 2 4 6 5" xfId="46436" xr:uid="{E0E53C25-D100-43A2-85FE-6FC72B767E4A}"/>
    <cellStyle name="Normal 3 2 4 2 4 7" xfId="21284" xr:uid="{F09F5CDB-67A9-477F-BC7E-7D92DC89C2F5}"/>
    <cellStyle name="Normal 3 2 4 2 4 7 2" xfId="34976" xr:uid="{7A946D67-BCF8-4529-9A98-EF0ABC8DF631}"/>
    <cellStyle name="Normal 3 2 4 2 4 7 3" xfId="49860" xr:uid="{CE683C44-F41C-40D6-B994-20C2B97BDA12}"/>
    <cellStyle name="Normal 3 2 4 2 4 8" xfId="14440" xr:uid="{DDF9EDA0-7F16-4716-9C81-78D9A09942DD}"/>
    <cellStyle name="Normal 3 2 4 2 4 9" xfId="28130" xr:uid="{39A34EA2-E040-4CBA-BB21-CF069BCBA990}"/>
    <cellStyle name="Normal 3 2 4 2 5" xfId="7598" xr:uid="{1A3A8D0F-8F6B-476C-B7C0-727E041BF9D1}"/>
    <cellStyle name="Normal 3 2 4 2 5 2" xfId="7599" xr:uid="{F32A1F27-624F-411F-9E72-59B414F51082}"/>
    <cellStyle name="Normal 3 2 4 2 5 2 2" xfId="9312" xr:uid="{504CA91C-8A55-4C3C-AC4B-D4CD3D28233E}"/>
    <cellStyle name="Normal 3 2 4 2 5 2 2 2" xfId="12734" xr:uid="{84A95D8B-DBC6-4462-859B-2009307D9506}"/>
    <cellStyle name="Normal 3 2 4 2 5 2 2 2 2" xfId="26424" xr:uid="{A80BD7A7-1AC0-4F4B-A273-438EED998C83}"/>
    <cellStyle name="Normal 3 2 4 2 5 2 2 2 2 2" xfId="40116" xr:uid="{5B20CCA7-E58B-4314-8496-AF0E817730E8}"/>
    <cellStyle name="Normal 3 2 4 2 5 2 2 2 2 3" xfId="55000" xr:uid="{583CCBA1-0043-44DE-BEB4-32C5DA4DF2FB}"/>
    <cellStyle name="Normal 3 2 4 2 5 2 2 2 3" xfId="19580" xr:uid="{1B9DED82-DCFC-4A8A-AEA7-7DE08C097005}"/>
    <cellStyle name="Normal 3 2 4 2 5 2 2 2 4" xfId="33270" xr:uid="{9A471D38-A4E1-4152-AB43-2D6E06EE512B}"/>
    <cellStyle name="Normal 3 2 4 2 5 2 2 2 5" xfId="48154" xr:uid="{76520F6F-4E90-4DB6-8738-BD5CF43DC554}"/>
    <cellStyle name="Normal 3 2 4 2 5 2 2 3" xfId="23002" xr:uid="{CC60720C-6DAC-4D72-B2A6-058828CAC42F}"/>
    <cellStyle name="Normal 3 2 4 2 5 2 2 3 2" xfId="36694" xr:uid="{439860F5-0E07-485E-8E87-28D2A93B6FE2}"/>
    <cellStyle name="Normal 3 2 4 2 5 2 2 3 3" xfId="51578" xr:uid="{4AF4279A-9D96-4B1F-9126-FE61E03EDFD3}"/>
    <cellStyle name="Normal 3 2 4 2 5 2 2 4" xfId="16158" xr:uid="{FBEFABC6-5D6E-46AB-85B7-E50FDF89027C}"/>
    <cellStyle name="Normal 3 2 4 2 5 2 2 5" xfId="29848" xr:uid="{B098EC97-1DB3-4149-BC8F-B0723908F201}"/>
    <cellStyle name="Normal 3 2 4 2 5 2 2 6" xfId="44732" xr:uid="{3AE6C3DC-7557-44C2-960A-B67F8EBA8301}"/>
    <cellStyle name="Normal 3 2 4 2 5 2 3" xfId="11022" xr:uid="{87A6D3E4-9C9C-497A-AADC-DC8E278524C0}"/>
    <cellStyle name="Normal 3 2 4 2 5 2 3 2" xfId="24712" xr:uid="{7ACE182B-834C-4DE2-A728-F57047112548}"/>
    <cellStyle name="Normal 3 2 4 2 5 2 3 2 2" xfId="38404" xr:uid="{04C334EA-4876-4E42-AED6-55E0CFBF22B5}"/>
    <cellStyle name="Normal 3 2 4 2 5 2 3 2 3" xfId="53288" xr:uid="{E8B0F116-54C8-4A75-B843-26F8B7D807D9}"/>
    <cellStyle name="Normal 3 2 4 2 5 2 3 3" xfId="17868" xr:uid="{D25A7D2C-05B4-49E6-9641-60A4F80A2650}"/>
    <cellStyle name="Normal 3 2 4 2 5 2 3 4" xfId="31558" xr:uid="{775A1E5E-D39A-46AD-B81F-040D49BCDEDB}"/>
    <cellStyle name="Normal 3 2 4 2 5 2 3 5" xfId="46442" xr:uid="{B459BB8B-F447-4BF2-9587-C3000E7A420F}"/>
    <cellStyle name="Normal 3 2 4 2 5 2 4" xfId="21290" xr:uid="{970DB456-B849-448E-9B80-FEF193E6429B}"/>
    <cellStyle name="Normal 3 2 4 2 5 2 4 2" xfId="34982" xr:uid="{5498E9C2-2060-476A-9A02-5DAD3A1D6701}"/>
    <cellStyle name="Normal 3 2 4 2 5 2 4 3" xfId="49866" xr:uid="{047F7450-B029-41A8-BC5C-769DD0B59DE8}"/>
    <cellStyle name="Normal 3 2 4 2 5 2 5" xfId="14446" xr:uid="{00C4D4E7-92C8-4751-9FD2-C34BC589F6BC}"/>
    <cellStyle name="Normal 3 2 4 2 5 2 6" xfId="28136" xr:uid="{9B682695-EAE9-4200-8CC9-7397935F511F}"/>
    <cellStyle name="Normal 3 2 4 2 5 2 7" xfId="43020" xr:uid="{49C76D3F-5087-4E21-9132-D565E4494E04}"/>
    <cellStyle name="Normal 3 2 4 2 5 3" xfId="9311" xr:uid="{67A1C142-7C82-4CC9-95AA-5476B13054B4}"/>
    <cellStyle name="Normal 3 2 4 2 5 3 2" xfId="12733" xr:uid="{720BBFBA-9D75-447F-864A-FF043C40F3B5}"/>
    <cellStyle name="Normal 3 2 4 2 5 3 2 2" xfId="26423" xr:uid="{00EBCAFC-40D5-4990-9117-A6C606DE577D}"/>
    <cellStyle name="Normal 3 2 4 2 5 3 2 2 2" xfId="40115" xr:uid="{0F937B77-DA2A-45CA-9533-2C1C50A1E6F8}"/>
    <cellStyle name="Normal 3 2 4 2 5 3 2 2 3" xfId="54999" xr:uid="{ABFF8F55-90AB-4D2C-960A-83D6B4E3AA80}"/>
    <cellStyle name="Normal 3 2 4 2 5 3 2 3" xfId="19579" xr:uid="{955F35AA-9A32-4631-9958-82B7C25A59F7}"/>
    <cellStyle name="Normal 3 2 4 2 5 3 2 4" xfId="33269" xr:uid="{9F36C359-0A2A-4754-9AC5-9A136CD01383}"/>
    <cellStyle name="Normal 3 2 4 2 5 3 2 5" xfId="48153" xr:uid="{40791202-3134-455B-9433-66E98682FAA4}"/>
    <cellStyle name="Normal 3 2 4 2 5 3 3" xfId="23001" xr:uid="{F55BAF55-1B64-4BCC-9A0A-4B834EF36175}"/>
    <cellStyle name="Normal 3 2 4 2 5 3 3 2" xfId="36693" xr:uid="{FE5DC07B-8BD7-49D2-9E8F-CE5F628BC125}"/>
    <cellStyle name="Normal 3 2 4 2 5 3 3 3" xfId="51577" xr:uid="{96BCE2E9-B2CB-43C4-BBA3-2F5C8A3D2FAD}"/>
    <cellStyle name="Normal 3 2 4 2 5 3 4" xfId="16157" xr:uid="{7863F1F1-26AF-4FF1-89BC-197877E5A931}"/>
    <cellStyle name="Normal 3 2 4 2 5 3 5" xfId="29847" xr:uid="{BC046004-1FD3-416A-BEC8-A0583879BE56}"/>
    <cellStyle name="Normal 3 2 4 2 5 3 6" xfId="44731" xr:uid="{E51D7D5D-F3AD-4358-8CF3-6D9E0ECDD9CB}"/>
    <cellStyle name="Normal 3 2 4 2 5 4" xfId="11021" xr:uid="{749A26F3-E963-492E-87AD-07EF058D7E47}"/>
    <cellStyle name="Normal 3 2 4 2 5 4 2" xfId="24711" xr:uid="{1FD9DB32-2559-44F8-830A-8A88CD6E12FE}"/>
    <cellStyle name="Normal 3 2 4 2 5 4 2 2" xfId="38403" xr:uid="{5A6FEFC2-0CFC-49D2-9B37-596B4FF99C3B}"/>
    <cellStyle name="Normal 3 2 4 2 5 4 2 3" xfId="53287" xr:uid="{805CB321-FDBF-4218-A1C0-68B24BF20321}"/>
    <cellStyle name="Normal 3 2 4 2 5 4 3" xfId="17867" xr:uid="{E6BE44EA-3AEF-4DD3-BDFF-F0620B2AD0E9}"/>
    <cellStyle name="Normal 3 2 4 2 5 4 4" xfId="31557" xr:uid="{338427D7-F3D2-42B9-82EC-626E02660260}"/>
    <cellStyle name="Normal 3 2 4 2 5 4 5" xfId="46441" xr:uid="{6E9880D4-D45D-44BE-89F0-89CC81B63485}"/>
    <cellStyle name="Normal 3 2 4 2 5 5" xfId="21289" xr:uid="{C89FFBBE-5902-44FB-ABA6-A956C70DA456}"/>
    <cellStyle name="Normal 3 2 4 2 5 5 2" xfId="34981" xr:uid="{FC057A98-0556-4E09-8E29-ACC1AF3A9623}"/>
    <cellStyle name="Normal 3 2 4 2 5 5 3" xfId="49865" xr:uid="{A66781F9-2DC3-4003-963D-32AB29409248}"/>
    <cellStyle name="Normal 3 2 4 2 5 6" xfId="14445" xr:uid="{58DD76C4-05C0-427A-9204-F7A8AF669545}"/>
    <cellStyle name="Normal 3 2 4 2 5 7" xfId="28135" xr:uid="{0488566E-69AF-48E4-90B3-2514A4EED875}"/>
    <cellStyle name="Normal 3 2 4 2 5 8" xfId="43019" xr:uid="{C87C469B-9332-4B04-9AD9-E9BB918C6AAC}"/>
    <cellStyle name="Normal 3 2 4 2 6" xfId="7600" xr:uid="{5C380C46-6C90-4ECE-B0B7-F47354E9A587}"/>
    <cellStyle name="Normal 3 2 4 2 6 2" xfId="9313" xr:uid="{AAB70AAB-6034-4211-84D9-714F87FBFC55}"/>
    <cellStyle name="Normal 3 2 4 2 6 2 2" xfId="12735" xr:uid="{F6B0B6BE-89D9-43CB-B8E5-C7203B63D703}"/>
    <cellStyle name="Normal 3 2 4 2 6 2 2 2" xfId="26425" xr:uid="{389B2977-E463-48F2-BCED-B45EC7D03B96}"/>
    <cellStyle name="Normal 3 2 4 2 6 2 2 2 2" xfId="40117" xr:uid="{EC424251-1BB0-4B57-856F-E97A06A2C8DB}"/>
    <cellStyle name="Normal 3 2 4 2 6 2 2 2 3" xfId="55001" xr:uid="{A8C95E42-267F-4FB1-8EB6-2BE75CE3E3CA}"/>
    <cellStyle name="Normal 3 2 4 2 6 2 2 3" xfId="19581" xr:uid="{179F1E86-A839-43F2-80A0-2E75DAFBD3AA}"/>
    <cellStyle name="Normal 3 2 4 2 6 2 2 4" xfId="33271" xr:uid="{C81DEA14-43C8-47AC-8F79-D7FBB2BEC812}"/>
    <cellStyle name="Normal 3 2 4 2 6 2 2 5" xfId="48155" xr:uid="{93D1ECE6-EBE3-4E7F-BC82-EC7E46BFEF00}"/>
    <cellStyle name="Normal 3 2 4 2 6 2 3" xfId="23003" xr:uid="{0A88FCFA-07A7-4F36-BBF6-BF04039AFE76}"/>
    <cellStyle name="Normal 3 2 4 2 6 2 3 2" xfId="36695" xr:uid="{D86FE61D-2EB1-4DB7-ACD1-D34955D7BF5C}"/>
    <cellStyle name="Normal 3 2 4 2 6 2 3 3" xfId="51579" xr:uid="{9781A54D-8317-482D-B33B-2084C75721C2}"/>
    <cellStyle name="Normal 3 2 4 2 6 2 4" xfId="16159" xr:uid="{5C837C67-3B5C-40E4-9997-A18DF173AA7C}"/>
    <cellStyle name="Normal 3 2 4 2 6 2 5" xfId="29849" xr:uid="{A92485D5-840D-4EFC-99C6-FF21588BA7BB}"/>
    <cellStyle name="Normal 3 2 4 2 6 2 6" xfId="44733" xr:uid="{9DF17375-4924-4035-BF1A-2B273D0D7F56}"/>
    <cellStyle name="Normal 3 2 4 2 6 3" xfId="11023" xr:uid="{FF3CBA9B-4ED2-48AB-92E6-A2F20D9CD106}"/>
    <cellStyle name="Normal 3 2 4 2 6 3 2" xfId="24713" xr:uid="{BC61AC44-C94D-47AD-869F-F8DA771D57C3}"/>
    <cellStyle name="Normal 3 2 4 2 6 3 2 2" xfId="38405" xr:uid="{3E9B265E-5497-4F9B-B96E-4370B4317ADE}"/>
    <cellStyle name="Normal 3 2 4 2 6 3 2 3" xfId="53289" xr:uid="{29FCB294-91BA-448C-BEDB-7A6D0C34BB76}"/>
    <cellStyle name="Normal 3 2 4 2 6 3 3" xfId="17869" xr:uid="{EDA24E8A-44BB-4E52-A7BE-AB7DDF285870}"/>
    <cellStyle name="Normal 3 2 4 2 6 3 4" xfId="31559" xr:uid="{54AFCAB5-2724-4553-8137-8F922D263DA9}"/>
    <cellStyle name="Normal 3 2 4 2 6 3 5" xfId="46443" xr:uid="{12A8926D-2BB2-4596-8F53-C5A7A937893B}"/>
    <cellStyle name="Normal 3 2 4 2 6 4" xfId="21291" xr:uid="{4720DBE8-80D4-4AEC-A19B-B8C6BE5717CF}"/>
    <cellStyle name="Normal 3 2 4 2 6 4 2" xfId="34983" xr:uid="{7A3325CB-B9A2-4F24-B5C1-23D72718FE20}"/>
    <cellStyle name="Normal 3 2 4 2 6 4 3" xfId="49867" xr:uid="{8611C69E-36A4-4A29-B433-390AE6427175}"/>
    <cellStyle name="Normal 3 2 4 2 6 5" xfId="14447" xr:uid="{90C125B0-DCC4-4E97-AB10-1EF0B3574773}"/>
    <cellStyle name="Normal 3 2 4 2 6 6" xfId="28137" xr:uid="{C2189CAB-9952-49F7-80A0-28D6ED59E6D0}"/>
    <cellStyle name="Normal 3 2 4 2 6 7" xfId="43021" xr:uid="{A7965547-06F5-4317-AE1E-D2A382C74153}"/>
    <cellStyle name="Normal 3 2 4 2 7" xfId="7601" xr:uid="{689E979E-324E-4539-ACD0-3AFAC5A6E05E}"/>
    <cellStyle name="Normal 3 2 4 2 7 2" xfId="9314" xr:uid="{C4195506-CEA6-4EF1-B506-21A11F60DA7A}"/>
    <cellStyle name="Normal 3 2 4 2 7 2 2" xfId="12736" xr:uid="{246F0D44-4CE1-4387-BF2A-FB8390B5EE00}"/>
    <cellStyle name="Normal 3 2 4 2 7 2 2 2" xfId="26426" xr:uid="{0EFA7548-ED54-420C-80BE-CC21BEA0023D}"/>
    <cellStyle name="Normal 3 2 4 2 7 2 2 2 2" xfId="40118" xr:uid="{694B6695-CFF2-4F8B-8D8E-87876A72A1EB}"/>
    <cellStyle name="Normal 3 2 4 2 7 2 2 2 3" xfId="55002" xr:uid="{C97006E1-7F0F-4385-9D24-35B162A0D264}"/>
    <cellStyle name="Normal 3 2 4 2 7 2 2 3" xfId="19582" xr:uid="{80111282-96C0-4738-B3B6-81A44F1B5984}"/>
    <cellStyle name="Normal 3 2 4 2 7 2 2 4" xfId="33272" xr:uid="{53007770-CA08-420A-9775-1DDD1B14BD7B}"/>
    <cellStyle name="Normal 3 2 4 2 7 2 2 5" xfId="48156" xr:uid="{489F1912-D1E2-4567-AB98-F4603A2B402F}"/>
    <cellStyle name="Normal 3 2 4 2 7 2 3" xfId="23004" xr:uid="{ABC00C78-B383-45AF-8C53-37D528047174}"/>
    <cellStyle name="Normal 3 2 4 2 7 2 3 2" xfId="36696" xr:uid="{AD48325D-BE08-4222-AF41-F0DF2B662539}"/>
    <cellStyle name="Normal 3 2 4 2 7 2 3 3" xfId="51580" xr:uid="{666A47D1-912A-4618-A3E0-793AE6BBCF21}"/>
    <cellStyle name="Normal 3 2 4 2 7 2 4" xfId="16160" xr:uid="{DE2AA184-C501-4BA9-9A1C-9340940E2150}"/>
    <cellStyle name="Normal 3 2 4 2 7 2 5" xfId="29850" xr:uid="{08314B4A-0AA6-42FA-8004-8D7FA2B723FC}"/>
    <cellStyle name="Normal 3 2 4 2 7 2 6" xfId="44734" xr:uid="{2E778EDF-E974-45D6-80EC-F508BF6C53E4}"/>
    <cellStyle name="Normal 3 2 4 2 7 3" xfId="11024" xr:uid="{7D9C86FE-076E-4B1E-B847-266EB233B242}"/>
    <cellStyle name="Normal 3 2 4 2 7 3 2" xfId="24714" xr:uid="{81436C4C-8518-4A1C-88E7-E64B4DBF6787}"/>
    <cellStyle name="Normal 3 2 4 2 7 3 2 2" xfId="38406" xr:uid="{E5F51137-B67D-4A9F-808A-3F42CFEDA93F}"/>
    <cellStyle name="Normal 3 2 4 2 7 3 2 3" xfId="53290" xr:uid="{F55072C0-A3B7-49BC-B1BD-8C3DE648456A}"/>
    <cellStyle name="Normal 3 2 4 2 7 3 3" xfId="17870" xr:uid="{9A772F01-E1BF-4F37-8E04-A70406930C8F}"/>
    <cellStyle name="Normal 3 2 4 2 7 3 4" xfId="31560" xr:uid="{6D2E5EE5-578F-45DF-AB61-236807A5856B}"/>
    <cellStyle name="Normal 3 2 4 2 7 3 5" xfId="46444" xr:uid="{D65160EF-059B-48B2-B554-4F9B3F29934F}"/>
    <cellStyle name="Normal 3 2 4 2 7 4" xfId="21292" xr:uid="{10A7161D-DEDE-414C-BC16-ABE95A0F2070}"/>
    <cellStyle name="Normal 3 2 4 2 7 4 2" xfId="34984" xr:uid="{CF05D149-C4DF-471E-9985-33416D06D69A}"/>
    <cellStyle name="Normal 3 2 4 2 7 4 3" xfId="49868" xr:uid="{C791B08D-4E3B-4137-9A79-4E6BB1D977B9}"/>
    <cellStyle name="Normal 3 2 4 2 7 5" xfId="14448" xr:uid="{1201C617-AB2F-46D6-9970-FAC28165B7D6}"/>
    <cellStyle name="Normal 3 2 4 2 7 6" xfId="28138" xr:uid="{A588C1E6-B990-422F-98F9-AADDEC8C5124}"/>
    <cellStyle name="Normal 3 2 4 2 7 7" xfId="43022" xr:uid="{D5A501D9-79BD-4EB0-B422-56E71352E186}"/>
    <cellStyle name="Normal 3 2 4 2 8" xfId="9285" xr:uid="{62B2081C-A132-4F96-A487-2F74924BEC1D}"/>
    <cellStyle name="Normal 3 2 4 2 8 2" xfId="12707" xr:uid="{F1746B40-F93A-4634-B740-6F01F7883485}"/>
    <cellStyle name="Normal 3 2 4 2 8 2 2" xfId="26397" xr:uid="{F43EBCF0-13D2-47D7-A4F4-69545A5CCD9E}"/>
    <cellStyle name="Normal 3 2 4 2 8 2 2 2" xfId="40089" xr:uid="{40DADD4A-288A-4248-B6B0-B7FCB7491772}"/>
    <cellStyle name="Normal 3 2 4 2 8 2 2 3" xfId="54973" xr:uid="{0D71A1B9-633D-4883-B059-63864A71ECAC}"/>
    <cellStyle name="Normal 3 2 4 2 8 2 3" xfId="19553" xr:uid="{5C6BB614-ABCA-4710-9B32-45BCECB7F6CB}"/>
    <cellStyle name="Normal 3 2 4 2 8 2 4" xfId="33243" xr:uid="{39BBABD0-0131-4F45-BC20-B28E84F8B100}"/>
    <cellStyle name="Normal 3 2 4 2 8 2 5" xfId="48127" xr:uid="{812A7CC6-E59D-4FFC-83E5-EE765CE63F2F}"/>
    <cellStyle name="Normal 3 2 4 2 8 3" xfId="22975" xr:uid="{BB044FCE-4BB4-4281-A972-6FE77B14013C}"/>
    <cellStyle name="Normal 3 2 4 2 8 3 2" xfId="36667" xr:uid="{BF830181-719A-4088-9D8B-7AD6F9931AFD}"/>
    <cellStyle name="Normal 3 2 4 2 8 3 3" xfId="51551" xr:uid="{642C9BA6-733B-463E-92D6-253E45C9C084}"/>
    <cellStyle name="Normal 3 2 4 2 8 4" xfId="16131" xr:uid="{B46615B2-782E-4C31-AEBF-1BC16A8D24CC}"/>
    <cellStyle name="Normal 3 2 4 2 8 5" xfId="29821" xr:uid="{04D7FB07-BCCB-4FBB-A8FA-BF28869B0BB6}"/>
    <cellStyle name="Normal 3 2 4 2 8 6" xfId="44705" xr:uid="{36AB99DA-C65C-40BB-B61E-5185FFC07D75}"/>
    <cellStyle name="Normal 3 2 4 2 9" xfId="10995" xr:uid="{6B8CF081-1B89-49B9-B4F6-E04D9A8A038D}"/>
    <cellStyle name="Normal 3 2 4 2 9 2" xfId="24685" xr:uid="{1A7E19DA-3CC0-4ACD-824D-D725BFF7334F}"/>
    <cellStyle name="Normal 3 2 4 2 9 2 2" xfId="38377" xr:uid="{2D0EF32C-3508-45BA-A759-36E51A0022AB}"/>
    <cellStyle name="Normal 3 2 4 2 9 2 3" xfId="53261" xr:uid="{1B639B08-C960-4A1B-9981-48A6209414EF}"/>
    <cellStyle name="Normal 3 2 4 2 9 3" xfId="17841" xr:uid="{A0F113D5-D4A7-4D82-BD40-44B611BEA0CF}"/>
    <cellStyle name="Normal 3 2 4 2 9 4" xfId="31531" xr:uid="{75F5DDC2-45BA-4721-88CA-9751950102B2}"/>
    <cellStyle name="Normal 3 2 4 2 9 5" xfId="46415" xr:uid="{5638723A-4454-4B43-BE6E-FF5212F4E990}"/>
    <cellStyle name="Normal 3 2 4 3" xfId="7602" xr:uid="{92190877-2B06-4392-9127-1713F75D9757}"/>
    <cellStyle name="Normal 3 2 4 3 10" xfId="14449" xr:uid="{DCA90BBE-5430-4528-921E-ABF0F58F5EEF}"/>
    <cellStyle name="Normal 3 2 4 3 11" xfId="28139" xr:uid="{B6573E85-86E9-4BCC-AF28-6C0EA907A2F7}"/>
    <cellStyle name="Normal 3 2 4 3 12" xfId="43023" xr:uid="{34800AAC-1184-45EE-90B1-B8D764035EB9}"/>
    <cellStyle name="Normal 3 2 4 3 2" xfId="7603" xr:uid="{F3F4111B-C3E2-43B5-B204-EA89983A5786}"/>
    <cellStyle name="Normal 3 2 4 3 2 10" xfId="43024" xr:uid="{92009583-0199-440E-B40B-7031C119068A}"/>
    <cellStyle name="Normal 3 2 4 3 2 2" xfId="7604" xr:uid="{AF0C157A-C025-4B22-AA38-8CC7E55C1039}"/>
    <cellStyle name="Normal 3 2 4 3 2 2 2" xfId="7605" xr:uid="{56025D3A-D85E-4177-81D9-2195A3B3B044}"/>
    <cellStyle name="Normal 3 2 4 3 2 2 2 2" xfId="9318" xr:uid="{AF14D8B9-55F5-40E9-9A20-9C52DAFE94E3}"/>
    <cellStyle name="Normal 3 2 4 3 2 2 2 2 2" xfId="12740" xr:uid="{7394D56D-391C-4F0C-A809-DF01059B7551}"/>
    <cellStyle name="Normal 3 2 4 3 2 2 2 2 2 2" xfId="26430" xr:uid="{FFDAC0EB-9BAC-4983-9A13-3FDCCC799699}"/>
    <cellStyle name="Normal 3 2 4 3 2 2 2 2 2 2 2" xfId="40122" xr:uid="{BC00737E-3F97-421E-84CA-94B11DB290C8}"/>
    <cellStyle name="Normal 3 2 4 3 2 2 2 2 2 2 3" xfId="55006" xr:uid="{42A35B40-6C29-43D1-9620-F6C734239F27}"/>
    <cellStyle name="Normal 3 2 4 3 2 2 2 2 2 3" xfId="19586" xr:uid="{E70CD957-5BCD-430A-A12E-3442FCFA2220}"/>
    <cellStyle name="Normal 3 2 4 3 2 2 2 2 2 4" xfId="33276" xr:uid="{F5E3F6C1-82C9-47EB-908C-7871F42D229C}"/>
    <cellStyle name="Normal 3 2 4 3 2 2 2 2 2 5" xfId="48160" xr:uid="{960EE3F1-F0CF-4BBE-BE7E-D68BA46DE5C5}"/>
    <cellStyle name="Normal 3 2 4 3 2 2 2 2 3" xfId="23008" xr:uid="{6FFA4699-491F-45F0-996D-C434C9E95064}"/>
    <cellStyle name="Normal 3 2 4 3 2 2 2 2 3 2" xfId="36700" xr:uid="{E93B8B52-8275-4595-8C6D-E9974D4086D2}"/>
    <cellStyle name="Normal 3 2 4 3 2 2 2 2 3 3" xfId="51584" xr:uid="{7CF8BA4B-551E-42C1-9668-26E58F4DC855}"/>
    <cellStyle name="Normal 3 2 4 3 2 2 2 2 4" xfId="16164" xr:uid="{B7AB26E5-D09D-43EF-AF2C-EF3BD2E3534D}"/>
    <cellStyle name="Normal 3 2 4 3 2 2 2 2 5" xfId="29854" xr:uid="{C4329244-8618-4E2F-A48B-970F1D88F36D}"/>
    <cellStyle name="Normal 3 2 4 3 2 2 2 2 6" xfId="44738" xr:uid="{1B473919-FA7B-4293-9F1B-F323503AFCE9}"/>
    <cellStyle name="Normal 3 2 4 3 2 2 2 3" xfId="11028" xr:uid="{2C4AEA7A-B7FB-42B3-BCF4-9FE66AA7C4B4}"/>
    <cellStyle name="Normal 3 2 4 3 2 2 2 3 2" xfId="24718" xr:uid="{C1A10923-EC6B-4655-BC48-E59A9D9ED5CB}"/>
    <cellStyle name="Normal 3 2 4 3 2 2 2 3 2 2" xfId="38410" xr:uid="{8DBEC8C4-AE2F-4FDB-AA91-05116FB8279D}"/>
    <cellStyle name="Normal 3 2 4 3 2 2 2 3 2 3" xfId="53294" xr:uid="{374FD5E2-F874-4B5F-A7AB-047CD92A2264}"/>
    <cellStyle name="Normal 3 2 4 3 2 2 2 3 3" xfId="17874" xr:uid="{2CADA934-B8C6-4970-B1EC-223A1E5E3F82}"/>
    <cellStyle name="Normal 3 2 4 3 2 2 2 3 4" xfId="31564" xr:uid="{D2DC2CD0-471E-4CF0-954F-060885AEE482}"/>
    <cellStyle name="Normal 3 2 4 3 2 2 2 3 5" xfId="46448" xr:uid="{6696A74C-4099-4958-8366-D0EE22422EDC}"/>
    <cellStyle name="Normal 3 2 4 3 2 2 2 4" xfId="21296" xr:uid="{9C51240E-DCCE-400B-A831-ED6F4CF581E2}"/>
    <cellStyle name="Normal 3 2 4 3 2 2 2 4 2" xfId="34988" xr:uid="{D452B5C5-BE69-4832-8AA9-6B61EC49A6C6}"/>
    <cellStyle name="Normal 3 2 4 3 2 2 2 4 3" xfId="49872" xr:uid="{E925335D-A404-45B2-B576-70F32543E2D7}"/>
    <cellStyle name="Normal 3 2 4 3 2 2 2 5" xfId="14452" xr:uid="{E12AE392-6533-4881-89BC-AFEE7979F0C6}"/>
    <cellStyle name="Normal 3 2 4 3 2 2 2 6" xfId="28142" xr:uid="{D8E22E33-812F-4F33-A619-88C2677C13CE}"/>
    <cellStyle name="Normal 3 2 4 3 2 2 2 7" xfId="43026" xr:uid="{03FA7E41-67A7-4C03-8BFD-B54DCA0F8D89}"/>
    <cellStyle name="Normal 3 2 4 3 2 2 3" xfId="9317" xr:uid="{21DAEF8E-C69A-4D2F-BEF2-373011A5115E}"/>
    <cellStyle name="Normal 3 2 4 3 2 2 3 2" xfId="12739" xr:uid="{B6A754EC-FEA3-4312-94C7-BEA0DB0FD847}"/>
    <cellStyle name="Normal 3 2 4 3 2 2 3 2 2" xfId="26429" xr:uid="{1020768E-5B99-4A1F-8653-1829F2D8B2DB}"/>
    <cellStyle name="Normal 3 2 4 3 2 2 3 2 2 2" xfId="40121" xr:uid="{540AA168-BE13-44BA-97FA-7782AED79FE5}"/>
    <cellStyle name="Normal 3 2 4 3 2 2 3 2 2 3" xfId="55005" xr:uid="{5AF6DDB7-9EEA-4964-BAC2-A392F670030A}"/>
    <cellStyle name="Normal 3 2 4 3 2 2 3 2 3" xfId="19585" xr:uid="{BF562B47-C704-4FC0-8EA8-795946545F6C}"/>
    <cellStyle name="Normal 3 2 4 3 2 2 3 2 4" xfId="33275" xr:uid="{A2E5A844-6AD6-4969-B5F8-8F7BD2939F05}"/>
    <cellStyle name="Normal 3 2 4 3 2 2 3 2 5" xfId="48159" xr:uid="{D2E54012-45A8-481D-84EE-AA823868B8D3}"/>
    <cellStyle name="Normal 3 2 4 3 2 2 3 3" xfId="23007" xr:uid="{D65184EB-978D-4CC6-A82B-E0397C694F79}"/>
    <cellStyle name="Normal 3 2 4 3 2 2 3 3 2" xfId="36699" xr:uid="{9BFADC20-BC65-4279-A725-ED25E940767D}"/>
    <cellStyle name="Normal 3 2 4 3 2 2 3 3 3" xfId="51583" xr:uid="{680973F3-48BF-49A4-B60B-A6FFA1BA561E}"/>
    <cellStyle name="Normal 3 2 4 3 2 2 3 4" xfId="16163" xr:uid="{9BDCE998-DE78-427B-8545-C3F27C32FACA}"/>
    <cellStyle name="Normal 3 2 4 3 2 2 3 5" xfId="29853" xr:uid="{FF7DD828-D08B-4CA8-916B-174A32D26B58}"/>
    <cellStyle name="Normal 3 2 4 3 2 2 3 6" xfId="44737" xr:uid="{2A7E8F8B-4119-4AF0-8A48-D95679A8674F}"/>
    <cellStyle name="Normal 3 2 4 3 2 2 4" xfId="11027" xr:uid="{3A64F521-F2E3-42E1-A4BC-5600FA5116D4}"/>
    <cellStyle name="Normal 3 2 4 3 2 2 4 2" xfId="24717" xr:uid="{226F1400-5F76-4D27-AC0A-D7B358404063}"/>
    <cellStyle name="Normal 3 2 4 3 2 2 4 2 2" xfId="38409" xr:uid="{CF51C54E-18C5-4F4E-9A4F-F130DC2B1421}"/>
    <cellStyle name="Normal 3 2 4 3 2 2 4 2 3" xfId="53293" xr:uid="{C38442B4-F14D-49DE-83DF-EDF46F977FA0}"/>
    <cellStyle name="Normal 3 2 4 3 2 2 4 3" xfId="17873" xr:uid="{3496991F-6D1A-4819-9062-BDBC924B15BE}"/>
    <cellStyle name="Normal 3 2 4 3 2 2 4 4" xfId="31563" xr:uid="{A6EE0791-3E14-4F9A-B3B5-0731A4A9C43D}"/>
    <cellStyle name="Normal 3 2 4 3 2 2 4 5" xfId="46447" xr:uid="{47DA1629-E6A5-4F9C-B74B-B45CF6C156A7}"/>
    <cellStyle name="Normal 3 2 4 3 2 2 5" xfId="21295" xr:uid="{88DC24F5-D396-46C7-A7AB-96722B95A128}"/>
    <cellStyle name="Normal 3 2 4 3 2 2 5 2" xfId="34987" xr:uid="{4AFBC441-42D2-4A64-87E2-546D0B513308}"/>
    <cellStyle name="Normal 3 2 4 3 2 2 5 3" xfId="49871" xr:uid="{BE2AEBD3-E80E-4319-B97B-AD684B52BAD5}"/>
    <cellStyle name="Normal 3 2 4 3 2 2 6" xfId="14451" xr:uid="{559070FD-D1BE-49CB-A34B-16E6CC792233}"/>
    <cellStyle name="Normal 3 2 4 3 2 2 7" xfId="28141" xr:uid="{EC827A3D-41B7-406B-A21F-2A67D9998144}"/>
    <cellStyle name="Normal 3 2 4 3 2 2 8" xfId="43025" xr:uid="{BAC9E81B-94F1-43C2-B81E-A9A0412E989B}"/>
    <cellStyle name="Normal 3 2 4 3 2 3" xfId="7606" xr:uid="{05EA2F4B-BE06-48BE-83D0-84BEE551C96E}"/>
    <cellStyle name="Normal 3 2 4 3 2 3 2" xfId="9319" xr:uid="{638193E5-9393-4B84-B1B4-9D3991E1E568}"/>
    <cellStyle name="Normal 3 2 4 3 2 3 2 2" xfId="12741" xr:uid="{3A3A9886-C8D0-4A99-AC8A-A166133256B2}"/>
    <cellStyle name="Normal 3 2 4 3 2 3 2 2 2" xfId="26431" xr:uid="{32592130-B662-4DC2-900C-9ACE5014E818}"/>
    <cellStyle name="Normal 3 2 4 3 2 3 2 2 2 2" xfId="40123" xr:uid="{98F98617-C727-4BB4-8B6D-8B4CA28B8C7D}"/>
    <cellStyle name="Normal 3 2 4 3 2 3 2 2 2 3" xfId="55007" xr:uid="{7B88B351-FC11-48B0-9528-D96988D03FDE}"/>
    <cellStyle name="Normal 3 2 4 3 2 3 2 2 3" xfId="19587" xr:uid="{FDCE8C01-C580-47AA-BFEA-9B82B4139032}"/>
    <cellStyle name="Normal 3 2 4 3 2 3 2 2 4" xfId="33277" xr:uid="{3AA5BB0A-47A2-42FD-9CC2-3EE786E0950A}"/>
    <cellStyle name="Normal 3 2 4 3 2 3 2 2 5" xfId="48161" xr:uid="{2D8FE86C-71D5-43BB-974F-1E699982960F}"/>
    <cellStyle name="Normal 3 2 4 3 2 3 2 3" xfId="23009" xr:uid="{DC2BC176-DFA8-4205-8A73-82F041B99394}"/>
    <cellStyle name="Normal 3 2 4 3 2 3 2 3 2" xfId="36701" xr:uid="{DEBEB8C5-2F19-4CCE-A336-B8ED04CC1FE9}"/>
    <cellStyle name="Normal 3 2 4 3 2 3 2 3 3" xfId="51585" xr:uid="{981FF245-63E8-48FA-B548-C0DA716464E0}"/>
    <cellStyle name="Normal 3 2 4 3 2 3 2 4" xfId="16165" xr:uid="{89339110-4B08-4B9E-931C-AAB5DD80FE5A}"/>
    <cellStyle name="Normal 3 2 4 3 2 3 2 5" xfId="29855" xr:uid="{6EBF8570-065E-4313-8B67-DB42C39B913F}"/>
    <cellStyle name="Normal 3 2 4 3 2 3 2 6" xfId="44739" xr:uid="{83AA5D6A-44B9-40FE-878F-71BBB266E97C}"/>
    <cellStyle name="Normal 3 2 4 3 2 3 3" xfId="11029" xr:uid="{8E503D53-CAE3-43E5-98F8-14C419089742}"/>
    <cellStyle name="Normal 3 2 4 3 2 3 3 2" xfId="24719" xr:uid="{26ACF4DD-8B0A-4754-8F20-2CB13AFEAB73}"/>
    <cellStyle name="Normal 3 2 4 3 2 3 3 2 2" xfId="38411" xr:uid="{55C14AE7-18EA-408B-806B-E4646EC43A7A}"/>
    <cellStyle name="Normal 3 2 4 3 2 3 3 2 3" xfId="53295" xr:uid="{599C65FB-AB1B-4141-BDBD-53F68964C1B7}"/>
    <cellStyle name="Normal 3 2 4 3 2 3 3 3" xfId="17875" xr:uid="{E98F5121-07D1-40F6-BD6C-7B2F5D202293}"/>
    <cellStyle name="Normal 3 2 4 3 2 3 3 4" xfId="31565" xr:uid="{329BCD8D-983D-4479-90B7-325750FA5051}"/>
    <cellStyle name="Normal 3 2 4 3 2 3 3 5" xfId="46449" xr:uid="{F4F5C749-A4CE-46DD-82C9-C29B166E7F17}"/>
    <cellStyle name="Normal 3 2 4 3 2 3 4" xfId="21297" xr:uid="{9BB107BE-32B4-42C4-9F37-95ACC3D21137}"/>
    <cellStyle name="Normal 3 2 4 3 2 3 4 2" xfId="34989" xr:uid="{290489ED-A761-4F43-857D-29180215F881}"/>
    <cellStyle name="Normal 3 2 4 3 2 3 4 3" xfId="49873" xr:uid="{8C699B9B-9663-49FE-920E-7A4AE44A8608}"/>
    <cellStyle name="Normal 3 2 4 3 2 3 5" xfId="14453" xr:uid="{DE17C5B3-170C-4F0A-865B-8FB2A2AF66ED}"/>
    <cellStyle name="Normal 3 2 4 3 2 3 6" xfId="28143" xr:uid="{5E8BC0D3-E6CA-4EE9-B257-52AAB30E4D91}"/>
    <cellStyle name="Normal 3 2 4 3 2 3 7" xfId="43027" xr:uid="{1ACF6D9B-C3F0-41C5-B34E-6B64D4BFE7C1}"/>
    <cellStyle name="Normal 3 2 4 3 2 4" xfId="7607" xr:uid="{C085992D-85E4-4A60-9259-F65BAD237E25}"/>
    <cellStyle name="Normal 3 2 4 3 2 4 2" xfId="9320" xr:uid="{C90E561D-DC71-44CA-8F5D-CE855890138D}"/>
    <cellStyle name="Normal 3 2 4 3 2 4 2 2" xfId="12742" xr:uid="{85A9FF6C-A42E-4EDB-978F-ABF3DF404E87}"/>
    <cellStyle name="Normal 3 2 4 3 2 4 2 2 2" xfId="26432" xr:uid="{F70BA653-081D-4D57-92F9-7CC25B4FA192}"/>
    <cellStyle name="Normal 3 2 4 3 2 4 2 2 2 2" xfId="40124" xr:uid="{1DA8CA88-D29A-4489-9B36-CEA58EAD7A71}"/>
    <cellStyle name="Normal 3 2 4 3 2 4 2 2 2 3" xfId="55008" xr:uid="{A86BE4CD-12F7-4233-9C08-3014B3C30B25}"/>
    <cellStyle name="Normal 3 2 4 3 2 4 2 2 3" xfId="19588" xr:uid="{91C3A20A-7A18-48EE-AAC9-D259CE5E6D11}"/>
    <cellStyle name="Normal 3 2 4 3 2 4 2 2 4" xfId="33278" xr:uid="{B8F63DED-3295-4624-BF9B-2B0C47097F9A}"/>
    <cellStyle name="Normal 3 2 4 3 2 4 2 2 5" xfId="48162" xr:uid="{50886D88-8D9D-48CF-9B1A-CB924D3C127B}"/>
    <cellStyle name="Normal 3 2 4 3 2 4 2 3" xfId="23010" xr:uid="{57AD9C35-2A84-431A-AFF0-3F51E8335F23}"/>
    <cellStyle name="Normal 3 2 4 3 2 4 2 3 2" xfId="36702" xr:uid="{9260F50A-CC3A-4A6B-83F3-1456CE697946}"/>
    <cellStyle name="Normal 3 2 4 3 2 4 2 3 3" xfId="51586" xr:uid="{FF434DA9-BE76-4A55-99E1-4D136BE3811F}"/>
    <cellStyle name="Normal 3 2 4 3 2 4 2 4" xfId="16166" xr:uid="{EF3DBC28-786B-4E0F-B205-D720EFF6739B}"/>
    <cellStyle name="Normal 3 2 4 3 2 4 2 5" xfId="29856" xr:uid="{C47F24F8-3F3F-4B3D-83BB-700EEE3DA3DE}"/>
    <cellStyle name="Normal 3 2 4 3 2 4 2 6" xfId="44740" xr:uid="{AF8F50A5-C77F-4CC3-9CA4-2E7131382493}"/>
    <cellStyle name="Normal 3 2 4 3 2 4 3" xfId="11030" xr:uid="{CEB5ECEC-8B97-4A9E-8CD7-839C2556815B}"/>
    <cellStyle name="Normal 3 2 4 3 2 4 3 2" xfId="24720" xr:uid="{1B28FA1C-ECD4-419C-84BE-CC0B02696C35}"/>
    <cellStyle name="Normal 3 2 4 3 2 4 3 2 2" xfId="38412" xr:uid="{4A3B7314-ECE5-478B-B532-33C25D544991}"/>
    <cellStyle name="Normal 3 2 4 3 2 4 3 2 3" xfId="53296" xr:uid="{94F3C186-E415-4706-ADB4-E9CD8B5A0B5D}"/>
    <cellStyle name="Normal 3 2 4 3 2 4 3 3" xfId="17876" xr:uid="{00EDF7A5-7983-4E2C-8E52-DD9B351812DC}"/>
    <cellStyle name="Normal 3 2 4 3 2 4 3 4" xfId="31566" xr:uid="{D1CFFB96-D0DD-408C-BF4E-C146A5E9325F}"/>
    <cellStyle name="Normal 3 2 4 3 2 4 3 5" xfId="46450" xr:uid="{58D8790C-8E29-4788-BD89-1A7917EA0944}"/>
    <cellStyle name="Normal 3 2 4 3 2 4 4" xfId="21298" xr:uid="{E106A2F5-632A-4037-BF5E-0FF8B1BE1C84}"/>
    <cellStyle name="Normal 3 2 4 3 2 4 4 2" xfId="34990" xr:uid="{31A88CB7-B708-4A2A-BBE1-6E83396A3DC2}"/>
    <cellStyle name="Normal 3 2 4 3 2 4 4 3" xfId="49874" xr:uid="{EA27979F-A09B-4DC8-8B07-50D092AFA1E0}"/>
    <cellStyle name="Normal 3 2 4 3 2 4 5" xfId="14454" xr:uid="{334D41C0-887D-4AE6-BD54-F0E97B2FB927}"/>
    <cellStyle name="Normal 3 2 4 3 2 4 6" xfId="28144" xr:uid="{35BB06A9-16BB-4845-AFDB-EF6BEC9D2C68}"/>
    <cellStyle name="Normal 3 2 4 3 2 4 7" xfId="43028" xr:uid="{CEFA0AF7-F25C-42D1-A0AA-C4F68204B654}"/>
    <cellStyle name="Normal 3 2 4 3 2 5" xfId="9316" xr:uid="{AD6D8ADF-45DA-42E1-9B47-2964AA794086}"/>
    <cellStyle name="Normal 3 2 4 3 2 5 2" xfId="12738" xr:uid="{F6ED4522-8582-4920-AA4B-E1BA6466B6D2}"/>
    <cellStyle name="Normal 3 2 4 3 2 5 2 2" xfId="26428" xr:uid="{062684DA-44B9-4520-9EA9-E33CF5C0E58C}"/>
    <cellStyle name="Normal 3 2 4 3 2 5 2 2 2" xfId="40120" xr:uid="{9ED8E4EE-93E2-413A-BA08-A21D56E52F54}"/>
    <cellStyle name="Normal 3 2 4 3 2 5 2 2 3" xfId="55004" xr:uid="{B9AA07DB-827B-4EF6-AA51-297C61F90603}"/>
    <cellStyle name="Normal 3 2 4 3 2 5 2 3" xfId="19584" xr:uid="{6CE9C8CB-4E1A-4136-A9D9-4EC946B6ABC9}"/>
    <cellStyle name="Normal 3 2 4 3 2 5 2 4" xfId="33274" xr:uid="{E718FBD0-B7E0-40AB-8138-A758C4E64B2E}"/>
    <cellStyle name="Normal 3 2 4 3 2 5 2 5" xfId="48158" xr:uid="{C0288178-06B4-4762-A1FD-6235B0A46EB1}"/>
    <cellStyle name="Normal 3 2 4 3 2 5 3" xfId="23006" xr:uid="{298F3D8D-E62E-4266-ABCD-D52825AC7ADE}"/>
    <cellStyle name="Normal 3 2 4 3 2 5 3 2" xfId="36698" xr:uid="{BA75A38C-1CED-4C07-87BB-2EE298AE10DD}"/>
    <cellStyle name="Normal 3 2 4 3 2 5 3 3" xfId="51582" xr:uid="{4518E072-49D6-4DD6-9389-4DEA7B773561}"/>
    <cellStyle name="Normal 3 2 4 3 2 5 4" xfId="16162" xr:uid="{F5CE6DD0-622C-4AE4-A798-ACE66789C9B6}"/>
    <cellStyle name="Normal 3 2 4 3 2 5 5" xfId="29852" xr:uid="{89CF9585-CCA3-4981-A89F-0DE4533130BE}"/>
    <cellStyle name="Normal 3 2 4 3 2 5 6" xfId="44736" xr:uid="{6EA36F4F-5681-447C-A71A-87778238B004}"/>
    <cellStyle name="Normal 3 2 4 3 2 6" xfId="11026" xr:uid="{9D9E1BAF-D253-4D02-A7CE-13096BC93921}"/>
    <cellStyle name="Normal 3 2 4 3 2 6 2" xfId="24716" xr:uid="{68CAAB22-BC7D-485D-A5CE-35306C6AB562}"/>
    <cellStyle name="Normal 3 2 4 3 2 6 2 2" xfId="38408" xr:uid="{6D7956FE-3D8C-41DC-89D1-5C25122F8F09}"/>
    <cellStyle name="Normal 3 2 4 3 2 6 2 3" xfId="53292" xr:uid="{E7176C2D-6522-4F38-B095-99B73C682556}"/>
    <cellStyle name="Normal 3 2 4 3 2 6 3" xfId="17872" xr:uid="{BC383FA2-BE9A-4AA7-B49F-586DBC36A965}"/>
    <cellStyle name="Normal 3 2 4 3 2 6 4" xfId="31562" xr:uid="{0174A64F-1E41-4CEC-8EAB-A7141B804571}"/>
    <cellStyle name="Normal 3 2 4 3 2 6 5" xfId="46446" xr:uid="{E44B9EED-4FB4-436C-BDD3-D39D2B6B81D5}"/>
    <cellStyle name="Normal 3 2 4 3 2 7" xfId="21294" xr:uid="{B778FC36-25A0-4D34-8015-780C24994268}"/>
    <cellStyle name="Normal 3 2 4 3 2 7 2" xfId="34986" xr:uid="{A26309A2-0F8B-471E-AA7F-475FDD04542E}"/>
    <cellStyle name="Normal 3 2 4 3 2 7 3" xfId="49870" xr:uid="{9226BDB1-DB9D-4792-AC8C-CF8EA865B613}"/>
    <cellStyle name="Normal 3 2 4 3 2 8" xfId="14450" xr:uid="{E8CBEDD2-3049-426B-9C8D-1553ADE8B635}"/>
    <cellStyle name="Normal 3 2 4 3 2 9" xfId="28140" xr:uid="{D4C2CE36-E006-4D58-811C-0486CFD99A1E}"/>
    <cellStyle name="Normal 3 2 4 3 3" xfId="7608" xr:uid="{DB6A23A2-25FD-4042-8775-EA3BA827FCAF}"/>
    <cellStyle name="Normal 3 2 4 3 3 10" xfId="43029" xr:uid="{DC87B194-AB9C-4F94-A40B-06D3EA9E52DE}"/>
    <cellStyle name="Normal 3 2 4 3 3 2" xfId="7609" xr:uid="{5BC74FB7-30BD-480F-9284-D1642AFA8461}"/>
    <cellStyle name="Normal 3 2 4 3 3 2 2" xfId="7610" xr:uid="{86FB797F-16BE-42E4-A67D-5DC614D5624B}"/>
    <cellStyle name="Normal 3 2 4 3 3 2 2 2" xfId="9323" xr:uid="{A0ED1DCE-9646-486F-8505-F74882D9A972}"/>
    <cellStyle name="Normal 3 2 4 3 3 2 2 2 2" xfId="12745" xr:uid="{B41970FD-422E-4841-8C51-7FD5FF1F978E}"/>
    <cellStyle name="Normal 3 2 4 3 3 2 2 2 2 2" xfId="26435" xr:uid="{624FB9D7-4A71-4D71-A789-70DB60F62EE9}"/>
    <cellStyle name="Normal 3 2 4 3 3 2 2 2 2 2 2" xfId="40127" xr:uid="{AC6507B5-B8D3-4382-AE8E-9CB1D6D092EB}"/>
    <cellStyle name="Normal 3 2 4 3 3 2 2 2 2 2 3" xfId="55011" xr:uid="{784D8B29-627A-48BA-A818-5345382AC7DB}"/>
    <cellStyle name="Normal 3 2 4 3 3 2 2 2 2 3" xfId="19591" xr:uid="{0B7C6DC9-72E2-4B19-B071-1111AA8D5FCA}"/>
    <cellStyle name="Normal 3 2 4 3 3 2 2 2 2 4" xfId="33281" xr:uid="{371E596F-C35C-4AE5-95BE-34271D7AF84B}"/>
    <cellStyle name="Normal 3 2 4 3 3 2 2 2 2 5" xfId="48165" xr:uid="{6A4847F2-B5AE-47F0-B4D2-9F253365D844}"/>
    <cellStyle name="Normal 3 2 4 3 3 2 2 2 3" xfId="23013" xr:uid="{50A649C7-71AD-4FBF-9CAA-886DA1B916C2}"/>
    <cellStyle name="Normal 3 2 4 3 3 2 2 2 3 2" xfId="36705" xr:uid="{D3175BAC-EA0C-4F86-9C78-91D97F8E1765}"/>
    <cellStyle name="Normal 3 2 4 3 3 2 2 2 3 3" xfId="51589" xr:uid="{4936B909-64D4-4CF5-BA40-46C357E90EEF}"/>
    <cellStyle name="Normal 3 2 4 3 3 2 2 2 4" xfId="16169" xr:uid="{A20EA6EF-902D-485B-A13C-B9602B8ED5C5}"/>
    <cellStyle name="Normal 3 2 4 3 3 2 2 2 5" xfId="29859" xr:uid="{048A328F-092B-4AE2-B3D9-4E6BF2296EB2}"/>
    <cellStyle name="Normal 3 2 4 3 3 2 2 2 6" xfId="44743" xr:uid="{0E4209F3-3CDD-45AF-B862-02D325132769}"/>
    <cellStyle name="Normal 3 2 4 3 3 2 2 3" xfId="11033" xr:uid="{B55001F2-C571-458F-832A-09CD5823339B}"/>
    <cellStyle name="Normal 3 2 4 3 3 2 2 3 2" xfId="24723" xr:uid="{D194B897-B116-4A7E-A294-FE33D87DB354}"/>
    <cellStyle name="Normal 3 2 4 3 3 2 2 3 2 2" xfId="38415" xr:uid="{9783D71F-0257-483E-A523-A9CDDFA17E04}"/>
    <cellStyle name="Normal 3 2 4 3 3 2 2 3 2 3" xfId="53299" xr:uid="{F98CFDDC-F493-4BD9-83F4-4D48B144422F}"/>
    <cellStyle name="Normal 3 2 4 3 3 2 2 3 3" xfId="17879" xr:uid="{400C4EB7-61F9-417C-A283-234DD79CEE23}"/>
    <cellStyle name="Normal 3 2 4 3 3 2 2 3 4" xfId="31569" xr:uid="{66699295-4670-436E-9138-11B4158C94B1}"/>
    <cellStyle name="Normal 3 2 4 3 3 2 2 3 5" xfId="46453" xr:uid="{D80B8652-9F00-495A-9F11-499524C1D1E7}"/>
    <cellStyle name="Normal 3 2 4 3 3 2 2 4" xfId="21301" xr:uid="{57EB14C4-99B3-4FF2-A4AF-3C1BF5528AC4}"/>
    <cellStyle name="Normal 3 2 4 3 3 2 2 4 2" xfId="34993" xr:uid="{8DB4784D-C3D0-4CD3-8B86-7D0F92CE7E3D}"/>
    <cellStyle name="Normal 3 2 4 3 3 2 2 4 3" xfId="49877" xr:uid="{A1F85DD0-BF9D-43BF-9DAB-D250ECC813A0}"/>
    <cellStyle name="Normal 3 2 4 3 3 2 2 5" xfId="14457" xr:uid="{3EE752F9-B2D0-4BC1-A670-7011DC2B8347}"/>
    <cellStyle name="Normal 3 2 4 3 3 2 2 6" xfId="28147" xr:uid="{425E80F7-6854-4E3D-B588-8E7C7E0EBE01}"/>
    <cellStyle name="Normal 3 2 4 3 3 2 2 7" xfId="43031" xr:uid="{42E08FF9-FA58-4F6E-B89C-EBA0CC691EFF}"/>
    <cellStyle name="Normal 3 2 4 3 3 2 3" xfId="9322" xr:uid="{C5159268-7532-4F15-90A4-808BAD119D8E}"/>
    <cellStyle name="Normal 3 2 4 3 3 2 3 2" xfId="12744" xr:uid="{59182AE6-2B2C-474F-BE3A-9FB15AB05C94}"/>
    <cellStyle name="Normal 3 2 4 3 3 2 3 2 2" xfId="26434" xr:uid="{BB65AC58-CF0C-4F76-8619-A61629983BAD}"/>
    <cellStyle name="Normal 3 2 4 3 3 2 3 2 2 2" xfId="40126" xr:uid="{F10584F2-CC3F-4F60-95E0-977F4C218B66}"/>
    <cellStyle name="Normal 3 2 4 3 3 2 3 2 2 3" xfId="55010" xr:uid="{9207A95C-A1F1-441C-9BC6-7F2EDFD97EDF}"/>
    <cellStyle name="Normal 3 2 4 3 3 2 3 2 3" xfId="19590" xr:uid="{781845F2-0B8B-4235-A4FC-641FA0A631FA}"/>
    <cellStyle name="Normal 3 2 4 3 3 2 3 2 4" xfId="33280" xr:uid="{31E61F6B-5A2D-4F77-BB20-98564932F1DD}"/>
    <cellStyle name="Normal 3 2 4 3 3 2 3 2 5" xfId="48164" xr:uid="{044BC68E-B95B-4430-81D3-E4DDAE8871AF}"/>
    <cellStyle name="Normal 3 2 4 3 3 2 3 3" xfId="23012" xr:uid="{ABF97897-E84C-4103-92B9-E49CF5F9A3E4}"/>
    <cellStyle name="Normal 3 2 4 3 3 2 3 3 2" xfId="36704" xr:uid="{646D14A6-32A9-40F1-ACFA-BE81CBBFD835}"/>
    <cellStyle name="Normal 3 2 4 3 3 2 3 3 3" xfId="51588" xr:uid="{8938CF10-AB9E-4098-ADEC-4B9EECAB1490}"/>
    <cellStyle name="Normal 3 2 4 3 3 2 3 4" xfId="16168" xr:uid="{06EF1532-F6A3-413F-BC41-08729BEBAC4D}"/>
    <cellStyle name="Normal 3 2 4 3 3 2 3 5" xfId="29858" xr:uid="{74E28F36-D053-4830-B4BD-8B8FB224B61E}"/>
    <cellStyle name="Normal 3 2 4 3 3 2 3 6" xfId="44742" xr:uid="{C24CB103-F64D-470E-AE74-043819F96C99}"/>
    <cellStyle name="Normal 3 2 4 3 3 2 4" xfId="11032" xr:uid="{1066251B-2C3E-4CC7-B6C0-12BE132DCE56}"/>
    <cellStyle name="Normal 3 2 4 3 3 2 4 2" xfId="24722" xr:uid="{C7570440-80C4-43C0-AF1A-005E270D8A70}"/>
    <cellStyle name="Normal 3 2 4 3 3 2 4 2 2" xfId="38414" xr:uid="{729B8A91-0720-42AB-B3B8-285518AAD87B}"/>
    <cellStyle name="Normal 3 2 4 3 3 2 4 2 3" xfId="53298" xr:uid="{9322303A-5E30-40F7-A925-2F43D3E0EB06}"/>
    <cellStyle name="Normal 3 2 4 3 3 2 4 3" xfId="17878" xr:uid="{6CA9B399-898D-4906-A764-36955501883B}"/>
    <cellStyle name="Normal 3 2 4 3 3 2 4 4" xfId="31568" xr:uid="{C9FB1AB5-FC7C-4F2E-9670-EB7E551BC089}"/>
    <cellStyle name="Normal 3 2 4 3 3 2 4 5" xfId="46452" xr:uid="{960FDB57-428B-48BD-B047-F1D17E14E367}"/>
    <cellStyle name="Normal 3 2 4 3 3 2 5" xfId="21300" xr:uid="{BACAAE5C-2A38-42FD-917D-ECF2598E104A}"/>
    <cellStyle name="Normal 3 2 4 3 3 2 5 2" xfId="34992" xr:uid="{CB4F0FDC-F856-4F91-8BC5-74E279BED8A9}"/>
    <cellStyle name="Normal 3 2 4 3 3 2 5 3" xfId="49876" xr:uid="{6E46C7DF-CEDE-4916-95F2-9CAAB9A70C31}"/>
    <cellStyle name="Normal 3 2 4 3 3 2 6" xfId="14456" xr:uid="{389716E1-95E0-41C1-89F1-0467C7C680C5}"/>
    <cellStyle name="Normal 3 2 4 3 3 2 7" xfId="28146" xr:uid="{1A7745E8-57C0-4D65-AB51-2F4F9F3EEC0E}"/>
    <cellStyle name="Normal 3 2 4 3 3 2 8" xfId="43030" xr:uid="{64AE6A4F-2A85-426E-B4E6-D25E4430B327}"/>
    <cellStyle name="Normal 3 2 4 3 3 3" xfId="7611" xr:uid="{04D38121-1E7C-473F-8B30-0DAC31DEA9BD}"/>
    <cellStyle name="Normal 3 2 4 3 3 3 2" xfId="9324" xr:uid="{0443CADC-12D4-41BA-AF4E-D7CA6514C0E2}"/>
    <cellStyle name="Normal 3 2 4 3 3 3 2 2" xfId="12746" xr:uid="{34A208F2-CBD3-43DE-9B5C-2728BF2FEE45}"/>
    <cellStyle name="Normal 3 2 4 3 3 3 2 2 2" xfId="26436" xr:uid="{B88713F9-9EB3-43DA-AACF-C6C61EBDA305}"/>
    <cellStyle name="Normal 3 2 4 3 3 3 2 2 2 2" xfId="40128" xr:uid="{FC4A380D-A25A-457F-8CBB-B5DC93B8BC62}"/>
    <cellStyle name="Normal 3 2 4 3 3 3 2 2 2 3" xfId="55012" xr:uid="{DB9787D4-0B1B-411F-B7F3-9569ADBB35F6}"/>
    <cellStyle name="Normal 3 2 4 3 3 3 2 2 3" xfId="19592" xr:uid="{AD7534A3-6F7F-4F41-8C26-744A154E8256}"/>
    <cellStyle name="Normal 3 2 4 3 3 3 2 2 4" xfId="33282" xr:uid="{509441F5-42E7-45C8-A3C5-43A5FA079836}"/>
    <cellStyle name="Normal 3 2 4 3 3 3 2 2 5" xfId="48166" xr:uid="{D5B98278-14F9-41BC-A3FC-D508DE04A09E}"/>
    <cellStyle name="Normal 3 2 4 3 3 3 2 3" xfId="23014" xr:uid="{5737FA1A-7974-4CC1-B999-DA532EE67548}"/>
    <cellStyle name="Normal 3 2 4 3 3 3 2 3 2" xfId="36706" xr:uid="{C09AADBD-1547-4F5E-B981-0F97331C1504}"/>
    <cellStyle name="Normal 3 2 4 3 3 3 2 3 3" xfId="51590" xr:uid="{B304239D-BCFF-4C75-8B5F-F6A27CE81F5B}"/>
    <cellStyle name="Normal 3 2 4 3 3 3 2 4" xfId="16170" xr:uid="{0C5595EE-82C6-4019-90FD-86739DDDF22D}"/>
    <cellStyle name="Normal 3 2 4 3 3 3 2 5" xfId="29860" xr:uid="{556EEB00-605B-4135-9C92-C3318EF3FA89}"/>
    <cellStyle name="Normal 3 2 4 3 3 3 2 6" xfId="44744" xr:uid="{F2401D92-0218-4959-9230-17DF25802830}"/>
    <cellStyle name="Normal 3 2 4 3 3 3 3" xfId="11034" xr:uid="{B04D9C76-6451-4F1E-B24E-4617266B0816}"/>
    <cellStyle name="Normal 3 2 4 3 3 3 3 2" xfId="24724" xr:uid="{D0732B53-6DD4-42DD-8489-C9D432FEB991}"/>
    <cellStyle name="Normal 3 2 4 3 3 3 3 2 2" xfId="38416" xr:uid="{3D7F5B96-D469-4255-A32A-8BE9A340ACCC}"/>
    <cellStyle name="Normal 3 2 4 3 3 3 3 2 3" xfId="53300" xr:uid="{83A96122-5FED-43EB-B8CE-B4578961A297}"/>
    <cellStyle name="Normal 3 2 4 3 3 3 3 3" xfId="17880" xr:uid="{363A57B8-3302-484B-BCD1-CF09064A13E1}"/>
    <cellStyle name="Normal 3 2 4 3 3 3 3 4" xfId="31570" xr:uid="{C825A0B3-9609-4C88-BB96-ECA56BF5D465}"/>
    <cellStyle name="Normal 3 2 4 3 3 3 3 5" xfId="46454" xr:uid="{E5ADD1B3-2B8B-4441-B37D-9BE6C285D23A}"/>
    <cellStyle name="Normal 3 2 4 3 3 3 4" xfId="21302" xr:uid="{A271427E-098B-4069-800C-25EA922F635C}"/>
    <cellStyle name="Normal 3 2 4 3 3 3 4 2" xfId="34994" xr:uid="{D2AEA0C5-6D64-4AB3-A16E-94EE4BA0747B}"/>
    <cellStyle name="Normal 3 2 4 3 3 3 4 3" xfId="49878" xr:uid="{1D9ECFEA-A917-487F-A93E-438961DB6AE3}"/>
    <cellStyle name="Normal 3 2 4 3 3 3 5" xfId="14458" xr:uid="{C3A08713-8FDD-45B9-B1BD-319D261B94FF}"/>
    <cellStyle name="Normal 3 2 4 3 3 3 6" xfId="28148" xr:uid="{1CDB9D33-B822-45E2-9543-E90E1F69D40C}"/>
    <cellStyle name="Normal 3 2 4 3 3 3 7" xfId="43032" xr:uid="{8B348ABD-C848-4F72-9071-B138DD9DADD4}"/>
    <cellStyle name="Normal 3 2 4 3 3 4" xfId="7612" xr:uid="{68051CE8-21E5-4368-9079-F748000CFF38}"/>
    <cellStyle name="Normal 3 2 4 3 3 4 2" xfId="9325" xr:uid="{E87A554D-4073-471F-BCB5-492489BD114E}"/>
    <cellStyle name="Normal 3 2 4 3 3 4 2 2" xfId="12747" xr:uid="{D5266B37-115F-4738-88C2-4E660FDAEB2C}"/>
    <cellStyle name="Normal 3 2 4 3 3 4 2 2 2" xfId="26437" xr:uid="{5336A1BD-498C-4422-BB5D-7D4C210DE4B1}"/>
    <cellStyle name="Normal 3 2 4 3 3 4 2 2 2 2" xfId="40129" xr:uid="{3F9F28FA-D69B-43CD-88CC-6518671568C7}"/>
    <cellStyle name="Normal 3 2 4 3 3 4 2 2 2 3" xfId="55013" xr:uid="{D89237B9-88DA-422D-83A7-FA8E3B4E0DD3}"/>
    <cellStyle name="Normal 3 2 4 3 3 4 2 2 3" xfId="19593" xr:uid="{DC4ED6D6-DE19-44C4-9DA6-D366AB52A397}"/>
    <cellStyle name="Normal 3 2 4 3 3 4 2 2 4" xfId="33283" xr:uid="{10F87292-D2AC-41D7-9253-43ADEBC4BC17}"/>
    <cellStyle name="Normal 3 2 4 3 3 4 2 2 5" xfId="48167" xr:uid="{F2A772E1-483B-4523-B042-24A5D8EA13D2}"/>
    <cellStyle name="Normal 3 2 4 3 3 4 2 3" xfId="23015" xr:uid="{81FF9D48-EBC2-4518-AF2D-5D72D8D15F35}"/>
    <cellStyle name="Normal 3 2 4 3 3 4 2 3 2" xfId="36707" xr:uid="{2F971CA4-BE3F-4310-8EB1-CC853D2B25A5}"/>
    <cellStyle name="Normal 3 2 4 3 3 4 2 3 3" xfId="51591" xr:uid="{4A5BEE7B-AF32-41BC-A5E8-2A62875C8D06}"/>
    <cellStyle name="Normal 3 2 4 3 3 4 2 4" xfId="16171" xr:uid="{E03D777A-114A-49B9-8A59-1077785869B5}"/>
    <cellStyle name="Normal 3 2 4 3 3 4 2 5" xfId="29861" xr:uid="{8240696B-1943-4A37-B19E-099B37A309CA}"/>
    <cellStyle name="Normal 3 2 4 3 3 4 2 6" xfId="44745" xr:uid="{2117D16F-C761-4FFA-96DF-CAB0077BB62E}"/>
    <cellStyle name="Normal 3 2 4 3 3 4 3" xfId="11035" xr:uid="{4E386F25-8C9A-4B3C-8E18-DB6D7E0334CC}"/>
    <cellStyle name="Normal 3 2 4 3 3 4 3 2" xfId="24725" xr:uid="{8B83619F-8E64-4DB6-BFCF-A3A26F1C81E1}"/>
    <cellStyle name="Normal 3 2 4 3 3 4 3 2 2" xfId="38417" xr:uid="{7DDD67B2-5F99-4B95-96A4-34B3C4ED32D8}"/>
    <cellStyle name="Normal 3 2 4 3 3 4 3 2 3" xfId="53301" xr:uid="{478B8910-7762-4847-BB9B-126024CE6730}"/>
    <cellStyle name="Normal 3 2 4 3 3 4 3 3" xfId="17881" xr:uid="{2E7F7DC4-EAC2-401E-AF6F-4319DE6BA32C}"/>
    <cellStyle name="Normal 3 2 4 3 3 4 3 4" xfId="31571" xr:uid="{DF7A5284-5211-4701-A4FB-1F925C468101}"/>
    <cellStyle name="Normal 3 2 4 3 3 4 3 5" xfId="46455" xr:uid="{B6528AF7-4253-429E-831E-1D09C911E8C7}"/>
    <cellStyle name="Normal 3 2 4 3 3 4 4" xfId="21303" xr:uid="{D75B804A-A305-4F11-94BA-DB088C8EA450}"/>
    <cellStyle name="Normal 3 2 4 3 3 4 4 2" xfId="34995" xr:uid="{6E455206-5339-46F9-A20D-917DC55D04E5}"/>
    <cellStyle name="Normal 3 2 4 3 3 4 4 3" xfId="49879" xr:uid="{3ACED31C-9CAD-4A8F-83AC-70245A0CA0DA}"/>
    <cellStyle name="Normal 3 2 4 3 3 4 5" xfId="14459" xr:uid="{84989374-43D2-493D-8E27-D9E62227E9EA}"/>
    <cellStyle name="Normal 3 2 4 3 3 4 6" xfId="28149" xr:uid="{4E9440FF-6691-4930-9465-70244A454DDB}"/>
    <cellStyle name="Normal 3 2 4 3 3 4 7" xfId="43033" xr:uid="{6F4B7500-7DE5-425B-8DBA-B08A7A53A14D}"/>
    <cellStyle name="Normal 3 2 4 3 3 5" xfId="9321" xr:uid="{8D3B2342-290B-4EAC-9993-F568EBBF56C6}"/>
    <cellStyle name="Normal 3 2 4 3 3 5 2" xfId="12743" xr:uid="{CBD3A7DB-E58F-4711-81E9-A206D9EEB16E}"/>
    <cellStyle name="Normal 3 2 4 3 3 5 2 2" xfId="26433" xr:uid="{5A5D1643-544A-46D7-A814-104ACC7FB7A9}"/>
    <cellStyle name="Normal 3 2 4 3 3 5 2 2 2" xfId="40125" xr:uid="{E0A7790C-D246-43CA-AA33-6A57C0D8C5A5}"/>
    <cellStyle name="Normal 3 2 4 3 3 5 2 2 3" xfId="55009" xr:uid="{8A0FACE2-CE11-4F06-B367-FE770C47064D}"/>
    <cellStyle name="Normal 3 2 4 3 3 5 2 3" xfId="19589" xr:uid="{5428E854-5611-44EA-8576-D531F601751F}"/>
    <cellStyle name="Normal 3 2 4 3 3 5 2 4" xfId="33279" xr:uid="{E8412725-0E9B-4ADD-90D9-25F52C20F9AE}"/>
    <cellStyle name="Normal 3 2 4 3 3 5 2 5" xfId="48163" xr:uid="{7CBB65E8-357A-46C1-B6F8-59264CADFA86}"/>
    <cellStyle name="Normal 3 2 4 3 3 5 3" xfId="23011" xr:uid="{194F9518-1B75-40A0-8C26-75C29A5751E3}"/>
    <cellStyle name="Normal 3 2 4 3 3 5 3 2" xfId="36703" xr:uid="{AE2420CA-F0AE-4F63-82AE-91C4E53FC75D}"/>
    <cellStyle name="Normal 3 2 4 3 3 5 3 3" xfId="51587" xr:uid="{9D1E87D3-1DDF-4E18-B9E8-DB221841F06A}"/>
    <cellStyle name="Normal 3 2 4 3 3 5 4" xfId="16167" xr:uid="{B1DAA782-EF07-4E1D-B8CC-889A8512F979}"/>
    <cellStyle name="Normal 3 2 4 3 3 5 5" xfId="29857" xr:uid="{C81FA92A-FF9A-461E-9187-CEBA5818BBEF}"/>
    <cellStyle name="Normal 3 2 4 3 3 5 6" xfId="44741" xr:uid="{4CBEA5D0-0F6A-4EC7-AA4B-104AEDC83D11}"/>
    <cellStyle name="Normal 3 2 4 3 3 6" xfId="11031" xr:uid="{F5B733B5-C429-46FA-B983-05D991762D0D}"/>
    <cellStyle name="Normal 3 2 4 3 3 6 2" xfId="24721" xr:uid="{A7CF0676-238D-484B-B6AF-DEB9F7AD98C6}"/>
    <cellStyle name="Normal 3 2 4 3 3 6 2 2" xfId="38413" xr:uid="{B30CCD24-B51D-48EA-B974-CFC1509D194D}"/>
    <cellStyle name="Normal 3 2 4 3 3 6 2 3" xfId="53297" xr:uid="{ED6A1FC8-1DE6-46BA-84BA-2DFF6ECD6791}"/>
    <cellStyle name="Normal 3 2 4 3 3 6 3" xfId="17877" xr:uid="{8130441A-4893-473A-B1AF-00A28785EC01}"/>
    <cellStyle name="Normal 3 2 4 3 3 6 4" xfId="31567" xr:uid="{9405892D-C62D-43C0-8147-9B4BBC294B3C}"/>
    <cellStyle name="Normal 3 2 4 3 3 6 5" xfId="46451" xr:uid="{230F5E78-A062-40B0-8033-E5F1A232B995}"/>
    <cellStyle name="Normal 3 2 4 3 3 7" xfId="21299" xr:uid="{D51F6320-218A-4E71-B53F-653FDE304A3F}"/>
    <cellStyle name="Normal 3 2 4 3 3 7 2" xfId="34991" xr:uid="{BF8627DC-824E-470D-B26D-9F4179056032}"/>
    <cellStyle name="Normal 3 2 4 3 3 7 3" xfId="49875" xr:uid="{711D7341-3BE6-49F8-A007-23993C68EA62}"/>
    <cellStyle name="Normal 3 2 4 3 3 8" xfId="14455" xr:uid="{4E0E1C21-6EE3-4ED9-9FEA-3D2EE9E15300}"/>
    <cellStyle name="Normal 3 2 4 3 3 9" xfId="28145" xr:uid="{A883CB7F-E3B9-49EC-8451-773407F1466F}"/>
    <cellStyle name="Normal 3 2 4 3 4" xfId="7613" xr:uid="{8C7FF552-0519-4817-BE48-E209D10D7721}"/>
    <cellStyle name="Normal 3 2 4 3 4 2" xfId="7614" xr:uid="{C5F79980-B8D7-4236-88C1-3B006FF3B2EF}"/>
    <cellStyle name="Normal 3 2 4 3 4 2 2" xfId="9327" xr:uid="{D3A9B408-D656-40B8-9B8C-D53539B5735D}"/>
    <cellStyle name="Normal 3 2 4 3 4 2 2 2" xfId="12749" xr:uid="{AE7902BD-A9F7-44C4-9557-BA62E64437CD}"/>
    <cellStyle name="Normal 3 2 4 3 4 2 2 2 2" xfId="26439" xr:uid="{DCC5D9CE-C34A-4512-9801-FB344633223A}"/>
    <cellStyle name="Normal 3 2 4 3 4 2 2 2 2 2" xfId="40131" xr:uid="{581166EA-F034-4E56-8DE3-FFEB407CAB78}"/>
    <cellStyle name="Normal 3 2 4 3 4 2 2 2 2 3" xfId="55015" xr:uid="{1437A17D-D115-4EEC-B463-279F7966B509}"/>
    <cellStyle name="Normal 3 2 4 3 4 2 2 2 3" xfId="19595" xr:uid="{9010F92A-F8FD-4D71-9AAE-C86023F7BF05}"/>
    <cellStyle name="Normal 3 2 4 3 4 2 2 2 4" xfId="33285" xr:uid="{87284FA6-B33A-4CC7-8196-AD357D58B247}"/>
    <cellStyle name="Normal 3 2 4 3 4 2 2 2 5" xfId="48169" xr:uid="{85517039-C2DC-46AF-9B7D-79A98BAB2C10}"/>
    <cellStyle name="Normal 3 2 4 3 4 2 2 3" xfId="23017" xr:uid="{224C77DD-EF34-4886-A282-EF5A6E6776D0}"/>
    <cellStyle name="Normal 3 2 4 3 4 2 2 3 2" xfId="36709" xr:uid="{744EB138-CB85-46D3-A669-0E43FA1452CC}"/>
    <cellStyle name="Normal 3 2 4 3 4 2 2 3 3" xfId="51593" xr:uid="{A58E3F63-6981-4424-90F1-6DCE7F43D837}"/>
    <cellStyle name="Normal 3 2 4 3 4 2 2 4" xfId="16173" xr:uid="{B4348953-DE15-4E4D-A974-258824F6C3F2}"/>
    <cellStyle name="Normal 3 2 4 3 4 2 2 5" xfId="29863" xr:uid="{AF38C238-8DF7-4D25-BB2A-A9A0382A97E9}"/>
    <cellStyle name="Normal 3 2 4 3 4 2 2 6" xfId="44747" xr:uid="{D8F35B24-9617-4910-B6FA-92CA179A7421}"/>
    <cellStyle name="Normal 3 2 4 3 4 2 3" xfId="11037" xr:uid="{C40224A4-8F3B-4285-B697-335D0219CAEB}"/>
    <cellStyle name="Normal 3 2 4 3 4 2 3 2" xfId="24727" xr:uid="{E50C9B5C-9838-4E17-B71A-A9F5B3BD4FC8}"/>
    <cellStyle name="Normal 3 2 4 3 4 2 3 2 2" xfId="38419" xr:uid="{3C77BDC4-8F78-4BFC-87B5-7B3F967F09B0}"/>
    <cellStyle name="Normal 3 2 4 3 4 2 3 2 3" xfId="53303" xr:uid="{51FBC42F-F290-4BA1-976B-194D8A26903F}"/>
    <cellStyle name="Normal 3 2 4 3 4 2 3 3" xfId="17883" xr:uid="{55DBE2CD-E7F1-484D-94BF-A1D4B4A530BF}"/>
    <cellStyle name="Normal 3 2 4 3 4 2 3 4" xfId="31573" xr:uid="{0D59EFAA-B57D-4574-93C6-73C6339A5E4E}"/>
    <cellStyle name="Normal 3 2 4 3 4 2 3 5" xfId="46457" xr:uid="{377572BA-E307-4165-BA3D-979B7B37A552}"/>
    <cellStyle name="Normal 3 2 4 3 4 2 4" xfId="21305" xr:uid="{BB53EFDC-9147-48B1-A629-62A581DF21D3}"/>
    <cellStyle name="Normal 3 2 4 3 4 2 4 2" xfId="34997" xr:uid="{F981167C-2C6E-4333-8FDA-9D1F5B6F55C5}"/>
    <cellStyle name="Normal 3 2 4 3 4 2 4 3" xfId="49881" xr:uid="{B7E4A1CC-F940-4361-862B-429ECD966C30}"/>
    <cellStyle name="Normal 3 2 4 3 4 2 5" xfId="14461" xr:uid="{5D4BDA0C-BC29-4286-80E7-2AAF02736EA0}"/>
    <cellStyle name="Normal 3 2 4 3 4 2 6" xfId="28151" xr:uid="{25EB2D31-FE95-4208-822E-721BC05966D7}"/>
    <cellStyle name="Normal 3 2 4 3 4 2 7" xfId="43035" xr:uid="{8227C5B2-6C58-455B-925A-E7351DB93FF9}"/>
    <cellStyle name="Normal 3 2 4 3 4 3" xfId="9326" xr:uid="{A7DB4963-D7AC-4F68-8327-0AA81FF60510}"/>
    <cellStyle name="Normal 3 2 4 3 4 3 2" xfId="12748" xr:uid="{4B2C15BF-C13C-46C7-BA38-162B7777CE25}"/>
    <cellStyle name="Normal 3 2 4 3 4 3 2 2" xfId="26438" xr:uid="{6DDBC6DE-03E4-4625-9477-1131A049427B}"/>
    <cellStyle name="Normal 3 2 4 3 4 3 2 2 2" xfId="40130" xr:uid="{4647CCDD-6CE1-4E86-A040-060BEDC3D36A}"/>
    <cellStyle name="Normal 3 2 4 3 4 3 2 2 3" xfId="55014" xr:uid="{2FFAB639-E670-429C-AF3E-DC9134BBED7D}"/>
    <cellStyle name="Normal 3 2 4 3 4 3 2 3" xfId="19594" xr:uid="{1D6A32B8-8659-4B1A-A264-46CF03379821}"/>
    <cellStyle name="Normal 3 2 4 3 4 3 2 4" xfId="33284" xr:uid="{DFA334BF-2C5F-4515-977D-D2C4DA9D7D3F}"/>
    <cellStyle name="Normal 3 2 4 3 4 3 2 5" xfId="48168" xr:uid="{B4FFC0D7-46E4-435A-B863-5702DA1BFF7B}"/>
    <cellStyle name="Normal 3 2 4 3 4 3 3" xfId="23016" xr:uid="{CDC091C9-9591-43E0-BE00-72ECAE8AE9DE}"/>
    <cellStyle name="Normal 3 2 4 3 4 3 3 2" xfId="36708" xr:uid="{9AAB92DD-25AB-4DB8-A435-508F9641674F}"/>
    <cellStyle name="Normal 3 2 4 3 4 3 3 3" xfId="51592" xr:uid="{87EFEAF9-928C-4357-A92B-E632EFDF2966}"/>
    <cellStyle name="Normal 3 2 4 3 4 3 4" xfId="16172" xr:uid="{EC9C123B-5E6C-4573-97B1-DE411F403174}"/>
    <cellStyle name="Normal 3 2 4 3 4 3 5" xfId="29862" xr:uid="{00A27904-BEFE-430A-9B8C-B2980CE0E0F8}"/>
    <cellStyle name="Normal 3 2 4 3 4 3 6" xfId="44746" xr:uid="{1D04E504-0908-445F-A712-6D4E588DCF8F}"/>
    <cellStyle name="Normal 3 2 4 3 4 4" xfId="11036" xr:uid="{AC1A76DF-2077-4F55-8B28-A1A2A5611826}"/>
    <cellStyle name="Normal 3 2 4 3 4 4 2" xfId="24726" xr:uid="{8A9B9963-37F4-4458-BE6C-8A2294B17ECB}"/>
    <cellStyle name="Normal 3 2 4 3 4 4 2 2" xfId="38418" xr:uid="{A931BF59-5E47-4222-A00C-2EBEA8CDDA3C}"/>
    <cellStyle name="Normal 3 2 4 3 4 4 2 3" xfId="53302" xr:uid="{BC2DC4EB-557C-42B4-8745-B46BC4B569B5}"/>
    <cellStyle name="Normal 3 2 4 3 4 4 3" xfId="17882" xr:uid="{76C74598-895A-4811-ABAB-5B33DA98392C}"/>
    <cellStyle name="Normal 3 2 4 3 4 4 4" xfId="31572" xr:uid="{363765C5-E052-49E4-983D-065B02F0E67D}"/>
    <cellStyle name="Normal 3 2 4 3 4 4 5" xfId="46456" xr:uid="{4C01E87D-3943-4D2D-8BDD-EB99EB0F1764}"/>
    <cellStyle name="Normal 3 2 4 3 4 5" xfId="21304" xr:uid="{7B7AD172-6585-4271-A549-19225777A885}"/>
    <cellStyle name="Normal 3 2 4 3 4 5 2" xfId="34996" xr:uid="{8D9D4A75-A0B9-4E87-A97E-4A816921F3E1}"/>
    <cellStyle name="Normal 3 2 4 3 4 5 3" xfId="49880" xr:uid="{6BDE8166-1AC2-4266-9BB6-BE9ECDDF461B}"/>
    <cellStyle name="Normal 3 2 4 3 4 6" xfId="14460" xr:uid="{FE78FD77-AB98-4682-BF60-69AFD1438A7B}"/>
    <cellStyle name="Normal 3 2 4 3 4 7" xfId="28150" xr:uid="{49D6C5EC-6F9E-4532-9156-D6F9CF044C1B}"/>
    <cellStyle name="Normal 3 2 4 3 4 8" xfId="43034" xr:uid="{EB4E4016-7D2F-4DD5-A128-78A258C100F5}"/>
    <cellStyle name="Normal 3 2 4 3 5" xfId="7615" xr:uid="{DCCFE914-7AFA-4A36-BB87-29F02522F5C7}"/>
    <cellStyle name="Normal 3 2 4 3 5 2" xfId="9328" xr:uid="{91A7BD97-F097-4056-9AB4-5D1A40FFF6D6}"/>
    <cellStyle name="Normal 3 2 4 3 5 2 2" xfId="12750" xr:uid="{648E89A9-9315-4698-BECD-C8705B30EF72}"/>
    <cellStyle name="Normal 3 2 4 3 5 2 2 2" xfId="26440" xr:uid="{E1128878-B6C9-410F-8AF0-2DEBD263EF01}"/>
    <cellStyle name="Normal 3 2 4 3 5 2 2 2 2" xfId="40132" xr:uid="{8AD0FEA0-63C2-45EA-BA75-F7BE08E85F6E}"/>
    <cellStyle name="Normal 3 2 4 3 5 2 2 2 3" xfId="55016" xr:uid="{D6098602-EA7E-47C6-B35A-2E76B62B9D6B}"/>
    <cellStyle name="Normal 3 2 4 3 5 2 2 3" xfId="19596" xr:uid="{63B1BC64-7B9A-46AF-BF05-D45305369DC5}"/>
    <cellStyle name="Normal 3 2 4 3 5 2 2 4" xfId="33286" xr:uid="{C85E6EDD-DF07-44A8-92A2-455685C533D2}"/>
    <cellStyle name="Normal 3 2 4 3 5 2 2 5" xfId="48170" xr:uid="{67D7343C-0B42-423B-8D07-2531F91CBCFF}"/>
    <cellStyle name="Normal 3 2 4 3 5 2 3" xfId="23018" xr:uid="{485E51B4-3DB1-4D43-8500-73B5D212C01B}"/>
    <cellStyle name="Normal 3 2 4 3 5 2 3 2" xfId="36710" xr:uid="{E5EF8CD0-08FB-461C-8AE5-7355427D0862}"/>
    <cellStyle name="Normal 3 2 4 3 5 2 3 3" xfId="51594" xr:uid="{595E5F68-28B0-4FB5-9E38-E531F21799B8}"/>
    <cellStyle name="Normal 3 2 4 3 5 2 4" xfId="16174" xr:uid="{9E9AB899-5195-4EDB-835B-F658664B6CAB}"/>
    <cellStyle name="Normal 3 2 4 3 5 2 5" xfId="29864" xr:uid="{82776516-CD5E-4DD5-BF25-EAFCC5BC3275}"/>
    <cellStyle name="Normal 3 2 4 3 5 2 6" xfId="44748" xr:uid="{5FA6834E-1988-4CFB-83FF-407CF52D5F73}"/>
    <cellStyle name="Normal 3 2 4 3 5 3" xfId="11038" xr:uid="{61041D44-F2B3-4BE3-868D-C0A72A493A7D}"/>
    <cellStyle name="Normal 3 2 4 3 5 3 2" xfId="24728" xr:uid="{76BF70CB-A25B-45E9-9489-9189FDBBD867}"/>
    <cellStyle name="Normal 3 2 4 3 5 3 2 2" xfId="38420" xr:uid="{8D7A8A5F-B8B0-4A4A-B020-89A3EDF22F8A}"/>
    <cellStyle name="Normal 3 2 4 3 5 3 2 3" xfId="53304" xr:uid="{E7B0D73D-D4B6-43E5-8FF4-15D3143285AD}"/>
    <cellStyle name="Normal 3 2 4 3 5 3 3" xfId="17884" xr:uid="{44DAAEFF-9920-42E9-97F3-6AEABB614E3E}"/>
    <cellStyle name="Normal 3 2 4 3 5 3 4" xfId="31574" xr:uid="{C43BDA66-A02A-43DB-9205-D0DB917A1841}"/>
    <cellStyle name="Normal 3 2 4 3 5 3 5" xfId="46458" xr:uid="{9C26F7BD-FDFA-4913-8071-4D8CBBC83FD4}"/>
    <cellStyle name="Normal 3 2 4 3 5 4" xfId="21306" xr:uid="{D4F0D77A-B879-434C-B9B7-84276485615F}"/>
    <cellStyle name="Normal 3 2 4 3 5 4 2" xfId="34998" xr:uid="{DCFEA91E-9BC4-4337-9C89-87D062A3907F}"/>
    <cellStyle name="Normal 3 2 4 3 5 4 3" xfId="49882" xr:uid="{2A10E812-AD01-45DE-A8BE-1C8CB5DE99DB}"/>
    <cellStyle name="Normal 3 2 4 3 5 5" xfId="14462" xr:uid="{29A88A49-D334-46D5-BE35-089D7BBBBC55}"/>
    <cellStyle name="Normal 3 2 4 3 5 6" xfId="28152" xr:uid="{82D83E0D-1F7F-4CE9-8CD7-0E366EC57B5A}"/>
    <cellStyle name="Normal 3 2 4 3 5 7" xfId="43036" xr:uid="{DF925E1C-A389-4F0E-B71B-6F5698615BF1}"/>
    <cellStyle name="Normal 3 2 4 3 6" xfId="7616" xr:uid="{BBE0201E-C2E1-458D-B351-5E6B54CF9A44}"/>
    <cellStyle name="Normal 3 2 4 3 6 2" xfId="9329" xr:uid="{6DE59DC3-807E-460C-B935-9C9A5C342CA6}"/>
    <cellStyle name="Normal 3 2 4 3 6 2 2" xfId="12751" xr:uid="{2B6776D0-6043-4D0A-B1CD-EA5528B68E38}"/>
    <cellStyle name="Normal 3 2 4 3 6 2 2 2" xfId="26441" xr:uid="{B6D94617-1F94-4551-95CB-FD5F888B6330}"/>
    <cellStyle name="Normal 3 2 4 3 6 2 2 2 2" xfId="40133" xr:uid="{F75D95C2-B5D4-40BE-86B0-87A80BA2F89B}"/>
    <cellStyle name="Normal 3 2 4 3 6 2 2 2 3" xfId="55017" xr:uid="{E4235E13-EFCA-46E3-A58E-6D01FCB05759}"/>
    <cellStyle name="Normal 3 2 4 3 6 2 2 3" xfId="19597" xr:uid="{3DCB2EC1-D9B3-4DC1-8731-C335B1F2E1BA}"/>
    <cellStyle name="Normal 3 2 4 3 6 2 2 4" xfId="33287" xr:uid="{2965977E-9BCD-492C-999D-C714B5A498AD}"/>
    <cellStyle name="Normal 3 2 4 3 6 2 2 5" xfId="48171" xr:uid="{32B277D0-1B55-4595-9FFE-908EDEB1A6D0}"/>
    <cellStyle name="Normal 3 2 4 3 6 2 3" xfId="23019" xr:uid="{8D4578A6-9867-4441-9856-30A687CD47B7}"/>
    <cellStyle name="Normal 3 2 4 3 6 2 3 2" xfId="36711" xr:uid="{FF1B8B74-0D98-4ADF-A993-A965EF8234AE}"/>
    <cellStyle name="Normal 3 2 4 3 6 2 3 3" xfId="51595" xr:uid="{8074AFC4-95BA-41F6-A47C-15B7A2866DB2}"/>
    <cellStyle name="Normal 3 2 4 3 6 2 4" xfId="16175" xr:uid="{D524B4BF-D952-4BE7-8A80-318DBF8A8D6A}"/>
    <cellStyle name="Normal 3 2 4 3 6 2 5" xfId="29865" xr:uid="{32CFB24B-A9F3-4C6F-B3E1-FA809A360A81}"/>
    <cellStyle name="Normal 3 2 4 3 6 2 6" xfId="44749" xr:uid="{B981F71B-E17F-4E45-A967-A521D547A255}"/>
    <cellStyle name="Normal 3 2 4 3 6 3" xfId="11039" xr:uid="{D902BAA2-CEF3-47D4-8073-D310D7995F82}"/>
    <cellStyle name="Normal 3 2 4 3 6 3 2" xfId="24729" xr:uid="{6C15284E-C645-43CE-85C2-D822043B42CD}"/>
    <cellStyle name="Normal 3 2 4 3 6 3 2 2" xfId="38421" xr:uid="{01764A94-DA05-4E5D-BE81-20E1DC593FFC}"/>
    <cellStyle name="Normal 3 2 4 3 6 3 2 3" xfId="53305" xr:uid="{7B8D6C58-2243-43AB-AF1F-839295B90181}"/>
    <cellStyle name="Normal 3 2 4 3 6 3 3" xfId="17885" xr:uid="{584402C1-9686-43B1-8AEF-764DBC3C173D}"/>
    <cellStyle name="Normal 3 2 4 3 6 3 4" xfId="31575" xr:uid="{17F7BA95-4A1B-4FB8-902A-584C674A7AC2}"/>
    <cellStyle name="Normal 3 2 4 3 6 3 5" xfId="46459" xr:uid="{AA3BBD93-1DA5-4846-A562-CC7EBD35A88D}"/>
    <cellStyle name="Normal 3 2 4 3 6 4" xfId="21307" xr:uid="{23B49334-007D-441A-AF67-7317F7FA4BDA}"/>
    <cellStyle name="Normal 3 2 4 3 6 4 2" xfId="34999" xr:uid="{8293FD28-4447-4960-A830-AC672C6E76FC}"/>
    <cellStyle name="Normal 3 2 4 3 6 4 3" xfId="49883" xr:uid="{14F34FAC-783E-44E9-86BE-86174221CA09}"/>
    <cellStyle name="Normal 3 2 4 3 6 5" xfId="14463" xr:uid="{99063C75-845A-4BD4-9F3C-06F35B3FC0E7}"/>
    <cellStyle name="Normal 3 2 4 3 6 6" xfId="28153" xr:uid="{D4188EB5-D152-4EED-82FF-0DCC1F89BE65}"/>
    <cellStyle name="Normal 3 2 4 3 6 7" xfId="43037" xr:uid="{901E1637-08E5-4945-A615-4C7162516655}"/>
    <cellStyle name="Normal 3 2 4 3 7" xfId="9315" xr:uid="{3B05340E-BBE5-4B1F-8C12-6538591ECD25}"/>
    <cellStyle name="Normal 3 2 4 3 7 2" xfId="12737" xr:uid="{7327D476-2640-4F31-B5B2-83628F87E265}"/>
    <cellStyle name="Normal 3 2 4 3 7 2 2" xfId="26427" xr:uid="{9C56D1B8-1227-4226-9FEE-8B401A1F75D8}"/>
    <cellStyle name="Normal 3 2 4 3 7 2 2 2" xfId="40119" xr:uid="{CAD47D57-25EC-4313-B7E8-318FDAE3A85F}"/>
    <cellStyle name="Normal 3 2 4 3 7 2 2 3" xfId="55003" xr:uid="{BDF8D324-6AE1-477E-BE71-8CB21D2A26C9}"/>
    <cellStyle name="Normal 3 2 4 3 7 2 3" xfId="19583" xr:uid="{56C627FD-FEFC-4FA5-8E3F-9E376F4E0BD3}"/>
    <cellStyle name="Normal 3 2 4 3 7 2 4" xfId="33273" xr:uid="{12307660-55FC-4C8D-A653-A1FD8E0A7F06}"/>
    <cellStyle name="Normal 3 2 4 3 7 2 5" xfId="48157" xr:uid="{53CF0354-874F-4130-A0DF-26F08B1F65D1}"/>
    <cellStyle name="Normal 3 2 4 3 7 3" xfId="23005" xr:uid="{718B625A-752B-4D59-B25D-C4D5BDAA9D27}"/>
    <cellStyle name="Normal 3 2 4 3 7 3 2" xfId="36697" xr:uid="{047500D0-D2F0-4D81-A05B-477768E302AF}"/>
    <cellStyle name="Normal 3 2 4 3 7 3 3" xfId="51581" xr:uid="{25BD4A9C-06D7-473E-9E6D-57BDA61129C8}"/>
    <cellStyle name="Normal 3 2 4 3 7 4" xfId="16161" xr:uid="{ABC6607B-240C-4813-B7D7-287A62BA0EAF}"/>
    <cellStyle name="Normal 3 2 4 3 7 5" xfId="29851" xr:uid="{1BB2262B-7CB3-41D6-ABAD-55E65F59F864}"/>
    <cellStyle name="Normal 3 2 4 3 7 6" xfId="44735" xr:uid="{F48E0FE3-528D-4616-82D3-0FA3579E7F85}"/>
    <cellStyle name="Normal 3 2 4 3 8" xfId="11025" xr:uid="{34270E5C-7E16-433B-96F2-462C35D6400A}"/>
    <cellStyle name="Normal 3 2 4 3 8 2" xfId="24715" xr:uid="{B6A6AC38-84C6-4B98-ADDA-0A7CEA910B42}"/>
    <cellStyle name="Normal 3 2 4 3 8 2 2" xfId="38407" xr:uid="{087E0D04-FD69-4399-9125-6BA9FDCB1FCB}"/>
    <cellStyle name="Normal 3 2 4 3 8 2 3" xfId="53291" xr:uid="{37B873DD-53C9-4ACF-8699-1168C6ABAA30}"/>
    <cellStyle name="Normal 3 2 4 3 8 3" xfId="17871" xr:uid="{FA4F231F-4FF9-497A-9D37-1662FA94AA5A}"/>
    <cellStyle name="Normal 3 2 4 3 8 4" xfId="31561" xr:uid="{0C909A32-0E29-4F27-8168-9764C09AD293}"/>
    <cellStyle name="Normal 3 2 4 3 8 5" xfId="46445" xr:uid="{994C09EF-B278-4F0B-8D15-039E6A237620}"/>
    <cellStyle name="Normal 3 2 4 3 9" xfId="21293" xr:uid="{0651562D-A0A6-4D78-8615-5D07418BFBD4}"/>
    <cellStyle name="Normal 3 2 4 3 9 2" xfId="34985" xr:uid="{95E4E5B6-2C2A-48CD-8315-2DCED2DD5336}"/>
    <cellStyle name="Normal 3 2 4 3 9 3" xfId="49869" xr:uid="{7DB523DC-9BE6-4F8F-881A-4F6398FCE957}"/>
    <cellStyle name="Normal 3 2 4 4" xfId="7617" xr:uid="{13F01892-3146-418E-9DF6-4DD4AFB98FF6}"/>
    <cellStyle name="Normal 3 2 4 4 10" xfId="14464" xr:uid="{A52C7E85-0405-4093-8E0D-669AEF316255}"/>
    <cellStyle name="Normal 3 2 4 4 11" xfId="28154" xr:uid="{A1E35298-B2D6-4559-BAEE-ADD3F1047E91}"/>
    <cellStyle name="Normal 3 2 4 4 12" xfId="43038" xr:uid="{90D985F0-6E43-40B0-BB77-CA6237D3BDD3}"/>
    <cellStyle name="Normal 3 2 4 4 2" xfId="7618" xr:uid="{EA49DD82-2887-4ABF-AD93-AE26D3D45447}"/>
    <cellStyle name="Normal 3 2 4 4 2 10" xfId="43039" xr:uid="{7B1CAEE5-FA19-4852-9521-8ED46BA51809}"/>
    <cellStyle name="Normal 3 2 4 4 2 2" xfId="7619" xr:uid="{01DBE7DE-A13D-4BCA-816E-89158C3A625D}"/>
    <cellStyle name="Normal 3 2 4 4 2 2 2" xfId="7620" xr:uid="{153FF428-38B8-4728-9CB1-45F87687A2A0}"/>
    <cellStyle name="Normal 3 2 4 4 2 2 2 2" xfId="9333" xr:uid="{0258CC4B-62E3-48D1-B75A-09EE7C712B2B}"/>
    <cellStyle name="Normal 3 2 4 4 2 2 2 2 2" xfId="12755" xr:uid="{96D225B0-F7BE-4D24-9EAB-49E099422F25}"/>
    <cellStyle name="Normal 3 2 4 4 2 2 2 2 2 2" xfId="26445" xr:uid="{CD586ACC-EE28-433C-9E29-63CD0CFF091E}"/>
    <cellStyle name="Normal 3 2 4 4 2 2 2 2 2 2 2" xfId="40137" xr:uid="{66CCC779-7BD0-4717-959F-3077B219A764}"/>
    <cellStyle name="Normal 3 2 4 4 2 2 2 2 2 2 3" xfId="55021" xr:uid="{03C0B630-6AE7-4679-A1C3-F6E93653FA23}"/>
    <cellStyle name="Normal 3 2 4 4 2 2 2 2 2 3" xfId="19601" xr:uid="{B31A7F88-B440-4B56-9386-B5DD916FCDA5}"/>
    <cellStyle name="Normal 3 2 4 4 2 2 2 2 2 4" xfId="33291" xr:uid="{C6FC7495-88AA-4A0D-9436-3079FC143FD3}"/>
    <cellStyle name="Normal 3 2 4 4 2 2 2 2 2 5" xfId="48175" xr:uid="{2744DEE9-9925-4DD9-A079-BBA8F6D678B3}"/>
    <cellStyle name="Normal 3 2 4 4 2 2 2 2 3" xfId="23023" xr:uid="{D25450F8-9A4F-4A2A-94BC-62BC4A4C1EE7}"/>
    <cellStyle name="Normal 3 2 4 4 2 2 2 2 3 2" xfId="36715" xr:uid="{6D4A5B53-CE50-48A3-AABB-6E774EB6D99D}"/>
    <cellStyle name="Normal 3 2 4 4 2 2 2 2 3 3" xfId="51599" xr:uid="{3946AFAF-F85E-47F4-B681-7D94C2732C31}"/>
    <cellStyle name="Normal 3 2 4 4 2 2 2 2 4" xfId="16179" xr:uid="{4EB4FDFB-2FF9-445E-9FCE-7C0F70BF75B3}"/>
    <cellStyle name="Normal 3 2 4 4 2 2 2 2 5" xfId="29869" xr:uid="{BA46E2DF-2A92-4B14-A710-6B442E485499}"/>
    <cellStyle name="Normal 3 2 4 4 2 2 2 2 6" xfId="44753" xr:uid="{D6D1E956-9A25-4C53-A002-1BFFD9FE8D51}"/>
    <cellStyle name="Normal 3 2 4 4 2 2 2 3" xfId="11043" xr:uid="{6D4D3DB5-86A7-45DB-B45C-366D7E9BCB0C}"/>
    <cellStyle name="Normal 3 2 4 4 2 2 2 3 2" xfId="24733" xr:uid="{831205EB-3F53-4B12-86DF-463413B17523}"/>
    <cellStyle name="Normal 3 2 4 4 2 2 2 3 2 2" xfId="38425" xr:uid="{A068E5E1-7177-4913-B82C-522C41319DC7}"/>
    <cellStyle name="Normal 3 2 4 4 2 2 2 3 2 3" xfId="53309" xr:uid="{14EDFA17-D5DA-4C96-BB98-894352D4279F}"/>
    <cellStyle name="Normal 3 2 4 4 2 2 2 3 3" xfId="17889" xr:uid="{86C77A22-7C2A-43B2-A658-A312BAC44AF6}"/>
    <cellStyle name="Normal 3 2 4 4 2 2 2 3 4" xfId="31579" xr:uid="{60E4179C-7B8B-4A4F-AD18-EFD621189CC0}"/>
    <cellStyle name="Normal 3 2 4 4 2 2 2 3 5" xfId="46463" xr:uid="{B4CE0285-9145-4CE5-A097-BCC2451B88C2}"/>
    <cellStyle name="Normal 3 2 4 4 2 2 2 4" xfId="21311" xr:uid="{EA1E8571-82A4-4DF5-BE1E-86D61284BD72}"/>
    <cellStyle name="Normal 3 2 4 4 2 2 2 4 2" xfId="35003" xr:uid="{CBC1964C-6D7E-4710-B986-E3361B8A3AB3}"/>
    <cellStyle name="Normal 3 2 4 4 2 2 2 4 3" xfId="49887" xr:uid="{FFC03DCA-4523-4478-AC49-2FEC95D6E289}"/>
    <cellStyle name="Normal 3 2 4 4 2 2 2 5" xfId="14467" xr:uid="{19FB08BD-093A-4E5D-9FE4-6B2D2869A81D}"/>
    <cellStyle name="Normal 3 2 4 4 2 2 2 6" xfId="28157" xr:uid="{5BE3ED2B-1682-4EEE-82DF-A636D5CBE128}"/>
    <cellStyle name="Normal 3 2 4 4 2 2 2 7" xfId="43041" xr:uid="{3707B07A-591C-4810-B6E4-BBFACDDE7142}"/>
    <cellStyle name="Normal 3 2 4 4 2 2 3" xfId="9332" xr:uid="{0096A129-231D-4409-BD91-C054D4D42FFA}"/>
    <cellStyle name="Normal 3 2 4 4 2 2 3 2" xfId="12754" xr:uid="{62EF0D03-C849-431C-9795-632A3C4E9386}"/>
    <cellStyle name="Normal 3 2 4 4 2 2 3 2 2" xfId="26444" xr:uid="{6022EFCD-028D-48F2-9AC9-04F33A7AD9AC}"/>
    <cellStyle name="Normal 3 2 4 4 2 2 3 2 2 2" xfId="40136" xr:uid="{DF804F60-07EC-4E80-ACA8-84CAF4C4BD6C}"/>
    <cellStyle name="Normal 3 2 4 4 2 2 3 2 2 3" xfId="55020" xr:uid="{A0892B93-3182-43B6-96AF-5DA0813507E2}"/>
    <cellStyle name="Normal 3 2 4 4 2 2 3 2 3" xfId="19600" xr:uid="{8BAB1E05-1D4E-4E88-B8BF-30B28454FFE8}"/>
    <cellStyle name="Normal 3 2 4 4 2 2 3 2 4" xfId="33290" xr:uid="{BC21FC76-7022-452D-B7E3-EBA7723C775B}"/>
    <cellStyle name="Normal 3 2 4 4 2 2 3 2 5" xfId="48174" xr:uid="{2168252A-42A3-4F92-A550-7E3A6531AE61}"/>
    <cellStyle name="Normal 3 2 4 4 2 2 3 3" xfId="23022" xr:uid="{9C6017CC-066E-496D-97E7-0BFA01631F0A}"/>
    <cellStyle name="Normal 3 2 4 4 2 2 3 3 2" xfId="36714" xr:uid="{6410E9C0-3793-4114-8CD9-F2DB95C8BF28}"/>
    <cellStyle name="Normal 3 2 4 4 2 2 3 3 3" xfId="51598" xr:uid="{00472D60-312D-4E52-840A-A35B351D6CB7}"/>
    <cellStyle name="Normal 3 2 4 4 2 2 3 4" xfId="16178" xr:uid="{58C2CC0A-4D0F-46A8-A35C-1616419560D8}"/>
    <cellStyle name="Normal 3 2 4 4 2 2 3 5" xfId="29868" xr:uid="{B5D18CDD-9DD8-49AB-A1DE-01E490267F81}"/>
    <cellStyle name="Normal 3 2 4 4 2 2 3 6" xfId="44752" xr:uid="{E3E07969-86A5-45FE-87A9-68910034AB5F}"/>
    <cellStyle name="Normal 3 2 4 4 2 2 4" xfId="11042" xr:uid="{E7DD4541-64A8-4A4D-A537-7598089AA6D5}"/>
    <cellStyle name="Normal 3 2 4 4 2 2 4 2" xfId="24732" xr:uid="{24B93EB8-79E3-4A34-A060-8F5D9215ACD8}"/>
    <cellStyle name="Normal 3 2 4 4 2 2 4 2 2" xfId="38424" xr:uid="{9EDBD6E1-8EE3-460D-A059-87DA1F5088EC}"/>
    <cellStyle name="Normal 3 2 4 4 2 2 4 2 3" xfId="53308" xr:uid="{F89AB52E-55F2-4C01-8894-16CBFB66207D}"/>
    <cellStyle name="Normal 3 2 4 4 2 2 4 3" xfId="17888" xr:uid="{BDFB7718-DAFD-4A38-A016-B3E3B6CEA53D}"/>
    <cellStyle name="Normal 3 2 4 4 2 2 4 4" xfId="31578" xr:uid="{802F1D1F-CE54-4840-B909-92890784A14D}"/>
    <cellStyle name="Normal 3 2 4 4 2 2 4 5" xfId="46462" xr:uid="{B8A1948E-EA53-4454-A8C4-C1F72DE945DD}"/>
    <cellStyle name="Normal 3 2 4 4 2 2 5" xfId="21310" xr:uid="{95375613-FFB5-48BF-8D93-B535C032FAD7}"/>
    <cellStyle name="Normal 3 2 4 4 2 2 5 2" xfId="35002" xr:uid="{2A6C78EA-CD4D-4CB7-BBF8-A90A2573D5A3}"/>
    <cellStyle name="Normal 3 2 4 4 2 2 5 3" xfId="49886" xr:uid="{B3AB05DE-4B3F-45D6-966F-3B045E22E889}"/>
    <cellStyle name="Normal 3 2 4 4 2 2 6" xfId="14466" xr:uid="{1A63FAAE-C63F-458E-83BE-F41873EA8923}"/>
    <cellStyle name="Normal 3 2 4 4 2 2 7" xfId="28156" xr:uid="{E539E933-918E-4823-8490-5A9E2401EF4D}"/>
    <cellStyle name="Normal 3 2 4 4 2 2 8" xfId="43040" xr:uid="{C2D67506-32FF-4342-9C21-DA339F3DC1F8}"/>
    <cellStyle name="Normal 3 2 4 4 2 3" xfId="7621" xr:uid="{07DAABF7-996A-4A71-8B82-63F28BB906F4}"/>
    <cellStyle name="Normal 3 2 4 4 2 3 2" xfId="9334" xr:uid="{AA16A122-CA9A-4E8A-A72C-5AD741FD963A}"/>
    <cellStyle name="Normal 3 2 4 4 2 3 2 2" xfId="12756" xr:uid="{6EC0721B-E0E1-49D8-9C7A-7CE6A116D7FC}"/>
    <cellStyle name="Normal 3 2 4 4 2 3 2 2 2" xfId="26446" xr:uid="{A137D9C7-03E1-4F0E-A91A-70EA4017AAC8}"/>
    <cellStyle name="Normal 3 2 4 4 2 3 2 2 2 2" xfId="40138" xr:uid="{F7A20FA0-D1F2-493B-BCF2-50E060565A9F}"/>
    <cellStyle name="Normal 3 2 4 4 2 3 2 2 2 3" xfId="55022" xr:uid="{058DA825-5D5D-4570-BC90-DF51C81D5C53}"/>
    <cellStyle name="Normal 3 2 4 4 2 3 2 2 3" xfId="19602" xr:uid="{DA4D93EC-4455-4CDB-8783-15C9E88B85B4}"/>
    <cellStyle name="Normal 3 2 4 4 2 3 2 2 4" xfId="33292" xr:uid="{5E2FBE62-6CEA-4E24-B727-D7263CE723B1}"/>
    <cellStyle name="Normal 3 2 4 4 2 3 2 2 5" xfId="48176" xr:uid="{4268AB44-A28F-4EE2-B2FA-B7794F9D67C7}"/>
    <cellStyle name="Normal 3 2 4 4 2 3 2 3" xfId="23024" xr:uid="{41959043-FA79-4DAD-9EB7-88B5D07FB108}"/>
    <cellStyle name="Normal 3 2 4 4 2 3 2 3 2" xfId="36716" xr:uid="{0659F39A-3AA3-44FD-A0FB-6500EE460054}"/>
    <cellStyle name="Normal 3 2 4 4 2 3 2 3 3" xfId="51600" xr:uid="{147A6BED-C501-4070-8A9A-8493EC772476}"/>
    <cellStyle name="Normal 3 2 4 4 2 3 2 4" xfId="16180" xr:uid="{F3B2132B-F395-4DB6-97E8-07B98E95B2E0}"/>
    <cellStyle name="Normal 3 2 4 4 2 3 2 5" xfId="29870" xr:uid="{ADE3CC8C-6C31-48F3-A05F-5606EFE324E2}"/>
    <cellStyle name="Normal 3 2 4 4 2 3 2 6" xfId="44754" xr:uid="{E698601D-A270-4724-87A2-3E3CA718F4F1}"/>
    <cellStyle name="Normal 3 2 4 4 2 3 3" xfId="11044" xr:uid="{D0AE3B40-34F8-4D53-8CAA-8AE50691AA65}"/>
    <cellStyle name="Normal 3 2 4 4 2 3 3 2" xfId="24734" xr:uid="{7AE9762A-E0CB-45DE-BD55-659F5893ECBB}"/>
    <cellStyle name="Normal 3 2 4 4 2 3 3 2 2" xfId="38426" xr:uid="{E36466DA-16F6-4880-811B-4C0D4F4CD4CE}"/>
    <cellStyle name="Normal 3 2 4 4 2 3 3 2 3" xfId="53310" xr:uid="{118C0855-F095-453C-9915-187D09B6F335}"/>
    <cellStyle name="Normal 3 2 4 4 2 3 3 3" xfId="17890" xr:uid="{D9C1BD2B-1281-48F1-B8A2-D7E525D399DA}"/>
    <cellStyle name="Normal 3 2 4 4 2 3 3 4" xfId="31580" xr:uid="{41540862-3BC9-4B56-B955-D28EFDB2978D}"/>
    <cellStyle name="Normal 3 2 4 4 2 3 3 5" xfId="46464" xr:uid="{5811B446-6AC8-4196-B982-2730EED8002F}"/>
    <cellStyle name="Normal 3 2 4 4 2 3 4" xfId="21312" xr:uid="{709805FB-601A-4F5F-B0D8-111F81CEE9B0}"/>
    <cellStyle name="Normal 3 2 4 4 2 3 4 2" xfId="35004" xr:uid="{5248A423-FA3F-4AB8-A789-C0FA8CE1AF89}"/>
    <cellStyle name="Normal 3 2 4 4 2 3 4 3" xfId="49888" xr:uid="{590F2E21-0E40-48A2-81DE-488542237144}"/>
    <cellStyle name="Normal 3 2 4 4 2 3 5" xfId="14468" xr:uid="{82D4BBA2-574C-4CD9-B9B3-DB0EA32ECE0E}"/>
    <cellStyle name="Normal 3 2 4 4 2 3 6" xfId="28158" xr:uid="{EE7870B8-8951-4282-907E-52CA2E10AA83}"/>
    <cellStyle name="Normal 3 2 4 4 2 3 7" xfId="43042" xr:uid="{5E3540D2-B22A-4AD4-8640-61F225F1F106}"/>
    <cellStyle name="Normal 3 2 4 4 2 4" xfId="7622" xr:uid="{72B90C19-18FF-4EEB-B0B3-4FB5FD160BC8}"/>
    <cellStyle name="Normal 3 2 4 4 2 4 2" xfId="9335" xr:uid="{9FB1A1B1-ABC5-4E25-880C-98135801AFD7}"/>
    <cellStyle name="Normal 3 2 4 4 2 4 2 2" xfId="12757" xr:uid="{2DDBBD98-BD39-4854-B0A0-08B134843DB3}"/>
    <cellStyle name="Normal 3 2 4 4 2 4 2 2 2" xfId="26447" xr:uid="{4522DE53-AD9A-4876-A2A7-17EA684237EA}"/>
    <cellStyle name="Normal 3 2 4 4 2 4 2 2 2 2" xfId="40139" xr:uid="{EED25348-C974-455A-8601-E6C200421F3B}"/>
    <cellStyle name="Normal 3 2 4 4 2 4 2 2 2 3" xfId="55023" xr:uid="{8BC9CD8F-25F1-42F3-8EF4-D86453708CB1}"/>
    <cellStyle name="Normal 3 2 4 4 2 4 2 2 3" xfId="19603" xr:uid="{BA9E50A7-3F31-44CF-A0EF-C85A9D727C43}"/>
    <cellStyle name="Normal 3 2 4 4 2 4 2 2 4" xfId="33293" xr:uid="{4F737776-DCAD-4749-92E8-7FE1AB7CBE50}"/>
    <cellStyle name="Normal 3 2 4 4 2 4 2 2 5" xfId="48177" xr:uid="{4FC52EE8-27E9-4435-A8E9-819331C759D3}"/>
    <cellStyle name="Normal 3 2 4 4 2 4 2 3" xfId="23025" xr:uid="{CA9646F2-BC23-48A2-8F72-98EC1A635557}"/>
    <cellStyle name="Normal 3 2 4 4 2 4 2 3 2" xfId="36717" xr:uid="{42584BD9-F373-40BF-9C98-4278A14B3D21}"/>
    <cellStyle name="Normal 3 2 4 4 2 4 2 3 3" xfId="51601" xr:uid="{D33A96C2-3CB4-45A3-81DF-A552231563A3}"/>
    <cellStyle name="Normal 3 2 4 4 2 4 2 4" xfId="16181" xr:uid="{46630B90-5EC2-43DE-B57E-4F0AB6AD6BEC}"/>
    <cellStyle name="Normal 3 2 4 4 2 4 2 5" xfId="29871" xr:uid="{634DE171-56C3-4FE4-9548-C7C590771F5C}"/>
    <cellStyle name="Normal 3 2 4 4 2 4 2 6" xfId="44755" xr:uid="{8664E877-1B8B-4910-BACA-64B3F88045A4}"/>
    <cellStyle name="Normal 3 2 4 4 2 4 3" xfId="11045" xr:uid="{BFABDE20-A056-4221-8787-154E0EA13A38}"/>
    <cellStyle name="Normal 3 2 4 4 2 4 3 2" xfId="24735" xr:uid="{773F4912-2114-441D-8CE5-5B1816F8C37E}"/>
    <cellStyle name="Normal 3 2 4 4 2 4 3 2 2" xfId="38427" xr:uid="{2B5DD73C-D50E-4222-9B00-343546E03EE1}"/>
    <cellStyle name="Normal 3 2 4 4 2 4 3 2 3" xfId="53311" xr:uid="{A2B4F43D-E170-4F90-AD82-0FF86D2C90A7}"/>
    <cellStyle name="Normal 3 2 4 4 2 4 3 3" xfId="17891" xr:uid="{1D201501-E630-4E39-AFF4-A95246CD9CC9}"/>
    <cellStyle name="Normal 3 2 4 4 2 4 3 4" xfId="31581" xr:uid="{55CEDFF1-AD95-48C3-B23C-3407A46F0DD2}"/>
    <cellStyle name="Normal 3 2 4 4 2 4 3 5" xfId="46465" xr:uid="{DA2DC06F-FB8E-4C20-B8C8-5BE1C42D2272}"/>
    <cellStyle name="Normal 3 2 4 4 2 4 4" xfId="21313" xr:uid="{3F07BA7A-E681-4969-955E-86BBCB7C65E4}"/>
    <cellStyle name="Normal 3 2 4 4 2 4 4 2" xfId="35005" xr:uid="{B7D443FB-1D75-40F0-B947-A9B65B824E64}"/>
    <cellStyle name="Normal 3 2 4 4 2 4 4 3" xfId="49889" xr:uid="{E1D31600-9CC2-455F-8FF3-A018420F8CC3}"/>
    <cellStyle name="Normal 3 2 4 4 2 4 5" xfId="14469" xr:uid="{E30E5565-14DE-4CB4-ADAC-D786D25F3D97}"/>
    <cellStyle name="Normal 3 2 4 4 2 4 6" xfId="28159" xr:uid="{F78DA981-6E31-4C36-B79C-05E124B70512}"/>
    <cellStyle name="Normal 3 2 4 4 2 4 7" xfId="43043" xr:uid="{66356067-890E-4F2B-B989-32EDD45A9A1E}"/>
    <cellStyle name="Normal 3 2 4 4 2 5" xfId="9331" xr:uid="{79F4A0B2-DB0C-455A-9527-C49A192363C6}"/>
    <cellStyle name="Normal 3 2 4 4 2 5 2" xfId="12753" xr:uid="{9E038DE2-3984-481A-B0F3-9F2759F8C769}"/>
    <cellStyle name="Normal 3 2 4 4 2 5 2 2" xfId="26443" xr:uid="{7DABAE8D-8746-4DEC-B8DE-67EC0D0597C1}"/>
    <cellStyle name="Normal 3 2 4 4 2 5 2 2 2" xfId="40135" xr:uid="{E69DA619-04A8-48D1-950A-CF6DCF9B482A}"/>
    <cellStyle name="Normal 3 2 4 4 2 5 2 2 3" xfId="55019" xr:uid="{24572B31-8329-4537-9C2C-4AB746D668C4}"/>
    <cellStyle name="Normal 3 2 4 4 2 5 2 3" xfId="19599" xr:uid="{95976D1E-E3DB-4D1C-A0EF-363A1B56187D}"/>
    <cellStyle name="Normal 3 2 4 4 2 5 2 4" xfId="33289" xr:uid="{B2967D83-F021-4DD9-9006-354A98D65A6E}"/>
    <cellStyle name="Normal 3 2 4 4 2 5 2 5" xfId="48173" xr:uid="{0F8F61C8-A4AB-4673-BF65-0DAB1EBBB0FC}"/>
    <cellStyle name="Normal 3 2 4 4 2 5 3" xfId="23021" xr:uid="{F8727544-F1BE-4CE8-A92E-784A502D0AAC}"/>
    <cellStyle name="Normal 3 2 4 4 2 5 3 2" xfId="36713" xr:uid="{A15A0DE2-AB9C-41E6-ABF6-6B80185296E2}"/>
    <cellStyle name="Normal 3 2 4 4 2 5 3 3" xfId="51597" xr:uid="{91FD7D1B-5395-4C9E-85B7-6E224378CCA3}"/>
    <cellStyle name="Normal 3 2 4 4 2 5 4" xfId="16177" xr:uid="{1C31B8DE-474F-46CC-8AE9-71976C1E34AD}"/>
    <cellStyle name="Normal 3 2 4 4 2 5 5" xfId="29867" xr:uid="{98B9D5F6-DBAA-4337-979C-00FD6FE0C6D1}"/>
    <cellStyle name="Normal 3 2 4 4 2 5 6" xfId="44751" xr:uid="{3D446989-AC9C-43E1-AE51-C43B43D94995}"/>
    <cellStyle name="Normal 3 2 4 4 2 6" xfId="11041" xr:uid="{42FE3419-4C18-49E9-A506-525218E545F1}"/>
    <cellStyle name="Normal 3 2 4 4 2 6 2" xfId="24731" xr:uid="{59DD388D-508E-48E9-A892-C47360786788}"/>
    <cellStyle name="Normal 3 2 4 4 2 6 2 2" xfId="38423" xr:uid="{A7A7357D-BCE7-483C-9445-B8C6A3323CCB}"/>
    <cellStyle name="Normal 3 2 4 4 2 6 2 3" xfId="53307" xr:uid="{8DB79B30-271E-4691-B5E0-46C1071F0E84}"/>
    <cellStyle name="Normal 3 2 4 4 2 6 3" xfId="17887" xr:uid="{DC1ADE22-83DB-4302-99FA-8EE32B56871B}"/>
    <cellStyle name="Normal 3 2 4 4 2 6 4" xfId="31577" xr:uid="{DB6AF0EF-14F4-467A-A9D6-A1E72D70998D}"/>
    <cellStyle name="Normal 3 2 4 4 2 6 5" xfId="46461" xr:uid="{E79DAE3D-30D1-48C3-A2F4-BB9AE5944C05}"/>
    <cellStyle name="Normal 3 2 4 4 2 7" xfId="21309" xr:uid="{A3624F34-68D8-4DD5-993A-691FDB717BC0}"/>
    <cellStyle name="Normal 3 2 4 4 2 7 2" xfId="35001" xr:uid="{A296128E-2626-40EC-BFD1-F75030F998E4}"/>
    <cellStyle name="Normal 3 2 4 4 2 7 3" xfId="49885" xr:uid="{A063E243-F3F3-4BD4-A8B3-EF5F250C8486}"/>
    <cellStyle name="Normal 3 2 4 4 2 8" xfId="14465" xr:uid="{20E9AA9F-F962-4C7F-86BD-7880C7283A5A}"/>
    <cellStyle name="Normal 3 2 4 4 2 9" xfId="28155" xr:uid="{07388C22-A9F6-44F9-98E3-DCB3A6A1F5A4}"/>
    <cellStyle name="Normal 3 2 4 4 3" xfId="7623" xr:uid="{1A2E2C6B-0238-45C2-BE5A-DFC3E4EEB0BA}"/>
    <cellStyle name="Normal 3 2 4 4 3 10" xfId="43044" xr:uid="{0F35F70B-293F-4110-92B8-AE9802CDB11B}"/>
    <cellStyle name="Normal 3 2 4 4 3 2" xfId="7624" xr:uid="{64A2C4BF-023E-434A-A48F-9F535FA21EDB}"/>
    <cellStyle name="Normal 3 2 4 4 3 2 2" xfId="7625" xr:uid="{B10E2D8F-E1EE-4E58-9A3F-1F4F7843B96C}"/>
    <cellStyle name="Normal 3 2 4 4 3 2 2 2" xfId="9338" xr:uid="{7D2B01CB-3528-4EFC-90BA-8DE0C9F3B809}"/>
    <cellStyle name="Normal 3 2 4 4 3 2 2 2 2" xfId="12760" xr:uid="{9C5496A9-B9BF-4C19-81F2-258DB69A1FE9}"/>
    <cellStyle name="Normal 3 2 4 4 3 2 2 2 2 2" xfId="26450" xr:uid="{21BFC15A-04C7-4067-9473-797E6EC337F0}"/>
    <cellStyle name="Normal 3 2 4 4 3 2 2 2 2 2 2" xfId="40142" xr:uid="{ED295709-DE5C-4F1D-8CF8-5965E3EE5C64}"/>
    <cellStyle name="Normal 3 2 4 4 3 2 2 2 2 2 3" xfId="55026" xr:uid="{606A533D-FC96-4A51-97A9-563481A23C7F}"/>
    <cellStyle name="Normal 3 2 4 4 3 2 2 2 2 3" xfId="19606" xr:uid="{969B8CD5-AC2D-43BE-BAD5-04EAD2BEB2C2}"/>
    <cellStyle name="Normal 3 2 4 4 3 2 2 2 2 4" xfId="33296" xr:uid="{C325DCC3-576B-4C62-868F-2726ACC54DD2}"/>
    <cellStyle name="Normal 3 2 4 4 3 2 2 2 2 5" xfId="48180" xr:uid="{9F243D7B-46B3-40E5-8840-4867B0546721}"/>
    <cellStyle name="Normal 3 2 4 4 3 2 2 2 3" xfId="23028" xr:uid="{1BF6DF5E-389D-4788-84BC-3F46BAD14326}"/>
    <cellStyle name="Normal 3 2 4 4 3 2 2 2 3 2" xfId="36720" xr:uid="{5531F088-8C97-4FE8-8961-2C406B695402}"/>
    <cellStyle name="Normal 3 2 4 4 3 2 2 2 3 3" xfId="51604" xr:uid="{CBACA934-02B8-4D86-AC46-D716F83CF8AD}"/>
    <cellStyle name="Normal 3 2 4 4 3 2 2 2 4" xfId="16184" xr:uid="{0CDC4F93-78B8-4857-85B3-504D7E12724B}"/>
    <cellStyle name="Normal 3 2 4 4 3 2 2 2 5" xfId="29874" xr:uid="{CCDF2C0B-6527-4121-A04C-B635A73498AE}"/>
    <cellStyle name="Normal 3 2 4 4 3 2 2 2 6" xfId="44758" xr:uid="{B91CE44F-0CBA-4F16-A0F6-2A2D45A91450}"/>
    <cellStyle name="Normal 3 2 4 4 3 2 2 3" xfId="11048" xr:uid="{8C335BF1-AE3D-4DEB-9E5B-096608164052}"/>
    <cellStyle name="Normal 3 2 4 4 3 2 2 3 2" xfId="24738" xr:uid="{E83F3998-4861-452B-A482-AE405C70237F}"/>
    <cellStyle name="Normal 3 2 4 4 3 2 2 3 2 2" xfId="38430" xr:uid="{DBFF7C51-F2E2-4027-8284-0590B6BD0BD8}"/>
    <cellStyle name="Normal 3 2 4 4 3 2 2 3 2 3" xfId="53314" xr:uid="{DAA44E54-5699-43ED-B006-0363D8D89E82}"/>
    <cellStyle name="Normal 3 2 4 4 3 2 2 3 3" xfId="17894" xr:uid="{201223CA-128F-4A70-8390-D692640A809B}"/>
    <cellStyle name="Normal 3 2 4 4 3 2 2 3 4" xfId="31584" xr:uid="{9CAD838E-D8FC-449D-806F-DABE520D327A}"/>
    <cellStyle name="Normal 3 2 4 4 3 2 2 3 5" xfId="46468" xr:uid="{B0C1B94D-613D-46EB-842E-5FF78E328C32}"/>
    <cellStyle name="Normal 3 2 4 4 3 2 2 4" xfId="21316" xr:uid="{FB51CE51-43C2-4C5C-9C9B-ED1FD1768086}"/>
    <cellStyle name="Normal 3 2 4 4 3 2 2 4 2" xfId="35008" xr:uid="{8268AD7E-4A59-49E3-AC03-AEF731E24E74}"/>
    <cellStyle name="Normal 3 2 4 4 3 2 2 4 3" xfId="49892" xr:uid="{2441C79B-5091-4F88-8607-A2769366323A}"/>
    <cellStyle name="Normal 3 2 4 4 3 2 2 5" xfId="14472" xr:uid="{85C52A44-80CA-4C3E-8B8F-D49A76CB7D8D}"/>
    <cellStyle name="Normal 3 2 4 4 3 2 2 6" xfId="28162" xr:uid="{E651E3E1-D377-4AB0-A5D1-369774A93138}"/>
    <cellStyle name="Normal 3 2 4 4 3 2 2 7" xfId="43046" xr:uid="{4E436DE2-B34D-41C1-A1C6-A3DABEFA4782}"/>
    <cellStyle name="Normal 3 2 4 4 3 2 3" xfId="9337" xr:uid="{0951C19B-7CEF-4F61-92C5-FC7846D9B19A}"/>
    <cellStyle name="Normal 3 2 4 4 3 2 3 2" xfId="12759" xr:uid="{852F0125-E0E0-4ECA-A7D8-3D48626C38DC}"/>
    <cellStyle name="Normal 3 2 4 4 3 2 3 2 2" xfId="26449" xr:uid="{B965DAC2-706B-4895-A2D9-0692BC8996F2}"/>
    <cellStyle name="Normal 3 2 4 4 3 2 3 2 2 2" xfId="40141" xr:uid="{B853C8EC-BC4C-42C0-A876-7123FCACDA8E}"/>
    <cellStyle name="Normal 3 2 4 4 3 2 3 2 2 3" xfId="55025" xr:uid="{F78CD75D-D16B-4C56-8AB3-2BE4FC9CEAE7}"/>
    <cellStyle name="Normal 3 2 4 4 3 2 3 2 3" xfId="19605" xr:uid="{DC09E019-A3E3-4D3A-8B09-9CF025E7FFB8}"/>
    <cellStyle name="Normal 3 2 4 4 3 2 3 2 4" xfId="33295" xr:uid="{7F0B9867-BC1E-4E15-86D9-06DAF31D152E}"/>
    <cellStyle name="Normal 3 2 4 4 3 2 3 2 5" xfId="48179" xr:uid="{6FBD1624-F080-4E5A-B192-A3BC5D179CD7}"/>
    <cellStyle name="Normal 3 2 4 4 3 2 3 3" xfId="23027" xr:uid="{312D7BB2-F2CA-4AAF-AF96-53A6AA6C4F0C}"/>
    <cellStyle name="Normal 3 2 4 4 3 2 3 3 2" xfId="36719" xr:uid="{52F674DF-C522-4D72-B723-4D511D13384C}"/>
    <cellStyle name="Normal 3 2 4 4 3 2 3 3 3" xfId="51603" xr:uid="{47BF549C-9367-41D3-9ED9-67D82EE95655}"/>
    <cellStyle name="Normal 3 2 4 4 3 2 3 4" xfId="16183" xr:uid="{1B03E30E-BF5D-4A78-AB78-BDF1208B5602}"/>
    <cellStyle name="Normal 3 2 4 4 3 2 3 5" xfId="29873" xr:uid="{D5C68F0F-6940-45A7-8A8C-375C96F51697}"/>
    <cellStyle name="Normal 3 2 4 4 3 2 3 6" xfId="44757" xr:uid="{4A113DD2-AFBA-4E5D-91B6-F199722D409F}"/>
    <cellStyle name="Normal 3 2 4 4 3 2 4" xfId="11047" xr:uid="{8FBC5166-6A9E-41D6-8B65-BA531913993C}"/>
    <cellStyle name="Normal 3 2 4 4 3 2 4 2" xfId="24737" xr:uid="{FBA6C97D-728A-4671-9002-9576F0F40C49}"/>
    <cellStyle name="Normal 3 2 4 4 3 2 4 2 2" xfId="38429" xr:uid="{5D9413EB-03C0-406E-ACD2-AC1CDF3774B2}"/>
    <cellStyle name="Normal 3 2 4 4 3 2 4 2 3" xfId="53313" xr:uid="{60DA2C1C-3C87-4C5A-B9C0-4289958FB1AA}"/>
    <cellStyle name="Normal 3 2 4 4 3 2 4 3" xfId="17893" xr:uid="{A19A4B84-2E6A-458E-935E-BB4786E07358}"/>
    <cellStyle name="Normal 3 2 4 4 3 2 4 4" xfId="31583" xr:uid="{DA1D870C-649E-47E6-9B2B-08B93EA455CC}"/>
    <cellStyle name="Normal 3 2 4 4 3 2 4 5" xfId="46467" xr:uid="{8D5CD880-5DD9-495B-8447-080BD9DBE44D}"/>
    <cellStyle name="Normal 3 2 4 4 3 2 5" xfId="21315" xr:uid="{60F6A310-CC23-459F-A3F2-C07173BADA53}"/>
    <cellStyle name="Normal 3 2 4 4 3 2 5 2" xfId="35007" xr:uid="{109A154D-0385-4F10-9376-208E0405572F}"/>
    <cellStyle name="Normal 3 2 4 4 3 2 5 3" xfId="49891" xr:uid="{4E58B557-3443-433E-A9EA-A0FBAE39199C}"/>
    <cellStyle name="Normal 3 2 4 4 3 2 6" xfId="14471" xr:uid="{D8A28AD6-14AB-49FF-9A63-74D59A626CFC}"/>
    <cellStyle name="Normal 3 2 4 4 3 2 7" xfId="28161" xr:uid="{873C6BD3-2A04-43B0-B5B9-1B5565B69C90}"/>
    <cellStyle name="Normal 3 2 4 4 3 2 8" xfId="43045" xr:uid="{BDBBA052-9686-4B3E-BD28-81AC761664FD}"/>
    <cellStyle name="Normal 3 2 4 4 3 3" xfId="7626" xr:uid="{DA2A8B46-4BD0-4A26-A6D2-88B6FBCC76A4}"/>
    <cellStyle name="Normal 3 2 4 4 3 3 2" xfId="9339" xr:uid="{2662DBD7-19E6-4745-BE7E-76C5F7DA8F94}"/>
    <cellStyle name="Normal 3 2 4 4 3 3 2 2" xfId="12761" xr:uid="{DBFC2C32-F155-46D2-94B8-6349EAB2FD69}"/>
    <cellStyle name="Normal 3 2 4 4 3 3 2 2 2" xfId="26451" xr:uid="{46EAFDDF-1CF5-4A6B-9928-349A16D6F32D}"/>
    <cellStyle name="Normal 3 2 4 4 3 3 2 2 2 2" xfId="40143" xr:uid="{1FE36870-A16C-46E9-BAF4-E949C0529DD1}"/>
    <cellStyle name="Normal 3 2 4 4 3 3 2 2 2 3" xfId="55027" xr:uid="{1B3F16F6-B65E-4887-9DD7-BBA2DEF7D2BF}"/>
    <cellStyle name="Normal 3 2 4 4 3 3 2 2 3" xfId="19607" xr:uid="{C5C61046-00B8-45E5-B3B8-FD1E6EDABB9A}"/>
    <cellStyle name="Normal 3 2 4 4 3 3 2 2 4" xfId="33297" xr:uid="{C154D1F5-E6A8-4CCA-81C2-EA0B9FD974D5}"/>
    <cellStyle name="Normal 3 2 4 4 3 3 2 2 5" xfId="48181" xr:uid="{62715E20-FDD0-456A-930E-B410F28CD7CD}"/>
    <cellStyle name="Normal 3 2 4 4 3 3 2 3" xfId="23029" xr:uid="{4B243205-C4B9-4B1D-99FF-8746782AB2CD}"/>
    <cellStyle name="Normal 3 2 4 4 3 3 2 3 2" xfId="36721" xr:uid="{2363AD50-BF1E-4E0B-A27F-5B005B89625F}"/>
    <cellStyle name="Normal 3 2 4 4 3 3 2 3 3" xfId="51605" xr:uid="{43565A21-40F7-43E9-80A4-78209AC87901}"/>
    <cellStyle name="Normal 3 2 4 4 3 3 2 4" xfId="16185" xr:uid="{0600C36C-6F53-4D4F-B909-F3552264AD22}"/>
    <cellStyle name="Normal 3 2 4 4 3 3 2 5" xfId="29875" xr:uid="{69994C37-CCF4-40EC-847F-F6A5DFCBF48B}"/>
    <cellStyle name="Normal 3 2 4 4 3 3 2 6" xfId="44759" xr:uid="{764A08EC-6C3B-41B2-9D65-C1BF9165766F}"/>
    <cellStyle name="Normal 3 2 4 4 3 3 3" xfId="11049" xr:uid="{E10F89CF-7463-40DB-9EFC-E530FA024627}"/>
    <cellStyle name="Normal 3 2 4 4 3 3 3 2" xfId="24739" xr:uid="{C9FF5566-D00B-4F28-A543-846173557933}"/>
    <cellStyle name="Normal 3 2 4 4 3 3 3 2 2" xfId="38431" xr:uid="{ACF90C10-0815-444D-A0AC-EC619C047B0C}"/>
    <cellStyle name="Normal 3 2 4 4 3 3 3 2 3" xfId="53315" xr:uid="{036FF487-9127-4B0A-8042-E61311A6A459}"/>
    <cellStyle name="Normal 3 2 4 4 3 3 3 3" xfId="17895" xr:uid="{0920591C-4E79-456D-BD3D-A57C9EE9BB32}"/>
    <cellStyle name="Normal 3 2 4 4 3 3 3 4" xfId="31585" xr:uid="{7CF2B17F-6B5D-4D90-979E-0401AFED18FA}"/>
    <cellStyle name="Normal 3 2 4 4 3 3 3 5" xfId="46469" xr:uid="{22AB77D4-7ABB-4E94-92BE-54A7E5BF414B}"/>
    <cellStyle name="Normal 3 2 4 4 3 3 4" xfId="21317" xr:uid="{8FF63C03-A5B6-4140-948A-6C2574BD3936}"/>
    <cellStyle name="Normal 3 2 4 4 3 3 4 2" xfId="35009" xr:uid="{E1E48B82-32EF-4359-A735-042DB7B7AEA4}"/>
    <cellStyle name="Normal 3 2 4 4 3 3 4 3" xfId="49893" xr:uid="{9126FA9E-A2C7-47AA-96B1-235175C6AAF0}"/>
    <cellStyle name="Normal 3 2 4 4 3 3 5" xfId="14473" xr:uid="{2D52D369-71E0-4247-B8D9-FFB61CD4B038}"/>
    <cellStyle name="Normal 3 2 4 4 3 3 6" xfId="28163" xr:uid="{8711937F-9DF4-4A2B-8F10-DB73BACE2209}"/>
    <cellStyle name="Normal 3 2 4 4 3 3 7" xfId="43047" xr:uid="{13D3F6A2-B1D0-488A-BA14-833B5319EFF8}"/>
    <cellStyle name="Normal 3 2 4 4 3 4" xfId="7627" xr:uid="{C1198763-48EB-4EC7-A2E1-74F147080772}"/>
    <cellStyle name="Normal 3 2 4 4 3 4 2" xfId="9340" xr:uid="{74228320-A13B-47DF-9802-85B44F0BBDFE}"/>
    <cellStyle name="Normal 3 2 4 4 3 4 2 2" xfId="12762" xr:uid="{DE3BACEF-832B-4CF0-90D4-DAE13ED65001}"/>
    <cellStyle name="Normal 3 2 4 4 3 4 2 2 2" xfId="26452" xr:uid="{B370421D-1E37-44B9-8A98-9C68C263302F}"/>
    <cellStyle name="Normal 3 2 4 4 3 4 2 2 2 2" xfId="40144" xr:uid="{D88C6028-F309-4136-8834-28D36E806B1D}"/>
    <cellStyle name="Normal 3 2 4 4 3 4 2 2 2 3" xfId="55028" xr:uid="{6C8DFB28-9A8A-43CA-97D7-5EF6CA35027D}"/>
    <cellStyle name="Normal 3 2 4 4 3 4 2 2 3" xfId="19608" xr:uid="{3FA57D92-D31C-4605-80B6-050D2B8DDABB}"/>
    <cellStyle name="Normal 3 2 4 4 3 4 2 2 4" xfId="33298" xr:uid="{953BF44F-11B6-48EC-8607-9D8EFF7FBC6B}"/>
    <cellStyle name="Normal 3 2 4 4 3 4 2 2 5" xfId="48182" xr:uid="{AE7104FA-D58F-42E3-997F-D3337F2D9FC9}"/>
    <cellStyle name="Normal 3 2 4 4 3 4 2 3" xfId="23030" xr:uid="{239B47EE-7320-41ED-8E75-B133CAD8BDF2}"/>
    <cellStyle name="Normal 3 2 4 4 3 4 2 3 2" xfId="36722" xr:uid="{A4D79549-ACC6-4D0E-A729-E11C50DAE8ED}"/>
    <cellStyle name="Normal 3 2 4 4 3 4 2 3 3" xfId="51606" xr:uid="{49A13490-E5EA-40C2-B148-A4717BB3E61E}"/>
    <cellStyle name="Normal 3 2 4 4 3 4 2 4" xfId="16186" xr:uid="{A55D1AF7-BE28-45E2-89F4-15A130B8E3D9}"/>
    <cellStyle name="Normal 3 2 4 4 3 4 2 5" xfId="29876" xr:uid="{CBA3FFF0-B61A-487F-9D06-A86EFD79A980}"/>
    <cellStyle name="Normal 3 2 4 4 3 4 2 6" xfId="44760" xr:uid="{1326956C-1E8B-4079-82C0-B007F2A95003}"/>
    <cellStyle name="Normal 3 2 4 4 3 4 3" xfId="11050" xr:uid="{F60883D1-9CE8-4651-98FC-F651897D7E21}"/>
    <cellStyle name="Normal 3 2 4 4 3 4 3 2" xfId="24740" xr:uid="{F33E7109-87AA-4316-9227-0B053FF1B17E}"/>
    <cellStyle name="Normal 3 2 4 4 3 4 3 2 2" xfId="38432" xr:uid="{23EAABAF-2F19-4AF9-B0ED-68EFFC68AE04}"/>
    <cellStyle name="Normal 3 2 4 4 3 4 3 2 3" xfId="53316" xr:uid="{A79AB957-F10E-4D6B-AA4E-891369062A70}"/>
    <cellStyle name="Normal 3 2 4 4 3 4 3 3" xfId="17896" xr:uid="{95FE3EB0-BDCE-48AB-8484-36F043CF8ACE}"/>
    <cellStyle name="Normal 3 2 4 4 3 4 3 4" xfId="31586" xr:uid="{7584F336-3D72-41F9-BF95-73600772783D}"/>
    <cellStyle name="Normal 3 2 4 4 3 4 3 5" xfId="46470" xr:uid="{F51E5A2E-AB2F-43D1-A644-23A5610176E0}"/>
    <cellStyle name="Normal 3 2 4 4 3 4 4" xfId="21318" xr:uid="{D9E0093A-FD50-4DFB-B0B9-73FE9AB58DC3}"/>
    <cellStyle name="Normal 3 2 4 4 3 4 4 2" xfId="35010" xr:uid="{FD23D6AC-1275-4525-B2F7-5C57BB2C7057}"/>
    <cellStyle name="Normal 3 2 4 4 3 4 4 3" xfId="49894" xr:uid="{03676753-1F64-4056-9A1A-8FE20E86416C}"/>
    <cellStyle name="Normal 3 2 4 4 3 4 5" xfId="14474" xr:uid="{6DE8B0E6-80B5-42A1-AC96-0E0F413D0F12}"/>
    <cellStyle name="Normal 3 2 4 4 3 4 6" xfId="28164" xr:uid="{8274B615-0403-404C-919D-D95A55895358}"/>
    <cellStyle name="Normal 3 2 4 4 3 4 7" xfId="43048" xr:uid="{3431E4A0-BE21-4682-B401-7AAF5B2D193C}"/>
    <cellStyle name="Normal 3 2 4 4 3 5" xfId="9336" xr:uid="{AA725177-44DF-4933-B72C-411F83FDCA76}"/>
    <cellStyle name="Normal 3 2 4 4 3 5 2" xfId="12758" xr:uid="{E89C62D3-89CC-4C68-9162-8E0942777343}"/>
    <cellStyle name="Normal 3 2 4 4 3 5 2 2" xfId="26448" xr:uid="{62D9C61B-94B8-4746-BE8F-8E40B6AEECBE}"/>
    <cellStyle name="Normal 3 2 4 4 3 5 2 2 2" xfId="40140" xr:uid="{78510ACC-094D-455B-9EBE-B87DF0C2B258}"/>
    <cellStyle name="Normal 3 2 4 4 3 5 2 2 3" xfId="55024" xr:uid="{DA81CE04-D02D-441C-9DE8-B107CFA079C9}"/>
    <cellStyle name="Normal 3 2 4 4 3 5 2 3" xfId="19604" xr:uid="{F137C2D5-4314-4FB5-A583-231FCC014170}"/>
    <cellStyle name="Normal 3 2 4 4 3 5 2 4" xfId="33294" xr:uid="{FBADF7D1-E766-4615-9D60-18CC5836E819}"/>
    <cellStyle name="Normal 3 2 4 4 3 5 2 5" xfId="48178" xr:uid="{032C6B9B-7EB5-4167-827F-6345D14F90F2}"/>
    <cellStyle name="Normal 3 2 4 4 3 5 3" xfId="23026" xr:uid="{BA474E86-15E7-4BBF-975F-DE211F10AF8C}"/>
    <cellStyle name="Normal 3 2 4 4 3 5 3 2" xfId="36718" xr:uid="{28B4E9EC-6B5F-4101-9D5B-9E46664009B0}"/>
    <cellStyle name="Normal 3 2 4 4 3 5 3 3" xfId="51602" xr:uid="{4AC3C53C-0E81-4F95-9A45-BD4DA40C8F6A}"/>
    <cellStyle name="Normal 3 2 4 4 3 5 4" xfId="16182" xr:uid="{6108B2E9-6233-41D4-8175-64BD1A401396}"/>
    <cellStyle name="Normal 3 2 4 4 3 5 5" xfId="29872" xr:uid="{F7653B73-66F5-44FC-B554-EA15AE8B2849}"/>
    <cellStyle name="Normal 3 2 4 4 3 5 6" xfId="44756" xr:uid="{E27CA30B-137A-46F5-B9E6-A7C127F2978C}"/>
    <cellStyle name="Normal 3 2 4 4 3 6" xfId="11046" xr:uid="{205645FA-8942-464B-B67C-7FCF4B9D00DF}"/>
    <cellStyle name="Normal 3 2 4 4 3 6 2" xfId="24736" xr:uid="{25D397B5-332A-4D38-BB5D-7A6B818A0038}"/>
    <cellStyle name="Normal 3 2 4 4 3 6 2 2" xfId="38428" xr:uid="{EA56F107-EFBD-4FE8-8423-94B6F22DBDEB}"/>
    <cellStyle name="Normal 3 2 4 4 3 6 2 3" xfId="53312" xr:uid="{1E123A50-32F4-405A-863F-1F4631D3433F}"/>
    <cellStyle name="Normal 3 2 4 4 3 6 3" xfId="17892" xr:uid="{F6D697F0-650C-40AE-AC29-43576460D49A}"/>
    <cellStyle name="Normal 3 2 4 4 3 6 4" xfId="31582" xr:uid="{6D9EE89F-E740-4E1B-863E-EFF40AF26B13}"/>
    <cellStyle name="Normal 3 2 4 4 3 6 5" xfId="46466" xr:uid="{FB615DC1-3950-4FA3-9C78-818D11164C7F}"/>
    <cellStyle name="Normal 3 2 4 4 3 7" xfId="21314" xr:uid="{F00968DC-7D43-4E88-9285-015773F29B4B}"/>
    <cellStyle name="Normal 3 2 4 4 3 7 2" xfId="35006" xr:uid="{C5343528-827F-44FD-8BD9-244A3E6D8AAB}"/>
    <cellStyle name="Normal 3 2 4 4 3 7 3" xfId="49890" xr:uid="{C166AE37-C9C7-4FEA-BF49-EFCD79A4A8F7}"/>
    <cellStyle name="Normal 3 2 4 4 3 8" xfId="14470" xr:uid="{3A5C9A6B-CBFF-483C-A2CF-55F09490ED8C}"/>
    <cellStyle name="Normal 3 2 4 4 3 9" xfId="28160" xr:uid="{29939C03-6D57-4930-BCED-5E39542B126F}"/>
    <cellStyle name="Normal 3 2 4 4 4" xfId="7628" xr:uid="{6B0E9E7B-C718-4469-86D4-238D5702D85B}"/>
    <cellStyle name="Normal 3 2 4 4 4 2" xfId="7629" xr:uid="{A9BD56FF-AD31-406A-B5C2-E02B1D722AFA}"/>
    <cellStyle name="Normal 3 2 4 4 4 2 2" xfId="9342" xr:uid="{0F242614-C3DC-4859-A191-349E18D80D26}"/>
    <cellStyle name="Normal 3 2 4 4 4 2 2 2" xfId="12764" xr:uid="{C91CB53C-110B-4E80-9D5C-D93ADFB53927}"/>
    <cellStyle name="Normal 3 2 4 4 4 2 2 2 2" xfId="26454" xr:uid="{45E76078-DFB7-4900-8638-98A891A81889}"/>
    <cellStyle name="Normal 3 2 4 4 4 2 2 2 2 2" xfId="40146" xr:uid="{52C1E698-D2B2-425C-85FA-4DDDB4613F68}"/>
    <cellStyle name="Normal 3 2 4 4 4 2 2 2 2 3" xfId="55030" xr:uid="{D0EC1054-94D5-4F28-9D12-93F00E115E3B}"/>
    <cellStyle name="Normal 3 2 4 4 4 2 2 2 3" xfId="19610" xr:uid="{A32DDD84-A3CA-443D-9343-390222ED2A08}"/>
    <cellStyle name="Normal 3 2 4 4 4 2 2 2 4" xfId="33300" xr:uid="{E2BA4645-2EE5-476D-A719-535B93A9A33A}"/>
    <cellStyle name="Normal 3 2 4 4 4 2 2 2 5" xfId="48184" xr:uid="{5D632879-6D4E-4FA7-AB65-B35B9A452975}"/>
    <cellStyle name="Normal 3 2 4 4 4 2 2 3" xfId="23032" xr:uid="{FC09118E-392E-4468-9701-B98B204E3084}"/>
    <cellStyle name="Normal 3 2 4 4 4 2 2 3 2" xfId="36724" xr:uid="{8FE45FBB-E790-4F7F-9293-56A5062052BD}"/>
    <cellStyle name="Normal 3 2 4 4 4 2 2 3 3" xfId="51608" xr:uid="{635C8611-4218-4FB1-BAA0-A67F448DDAE7}"/>
    <cellStyle name="Normal 3 2 4 4 4 2 2 4" xfId="16188" xr:uid="{3E7F02C6-8518-4DD5-9ADE-5FA77F324CD9}"/>
    <cellStyle name="Normal 3 2 4 4 4 2 2 5" xfId="29878" xr:uid="{6132B5F9-68DC-4E2B-B61D-62FE6896683F}"/>
    <cellStyle name="Normal 3 2 4 4 4 2 2 6" xfId="44762" xr:uid="{3442DD16-F985-4E0D-930B-68B26BD0948D}"/>
    <cellStyle name="Normal 3 2 4 4 4 2 3" xfId="11052" xr:uid="{35FD5D6F-027F-4436-85ED-F966FC67888B}"/>
    <cellStyle name="Normal 3 2 4 4 4 2 3 2" xfId="24742" xr:uid="{ED2A3D9D-A7EB-4CF1-9471-D15FA78FD2BC}"/>
    <cellStyle name="Normal 3 2 4 4 4 2 3 2 2" xfId="38434" xr:uid="{DDCED313-E537-4F63-B49B-78BAA0ACCE13}"/>
    <cellStyle name="Normal 3 2 4 4 4 2 3 2 3" xfId="53318" xr:uid="{3B99BE5A-1EF4-40F2-93B6-A217BD9F7341}"/>
    <cellStyle name="Normal 3 2 4 4 4 2 3 3" xfId="17898" xr:uid="{264620AA-9633-45A5-97D8-86A7AF03D9A5}"/>
    <cellStyle name="Normal 3 2 4 4 4 2 3 4" xfId="31588" xr:uid="{5BFEBBB3-5DE8-4BC1-A7D9-CA9C62B752DF}"/>
    <cellStyle name="Normal 3 2 4 4 4 2 3 5" xfId="46472" xr:uid="{1BBBD023-17D4-469E-A76F-2B0C80D1EC4C}"/>
    <cellStyle name="Normal 3 2 4 4 4 2 4" xfId="21320" xr:uid="{AA8F3CC5-294D-4E00-A877-960B542E2F9E}"/>
    <cellStyle name="Normal 3 2 4 4 4 2 4 2" xfId="35012" xr:uid="{6DD89048-43E6-439B-BC2D-D7D7DCC310E8}"/>
    <cellStyle name="Normal 3 2 4 4 4 2 4 3" xfId="49896" xr:uid="{C17C3B6E-C9B4-4661-8B67-01D545C42DE5}"/>
    <cellStyle name="Normal 3 2 4 4 4 2 5" xfId="14476" xr:uid="{62A23AD6-F892-4370-9A5E-79429616DE6B}"/>
    <cellStyle name="Normal 3 2 4 4 4 2 6" xfId="28166" xr:uid="{24D6A1B0-89A4-4DC0-A534-70BF87C0B43F}"/>
    <cellStyle name="Normal 3 2 4 4 4 2 7" xfId="43050" xr:uid="{0417CE28-7EE4-43E7-8F18-394A8518F711}"/>
    <cellStyle name="Normal 3 2 4 4 4 3" xfId="9341" xr:uid="{60635E9E-CC70-45D0-B465-4AEC100D0233}"/>
    <cellStyle name="Normal 3 2 4 4 4 3 2" xfId="12763" xr:uid="{820905B5-2C90-4A24-BD7A-A6BADBB6476F}"/>
    <cellStyle name="Normal 3 2 4 4 4 3 2 2" xfId="26453" xr:uid="{553F03BC-02B2-4183-86CB-6BA553E2A929}"/>
    <cellStyle name="Normal 3 2 4 4 4 3 2 2 2" xfId="40145" xr:uid="{C9627734-745E-4D1D-BB10-5BC1220CECDF}"/>
    <cellStyle name="Normal 3 2 4 4 4 3 2 2 3" xfId="55029" xr:uid="{D7B16280-04D0-4BF0-B8C4-F6705B55936F}"/>
    <cellStyle name="Normal 3 2 4 4 4 3 2 3" xfId="19609" xr:uid="{4168D443-9F24-4881-8D49-72C70011293F}"/>
    <cellStyle name="Normal 3 2 4 4 4 3 2 4" xfId="33299" xr:uid="{A78E9A7E-BCBA-442D-8137-6F008FE333E5}"/>
    <cellStyle name="Normal 3 2 4 4 4 3 2 5" xfId="48183" xr:uid="{4FD00175-BDC8-44E2-A405-E65FA0961224}"/>
    <cellStyle name="Normal 3 2 4 4 4 3 3" xfId="23031" xr:uid="{07DEB00E-B9B8-4C6D-8E18-AA6FC1E8108A}"/>
    <cellStyle name="Normal 3 2 4 4 4 3 3 2" xfId="36723" xr:uid="{C26A290A-DAA4-4B91-85BB-482391D6605E}"/>
    <cellStyle name="Normal 3 2 4 4 4 3 3 3" xfId="51607" xr:uid="{CF24A871-B26B-4572-AF2A-FD1825B458DC}"/>
    <cellStyle name="Normal 3 2 4 4 4 3 4" xfId="16187" xr:uid="{D5E54CFA-2E98-422F-8526-5DF75D772FBF}"/>
    <cellStyle name="Normal 3 2 4 4 4 3 5" xfId="29877" xr:uid="{17C16EED-906A-4AC9-ABD9-06EE73F3DE9C}"/>
    <cellStyle name="Normal 3 2 4 4 4 3 6" xfId="44761" xr:uid="{8B486A96-7948-4966-A101-F65372FC67B8}"/>
    <cellStyle name="Normal 3 2 4 4 4 4" xfId="11051" xr:uid="{C45E859B-631D-44C0-9D75-266E87C2F13D}"/>
    <cellStyle name="Normal 3 2 4 4 4 4 2" xfId="24741" xr:uid="{A5613019-B7CA-48EC-8A4C-A20E13619D40}"/>
    <cellStyle name="Normal 3 2 4 4 4 4 2 2" xfId="38433" xr:uid="{A1B976E4-2E18-4E0F-BE53-B8FDDF342046}"/>
    <cellStyle name="Normal 3 2 4 4 4 4 2 3" xfId="53317" xr:uid="{4C94F219-83E1-4F40-9818-C7BC7B66D210}"/>
    <cellStyle name="Normal 3 2 4 4 4 4 3" xfId="17897" xr:uid="{AF429167-B3E1-418F-A774-289620055616}"/>
    <cellStyle name="Normal 3 2 4 4 4 4 4" xfId="31587" xr:uid="{1F047FEE-A981-4E77-953C-1B58A884C455}"/>
    <cellStyle name="Normal 3 2 4 4 4 4 5" xfId="46471" xr:uid="{F53AFE18-5136-495A-831E-34C276889167}"/>
    <cellStyle name="Normal 3 2 4 4 4 5" xfId="21319" xr:uid="{4D78CAD9-BA47-40CE-A4D0-CEE12237E4E8}"/>
    <cellStyle name="Normal 3 2 4 4 4 5 2" xfId="35011" xr:uid="{5AA3171D-D790-41E9-8833-740D5B5DE5FD}"/>
    <cellStyle name="Normal 3 2 4 4 4 5 3" xfId="49895" xr:uid="{F5F09D42-4AAB-4016-8D24-CAA8722529D5}"/>
    <cellStyle name="Normal 3 2 4 4 4 6" xfId="14475" xr:uid="{D67C880E-7495-4FC5-AD49-04F47FA67EE4}"/>
    <cellStyle name="Normal 3 2 4 4 4 7" xfId="28165" xr:uid="{B75C50FC-26D0-4592-9BB4-06EAED5B0784}"/>
    <cellStyle name="Normal 3 2 4 4 4 8" xfId="43049" xr:uid="{B8432414-EAAC-401F-AC95-BE9E6F13C448}"/>
    <cellStyle name="Normal 3 2 4 4 5" xfId="7630" xr:uid="{937A0478-3AC4-428E-97EA-68E846BE589E}"/>
    <cellStyle name="Normal 3 2 4 4 5 2" xfId="9343" xr:uid="{D20C11F3-41C2-4C2C-AB60-BDBE92314A42}"/>
    <cellStyle name="Normal 3 2 4 4 5 2 2" xfId="12765" xr:uid="{B9AAF5F5-20C0-4B11-8884-2299C48FD28A}"/>
    <cellStyle name="Normal 3 2 4 4 5 2 2 2" xfId="26455" xr:uid="{7D2238BC-52DB-496F-88B4-75686FDDEAFB}"/>
    <cellStyle name="Normal 3 2 4 4 5 2 2 2 2" xfId="40147" xr:uid="{AA9DB184-FEB7-48B1-B0F4-AF68BB71C51C}"/>
    <cellStyle name="Normal 3 2 4 4 5 2 2 2 3" xfId="55031" xr:uid="{B3029F0C-EFE6-4BB7-B2B7-10C5E880AE1C}"/>
    <cellStyle name="Normal 3 2 4 4 5 2 2 3" xfId="19611" xr:uid="{2AEF7616-92A7-4E86-A907-66BE9C5FCE06}"/>
    <cellStyle name="Normal 3 2 4 4 5 2 2 4" xfId="33301" xr:uid="{A2666278-226E-4690-8654-54717362D372}"/>
    <cellStyle name="Normal 3 2 4 4 5 2 2 5" xfId="48185" xr:uid="{7EF3C08D-6730-4A97-BDD7-AD93E1F29594}"/>
    <cellStyle name="Normal 3 2 4 4 5 2 3" xfId="23033" xr:uid="{0484E142-A59F-4CD8-B10A-7C7206E4A08A}"/>
    <cellStyle name="Normal 3 2 4 4 5 2 3 2" xfId="36725" xr:uid="{F8A69E65-B2F9-4C9A-B640-8FED633F5415}"/>
    <cellStyle name="Normal 3 2 4 4 5 2 3 3" xfId="51609" xr:uid="{AF83F2DF-C745-4C9E-8F1E-AF1995962F02}"/>
    <cellStyle name="Normal 3 2 4 4 5 2 4" xfId="16189" xr:uid="{FF809325-5F43-4205-A47F-8DAEFC625651}"/>
    <cellStyle name="Normal 3 2 4 4 5 2 5" xfId="29879" xr:uid="{5E3DC9CF-A7BF-4C8A-9E7B-713CB134BD18}"/>
    <cellStyle name="Normal 3 2 4 4 5 2 6" xfId="44763" xr:uid="{A21A9765-1B69-4B89-A5BD-78717B0A4AC1}"/>
    <cellStyle name="Normal 3 2 4 4 5 3" xfId="11053" xr:uid="{B5EBBD96-303C-4D17-AFA0-68676059BB40}"/>
    <cellStyle name="Normal 3 2 4 4 5 3 2" xfId="24743" xr:uid="{9E56CDFB-505B-4221-ADF4-8F5BEBEA18DD}"/>
    <cellStyle name="Normal 3 2 4 4 5 3 2 2" xfId="38435" xr:uid="{1D8F2F47-EE27-49E6-9FC2-CE9113072AC5}"/>
    <cellStyle name="Normal 3 2 4 4 5 3 2 3" xfId="53319" xr:uid="{A169289F-CD54-47CE-9DF4-195381C61AD6}"/>
    <cellStyle name="Normal 3 2 4 4 5 3 3" xfId="17899" xr:uid="{0B448C92-464A-480D-A481-F8C5A63E9E5B}"/>
    <cellStyle name="Normal 3 2 4 4 5 3 4" xfId="31589" xr:uid="{8204A2C0-7F26-4D4D-974F-312265919AE9}"/>
    <cellStyle name="Normal 3 2 4 4 5 3 5" xfId="46473" xr:uid="{DB2D8C9C-472B-427A-B23E-04B2AAE01409}"/>
    <cellStyle name="Normal 3 2 4 4 5 4" xfId="21321" xr:uid="{F02A6230-58F3-484E-878E-2F8B0F71D226}"/>
    <cellStyle name="Normal 3 2 4 4 5 4 2" xfId="35013" xr:uid="{40E491CF-0FCF-411F-81E3-2DF78486B15F}"/>
    <cellStyle name="Normal 3 2 4 4 5 4 3" xfId="49897" xr:uid="{C1F1D2C9-0A0C-47FC-9789-0D1996650CDB}"/>
    <cellStyle name="Normal 3 2 4 4 5 5" xfId="14477" xr:uid="{596C990C-CD22-49B4-AAF1-282D5C15705A}"/>
    <cellStyle name="Normal 3 2 4 4 5 6" xfId="28167" xr:uid="{D9D0E521-829C-4EDE-94BA-11204568D05A}"/>
    <cellStyle name="Normal 3 2 4 4 5 7" xfId="43051" xr:uid="{AD5CDBA3-34D7-44DF-BCD5-5039372E1D58}"/>
    <cellStyle name="Normal 3 2 4 4 6" xfId="7631" xr:uid="{B078345B-17BE-424D-960A-9F801C07E7D1}"/>
    <cellStyle name="Normal 3 2 4 4 6 2" xfId="9344" xr:uid="{61502BA0-A384-4B1B-BA6C-73363B857885}"/>
    <cellStyle name="Normal 3 2 4 4 6 2 2" xfId="12766" xr:uid="{DED76C84-1408-4DDF-9EB3-E63467EF6CD2}"/>
    <cellStyle name="Normal 3 2 4 4 6 2 2 2" xfId="26456" xr:uid="{D7D7D541-5C6F-4CB0-B597-83A829B27869}"/>
    <cellStyle name="Normal 3 2 4 4 6 2 2 2 2" xfId="40148" xr:uid="{4EFA1F14-4798-4DAE-B50B-6DA46995E7F5}"/>
    <cellStyle name="Normal 3 2 4 4 6 2 2 2 3" xfId="55032" xr:uid="{2570E81B-5F45-4F64-972B-A92C2677F699}"/>
    <cellStyle name="Normal 3 2 4 4 6 2 2 3" xfId="19612" xr:uid="{24DFDA0A-ABB6-40AF-98CB-0ECB30E26B0F}"/>
    <cellStyle name="Normal 3 2 4 4 6 2 2 4" xfId="33302" xr:uid="{35940C08-3103-43CE-A5FB-6185C797CA48}"/>
    <cellStyle name="Normal 3 2 4 4 6 2 2 5" xfId="48186" xr:uid="{EBBC193F-BE2A-4AD4-9C66-31BA3853395F}"/>
    <cellStyle name="Normal 3 2 4 4 6 2 3" xfId="23034" xr:uid="{B6548123-B8DF-4CB0-9CC6-668FE6153CDA}"/>
    <cellStyle name="Normal 3 2 4 4 6 2 3 2" xfId="36726" xr:uid="{8288C610-2C74-4A62-A5F1-41BAE0AE68B3}"/>
    <cellStyle name="Normal 3 2 4 4 6 2 3 3" xfId="51610" xr:uid="{E8904885-8219-4129-883D-6087404A1B41}"/>
    <cellStyle name="Normal 3 2 4 4 6 2 4" xfId="16190" xr:uid="{3FECF169-CAB6-4576-9897-F809D5C53BD8}"/>
    <cellStyle name="Normal 3 2 4 4 6 2 5" xfId="29880" xr:uid="{B1E1B6AE-1542-4F0C-989E-01AF36118EA2}"/>
    <cellStyle name="Normal 3 2 4 4 6 2 6" xfId="44764" xr:uid="{12FB3042-FDCB-4D9F-BA30-F617AD5DC291}"/>
    <cellStyle name="Normal 3 2 4 4 6 3" xfId="11054" xr:uid="{F8D09B5E-65FF-4FE5-9B64-1010A989A60D}"/>
    <cellStyle name="Normal 3 2 4 4 6 3 2" xfId="24744" xr:uid="{2EA38C72-70F5-47A9-B3BA-0DB1863D2B87}"/>
    <cellStyle name="Normal 3 2 4 4 6 3 2 2" xfId="38436" xr:uid="{1F3E0700-6050-4402-A976-C7E34A71DAA1}"/>
    <cellStyle name="Normal 3 2 4 4 6 3 2 3" xfId="53320" xr:uid="{BDC5733E-0BEB-4DD1-A165-F845EB8B22E7}"/>
    <cellStyle name="Normal 3 2 4 4 6 3 3" xfId="17900" xr:uid="{9AC2EDEB-ABDD-400C-B300-5863F11242D1}"/>
    <cellStyle name="Normal 3 2 4 4 6 3 4" xfId="31590" xr:uid="{9240B3E4-C9BA-435C-BA6F-7AD094A0A900}"/>
    <cellStyle name="Normal 3 2 4 4 6 3 5" xfId="46474" xr:uid="{0E58A518-B615-4018-B807-A724DB62A41E}"/>
    <cellStyle name="Normal 3 2 4 4 6 4" xfId="21322" xr:uid="{3032D2D5-3A5B-40B3-8038-4D991CE3D978}"/>
    <cellStyle name="Normal 3 2 4 4 6 4 2" xfId="35014" xr:uid="{52C07091-D53F-4026-91C3-D4BE7A1D6AE0}"/>
    <cellStyle name="Normal 3 2 4 4 6 4 3" xfId="49898" xr:uid="{E55717B0-128B-4360-B3EA-4A8C3CAC881C}"/>
    <cellStyle name="Normal 3 2 4 4 6 5" xfId="14478" xr:uid="{D2329F68-E238-42BF-96DA-CE16D4871AAD}"/>
    <cellStyle name="Normal 3 2 4 4 6 6" xfId="28168" xr:uid="{6DF69006-31A2-43E3-86B2-B00363FCDC1A}"/>
    <cellStyle name="Normal 3 2 4 4 6 7" xfId="43052" xr:uid="{13F25EBE-0556-4D4A-9E97-87A86E6EEB65}"/>
    <cellStyle name="Normal 3 2 4 4 7" xfId="9330" xr:uid="{5B3DC05F-3542-4B43-9A3B-D2D213991E98}"/>
    <cellStyle name="Normal 3 2 4 4 7 2" xfId="12752" xr:uid="{4AF80DBB-C9A2-4C18-A348-80D359EDA8CE}"/>
    <cellStyle name="Normal 3 2 4 4 7 2 2" xfId="26442" xr:uid="{38CAB9A4-1AB8-41E7-8867-3D64B4086CF6}"/>
    <cellStyle name="Normal 3 2 4 4 7 2 2 2" xfId="40134" xr:uid="{53407F0A-5300-4382-9327-8B059B032075}"/>
    <cellStyle name="Normal 3 2 4 4 7 2 2 3" xfId="55018" xr:uid="{CF354EEA-A623-45AA-9DB5-95A37A004969}"/>
    <cellStyle name="Normal 3 2 4 4 7 2 3" xfId="19598" xr:uid="{952C64FE-502D-4894-AC52-636B3C1F8ADF}"/>
    <cellStyle name="Normal 3 2 4 4 7 2 4" xfId="33288" xr:uid="{65932888-374E-4627-A478-12D4930FC844}"/>
    <cellStyle name="Normal 3 2 4 4 7 2 5" xfId="48172" xr:uid="{7B307737-78D8-40EF-B210-9ED188BF6525}"/>
    <cellStyle name="Normal 3 2 4 4 7 3" xfId="23020" xr:uid="{05D9B341-73BA-46DD-B177-C9D03751E291}"/>
    <cellStyle name="Normal 3 2 4 4 7 3 2" xfId="36712" xr:uid="{9EBD61C0-EDD4-4945-A6B0-7625E505FF52}"/>
    <cellStyle name="Normal 3 2 4 4 7 3 3" xfId="51596" xr:uid="{7BA49AFF-9499-4825-B469-1E24500F1BC7}"/>
    <cellStyle name="Normal 3 2 4 4 7 4" xfId="16176" xr:uid="{8718F074-5659-4765-80A1-2671FDFA207A}"/>
    <cellStyle name="Normal 3 2 4 4 7 5" xfId="29866" xr:uid="{FFB8DB2A-2976-4134-8AA2-974A835D0EAF}"/>
    <cellStyle name="Normal 3 2 4 4 7 6" xfId="44750" xr:uid="{B6D6B944-F8E4-4552-9C29-01A338874C43}"/>
    <cellStyle name="Normal 3 2 4 4 8" xfId="11040" xr:uid="{4BF87D3D-EA45-46D7-82A7-F908AFEE5992}"/>
    <cellStyle name="Normal 3 2 4 4 8 2" xfId="24730" xr:uid="{CEE4060A-DD82-4F3E-ABF9-92362E3CA4E6}"/>
    <cellStyle name="Normal 3 2 4 4 8 2 2" xfId="38422" xr:uid="{5C8835B0-22C2-4586-8617-1E5F00EBF2D5}"/>
    <cellStyle name="Normal 3 2 4 4 8 2 3" xfId="53306" xr:uid="{68265E77-6B0A-4985-8840-C13C24A03990}"/>
    <cellStyle name="Normal 3 2 4 4 8 3" xfId="17886" xr:uid="{AF8F53B6-D884-436A-BD47-A04334D4C987}"/>
    <cellStyle name="Normal 3 2 4 4 8 4" xfId="31576" xr:uid="{AB070721-7BC0-4BEC-8BD9-9793186D10E5}"/>
    <cellStyle name="Normal 3 2 4 4 8 5" xfId="46460" xr:uid="{E392DAD2-ABA7-48C4-BDF1-F0B5C18D62DC}"/>
    <cellStyle name="Normal 3 2 4 4 9" xfId="21308" xr:uid="{6082C462-AD21-42A0-B5EA-08A40721E663}"/>
    <cellStyle name="Normal 3 2 4 4 9 2" xfId="35000" xr:uid="{2A7AC99E-FEFD-444E-B4A9-90699F34815B}"/>
    <cellStyle name="Normal 3 2 4 4 9 3" xfId="49884" xr:uid="{F82FC4EA-E154-417E-B7F9-3C9A674E02EA}"/>
    <cellStyle name="Normal 3 2 4 5" xfId="7632" xr:uid="{508BF988-66F3-4DEA-8011-99678ED4837C}"/>
    <cellStyle name="Normal 3 2 4 5 10" xfId="43053" xr:uid="{B0383728-F19E-42BE-944B-DE389505C66A}"/>
    <cellStyle name="Normal 3 2 4 5 2" xfId="7633" xr:uid="{1237EC22-9E54-4029-BAB4-52332BF11EF1}"/>
    <cellStyle name="Normal 3 2 4 5 2 2" xfId="7634" xr:uid="{D30CA03B-0875-4C8F-80F8-ECDFE4964700}"/>
    <cellStyle name="Normal 3 2 4 5 2 2 2" xfId="9347" xr:uid="{68F6787F-CA22-4F31-9FB8-8DCBB2DF21C4}"/>
    <cellStyle name="Normal 3 2 4 5 2 2 2 2" xfId="12769" xr:uid="{68EEB4A8-884C-4EEE-A11F-3C001ADADF97}"/>
    <cellStyle name="Normal 3 2 4 5 2 2 2 2 2" xfId="26459" xr:uid="{B3034D61-690B-4A88-B3E4-96149668D88F}"/>
    <cellStyle name="Normal 3 2 4 5 2 2 2 2 2 2" xfId="40151" xr:uid="{5843A9FC-29B3-4CE1-AD30-C612B29A3E2F}"/>
    <cellStyle name="Normal 3 2 4 5 2 2 2 2 2 3" xfId="55035" xr:uid="{6408BAC9-ABA7-4CF7-9778-01EDC7EDD604}"/>
    <cellStyle name="Normal 3 2 4 5 2 2 2 2 3" xfId="19615" xr:uid="{0E853010-7CC6-4680-BBC3-D413B7ECE1EB}"/>
    <cellStyle name="Normal 3 2 4 5 2 2 2 2 4" xfId="33305" xr:uid="{BE4E52E8-6707-4CC8-A95D-68345D4789F2}"/>
    <cellStyle name="Normal 3 2 4 5 2 2 2 2 5" xfId="48189" xr:uid="{0168D2EE-0DC8-4552-A157-2C3DA1D8BDFA}"/>
    <cellStyle name="Normal 3 2 4 5 2 2 2 3" xfId="23037" xr:uid="{84ED86D1-5C10-4A9D-9328-85CE87EC9A14}"/>
    <cellStyle name="Normal 3 2 4 5 2 2 2 3 2" xfId="36729" xr:uid="{237B1E23-2D1C-4E0E-B1E7-B7E94F88D2E6}"/>
    <cellStyle name="Normal 3 2 4 5 2 2 2 3 3" xfId="51613" xr:uid="{1359F35B-25D3-4006-84B1-368EB31D15CB}"/>
    <cellStyle name="Normal 3 2 4 5 2 2 2 4" xfId="16193" xr:uid="{0B13B5BF-07DD-4D05-8C72-8A0F0F5B4005}"/>
    <cellStyle name="Normal 3 2 4 5 2 2 2 5" xfId="29883" xr:uid="{092E8FB8-630D-40FE-BE06-282F261E976E}"/>
    <cellStyle name="Normal 3 2 4 5 2 2 2 6" xfId="44767" xr:uid="{572291AF-C58E-4425-83C4-248B4C16EFE0}"/>
    <cellStyle name="Normal 3 2 4 5 2 2 3" xfId="11057" xr:uid="{35BE4D93-2588-4325-AD68-D3E457DD8507}"/>
    <cellStyle name="Normal 3 2 4 5 2 2 3 2" xfId="24747" xr:uid="{EEAD4976-F94E-45A1-925B-7C99A7B0BACA}"/>
    <cellStyle name="Normal 3 2 4 5 2 2 3 2 2" xfId="38439" xr:uid="{D76B164D-AA96-448C-9A70-53DC2677E1BD}"/>
    <cellStyle name="Normal 3 2 4 5 2 2 3 2 3" xfId="53323" xr:uid="{67A9CEF3-E6E3-4C5B-B7D7-29AC83B07C95}"/>
    <cellStyle name="Normal 3 2 4 5 2 2 3 3" xfId="17903" xr:uid="{0F102264-9E6A-4EB0-B844-E4417EF39CB3}"/>
    <cellStyle name="Normal 3 2 4 5 2 2 3 4" xfId="31593" xr:uid="{6EE52188-D2CA-4EF4-BCED-295881620302}"/>
    <cellStyle name="Normal 3 2 4 5 2 2 3 5" xfId="46477" xr:uid="{B0260FDC-595A-4705-8603-0560F9B69A86}"/>
    <cellStyle name="Normal 3 2 4 5 2 2 4" xfId="21325" xr:uid="{8BF7F3B2-2372-4037-B40B-6813089E3FF1}"/>
    <cellStyle name="Normal 3 2 4 5 2 2 4 2" xfId="35017" xr:uid="{BBBEDB00-18B7-4BBA-A15A-EE3406CFC38E}"/>
    <cellStyle name="Normal 3 2 4 5 2 2 4 3" xfId="49901" xr:uid="{640F496A-FDAA-411D-B508-2EE3574C603D}"/>
    <cellStyle name="Normal 3 2 4 5 2 2 5" xfId="14481" xr:uid="{3886137D-3525-4094-A8DD-BDDACE0CE080}"/>
    <cellStyle name="Normal 3 2 4 5 2 2 6" xfId="28171" xr:uid="{52357513-AF48-41D0-859B-8C66A1B0A118}"/>
    <cellStyle name="Normal 3 2 4 5 2 2 7" xfId="43055" xr:uid="{C48F68BC-ABEB-4550-B5A6-AEB03AC4CEE1}"/>
    <cellStyle name="Normal 3 2 4 5 2 3" xfId="9346" xr:uid="{10169EB4-6178-4F35-9A5F-DB8818766666}"/>
    <cellStyle name="Normal 3 2 4 5 2 3 2" xfId="12768" xr:uid="{1C4392BE-DB31-4B99-93FD-33A7B137BF3F}"/>
    <cellStyle name="Normal 3 2 4 5 2 3 2 2" xfId="26458" xr:uid="{227ECA59-8D9E-44A6-862E-222A0AB5E08B}"/>
    <cellStyle name="Normal 3 2 4 5 2 3 2 2 2" xfId="40150" xr:uid="{394CC30E-F2D9-41A7-9F8E-45EA06D15DB3}"/>
    <cellStyle name="Normal 3 2 4 5 2 3 2 2 3" xfId="55034" xr:uid="{CD37D7A6-04D8-48E8-979E-2AC55738E4F5}"/>
    <cellStyle name="Normal 3 2 4 5 2 3 2 3" xfId="19614" xr:uid="{A8951904-A314-4075-92F7-49372FE4038C}"/>
    <cellStyle name="Normal 3 2 4 5 2 3 2 4" xfId="33304" xr:uid="{47BB8F9F-8557-42AA-A5F6-12D69280947D}"/>
    <cellStyle name="Normal 3 2 4 5 2 3 2 5" xfId="48188" xr:uid="{7DACD705-CB72-41B0-9B51-81376AA7FB18}"/>
    <cellStyle name="Normal 3 2 4 5 2 3 3" xfId="23036" xr:uid="{A1129DA4-5D7F-4D27-80FC-CAC306B4DAFC}"/>
    <cellStyle name="Normal 3 2 4 5 2 3 3 2" xfId="36728" xr:uid="{23B48B24-BCC6-43FE-8DD3-A6530842A55D}"/>
    <cellStyle name="Normal 3 2 4 5 2 3 3 3" xfId="51612" xr:uid="{A6DC87F2-533E-4C23-BCFF-38FBCFA80317}"/>
    <cellStyle name="Normal 3 2 4 5 2 3 4" xfId="16192" xr:uid="{23F1CD2A-21D4-49CA-A57A-FCF5464EAF19}"/>
    <cellStyle name="Normal 3 2 4 5 2 3 5" xfId="29882" xr:uid="{8EF9F3FD-1226-4106-A08A-069EDF128072}"/>
    <cellStyle name="Normal 3 2 4 5 2 3 6" xfId="44766" xr:uid="{DC3F4D9F-DA99-4EB7-8557-3AECA325F060}"/>
    <cellStyle name="Normal 3 2 4 5 2 4" xfId="11056" xr:uid="{2A316054-DA84-4629-8297-25CCED8343EE}"/>
    <cellStyle name="Normal 3 2 4 5 2 4 2" xfId="24746" xr:uid="{C52F5994-513B-4B7D-9C79-6FFA61B1DC4B}"/>
    <cellStyle name="Normal 3 2 4 5 2 4 2 2" xfId="38438" xr:uid="{51C5558B-B5AA-4760-989C-368C6B2B8538}"/>
    <cellStyle name="Normal 3 2 4 5 2 4 2 3" xfId="53322" xr:uid="{34DA1691-39E6-49F2-9BE1-C1CF8289E5DE}"/>
    <cellStyle name="Normal 3 2 4 5 2 4 3" xfId="17902" xr:uid="{79BA771C-8C4A-4F49-AC3F-C1E8CF2426FC}"/>
    <cellStyle name="Normal 3 2 4 5 2 4 4" xfId="31592" xr:uid="{FBFC770B-6A04-4FE3-806D-E5A9E7DA32FF}"/>
    <cellStyle name="Normal 3 2 4 5 2 4 5" xfId="46476" xr:uid="{F84280D5-CDA3-4B27-ACB2-931F07D49C62}"/>
    <cellStyle name="Normal 3 2 4 5 2 5" xfId="21324" xr:uid="{F6B49258-BE2F-4596-B6AE-BD9B47AAEE54}"/>
    <cellStyle name="Normal 3 2 4 5 2 5 2" xfId="35016" xr:uid="{42936E6B-A82C-438B-B0AD-71A631BA33A6}"/>
    <cellStyle name="Normal 3 2 4 5 2 5 3" xfId="49900" xr:uid="{3DFC5C3E-BE8E-420A-9CB8-9B4E068F05AA}"/>
    <cellStyle name="Normal 3 2 4 5 2 6" xfId="14480" xr:uid="{A4E1D401-45B5-44FD-8B9A-3F409CE02545}"/>
    <cellStyle name="Normal 3 2 4 5 2 7" xfId="28170" xr:uid="{86914310-265D-431A-BBC2-C47771D7251F}"/>
    <cellStyle name="Normal 3 2 4 5 2 8" xfId="43054" xr:uid="{A575F354-E99C-4291-9CCA-8D3A83BAAF24}"/>
    <cellStyle name="Normal 3 2 4 5 3" xfId="7635" xr:uid="{4EC8A313-916A-42F8-9B94-1F1E94F9F847}"/>
    <cellStyle name="Normal 3 2 4 5 3 2" xfId="9348" xr:uid="{0F6DD9B4-4319-45FD-AEEE-48857C6C608B}"/>
    <cellStyle name="Normal 3 2 4 5 3 2 2" xfId="12770" xr:uid="{0AB90683-4070-4379-B6F9-68ED877C7A44}"/>
    <cellStyle name="Normal 3 2 4 5 3 2 2 2" xfId="26460" xr:uid="{55952A75-8799-4EF5-A78D-490FA4AD818E}"/>
    <cellStyle name="Normal 3 2 4 5 3 2 2 2 2" xfId="40152" xr:uid="{0FD19F1D-D2B7-4291-8D0C-5CF34AFAE720}"/>
    <cellStyle name="Normal 3 2 4 5 3 2 2 2 3" xfId="55036" xr:uid="{D9B4755E-3B23-445A-A544-1485BF8AB55D}"/>
    <cellStyle name="Normal 3 2 4 5 3 2 2 3" xfId="19616" xr:uid="{6D20298E-A430-4C3C-B751-A783D151941F}"/>
    <cellStyle name="Normal 3 2 4 5 3 2 2 4" xfId="33306" xr:uid="{79436361-FC00-411D-9BBB-6A7090C7D1E9}"/>
    <cellStyle name="Normal 3 2 4 5 3 2 2 5" xfId="48190" xr:uid="{B4EE50A1-412A-4F10-9807-E0E23DEBA7C8}"/>
    <cellStyle name="Normal 3 2 4 5 3 2 3" xfId="23038" xr:uid="{EA81BD56-FDA0-4A00-8AA6-A61B0E133D87}"/>
    <cellStyle name="Normal 3 2 4 5 3 2 3 2" xfId="36730" xr:uid="{9211867D-7BC0-43EB-951F-2862DEC87E40}"/>
    <cellStyle name="Normal 3 2 4 5 3 2 3 3" xfId="51614" xr:uid="{BE03CE9A-0BE3-4C84-A692-3EEB59FDEBA8}"/>
    <cellStyle name="Normal 3 2 4 5 3 2 4" xfId="16194" xr:uid="{8CA925B1-C7CC-4F58-9FA3-A314AE06D9CC}"/>
    <cellStyle name="Normal 3 2 4 5 3 2 5" xfId="29884" xr:uid="{073BB65A-21BF-4B47-96F8-67456B74F8EF}"/>
    <cellStyle name="Normal 3 2 4 5 3 2 6" xfId="44768" xr:uid="{A615D142-6AD8-4FFC-8392-9A05AC06F85A}"/>
    <cellStyle name="Normal 3 2 4 5 3 3" xfId="11058" xr:uid="{B7553824-2343-4CE3-AEA8-74FA79D31BA3}"/>
    <cellStyle name="Normal 3 2 4 5 3 3 2" xfId="24748" xr:uid="{47E4D87F-481C-4620-9388-6A8763268A02}"/>
    <cellStyle name="Normal 3 2 4 5 3 3 2 2" xfId="38440" xr:uid="{75E2ABF9-DBD2-443B-BA30-25A5D20D414B}"/>
    <cellStyle name="Normal 3 2 4 5 3 3 2 3" xfId="53324" xr:uid="{4A0809FA-A771-418C-90EC-F17E080D6954}"/>
    <cellStyle name="Normal 3 2 4 5 3 3 3" xfId="17904" xr:uid="{B90C9044-56D8-4616-896D-B6CD22731EB7}"/>
    <cellStyle name="Normal 3 2 4 5 3 3 4" xfId="31594" xr:uid="{311C5DBB-24E4-4DBF-B286-F6FBF5967661}"/>
    <cellStyle name="Normal 3 2 4 5 3 3 5" xfId="46478" xr:uid="{748988A2-22EA-42CB-9CFF-78367E0F576A}"/>
    <cellStyle name="Normal 3 2 4 5 3 4" xfId="21326" xr:uid="{A76AFD12-F799-42CF-9CCF-95907DC2838C}"/>
    <cellStyle name="Normal 3 2 4 5 3 4 2" xfId="35018" xr:uid="{09C2EDA3-F59A-49BD-AD55-6CBABB5B956A}"/>
    <cellStyle name="Normal 3 2 4 5 3 4 3" xfId="49902" xr:uid="{DEC36BC2-83C4-4C1F-8142-EA7C65CF95D7}"/>
    <cellStyle name="Normal 3 2 4 5 3 5" xfId="14482" xr:uid="{EE006D4B-B450-4648-9EFA-1C54D19BD7E8}"/>
    <cellStyle name="Normal 3 2 4 5 3 6" xfId="28172" xr:uid="{E3ED7486-3B61-4B7F-AF59-14E3CFBD4AF4}"/>
    <cellStyle name="Normal 3 2 4 5 3 7" xfId="43056" xr:uid="{5B1A0050-6682-4ACF-8750-0650D2E0647B}"/>
    <cellStyle name="Normal 3 2 4 5 4" xfId="7636" xr:uid="{283E0250-2553-4C32-933C-7E2420EB2A5D}"/>
    <cellStyle name="Normal 3 2 4 5 4 2" xfId="9349" xr:uid="{D6B6DCFB-2A05-493D-9B91-04939BF723D8}"/>
    <cellStyle name="Normal 3 2 4 5 4 2 2" xfId="12771" xr:uid="{AF34815D-1E47-4D15-951B-1BF75E727787}"/>
    <cellStyle name="Normal 3 2 4 5 4 2 2 2" xfId="26461" xr:uid="{60015D38-AA75-42B0-BF79-936D7476DA42}"/>
    <cellStyle name="Normal 3 2 4 5 4 2 2 2 2" xfId="40153" xr:uid="{C6CF00B9-BF43-4E10-98D1-47C6F8DED97C}"/>
    <cellStyle name="Normal 3 2 4 5 4 2 2 2 3" xfId="55037" xr:uid="{50D1F348-4B75-44A0-812C-47CEA5E1EC6B}"/>
    <cellStyle name="Normal 3 2 4 5 4 2 2 3" xfId="19617" xr:uid="{9EF82A21-10B8-49F8-B369-E0151B22CE1D}"/>
    <cellStyle name="Normal 3 2 4 5 4 2 2 4" xfId="33307" xr:uid="{C604AEC3-9F1F-40E1-B3FC-A4CB2DE90741}"/>
    <cellStyle name="Normal 3 2 4 5 4 2 2 5" xfId="48191" xr:uid="{84D65A63-4EBA-4F1E-9EB8-B25DEE95F6CD}"/>
    <cellStyle name="Normal 3 2 4 5 4 2 3" xfId="23039" xr:uid="{F2BB46A7-6650-4AC5-B81F-77FFA1DCEF98}"/>
    <cellStyle name="Normal 3 2 4 5 4 2 3 2" xfId="36731" xr:uid="{970D6EE0-0048-49F5-9485-B7D88B553098}"/>
    <cellStyle name="Normal 3 2 4 5 4 2 3 3" xfId="51615" xr:uid="{9E0BCF43-EB0F-4B7A-AD11-F646814876BB}"/>
    <cellStyle name="Normal 3 2 4 5 4 2 4" xfId="16195" xr:uid="{E4890F8F-6A0C-41F7-BD0D-2D3812B573C0}"/>
    <cellStyle name="Normal 3 2 4 5 4 2 5" xfId="29885" xr:uid="{8D38F987-3116-43CF-BAC0-257CE2BBFCC7}"/>
    <cellStyle name="Normal 3 2 4 5 4 2 6" xfId="44769" xr:uid="{AC3E6E03-FBC3-4093-8A77-0F23CE4E78DD}"/>
    <cellStyle name="Normal 3 2 4 5 4 3" xfId="11059" xr:uid="{342FB051-1744-4D41-8E6D-ADBF980B1F03}"/>
    <cellStyle name="Normal 3 2 4 5 4 3 2" xfId="24749" xr:uid="{EC31D8F3-E97D-4E5A-917E-EA8BC1514D31}"/>
    <cellStyle name="Normal 3 2 4 5 4 3 2 2" xfId="38441" xr:uid="{A733B37F-7C5D-4303-9347-FB99D6958CF1}"/>
    <cellStyle name="Normal 3 2 4 5 4 3 2 3" xfId="53325" xr:uid="{59961A91-7724-4147-A156-0B03A8BA27BF}"/>
    <cellStyle name="Normal 3 2 4 5 4 3 3" xfId="17905" xr:uid="{132E0B67-8AB2-494F-B9A0-3DFEF8F6EA65}"/>
    <cellStyle name="Normal 3 2 4 5 4 3 4" xfId="31595" xr:uid="{D5290354-3247-40D4-9A49-798162C0D083}"/>
    <cellStyle name="Normal 3 2 4 5 4 3 5" xfId="46479" xr:uid="{4F548648-E818-411A-BF8C-F2B6E91E0022}"/>
    <cellStyle name="Normal 3 2 4 5 4 4" xfId="21327" xr:uid="{708E6BB5-AC25-438F-A1C7-917248101E4D}"/>
    <cellStyle name="Normal 3 2 4 5 4 4 2" xfId="35019" xr:uid="{D7430B87-C17B-40B0-9F78-F0FE81C26C22}"/>
    <cellStyle name="Normal 3 2 4 5 4 4 3" xfId="49903" xr:uid="{E2513593-7F75-4429-BFCC-ABE280C14321}"/>
    <cellStyle name="Normal 3 2 4 5 4 5" xfId="14483" xr:uid="{E779CED6-A16E-48B4-B1C6-C8FB7442AF40}"/>
    <cellStyle name="Normal 3 2 4 5 4 6" xfId="28173" xr:uid="{46673476-004D-433E-AC8C-CFF37D62AA4A}"/>
    <cellStyle name="Normal 3 2 4 5 4 7" xfId="43057" xr:uid="{D8636EE2-D2D4-4B69-B590-2870005E987C}"/>
    <cellStyle name="Normal 3 2 4 5 5" xfId="9345" xr:uid="{FDBE9C25-A55B-40DD-9B93-945560637888}"/>
    <cellStyle name="Normal 3 2 4 5 5 2" xfId="12767" xr:uid="{C4C99310-D1D1-4BA1-8A91-8CF25BB96703}"/>
    <cellStyle name="Normal 3 2 4 5 5 2 2" xfId="26457" xr:uid="{E1BE8B31-160E-41D8-945B-C38DFCDC29BA}"/>
    <cellStyle name="Normal 3 2 4 5 5 2 2 2" xfId="40149" xr:uid="{12624614-F139-4738-8277-953440AB06E9}"/>
    <cellStyle name="Normal 3 2 4 5 5 2 2 3" xfId="55033" xr:uid="{00F126D6-6D31-4EBD-8294-4806055BD3E7}"/>
    <cellStyle name="Normal 3 2 4 5 5 2 3" xfId="19613" xr:uid="{C360B857-C585-4423-8BB2-0719EA7854ED}"/>
    <cellStyle name="Normal 3 2 4 5 5 2 4" xfId="33303" xr:uid="{3B5CA687-A2FA-4EA4-96AA-3DF5C0A96BCB}"/>
    <cellStyle name="Normal 3 2 4 5 5 2 5" xfId="48187" xr:uid="{C68C84EA-6977-4F97-979C-9EC21C2C50BF}"/>
    <cellStyle name="Normal 3 2 4 5 5 3" xfId="23035" xr:uid="{9EB792FE-1D0C-4DDA-83C6-A89BB1E45FAB}"/>
    <cellStyle name="Normal 3 2 4 5 5 3 2" xfId="36727" xr:uid="{95A6BF41-3412-41CD-A812-2B0492A96679}"/>
    <cellStyle name="Normal 3 2 4 5 5 3 3" xfId="51611" xr:uid="{D0F7240F-1862-4C50-9449-ED975ADB8194}"/>
    <cellStyle name="Normal 3 2 4 5 5 4" xfId="16191" xr:uid="{EC0095B9-2A2B-46F1-BDC7-7B9E626EFECE}"/>
    <cellStyle name="Normal 3 2 4 5 5 5" xfId="29881" xr:uid="{AA388B54-A6C3-4418-BEFD-A62792AEA27B}"/>
    <cellStyle name="Normal 3 2 4 5 5 6" xfId="44765" xr:uid="{7B99C5CC-B202-4166-816A-6E21B286421D}"/>
    <cellStyle name="Normal 3 2 4 5 6" xfId="11055" xr:uid="{2CFA1F45-F9F6-4AE2-91A5-1BCB62537229}"/>
    <cellStyle name="Normal 3 2 4 5 6 2" xfId="24745" xr:uid="{56AB410E-3731-4C82-9A98-2C1AFD505FA2}"/>
    <cellStyle name="Normal 3 2 4 5 6 2 2" xfId="38437" xr:uid="{64FED81A-2E48-4C97-948C-BB56393111A1}"/>
    <cellStyle name="Normal 3 2 4 5 6 2 3" xfId="53321" xr:uid="{9DBE435D-4BFA-4B94-A9DF-612BB6F8AB9C}"/>
    <cellStyle name="Normal 3 2 4 5 6 3" xfId="17901" xr:uid="{2F2F8CF9-A67A-444B-B837-4988053FD8CE}"/>
    <cellStyle name="Normal 3 2 4 5 6 4" xfId="31591" xr:uid="{4D62B38E-47ED-48AE-BBBC-901338B0626A}"/>
    <cellStyle name="Normal 3 2 4 5 6 5" xfId="46475" xr:uid="{85B9C542-06E9-4AF9-B3F2-54AD340DA35C}"/>
    <cellStyle name="Normal 3 2 4 5 7" xfId="21323" xr:uid="{02CA44F4-B0B3-4171-8D83-C7EC567478AD}"/>
    <cellStyle name="Normal 3 2 4 5 7 2" xfId="35015" xr:uid="{4294B9BB-DDB6-42F6-B222-46A054BA0A5A}"/>
    <cellStyle name="Normal 3 2 4 5 7 3" xfId="49899" xr:uid="{AC30808D-338C-4780-9725-F3D55B948941}"/>
    <cellStyle name="Normal 3 2 4 5 8" xfId="14479" xr:uid="{49DFC2AC-8EAF-4960-BE2B-D3800E45E70F}"/>
    <cellStyle name="Normal 3 2 4 5 9" xfId="28169" xr:uid="{38D4B032-EE2C-4B31-BEB6-874BF3BB3491}"/>
    <cellStyle name="Normal 3 2 4 6" xfId="7637" xr:uid="{768CCE60-55B9-4992-8801-44600FE97660}"/>
    <cellStyle name="Normal 3 2 4 6 10" xfId="43058" xr:uid="{E32B0F2D-CDBF-4559-8668-B925DFD92FAB}"/>
    <cellStyle name="Normal 3 2 4 6 2" xfId="7638" xr:uid="{32E90CE8-A923-4735-8905-93D29F2388E1}"/>
    <cellStyle name="Normal 3 2 4 6 2 2" xfId="7639" xr:uid="{33014F8E-84AF-4BAF-8A00-FF52949EB186}"/>
    <cellStyle name="Normal 3 2 4 6 2 2 2" xfId="9352" xr:uid="{BCF00409-A479-4BA3-9CD7-FD82C7F6F805}"/>
    <cellStyle name="Normal 3 2 4 6 2 2 2 2" xfId="12774" xr:uid="{19F9D13E-E9F2-4B57-9AF2-9F22780768A7}"/>
    <cellStyle name="Normal 3 2 4 6 2 2 2 2 2" xfId="26464" xr:uid="{1E063156-0A39-4EF5-B6F3-BA94E43B7FD7}"/>
    <cellStyle name="Normal 3 2 4 6 2 2 2 2 2 2" xfId="40156" xr:uid="{E68C4366-632B-479C-932F-C770181B4E1C}"/>
    <cellStyle name="Normal 3 2 4 6 2 2 2 2 2 3" xfId="55040" xr:uid="{6B4331DC-EC40-44BE-ADFE-1A1B7B5AB7BA}"/>
    <cellStyle name="Normal 3 2 4 6 2 2 2 2 3" xfId="19620" xr:uid="{20DD28AA-7519-4FB2-9A82-48265371741A}"/>
    <cellStyle name="Normal 3 2 4 6 2 2 2 2 4" xfId="33310" xr:uid="{178BD366-5E4E-4A74-BDF3-3CDA820BE5CB}"/>
    <cellStyle name="Normal 3 2 4 6 2 2 2 2 5" xfId="48194" xr:uid="{D7530B7A-C796-4200-8744-8B071990F8E7}"/>
    <cellStyle name="Normal 3 2 4 6 2 2 2 3" xfId="23042" xr:uid="{9FDC425A-8E37-4A66-A48D-A16142A4736E}"/>
    <cellStyle name="Normal 3 2 4 6 2 2 2 3 2" xfId="36734" xr:uid="{672FAEE5-4B6A-4932-AAD4-1CC646A02486}"/>
    <cellStyle name="Normal 3 2 4 6 2 2 2 3 3" xfId="51618" xr:uid="{9378483F-6C36-4177-B6B9-E6599F658628}"/>
    <cellStyle name="Normal 3 2 4 6 2 2 2 4" xfId="16198" xr:uid="{45529928-8022-4797-9FBF-4FCE5456521A}"/>
    <cellStyle name="Normal 3 2 4 6 2 2 2 5" xfId="29888" xr:uid="{2A562471-DB32-4B7F-A14D-B7538FEF7049}"/>
    <cellStyle name="Normal 3 2 4 6 2 2 2 6" xfId="44772" xr:uid="{7FAC95F1-729A-4585-893B-A54DBBFCA6B7}"/>
    <cellStyle name="Normal 3 2 4 6 2 2 3" xfId="11062" xr:uid="{FB1B3435-70AE-4D7D-98FF-954D4138CA8E}"/>
    <cellStyle name="Normal 3 2 4 6 2 2 3 2" xfId="24752" xr:uid="{D0EB3798-0BF5-4283-AD9A-8A97B8218196}"/>
    <cellStyle name="Normal 3 2 4 6 2 2 3 2 2" xfId="38444" xr:uid="{CA9FC86B-562D-4066-B7B1-BE799DB6348A}"/>
    <cellStyle name="Normal 3 2 4 6 2 2 3 2 3" xfId="53328" xr:uid="{948E910B-1781-4A63-B82C-C69D93897846}"/>
    <cellStyle name="Normal 3 2 4 6 2 2 3 3" xfId="17908" xr:uid="{30823C7D-871F-4149-BD1F-C52968044308}"/>
    <cellStyle name="Normal 3 2 4 6 2 2 3 4" xfId="31598" xr:uid="{4CE1AA1E-B1DA-4B58-AE37-043E0968E21D}"/>
    <cellStyle name="Normal 3 2 4 6 2 2 3 5" xfId="46482" xr:uid="{074A9624-5E88-41B5-85E9-DBEE9792BF13}"/>
    <cellStyle name="Normal 3 2 4 6 2 2 4" xfId="21330" xr:uid="{81D05A29-1F87-480F-87C8-A9C82008E5ED}"/>
    <cellStyle name="Normal 3 2 4 6 2 2 4 2" xfId="35022" xr:uid="{2AEAFEA1-8D3C-48C6-8DBC-0417E9B2C5BF}"/>
    <cellStyle name="Normal 3 2 4 6 2 2 4 3" xfId="49906" xr:uid="{8551A68E-2136-49FE-8E49-D95C41F5A6CD}"/>
    <cellStyle name="Normal 3 2 4 6 2 2 5" xfId="14486" xr:uid="{4E2E73BF-4D0E-40B9-818D-60B482FB25DC}"/>
    <cellStyle name="Normal 3 2 4 6 2 2 6" xfId="28176" xr:uid="{2D6D23EC-63EC-451E-BCA1-2D072DE22B5F}"/>
    <cellStyle name="Normal 3 2 4 6 2 2 7" xfId="43060" xr:uid="{2D61D25C-2629-4D14-82F0-3D5840FB6B29}"/>
    <cellStyle name="Normal 3 2 4 6 2 3" xfId="9351" xr:uid="{5468CE76-FEE9-476D-8EB0-BCAEF4742764}"/>
    <cellStyle name="Normal 3 2 4 6 2 3 2" xfId="12773" xr:uid="{29349F0F-8CB6-4BB7-B8EB-E540970CC981}"/>
    <cellStyle name="Normal 3 2 4 6 2 3 2 2" xfId="26463" xr:uid="{B5CD2085-59C7-442E-8751-B3C02A90BC46}"/>
    <cellStyle name="Normal 3 2 4 6 2 3 2 2 2" xfId="40155" xr:uid="{30783A91-E3FE-45E7-94E4-8AF9C357FFEF}"/>
    <cellStyle name="Normal 3 2 4 6 2 3 2 2 3" xfId="55039" xr:uid="{957D15CD-3285-4488-BAAB-4C7B09ED83A7}"/>
    <cellStyle name="Normal 3 2 4 6 2 3 2 3" xfId="19619" xr:uid="{0E871315-1552-46C7-9266-E349F7CE7EFA}"/>
    <cellStyle name="Normal 3 2 4 6 2 3 2 4" xfId="33309" xr:uid="{EABCAED5-C907-4E53-9267-9985204BCE0B}"/>
    <cellStyle name="Normal 3 2 4 6 2 3 2 5" xfId="48193" xr:uid="{08815FF2-29DB-4C67-A421-8CF5F4847126}"/>
    <cellStyle name="Normal 3 2 4 6 2 3 3" xfId="23041" xr:uid="{CDF9AA3F-A918-4982-ABAB-649C4B445ED8}"/>
    <cellStyle name="Normal 3 2 4 6 2 3 3 2" xfId="36733" xr:uid="{55D0273B-15E9-4061-9A62-A16F879EBAB3}"/>
    <cellStyle name="Normal 3 2 4 6 2 3 3 3" xfId="51617" xr:uid="{C2AD3238-2765-4F72-9BEE-1F55C2FEFDA0}"/>
    <cellStyle name="Normal 3 2 4 6 2 3 4" xfId="16197" xr:uid="{6996A426-C99B-4D7C-94C0-7E1C5561C284}"/>
    <cellStyle name="Normal 3 2 4 6 2 3 5" xfId="29887" xr:uid="{66BAA869-7D64-414B-9CE7-61BCB5EF23A8}"/>
    <cellStyle name="Normal 3 2 4 6 2 3 6" xfId="44771" xr:uid="{5733A3CC-391F-4F97-A6DE-36AA8BA2817B}"/>
    <cellStyle name="Normal 3 2 4 6 2 4" xfId="11061" xr:uid="{E2F02924-BF9D-42EE-AADE-E62906BADE0F}"/>
    <cellStyle name="Normal 3 2 4 6 2 4 2" xfId="24751" xr:uid="{C2F1FE8E-8784-4085-AF8B-555707CBF7B0}"/>
    <cellStyle name="Normal 3 2 4 6 2 4 2 2" xfId="38443" xr:uid="{AFEDC77D-E01E-45EE-8C10-9128A58736DB}"/>
    <cellStyle name="Normal 3 2 4 6 2 4 2 3" xfId="53327" xr:uid="{5ACCB1D1-D3C0-49B0-A57C-12D61EA7AAAA}"/>
    <cellStyle name="Normal 3 2 4 6 2 4 3" xfId="17907" xr:uid="{DAA12DB8-67E7-44A8-A8EB-783A3DA0A8CD}"/>
    <cellStyle name="Normal 3 2 4 6 2 4 4" xfId="31597" xr:uid="{5645378C-51C9-4992-B504-D3BB5D497437}"/>
    <cellStyle name="Normal 3 2 4 6 2 4 5" xfId="46481" xr:uid="{11A7A36A-1347-4ADD-857D-2477679F8AE8}"/>
    <cellStyle name="Normal 3 2 4 6 2 5" xfId="21329" xr:uid="{A2147D49-C73A-478F-86BF-01A26D03009A}"/>
    <cellStyle name="Normal 3 2 4 6 2 5 2" xfId="35021" xr:uid="{0D9F1D61-BD57-4A04-A488-456CBCC7C4DA}"/>
    <cellStyle name="Normal 3 2 4 6 2 5 3" xfId="49905" xr:uid="{AB2ECF30-9C1B-44A0-98DF-C619E43A7B56}"/>
    <cellStyle name="Normal 3 2 4 6 2 6" xfId="14485" xr:uid="{172ADD03-EAE5-4D34-9F78-2916AB3704E2}"/>
    <cellStyle name="Normal 3 2 4 6 2 7" xfId="28175" xr:uid="{A37ED56C-89BC-4236-A496-E5C3B02E30A5}"/>
    <cellStyle name="Normal 3 2 4 6 2 8" xfId="43059" xr:uid="{DE143FEB-AD83-4074-930F-8D6B8231D440}"/>
    <cellStyle name="Normal 3 2 4 6 3" xfId="7640" xr:uid="{8CCD669C-B5F0-47D0-97D5-F68D51BAB4D9}"/>
    <cellStyle name="Normal 3 2 4 6 3 2" xfId="9353" xr:uid="{AE5B6A80-66E1-4BA0-A398-C30D5D052976}"/>
    <cellStyle name="Normal 3 2 4 6 3 2 2" xfId="12775" xr:uid="{C4698086-843A-4F96-9D53-A30FD5BC8C7F}"/>
    <cellStyle name="Normal 3 2 4 6 3 2 2 2" xfId="26465" xr:uid="{99CDC369-09E6-43B1-829C-95A926F7A5B9}"/>
    <cellStyle name="Normal 3 2 4 6 3 2 2 2 2" xfId="40157" xr:uid="{CF60318D-DFCF-4FB4-9B07-A867F6BDAAC2}"/>
    <cellStyle name="Normal 3 2 4 6 3 2 2 2 3" xfId="55041" xr:uid="{524B62C5-DCB0-4CBB-A894-5ABAA2E225D7}"/>
    <cellStyle name="Normal 3 2 4 6 3 2 2 3" xfId="19621" xr:uid="{A5D0645A-862E-4080-B1D1-69EB96249F8F}"/>
    <cellStyle name="Normal 3 2 4 6 3 2 2 4" xfId="33311" xr:uid="{6F6FB0B9-07A1-4288-9096-5C95BE442B44}"/>
    <cellStyle name="Normal 3 2 4 6 3 2 2 5" xfId="48195" xr:uid="{0DD61C27-C343-4522-8341-20F01BB6088E}"/>
    <cellStyle name="Normal 3 2 4 6 3 2 3" xfId="23043" xr:uid="{D6479A32-AE7C-427B-B9F9-92A70ED4AA08}"/>
    <cellStyle name="Normal 3 2 4 6 3 2 3 2" xfId="36735" xr:uid="{C12EBB0D-7ACF-462C-9CD3-BA892B951BD7}"/>
    <cellStyle name="Normal 3 2 4 6 3 2 3 3" xfId="51619" xr:uid="{D9DB1D5F-0DB1-4CB9-AFC7-66E2B5792A68}"/>
    <cellStyle name="Normal 3 2 4 6 3 2 4" xfId="16199" xr:uid="{7BD078C0-B309-4618-B78C-058063F1C85E}"/>
    <cellStyle name="Normal 3 2 4 6 3 2 5" xfId="29889" xr:uid="{8484A2D0-8680-4008-B0DE-1EACAFB3BE9D}"/>
    <cellStyle name="Normal 3 2 4 6 3 2 6" xfId="44773" xr:uid="{5E42A037-3918-477B-A389-4DD1E9914B72}"/>
    <cellStyle name="Normal 3 2 4 6 3 3" xfId="11063" xr:uid="{A15A617D-3B77-4488-A0B9-61CDEE8DE1AA}"/>
    <cellStyle name="Normal 3 2 4 6 3 3 2" xfId="24753" xr:uid="{0B203AC3-3856-4AEF-B102-D3C264D9D826}"/>
    <cellStyle name="Normal 3 2 4 6 3 3 2 2" xfId="38445" xr:uid="{C8F5A916-628B-4138-AA21-C4CD44A429F6}"/>
    <cellStyle name="Normal 3 2 4 6 3 3 2 3" xfId="53329" xr:uid="{AF3FE5E6-2142-4E83-B7DD-D94ED5BCC08B}"/>
    <cellStyle name="Normal 3 2 4 6 3 3 3" xfId="17909" xr:uid="{AA654BAD-2461-48DF-B039-9E3ADF0FD562}"/>
    <cellStyle name="Normal 3 2 4 6 3 3 4" xfId="31599" xr:uid="{ADE52625-E8EF-4401-BE13-024704917ECB}"/>
    <cellStyle name="Normal 3 2 4 6 3 3 5" xfId="46483" xr:uid="{5CA24FFF-3889-4D07-A606-D0AD171DA59B}"/>
    <cellStyle name="Normal 3 2 4 6 3 4" xfId="21331" xr:uid="{D71E1F70-AC8A-4923-A618-1DA8EB2E02F0}"/>
    <cellStyle name="Normal 3 2 4 6 3 4 2" xfId="35023" xr:uid="{579D3693-B936-4F70-B143-2D0D61145D76}"/>
    <cellStyle name="Normal 3 2 4 6 3 4 3" xfId="49907" xr:uid="{B937FE9D-3A79-44EF-99CA-B28FC3FB1C88}"/>
    <cellStyle name="Normal 3 2 4 6 3 5" xfId="14487" xr:uid="{F97B42C7-817C-4A99-BD10-54756BBBB7C1}"/>
    <cellStyle name="Normal 3 2 4 6 3 6" xfId="28177" xr:uid="{88DC20D1-CE5E-45F0-8BAE-4DF45B5277A3}"/>
    <cellStyle name="Normal 3 2 4 6 3 7" xfId="43061" xr:uid="{D0AECB13-D957-42EC-8B12-ED843C12DC75}"/>
    <cellStyle name="Normal 3 2 4 6 4" xfId="7641" xr:uid="{FF2A84D2-EF09-4ACE-91CB-D659738DB591}"/>
    <cellStyle name="Normal 3 2 4 6 4 2" xfId="9354" xr:uid="{1BC89B24-1112-45CE-A993-79DB9C2026B0}"/>
    <cellStyle name="Normal 3 2 4 6 4 2 2" xfId="12776" xr:uid="{B196D141-01E9-42FE-AAC7-0D8CCD276E82}"/>
    <cellStyle name="Normal 3 2 4 6 4 2 2 2" xfId="26466" xr:uid="{F87287A5-64D2-42F0-9776-C4524087B190}"/>
    <cellStyle name="Normal 3 2 4 6 4 2 2 2 2" xfId="40158" xr:uid="{20D2B74B-EA10-4313-BCBB-4431A2704C06}"/>
    <cellStyle name="Normal 3 2 4 6 4 2 2 2 3" xfId="55042" xr:uid="{6622A3D2-78EC-4F51-9C6D-E4226D1B6786}"/>
    <cellStyle name="Normal 3 2 4 6 4 2 2 3" xfId="19622" xr:uid="{DA6C44F8-A513-4BD4-8097-EAB30848A562}"/>
    <cellStyle name="Normal 3 2 4 6 4 2 2 4" xfId="33312" xr:uid="{7488D751-ACDC-48A7-A63F-5A2837B7075A}"/>
    <cellStyle name="Normal 3 2 4 6 4 2 2 5" xfId="48196" xr:uid="{DD9278F8-F608-4BAC-8B6B-96713BF6FD29}"/>
    <cellStyle name="Normal 3 2 4 6 4 2 3" xfId="23044" xr:uid="{447496E1-A549-4ACB-A584-B6F51D73BB53}"/>
    <cellStyle name="Normal 3 2 4 6 4 2 3 2" xfId="36736" xr:uid="{52D7F14A-6E0E-4529-9F1A-12B45DF0B709}"/>
    <cellStyle name="Normal 3 2 4 6 4 2 3 3" xfId="51620" xr:uid="{752CDB28-D794-452E-9AFA-2C6F116E15C7}"/>
    <cellStyle name="Normal 3 2 4 6 4 2 4" xfId="16200" xr:uid="{2F6977A1-90AE-4C11-89C6-2A8C79950E28}"/>
    <cellStyle name="Normal 3 2 4 6 4 2 5" xfId="29890" xr:uid="{A2FDF939-CF9E-4CD7-A957-32BC6E80A5DD}"/>
    <cellStyle name="Normal 3 2 4 6 4 2 6" xfId="44774" xr:uid="{4E33EB09-5719-4FCE-931A-8B3C59EAE94F}"/>
    <cellStyle name="Normal 3 2 4 6 4 3" xfId="11064" xr:uid="{12056F10-DC7B-4D85-8A8E-DAD5E87F49C6}"/>
    <cellStyle name="Normal 3 2 4 6 4 3 2" xfId="24754" xr:uid="{0E31941F-430F-49D2-9228-BFE2F8D95F0E}"/>
    <cellStyle name="Normal 3 2 4 6 4 3 2 2" xfId="38446" xr:uid="{259A0703-A0C7-4F36-A9DA-DE50292CE637}"/>
    <cellStyle name="Normal 3 2 4 6 4 3 2 3" xfId="53330" xr:uid="{1C663EE2-A228-46E7-A7EA-F93A4DFCBD34}"/>
    <cellStyle name="Normal 3 2 4 6 4 3 3" xfId="17910" xr:uid="{26BA0054-85D6-47E8-93B7-422F6CB0E235}"/>
    <cellStyle name="Normal 3 2 4 6 4 3 4" xfId="31600" xr:uid="{8FB95141-667E-4567-8B7F-221B89321B35}"/>
    <cellStyle name="Normal 3 2 4 6 4 3 5" xfId="46484" xr:uid="{877B134C-7647-40F2-B838-0EA15A7B52AC}"/>
    <cellStyle name="Normal 3 2 4 6 4 4" xfId="21332" xr:uid="{844895A6-5677-473A-970C-B09996AC3D34}"/>
    <cellStyle name="Normal 3 2 4 6 4 4 2" xfId="35024" xr:uid="{92E04B66-B456-4164-915D-EF1D34AF53F2}"/>
    <cellStyle name="Normal 3 2 4 6 4 4 3" xfId="49908" xr:uid="{251F1166-83CF-4992-A260-793615346DD8}"/>
    <cellStyle name="Normal 3 2 4 6 4 5" xfId="14488" xr:uid="{0120EBD5-4542-4395-A19C-6AE810E86255}"/>
    <cellStyle name="Normal 3 2 4 6 4 6" xfId="28178" xr:uid="{DBDA03AF-D21E-49B5-8F32-1CBD73DEF505}"/>
    <cellStyle name="Normal 3 2 4 6 4 7" xfId="43062" xr:uid="{66A2C824-815A-4806-B672-8C72D4812D15}"/>
    <cellStyle name="Normal 3 2 4 6 5" xfId="9350" xr:uid="{C169B7A8-CED8-4234-8BB7-D6E3B66357F8}"/>
    <cellStyle name="Normal 3 2 4 6 5 2" xfId="12772" xr:uid="{5F708C93-D138-4F22-951C-8E1BD1781080}"/>
    <cellStyle name="Normal 3 2 4 6 5 2 2" xfId="26462" xr:uid="{CAB77EE0-AD11-4262-9D98-924E0FC44275}"/>
    <cellStyle name="Normal 3 2 4 6 5 2 2 2" xfId="40154" xr:uid="{1AEEC9E2-6334-4532-AF07-76883317EA0D}"/>
    <cellStyle name="Normal 3 2 4 6 5 2 2 3" xfId="55038" xr:uid="{3C1E9D09-7B3A-4AA9-A055-4CBE36B474A8}"/>
    <cellStyle name="Normal 3 2 4 6 5 2 3" xfId="19618" xr:uid="{D059493D-9DEC-406A-A6A2-DEDE4DEC8F52}"/>
    <cellStyle name="Normal 3 2 4 6 5 2 4" xfId="33308" xr:uid="{D59EED80-8CF5-4002-B305-FCFEC2CC78D6}"/>
    <cellStyle name="Normal 3 2 4 6 5 2 5" xfId="48192" xr:uid="{7CC7E858-55CB-4B10-A868-B9CC6F105273}"/>
    <cellStyle name="Normal 3 2 4 6 5 3" xfId="23040" xr:uid="{BCCC26A0-7627-466E-8BAA-56400D154173}"/>
    <cellStyle name="Normal 3 2 4 6 5 3 2" xfId="36732" xr:uid="{A6B6AB06-20D0-4964-9D4D-94BF52D373FA}"/>
    <cellStyle name="Normal 3 2 4 6 5 3 3" xfId="51616" xr:uid="{A649C8DB-3958-4857-96B1-169C9B10C1BD}"/>
    <cellStyle name="Normal 3 2 4 6 5 4" xfId="16196" xr:uid="{2B0BA3C3-84AB-4C30-9EC7-8065E39D0485}"/>
    <cellStyle name="Normal 3 2 4 6 5 5" xfId="29886" xr:uid="{1861FF27-1890-407C-B5D9-3978F5ABB27F}"/>
    <cellStyle name="Normal 3 2 4 6 5 6" xfId="44770" xr:uid="{E092900D-C42C-43CB-9D30-2E4DA0A0A988}"/>
    <cellStyle name="Normal 3 2 4 6 6" xfId="11060" xr:uid="{A49E6CCE-6D8D-472B-8F9D-618C01BAF5CD}"/>
    <cellStyle name="Normal 3 2 4 6 6 2" xfId="24750" xr:uid="{DEC9137B-A14A-4891-B537-E514B8264C43}"/>
    <cellStyle name="Normal 3 2 4 6 6 2 2" xfId="38442" xr:uid="{38D5DBF6-E456-452B-BF57-E607A09F5290}"/>
    <cellStyle name="Normal 3 2 4 6 6 2 3" xfId="53326" xr:uid="{35B48065-56F1-41B8-8C2C-A1B23D36E16B}"/>
    <cellStyle name="Normal 3 2 4 6 6 3" xfId="17906" xr:uid="{60A45C37-3AFA-4E0B-B846-2984F0CF76F2}"/>
    <cellStyle name="Normal 3 2 4 6 6 4" xfId="31596" xr:uid="{11F30685-7A9D-4559-ACF2-2569D52174CA}"/>
    <cellStyle name="Normal 3 2 4 6 6 5" xfId="46480" xr:uid="{B047D6A5-1EE1-4E86-8482-C6A32640994C}"/>
    <cellStyle name="Normal 3 2 4 6 7" xfId="21328" xr:uid="{FE221A39-BA76-46FE-AEA5-715E5C301826}"/>
    <cellStyle name="Normal 3 2 4 6 7 2" xfId="35020" xr:uid="{481A8519-AA09-4070-844F-6AF29FB5A34F}"/>
    <cellStyle name="Normal 3 2 4 6 7 3" xfId="49904" xr:uid="{A88EEAE0-18D1-4D1C-9F08-4A7847852813}"/>
    <cellStyle name="Normal 3 2 4 6 8" xfId="14484" xr:uid="{0452858C-F680-4212-8A68-3A5654052A7D}"/>
    <cellStyle name="Normal 3 2 4 6 9" xfId="28174" xr:uid="{FBFD5A26-F5BA-41A5-8B9A-1C094E5652FC}"/>
    <cellStyle name="Normal 3 2 4 7" xfId="7642" xr:uid="{7232D5F7-CCFB-4178-AF90-3B10A0CE4690}"/>
    <cellStyle name="Normal 3 2 4 7 2" xfId="7643" xr:uid="{554C4D93-6F2B-4BF8-9EFD-D082A7447B77}"/>
    <cellStyle name="Normal 3 2 4 7 2 2" xfId="9356" xr:uid="{1E99D4A9-8D28-49C9-8CC0-46451E425202}"/>
    <cellStyle name="Normal 3 2 4 7 2 2 2" xfId="12778" xr:uid="{2D5A5F72-21A2-4BA9-80B6-30CE50D988A8}"/>
    <cellStyle name="Normal 3 2 4 7 2 2 2 2" xfId="26468" xr:uid="{0156D1BE-0D14-4B4C-891C-1BDCD993A512}"/>
    <cellStyle name="Normal 3 2 4 7 2 2 2 2 2" xfId="40160" xr:uid="{7259C4D9-9DBB-443A-B82D-759A76E994FB}"/>
    <cellStyle name="Normal 3 2 4 7 2 2 2 2 3" xfId="55044" xr:uid="{341ABFA5-84FF-4F29-971A-7A789D0B5A87}"/>
    <cellStyle name="Normal 3 2 4 7 2 2 2 3" xfId="19624" xr:uid="{5ED84A7C-6202-4D9C-A5AF-C81B25BB132E}"/>
    <cellStyle name="Normal 3 2 4 7 2 2 2 4" xfId="33314" xr:uid="{1DC6320C-21CB-4171-A8B5-9FA57D74B7CA}"/>
    <cellStyle name="Normal 3 2 4 7 2 2 2 5" xfId="48198" xr:uid="{A25F0409-A161-4E5F-AE4F-835319A63F5F}"/>
    <cellStyle name="Normal 3 2 4 7 2 2 3" xfId="23046" xr:uid="{78DCE58B-74A2-4D69-BF0D-E83404DAB541}"/>
    <cellStyle name="Normal 3 2 4 7 2 2 3 2" xfId="36738" xr:uid="{0DE1EADC-0DFC-4945-AFBD-019633E712F9}"/>
    <cellStyle name="Normal 3 2 4 7 2 2 3 3" xfId="51622" xr:uid="{4D0CA8A6-7CA5-4ED6-844E-C69A01B013D8}"/>
    <cellStyle name="Normal 3 2 4 7 2 2 4" xfId="16202" xr:uid="{D37F316D-0165-423E-92D3-1CDD55BEB277}"/>
    <cellStyle name="Normal 3 2 4 7 2 2 5" xfId="29892" xr:uid="{CF984D5A-0E16-460F-A07D-A0168BB6DF3A}"/>
    <cellStyle name="Normal 3 2 4 7 2 2 6" xfId="44776" xr:uid="{6F13B704-E557-47D3-91B9-C933BD2E3FC1}"/>
    <cellStyle name="Normal 3 2 4 7 2 3" xfId="11066" xr:uid="{A0BD1593-1C09-47D0-B0EB-B50B1AAFF6AC}"/>
    <cellStyle name="Normal 3 2 4 7 2 3 2" xfId="24756" xr:uid="{CCF9DF74-9D4E-4D08-879B-054205897D8F}"/>
    <cellStyle name="Normal 3 2 4 7 2 3 2 2" xfId="38448" xr:uid="{01B2E2BC-6952-4E85-B526-18EA2D1CBA89}"/>
    <cellStyle name="Normal 3 2 4 7 2 3 2 3" xfId="53332" xr:uid="{CF310100-2CEC-4053-AEEF-2ECCD3DA2F40}"/>
    <cellStyle name="Normal 3 2 4 7 2 3 3" xfId="17912" xr:uid="{0C52DDC0-CBC0-4A5C-9B67-505BE9257520}"/>
    <cellStyle name="Normal 3 2 4 7 2 3 4" xfId="31602" xr:uid="{B112DC13-9D7E-44E3-B286-4954B6CBF253}"/>
    <cellStyle name="Normal 3 2 4 7 2 3 5" xfId="46486" xr:uid="{0A6A2F6A-9030-47E6-B787-98803B750E67}"/>
    <cellStyle name="Normal 3 2 4 7 2 4" xfId="21334" xr:uid="{1E928BD7-0E68-4F54-A485-6D372934E857}"/>
    <cellStyle name="Normal 3 2 4 7 2 4 2" xfId="35026" xr:uid="{3BB391B3-32EF-4A80-A50D-2D53D17C0EB4}"/>
    <cellStyle name="Normal 3 2 4 7 2 4 3" xfId="49910" xr:uid="{5783CFA4-2727-4E48-9960-7297ADDA22B5}"/>
    <cellStyle name="Normal 3 2 4 7 2 5" xfId="14490" xr:uid="{585659DE-0E68-4E28-AFA1-3A223DCEBB17}"/>
    <cellStyle name="Normal 3 2 4 7 2 6" xfId="28180" xr:uid="{80A5C13D-F7CB-4236-A812-B766D881BF6B}"/>
    <cellStyle name="Normal 3 2 4 7 2 7" xfId="43064" xr:uid="{60C9833E-2198-45D1-80E7-12A481362EAD}"/>
    <cellStyle name="Normal 3 2 4 7 3" xfId="9355" xr:uid="{CC50BB8D-E9DE-4719-96ED-3226EE99A0FB}"/>
    <cellStyle name="Normal 3 2 4 7 3 2" xfId="12777" xr:uid="{3D9C6CA1-5895-4A5E-AB94-3249112095A9}"/>
    <cellStyle name="Normal 3 2 4 7 3 2 2" xfId="26467" xr:uid="{44693E47-C278-4566-9CC9-76CFFD69D977}"/>
    <cellStyle name="Normal 3 2 4 7 3 2 2 2" xfId="40159" xr:uid="{6C5738BC-0CBD-4E19-A7B0-098230D65C25}"/>
    <cellStyle name="Normal 3 2 4 7 3 2 2 3" xfId="55043" xr:uid="{BA3CE85F-7ED2-4FF3-8EFC-C0D0984FB31B}"/>
    <cellStyle name="Normal 3 2 4 7 3 2 3" xfId="19623" xr:uid="{AB2DFC0C-118D-499E-B6AB-03F99276B3A4}"/>
    <cellStyle name="Normal 3 2 4 7 3 2 4" xfId="33313" xr:uid="{45238F09-8771-44DD-AD57-C8121C240A11}"/>
    <cellStyle name="Normal 3 2 4 7 3 2 5" xfId="48197" xr:uid="{E2D57021-2ECD-4A5D-8CA7-D71F218931B3}"/>
    <cellStyle name="Normal 3 2 4 7 3 3" xfId="23045" xr:uid="{3009DA34-5643-4116-A015-C1EF0C35256F}"/>
    <cellStyle name="Normal 3 2 4 7 3 3 2" xfId="36737" xr:uid="{9A921B63-147D-4DBA-AD7B-1262FF1BBA4A}"/>
    <cellStyle name="Normal 3 2 4 7 3 3 3" xfId="51621" xr:uid="{B88E3B8B-CB22-4A58-AF79-1EE4BC4AC6E3}"/>
    <cellStyle name="Normal 3 2 4 7 3 4" xfId="16201" xr:uid="{68B0D230-44D7-470C-B693-8344B0E82BBF}"/>
    <cellStyle name="Normal 3 2 4 7 3 5" xfId="29891" xr:uid="{C2488181-2DD4-4447-A943-41BF5A0AFC7E}"/>
    <cellStyle name="Normal 3 2 4 7 3 6" xfId="44775" xr:uid="{B6F72CA4-835F-4477-8112-EA7481E0B7AA}"/>
    <cellStyle name="Normal 3 2 4 7 4" xfId="11065" xr:uid="{A3411D6E-4584-40D5-A480-108A88B9D49E}"/>
    <cellStyle name="Normal 3 2 4 7 4 2" xfId="24755" xr:uid="{210FC564-07E6-4E20-8F9F-84DE53F89174}"/>
    <cellStyle name="Normal 3 2 4 7 4 2 2" xfId="38447" xr:uid="{9B03DA62-D644-4F93-A726-7ADC3DBCBBF3}"/>
    <cellStyle name="Normal 3 2 4 7 4 2 3" xfId="53331" xr:uid="{EC81F6ED-FF6C-46D0-806B-9D45F7DAEDB7}"/>
    <cellStyle name="Normal 3 2 4 7 4 3" xfId="17911" xr:uid="{E6A039C9-F19A-44E5-8C14-3F4C523C19DA}"/>
    <cellStyle name="Normal 3 2 4 7 4 4" xfId="31601" xr:uid="{60434DD3-7090-4A0A-B809-8386CD8C85DD}"/>
    <cellStyle name="Normal 3 2 4 7 4 5" xfId="46485" xr:uid="{C3095D1C-6E6D-4B24-B7B0-4748593F817C}"/>
    <cellStyle name="Normal 3 2 4 7 5" xfId="21333" xr:uid="{C1FD50F6-3B85-46D5-889E-80F2E769745A}"/>
    <cellStyle name="Normal 3 2 4 7 5 2" xfId="35025" xr:uid="{7C83D237-B6E1-4579-A0E6-E918E26CBD3E}"/>
    <cellStyle name="Normal 3 2 4 7 5 3" xfId="49909" xr:uid="{147B92A3-0417-4F38-AFDF-74E4852E92D8}"/>
    <cellStyle name="Normal 3 2 4 7 6" xfId="14489" xr:uid="{D4B465B6-9D27-45AE-AE38-2E3CB4021357}"/>
    <cellStyle name="Normal 3 2 4 7 7" xfId="28179" xr:uid="{B8B727FC-2A4F-4D66-9B94-B149EC96EDBD}"/>
    <cellStyle name="Normal 3 2 4 7 8" xfId="43063" xr:uid="{A7E50BE8-102A-470E-AF1D-84C6127DB2DF}"/>
    <cellStyle name="Normal 3 2 4 8" xfId="7644" xr:uid="{12A804E5-9230-4380-A816-835569EB7476}"/>
    <cellStyle name="Normal 3 2 4 8 2" xfId="9357" xr:uid="{8959A96B-9A0A-4E3A-BC59-8FFFFC5FE764}"/>
    <cellStyle name="Normal 3 2 4 8 2 2" xfId="12779" xr:uid="{5316A5D2-E177-47D7-9013-F0E2DCD84AEC}"/>
    <cellStyle name="Normal 3 2 4 8 2 2 2" xfId="26469" xr:uid="{08BF87AB-6D89-42F2-9DAC-7E31ABF89FA3}"/>
    <cellStyle name="Normal 3 2 4 8 2 2 2 2" xfId="40161" xr:uid="{B666A1E8-273D-4D1D-BC99-2578D33258A4}"/>
    <cellStyle name="Normal 3 2 4 8 2 2 2 3" xfId="55045" xr:uid="{4236AD7D-4F22-43F1-ACDF-D46E8A4C0A75}"/>
    <cellStyle name="Normal 3 2 4 8 2 2 3" xfId="19625" xr:uid="{CA935E9F-AE03-45B2-BD41-2143B5E9A0A9}"/>
    <cellStyle name="Normal 3 2 4 8 2 2 4" xfId="33315" xr:uid="{7C6E1AE9-8A24-44D3-BDB1-E43AF1A6AAF1}"/>
    <cellStyle name="Normal 3 2 4 8 2 2 5" xfId="48199" xr:uid="{04FFC5C2-8974-497E-B93D-0F67FDC71458}"/>
    <cellStyle name="Normal 3 2 4 8 2 3" xfId="23047" xr:uid="{C596A5D4-0A30-44A1-A6AE-4F5D98DFC7D5}"/>
    <cellStyle name="Normal 3 2 4 8 2 3 2" xfId="36739" xr:uid="{55143D15-BD2F-4D55-ACCD-B7983FF8E5F6}"/>
    <cellStyle name="Normal 3 2 4 8 2 3 3" xfId="51623" xr:uid="{EFC0CA33-8C06-4725-93BB-080818BF3E94}"/>
    <cellStyle name="Normal 3 2 4 8 2 4" xfId="16203" xr:uid="{8DEE5336-B161-4C75-B021-570D30DBA218}"/>
    <cellStyle name="Normal 3 2 4 8 2 5" xfId="29893" xr:uid="{B7B476D2-9E0C-4F5A-9575-1BF15016FA64}"/>
    <cellStyle name="Normal 3 2 4 8 2 6" xfId="44777" xr:uid="{30AED5F2-2CB4-4950-978F-0595FF938C48}"/>
    <cellStyle name="Normal 3 2 4 8 3" xfId="11067" xr:uid="{560A95D5-3124-4665-AE2B-37A9F6585FE6}"/>
    <cellStyle name="Normal 3 2 4 8 3 2" xfId="24757" xr:uid="{93660305-50E1-4706-B3BD-1F1AD1C7B6CE}"/>
    <cellStyle name="Normal 3 2 4 8 3 2 2" xfId="38449" xr:uid="{62316043-979E-4A52-8118-D576802EBE0C}"/>
    <cellStyle name="Normal 3 2 4 8 3 2 3" xfId="53333" xr:uid="{CFB22A3D-925B-448D-A8A5-A897AF1CBE5D}"/>
    <cellStyle name="Normal 3 2 4 8 3 3" xfId="17913" xr:uid="{D144E48C-7747-42A3-B0A4-533611FC47DE}"/>
    <cellStyle name="Normal 3 2 4 8 3 4" xfId="31603" xr:uid="{78FB53AD-4622-463B-A2B0-D3CB3E1B9DE7}"/>
    <cellStyle name="Normal 3 2 4 8 3 5" xfId="46487" xr:uid="{5E890D59-2021-4340-A594-EDE90B64051B}"/>
    <cellStyle name="Normal 3 2 4 8 4" xfId="21335" xr:uid="{0E0C92B4-51BC-45C3-90C7-1E96A02595B7}"/>
    <cellStyle name="Normal 3 2 4 8 4 2" xfId="35027" xr:uid="{3C066AED-2774-48FD-84A7-6AA46BF5BEE2}"/>
    <cellStyle name="Normal 3 2 4 8 4 3" xfId="49911" xr:uid="{58207316-BBFA-44D4-BBD2-72EF7DB1E9DD}"/>
    <cellStyle name="Normal 3 2 4 8 5" xfId="14491" xr:uid="{186948D1-B0B4-4E8F-B18D-48CE87D9C10E}"/>
    <cellStyle name="Normal 3 2 4 8 6" xfId="28181" xr:uid="{19CD48E2-B4A0-4392-915A-B76E8A756A75}"/>
    <cellStyle name="Normal 3 2 4 8 7" xfId="43065" xr:uid="{A11C34B7-CFE1-4A03-A8F2-0FC5B3FE4985}"/>
    <cellStyle name="Normal 3 2 4 9" xfId="7645" xr:uid="{8929DC9D-EA70-4E63-AD0C-332FFBAB0AAB}"/>
    <cellStyle name="Normal 3 2 4 9 2" xfId="9358" xr:uid="{31C9EAE5-A4F2-4652-92D1-5A94F1620F88}"/>
    <cellStyle name="Normal 3 2 4 9 2 2" xfId="12780" xr:uid="{640CD06F-C12C-438B-8C30-D5238331E0AF}"/>
    <cellStyle name="Normal 3 2 4 9 2 2 2" xfId="26470" xr:uid="{1316525E-097F-43D8-A79B-7A25A8D0BB52}"/>
    <cellStyle name="Normal 3 2 4 9 2 2 2 2" xfId="40162" xr:uid="{8100C919-6E8A-4D2F-9C90-C69149CA4638}"/>
    <cellStyle name="Normal 3 2 4 9 2 2 2 3" xfId="55046" xr:uid="{5AE2E6CA-10E2-4E37-BE35-A900D361A5CF}"/>
    <cellStyle name="Normal 3 2 4 9 2 2 3" xfId="19626" xr:uid="{1E6E6E6B-4D02-46A1-8995-A2B08B300741}"/>
    <cellStyle name="Normal 3 2 4 9 2 2 4" xfId="33316" xr:uid="{BE78FB64-3AA7-45E6-AF98-1ADCBB7083C7}"/>
    <cellStyle name="Normal 3 2 4 9 2 2 5" xfId="48200" xr:uid="{500F6849-3931-405B-9616-80061C1E5BF9}"/>
    <cellStyle name="Normal 3 2 4 9 2 3" xfId="23048" xr:uid="{DFF061A0-C2D0-4F4F-A54C-273324FB405F}"/>
    <cellStyle name="Normal 3 2 4 9 2 3 2" xfId="36740" xr:uid="{38BCE326-5629-4D6E-8A49-B954D0D23390}"/>
    <cellStyle name="Normal 3 2 4 9 2 3 3" xfId="51624" xr:uid="{C2471992-503B-47D5-9BEB-7D845A6D8B29}"/>
    <cellStyle name="Normal 3 2 4 9 2 4" xfId="16204" xr:uid="{96533AA5-DA10-492C-AF4C-AECE2E8515B0}"/>
    <cellStyle name="Normal 3 2 4 9 2 5" xfId="29894" xr:uid="{9958C195-FBE5-48C5-BD88-F59CB27AACE1}"/>
    <cellStyle name="Normal 3 2 4 9 2 6" xfId="44778" xr:uid="{867EBE0C-845E-4E18-8801-8B61352D9602}"/>
    <cellStyle name="Normal 3 2 4 9 3" xfId="11068" xr:uid="{A71A3067-49C7-40BA-B5C3-D3ED82F59251}"/>
    <cellStyle name="Normal 3 2 4 9 3 2" xfId="24758" xr:uid="{658DBFC0-6E0F-471E-BD8B-9F75E943739D}"/>
    <cellStyle name="Normal 3 2 4 9 3 2 2" xfId="38450" xr:uid="{85985EA0-6DC9-4A1A-804A-A7CF484611A0}"/>
    <cellStyle name="Normal 3 2 4 9 3 2 3" xfId="53334" xr:uid="{43035C68-6294-4741-B9D5-5C5AED0494C4}"/>
    <cellStyle name="Normal 3 2 4 9 3 3" xfId="17914" xr:uid="{56968D18-7FEA-4E27-88D2-5948EE8E3C09}"/>
    <cellStyle name="Normal 3 2 4 9 3 4" xfId="31604" xr:uid="{3968EE7B-B8D5-46E0-A421-27F0EA8E16D3}"/>
    <cellStyle name="Normal 3 2 4 9 3 5" xfId="46488" xr:uid="{184E9E4C-9D5D-48A3-AE23-3195B285B07D}"/>
    <cellStyle name="Normal 3 2 4 9 4" xfId="21336" xr:uid="{3F421907-A3CC-4129-8A80-A9EDC7742FF4}"/>
    <cellStyle name="Normal 3 2 4 9 4 2" xfId="35028" xr:uid="{04C6A415-9449-4DD1-93F3-DF99A3F97138}"/>
    <cellStyle name="Normal 3 2 4 9 4 3" xfId="49912" xr:uid="{1FE4BA3D-12D1-4C4D-9C32-075047EDA6D9}"/>
    <cellStyle name="Normal 3 2 4 9 5" xfId="14492" xr:uid="{64DEE57F-FD2E-43FF-AC6F-1D48C1D08E9E}"/>
    <cellStyle name="Normal 3 2 4 9 6" xfId="28182" xr:uid="{060F4DE1-C50A-4F87-BB19-1BED11203E6F}"/>
    <cellStyle name="Normal 3 2 4 9 7" xfId="43066" xr:uid="{3F120BC4-8433-4611-893F-D369A9297139}"/>
    <cellStyle name="Normal 3 2 5" xfId="2508" xr:uid="{92CAC0A5-E205-42D2-A25C-64C3D0539B9B}"/>
    <cellStyle name="Normal 3 2 5 10" xfId="21337" xr:uid="{754F7712-64B2-4B91-8FBE-E7C4C6963D0B}"/>
    <cellStyle name="Normal 3 2 5 10 2" xfId="35029" xr:uid="{FF3E395C-B008-4C95-91AB-B69EE0260D8C}"/>
    <cellStyle name="Normal 3 2 5 10 3" xfId="49913" xr:uid="{BC5061D2-283E-408B-A770-87EAF7A19A63}"/>
    <cellStyle name="Normal 3 2 5 11" xfId="14493" xr:uid="{06BB213A-84BF-4AF4-AE21-C5A63CA26E50}"/>
    <cellStyle name="Normal 3 2 5 11 2" xfId="41119" xr:uid="{D5256D3D-4D59-4ADD-9AF5-0CAAF78592F0}"/>
    <cellStyle name="Normal 3 2 5 12" xfId="28183" xr:uid="{A6F65D23-C2DA-4350-A55C-0C7DE777FA49}"/>
    <cellStyle name="Normal 3 2 5 13" xfId="43067" xr:uid="{AB2FC5C7-70A4-49B8-956C-9DA33EE860DD}"/>
    <cellStyle name="Normal 3 2 5 14" xfId="7646" xr:uid="{7FBA9E09-049C-4E9A-84E8-18CA748B88D3}"/>
    <cellStyle name="Normal 3 2 5 15" xfId="5943" xr:uid="{F1C6DC42-420E-4085-9CEC-13851FF14E09}"/>
    <cellStyle name="Normal 3 2 5 16" xfId="5351" xr:uid="{65A3EEFB-D429-453C-8F62-E0E370459FCF}"/>
    <cellStyle name="Normal 3 2 5 2" xfId="4511" xr:uid="{A9523C9C-63DD-4071-B41F-0219F91EA3A1}"/>
    <cellStyle name="Normal 3 2 5 2 10" xfId="14494" xr:uid="{37F1651A-91A1-45F0-AF01-251EA3FF6C0D}"/>
    <cellStyle name="Normal 3 2 5 2 10 2" xfId="41355" xr:uid="{89ED7A18-DE7B-465D-B4B4-C86B635E874E}"/>
    <cellStyle name="Normal 3 2 5 2 11" xfId="28184" xr:uid="{9EBEDAA0-E659-46ED-BE8D-6988BCF10565}"/>
    <cellStyle name="Normal 3 2 5 2 12" xfId="43068" xr:uid="{57039EA5-D66D-4052-A05C-0E804D0047BB}"/>
    <cellStyle name="Normal 3 2 5 2 13" xfId="7647" xr:uid="{5ECBAE8A-F2BD-4274-A45B-8A5A7EE57B4F}"/>
    <cellStyle name="Normal 3 2 5 2 2" xfId="7648" xr:uid="{5B66DCF5-CA72-4943-8F76-FB1BA90954B2}"/>
    <cellStyle name="Normal 3 2 5 2 2 10" xfId="43069" xr:uid="{6586A554-FDE5-491F-9157-84DF3462EA88}"/>
    <cellStyle name="Normal 3 2 5 2 2 2" xfId="7649" xr:uid="{21A26E43-35E2-4A0E-8F30-07DC1CE16840}"/>
    <cellStyle name="Normal 3 2 5 2 2 2 2" xfId="7650" xr:uid="{DA417FFA-54C7-428C-9084-3D77F1C8AF5F}"/>
    <cellStyle name="Normal 3 2 5 2 2 2 2 2" xfId="9363" xr:uid="{D87E81C9-DB2D-4A07-81D9-5656E30029C7}"/>
    <cellStyle name="Normal 3 2 5 2 2 2 2 2 2" xfId="12785" xr:uid="{DBE76513-2CAB-4BC0-BB85-468331029152}"/>
    <cellStyle name="Normal 3 2 5 2 2 2 2 2 2 2" xfId="26475" xr:uid="{D7395586-4FC2-49A5-95E9-E2238F757DB4}"/>
    <cellStyle name="Normal 3 2 5 2 2 2 2 2 2 2 2" xfId="40167" xr:uid="{8966C75D-170A-492A-93FE-FAE865086F60}"/>
    <cellStyle name="Normal 3 2 5 2 2 2 2 2 2 2 3" xfId="55051" xr:uid="{72578984-0D38-40F3-BD33-63754AB3B31D}"/>
    <cellStyle name="Normal 3 2 5 2 2 2 2 2 2 3" xfId="19631" xr:uid="{77A44A18-4148-4472-B32D-522136261B74}"/>
    <cellStyle name="Normal 3 2 5 2 2 2 2 2 2 4" xfId="33321" xr:uid="{542A2F60-4968-4670-B6F3-3D7A37BAF60A}"/>
    <cellStyle name="Normal 3 2 5 2 2 2 2 2 2 5" xfId="48205" xr:uid="{7B3147F0-B03B-4E10-9B6E-88A7BAE3F0E0}"/>
    <cellStyle name="Normal 3 2 5 2 2 2 2 2 3" xfId="23053" xr:uid="{168B86CB-ABCD-4081-938B-EDA119EC0F57}"/>
    <cellStyle name="Normal 3 2 5 2 2 2 2 2 3 2" xfId="36745" xr:uid="{5F6E5FA1-BD63-46E1-8D67-43739F8C21AD}"/>
    <cellStyle name="Normal 3 2 5 2 2 2 2 2 3 3" xfId="51629" xr:uid="{D752B7A1-13E6-4A8C-874B-3FD4922FADD2}"/>
    <cellStyle name="Normal 3 2 5 2 2 2 2 2 4" xfId="16209" xr:uid="{A75E95CB-416E-4AC7-9AC2-24BC405541AE}"/>
    <cellStyle name="Normal 3 2 5 2 2 2 2 2 5" xfId="29899" xr:uid="{7AD01978-0B44-45EE-9797-E55B9D360D52}"/>
    <cellStyle name="Normal 3 2 5 2 2 2 2 2 6" xfId="44783" xr:uid="{479C6BFF-AE93-4A58-A0B9-D6C76F96DC8F}"/>
    <cellStyle name="Normal 3 2 5 2 2 2 2 3" xfId="11073" xr:uid="{B4186F3C-A7FF-49FB-A0E7-803670413022}"/>
    <cellStyle name="Normal 3 2 5 2 2 2 2 3 2" xfId="24763" xr:uid="{4BBB995E-B3C1-482F-8AAE-C3A156CAC007}"/>
    <cellStyle name="Normal 3 2 5 2 2 2 2 3 2 2" xfId="38455" xr:uid="{FD3B119C-C4FD-4EA4-8A31-F80AB64EA855}"/>
    <cellStyle name="Normal 3 2 5 2 2 2 2 3 2 3" xfId="53339" xr:uid="{D7E2A86D-7659-4A49-B287-9CED0DABEA2F}"/>
    <cellStyle name="Normal 3 2 5 2 2 2 2 3 3" xfId="17919" xr:uid="{2037FCB4-8AEC-4F7D-92BD-70812DFB85C9}"/>
    <cellStyle name="Normal 3 2 5 2 2 2 2 3 4" xfId="31609" xr:uid="{C4B4F941-196E-448A-B46F-01B40D8F4AD6}"/>
    <cellStyle name="Normal 3 2 5 2 2 2 2 3 5" xfId="46493" xr:uid="{761E0C18-7819-48CB-87AA-75D8C8C19BF5}"/>
    <cellStyle name="Normal 3 2 5 2 2 2 2 4" xfId="21341" xr:uid="{CFF893A7-2267-4470-8B4C-56723F3F6C2B}"/>
    <cellStyle name="Normal 3 2 5 2 2 2 2 4 2" xfId="35033" xr:uid="{C8364553-FA9B-48E4-A36F-7E687B9EB1F7}"/>
    <cellStyle name="Normal 3 2 5 2 2 2 2 4 3" xfId="49917" xr:uid="{3945EC89-72C7-432B-A89B-D118A5229A7B}"/>
    <cellStyle name="Normal 3 2 5 2 2 2 2 5" xfId="14497" xr:uid="{6CCDB54A-EAB7-4750-BFA3-1A7E2ED63CF1}"/>
    <cellStyle name="Normal 3 2 5 2 2 2 2 6" xfId="28187" xr:uid="{16790CD7-3CDD-4515-BDBF-2BAB6416E572}"/>
    <cellStyle name="Normal 3 2 5 2 2 2 2 7" xfId="43071" xr:uid="{F2E55B27-AC10-41A1-BEB8-460865476A51}"/>
    <cellStyle name="Normal 3 2 5 2 2 2 3" xfId="9362" xr:uid="{FADC0A03-EB38-4250-BCBD-AE33AC109C10}"/>
    <cellStyle name="Normal 3 2 5 2 2 2 3 2" xfId="12784" xr:uid="{86F56BE6-3CD5-4C62-995D-C8A69B792D3C}"/>
    <cellStyle name="Normal 3 2 5 2 2 2 3 2 2" xfId="26474" xr:uid="{A52A88BC-A089-4EC2-BE25-F0096922CCA2}"/>
    <cellStyle name="Normal 3 2 5 2 2 2 3 2 2 2" xfId="40166" xr:uid="{DFFB77A8-0835-47E3-A124-05FCFF8846EA}"/>
    <cellStyle name="Normal 3 2 5 2 2 2 3 2 2 3" xfId="55050" xr:uid="{66CE0172-FE07-4E2F-B30A-ED2551F13562}"/>
    <cellStyle name="Normal 3 2 5 2 2 2 3 2 3" xfId="19630" xr:uid="{DD0943D6-DC7D-4C50-BAAA-96C8C5C86A34}"/>
    <cellStyle name="Normal 3 2 5 2 2 2 3 2 4" xfId="33320" xr:uid="{85A94069-0993-46A9-B366-6EA7B8DFA534}"/>
    <cellStyle name="Normal 3 2 5 2 2 2 3 2 5" xfId="48204" xr:uid="{AAA5BB8B-2E1E-4249-ADBB-434046E6594C}"/>
    <cellStyle name="Normal 3 2 5 2 2 2 3 3" xfId="23052" xr:uid="{2A0B0095-6477-43C9-A706-6B017D44FDAC}"/>
    <cellStyle name="Normal 3 2 5 2 2 2 3 3 2" xfId="36744" xr:uid="{FCA394A3-2366-497F-BAC6-80F0626B5B8D}"/>
    <cellStyle name="Normal 3 2 5 2 2 2 3 3 3" xfId="51628" xr:uid="{9F4C7E59-3126-4172-BBE1-40493C2F56D7}"/>
    <cellStyle name="Normal 3 2 5 2 2 2 3 4" xfId="16208" xr:uid="{367A49EE-4E55-418B-A737-63421BCFA65C}"/>
    <cellStyle name="Normal 3 2 5 2 2 2 3 5" xfId="29898" xr:uid="{A1E7CA5E-52B1-44BD-A489-34B3605F060D}"/>
    <cellStyle name="Normal 3 2 5 2 2 2 3 6" xfId="44782" xr:uid="{8FD38B97-6C21-4F77-A858-E463EB5C15C5}"/>
    <cellStyle name="Normal 3 2 5 2 2 2 4" xfId="11072" xr:uid="{CA64274F-704A-470B-81C2-7D4926094F2F}"/>
    <cellStyle name="Normal 3 2 5 2 2 2 4 2" xfId="24762" xr:uid="{ABF5DC91-F7FF-4B91-A84E-1860ED94B051}"/>
    <cellStyle name="Normal 3 2 5 2 2 2 4 2 2" xfId="38454" xr:uid="{99DE8C69-6DC6-4816-AD9A-9A68C50AA180}"/>
    <cellStyle name="Normal 3 2 5 2 2 2 4 2 3" xfId="53338" xr:uid="{D4E75F21-DF65-44A1-B2DC-5C0A52134834}"/>
    <cellStyle name="Normal 3 2 5 2 2 2 4 3" xfId="17918" xr:uid="{C52360D7-3565-4C97-A69F-274C2D97590D}"/>
    <cellStyle name="Normal 3 2 5 2 2 2 4 4" xfId="31608" xr:uid="{1F97C26F-CC65-4ABD-91E6-E4FE901CBB6C}"/>
    <cellStyle name="Normal 3 2 5 2 2 2 4 5" xfId="46492" xr:uid="{54E0CF75-2E07-479E-BCD5-F9DABC6328A8}"/>
    <cellStyle name="Normal 3 2 5 2 2 2 5" xfId="21340" xr:uid="{A49AB872-D4BF-4842-B30D-B8D83CA4CCE5}"/>
    <cellStyle name="Normal 3 2 5 2 2 2 5 2" xfId="35032" xr:uid="{3BB56D06-EAEA-4EBD-9032-BD327BCEAC1D}"/>
    <cellStyle name="Normal 3 2 5 2 2 2 5 3" xfId="49916" xr:uid="{4A882F90-F097-4941-A48C-CF1CE46879DA}"/>
    <cellStyle name="Normal 3 2 5 2 2 2 6" xfId="14496" xr:uid="{21A954F7-E37D-4E86-AA16-803583025DC5}"/>
    <cellStyle name="Normal 3 2 5 2 2 2 7" xfId="28186" xr:uid="{017C5BB1-0E3F-49CC-9B07-C520EC5A7377}"/>
    <cellStyle name="Normal 3 2 5 2 2 2 8" xfId="43070" xr:uid="{6DF27EF9-B920-4C19-A9D5-093A72E84222}"/>
    <cellStyle name="Normal 3 2 5 2 2 3" xfId="7651" xr:uid="{841BF5F1-16D2-44B0-973D-BCAA52E92C39}"/>
    <cellStyle name="Normal 3 2 5 2 2 3 2" xfId="9364" xr:uid="{0F1A4B52-3E29-4CAB-B1D7-5CF6C3E3F6E8}"/>
    <cellStyle name="Normal 3 2 5 2 2 3 2 2" xfId="12786" xr:uid="{64754C70-5CC8-4629-B828-6CD14FEA18B3}"/>
    <cellStyle name="Normal 3 2 5 2 2 3 2 2 2" xfId="26476" xr:uid="{B6651063-B6B8-42CF-A343-E6F80D5FAE70}"/>
    <cellStyle name="Normal 3 2 5 2 2 3 2 2 2 2" xfId="40168" xr:uid="{B5C8C650-E799-4123-84A1-5CDEB910B300}"/>
    <cellStyle name="Normal 3 2 5 2 2 3 2 2 2 3" xfId="55052" xr:uid="{0F85DB61-FFD1-4EE1-8C7D-BE2B79327318}"/>
    <cellStyle name="Normal 3 2 5 2 2 3 2 2 3" xfId="19632" xr:uid="{47F0DF92-12BF-4BD6-98D6-34AD3BCAE6DF}"/>
    <cellStyle name="Normal 3 2 5 2 2 3 2 2 4" xfId="33322" xr:uid="{C3999FDF-965D-4B55-BD87-CB342DBFEC19}"/>
    <cellStyle name="Normal 3 2 5 2 2 3 2 2 5" xfId="48206" xr:uid="{1D2AC65D-C5E2-4CA8-A0CB-6B9B30D67C00}"/>
    <cellStyle name="Normal 3 2 5 2 2 3 2 3" xfId="23054" xr:uid="{E49198BC-ACAA-486A-BF33-EA411C0EF701}"/>
    <cellStyle name="Normal 3 2 5 2 2 3 2 3 2" xfId="36746" xr:uid="{7152DE4D-7978-49E5-A650-0DE1742C5FD2}"/>
    <cellStyle name="Normal 3 2 5 2 2 3 2 3 3" xfId="51630" xr:uid="{EFA50235-0E6C-4F4B-888A-2D5911446A59}"/>
    <cellStyle name="Normal 3 2 5 2 2 3 2 4" xfId="16210" xr:uid="{268E4B14-74C4-4D1B-9399-A6D040CD4AE6}"/>
    <cellStyle name="Normal 3 2 5 2 2 3 2 5" xfId="29900" xr:uid="{4B596376-BA54-4394-B8B6-0D91EED8115A}"/>
    <cellStyle name="Normal 3 2 5 2 2 3 2 6" xfId="44784" xr:uid="{6FEA725F-DB73-4D55-8BDF-C4A2BC003A61}"/>
    <cellStyle name="Normal 3 2 5 2 2 3 3" xfId="11074" xr:uid="{D86D6BBC-1E1C-402D-A20D-F50AC317C1C4}"/>
    <cellStyle name="Normal 3 2 5 2 2 3 3 2" xfId="24764" xr:uid="{35A2FED7-EB7F-461A-9656-B73AF087DA77}"/>
    <cellStyle name="Normal 3 2 5 2 2 3 3 2 2" xfId="38456" xr:uid="{556307E0-4723-407D-BEB9-AE5AA09901BA}"/>
    <cellStyle name="Normal 3 2 5 2 2 3 3 2 3" xfId="53340" xr:uid="{95128874-311E-401A-B24C-9FBD245A6E32}"/>
    <cellStyle name="Normal 3 2 5 2 2 3 3 3" xfId="17920" xr:uid="{EEFE9A19-BBBC-49E6-8788-F3CA9D87A965}"/>
    <cellStyle name="Normal 3 2 5 2 2 3 3 4" xfId="31610" xr:uid="{F050535D-F1BD-4472-8497-1C0425293431}"/>
    <cellStyle name="Normal 3 2 5 2 2 3 3 5" xfId="46494" xr:uid="{F4A2D284-04FB-4AB0-9ED2-35F5300A47D8}"/>
    <cellStyle name="Normal 3 2 5 2 2 3 4" xfId="21342" xr:uid="{935E0F7C-BA9A-4445-913C-6672330CABD5}"/>
    <cellStyle name="Normal 3 2 5 2 2 3 4 2" xfId="35034" xr:uid="{D01AD06B-799C-489B-945A-57E53D67632F}"/>
    <cellStyle name="Normal 3 2 5 2 2 3 4 3" xfId="49918" xr:uid="{7F096A19-C84C-4F2B-A203-4CC795EB16B1}"/>
    <cellStyle name="Normal 3 2 5 2 2 3 5" xfId="14498" xr:uid="{CEBB7D2A-C068-4B0B-97BB-7D8608EA19B9}"/>
    <cellStyle name="Normal 3 2 5 2 2 3 6" xfId="28188" xr:uid="{DCF974C4-E88B-4128-AD3F-7E731202E85D}"/>
    <cellStyle name="Normal 3 2 5 2 2 3 7" xfId="43072" xr:uid="{65FEF4FA-6BD8-4406-AF87-F8D61E3A74F8}"/>
    <cellStyle name="Normal 3 2 5 2 2 4" xfId="7652" xr:uid="{686E314A-F5B0-43C9-A83F-1F9731E6B0BA}"/>
    <cellStyle name="Normal 3 2 5 2 2 4 2" xfId="9365" xr:uid="{C905CF56-8920-4292-9D99-692B5943D58B}"/>
    <cellStyle name="Normal 3 2 5 2 2 4 2 2" xfId="12787" xr:uid="{923851C1-9DC5-4F9B-8A9C-B336B1B25248}"/>
    <cellStyle name="Normal 3 2 5 2 2 4 2 2 2" xfId="26477" xr:uid="{05AC38F4-E0D0-466C-B0E9-4543C16EBC87}"/>
    <cellStyle name="Normal 3 2 5 2 2 4 2 2 2 2" xfId="40169" xr:uid="{2D6CA596-5A02-4EA4-B77D-1138B9497E7E}"/>
    <cellStyle name="Normal 3 2 5 2 2 4 2 2 2 3" xfId="55053" xr:uid="{15C64348-1A99-466F-85C1-6E1EEDB115DA}"/>
    <cellStyle name="Normal 3 2 5 2 2 4 2 2 3" xfId="19633" xr:uid="{4CFB5ED9-D2FB-4B7C-9A77-244F3D752E51}"/>
    <cellStyle name="Normal 3 2 5 2 2 4 2 2 4" xfId="33323" xr:uid="{42BACE17-E140-4AF1-9B7D-959ABD8BE3B9}"/>
    <cellStyle name="Normal 3 2 5 2 2 4 2 2 5" xfId="48207" xr:uid="{B22D5CD7-80BC-4BA8-AB22-2D716A34D257}"/>
    <cellStyle name="Normal 3 2 5 2 2 4 2 3" xfId="23055" xr:uid="{E1F2F6B7-4E24-4C30-B99A-F8713D4E2E79}"/>
    <cellStyle name="Normal 3 2 5 2 2 4 2 3 2" xfId="36747" xr:uid="{6D0DD3F2-C6E1-4142-B5F9-1117045B78E4}"/>
    <cellStyle name="Normal 3 2 5 2 2 4 2 3 3" xfId="51631" xr:uid="{205C16DD-A2B8-4E02-8DF8-363DB3906F96}"/>
    <cellStyle name="Normal 3 2 5 2 2 4 2 4" xfId="16211" xr:uid="{D8CB997A-542E-40F2-85D1-41FD375792A1}"/>
    <cellStyle name="Normal 3 2 5 2 2 4 2 5" xfId="29901" xr:uid="{B7177374-1D7A-4416-805E-6D726D62BD35}"/>
    <cellStyle name="Normal 3 2 5 2 2 4 2 6" xfId="44785" xr:uid="{F0D4DFD1-23F3-4B3F-9C68-92F603D1D45C}"/>
    <cellStyle name="Normal 3 2 5 2 2 4 3" xfId="11075" xr:uid="{FF85F3AF-677F-4062-9FEA-F65AD582243F}"/>
    <cellStyle name="Normal 3 2 5 2 2 4 3 2" xfId="24765" xr:uid="{9D515A39-49E9-4EF5-8453-FB7A45269566}"/>
    <cellStyle name="Normal 3 2 5 2 2 4 3 2 2" xfId="38457" xr:uid="{E28BD181-E101-4894-B940-B266DD6D5F45}"/>
    <cellStyle name="Normal 3 2 5 2 2 4 3 2 3" xfId="53341" xr:uid="{439B6BAB-5570-4B46-85EC-C15D8ECD70CE}"/>
    <cellStyle name="Normal 3 2 5 2 2 4 3 3" xfId="17921" xr:uid="{8CC9A074-E11C-42D6-AFB4-D356B4A0BB78}"/>
    <cellStyle name="Normal 3 2 5 2 2 4 3 4" xfId="31611" xr:uid="{034707B0-D62C-4ADE-A458-9BDE68E0D513}"/>
    <cellStyle name="Normal 3 2 5 2 2 4 3 5" xfId="46495" xr:uid="{1979592D-C67D-4726-BA10-4550AB094861}"/>
    <cellStyle name="Normal 3 2 5 2 2 4 4" xfId="21343" xr:uid="{9E84CCF8-F541-4D95-B78C-4541400D5BF2}"/>
    <cellStyle name="Normal 3 2 5 2 2 4 4 2" xfId="35035" xr:uid="{63995E29-FBA6-4B16-B4D2-190DC6DEE512}"/>
    <cellStyle name="Normal 3 2 5 2 2 4 4 3" xfId="49919" xr:uid="{98DFC908-CCF9-4988-BA20-9BFA957E6980}"/>
    <cellStyle name="Normal 3 2 5 2 2 4 5" xfId="14499" xr:uid="{607CE175-8D8E-4F57-AD53-615DEF7D9B36}"/>
    <cellStyle name="Normal 3 2 5 2 2 4 6" xfId="28189" xr:uid="{C8AA3211-DA0E-4E7E-9BCA-0FC8047809A1}"/>
    <cellStyle name="Normal 3 2 5 2 2 4 7" xfId="43073" xr:uid="{732B1AE2-73F5-435D-856B-4EE95FBF0D43}"/>
    <cellStyle name="Normal 3 2 5 2 2 5" xfId="9361" xr:uid="{A2286AC4-EA2E-4ADF-B74B-88C3F6585C3B}"/>
    <cellStyle name="Normal 3 2 5 2 2 5 2" xfId="12783" xr:uid="{174052B2-C292-4B51-A3CD-43A02D3283C8}"/>
    <cellStyle name="Normal 3 2 5 2 2 5 2 2" xfId="26473" xr:uid="{7BC7A8C0-4545-455B-96D0-3FD6DFCD1CBA}"/>
    <cellStyle name="Normal 3 2 5 2 2 5 2 2 2" xfId="40165" xr:uid="{8536B4D3-D65A-461F-9665-439163DD5049}"/>
    <cellStyle name="Normal 3 2 5 2 2 5 2 2 3" xfId="55049" xr:uid="{74012BD7-37FE-4709-A704-113C7854B8EE}"/>
    <cellStyle name="Normal 3 2 5 2 2 5 2 3" xfId="19629" xr:uid="{81F49365-3C2B-4E87-94A4-C2EA24C089CA}"/>
    <cellStyle name="Normal 3 2 5 2 2 5 2 4" xfId="33319" xr:uid="{2B8EA745-994D-4ABE-97B0-9FD2064F372C}"/>
    <cellStyle name="Normal 3 2 5 2 2 5 2 5" xfId="48203" xr:uid="{6CE5ADC5-F14C-48C7-9574-5A8F08F4B67A}"/>
    <cellStyle name="Normal 3 2 5 2 2 5 3" xfId="23051" xr:uid="{8A0FB55C-4B28-4A11-A1EF-DBAA67676C1C}"/>
    <cellStyle name="Normal 3 2 5 2 2 5 3 2" xfId="36743" xr:uid="{64DDCF2E-8839-4570-ADCC-6602FFBFF4F5}"/>
    <cellStyle name="Normal 3 2 5 2 2 5 3 3" xfId="51627" xr:uid="{70D62427-AA09-4A8B-AC74-C7B49895920E}"/>
    <cellStyle name="Normal 3 2 5 2 2 5 4" xfId="16207" xr:uid="{B3FEF413-7448-4C2B-AB57-22387DE6CE93}"/>
    <cellStyle name="Normal 3 2 5 2 2 5 5" xfId="29897" xr:uid="{29BEBF80-C7BD-4606-B31C-8A9365927A54}"/>
    <cellStyle name="Normal 3 2 5 2 2 5 6" xfId="44781" xr:uid="{2AF8A2AD-3FD6-41CB-830B-0915F162F62F}"/>
    <cellStyle name="Normal 3 2 5 2 2 6" xfId="11071" xr:uid="{8CFE00BD-2659-453E-A1BA-AA9E9622CAD3}"/>
    <cellStyle name="Normal 3 2 5 2 2 6 2" xfId="24761" xr:uid="{FD08B2BE-9E50-439C-AD4F-E7D68778D75C}"/>
    <cellStyle name="Normal 3 2 5 2 2 6 2 2" xfId="38453" xr:uid="{F7D19B8F-EA61-4968-89C9-A32804CE8A9B}"/>
    <cellStyle name="Normal 3 2 5 2 2 6 2 3" xfId="53337" xr:uid="{7EFFEDB7-13EE-40F5-83D4-2A99A40BB86E}"/>
    <cellStyle name="Normal 3 2 5 2 2 6 3" xfId="17917" xr:uid="{61B3F764-A8B6-4BC2-BBFD-07354B8C4558}"/>
    <cellStyle name="Normal 3 2 5 2 2 6 4" xfId="31607" xr:uid="{7AD4722C-9447-4BFA-87EB-1CF7CB486F20}"/>
    <cellStyle name="Normal 3 2 5 2 2 6 5" xfId="46491" xr:uid="{C5AC8C54-181A-490A-B1FA-AFD2EEF08C7E}"/>
    <cellStyle name="Normal 3 2 5 2 2 7" xfId="21339" xr:uid="{E629CDC9-DF57-4359-900D-7DD650556A26}"/>
    <cellStyle name="Normal 3 2 5 2 2 7 2" xfId="35031" xr:uid="{BE5FE443-69EA-4920-BF39-BDA9237B34DA}"/>
    <cellStyle name="Normal 3 2 5 2 2 7 3" xfId="49915" xr:uid="{B26267CC-C2E5-43CC-B25E-A22BE9A01625}"/>
    <cellStyle name="Normal 3 2 5 2 2 8" xfId="14495" xr:uid="{9D707A84-1DBF-4589-A06C-F93ED15DEADA}"/>
    <cellStyle name="Normal 3 2 5 2 2 9" xfId="28185" xr:uid="{2C8C9CEB-5DC6-4B13-A97E-6AF6DA6099BA}"/>
    <cellStyle name="Normal 3 2 5 2 3" xfId="7653" xr:uid="{F9BA2E42-FF90-4AC2-9B58-E6128AF5B2C5}"/>
    <cellStyle name="Normal 3 2 5 2 3 10" xfId="43074" xr:uid="{5A2E0358-1012-4E28-9514-8016DBF40F27}"/>
    <cellStyle name="Normal 3 2 5 2 3 2" xfId="7654" xr:uid="{C989C9B1-5DE6-4689-80E6-ED37CD2CF1C0}"/>
    <cellStyle name="Normal 3 2 5 2 3 2 2" xfId="7655" xr:uid="{7BA949DB-C735-4437-8FC0-319011C0DB67}"/>
    <cellStyle name="Normal 3 2 5 2 3 2 2 2" xfId="9368" xr:uid="{F519506F-F03A-450F-8F86-CB0A4D77F5B5}"/>
    <cellStyle name="Normal 3 2 5 2 3 2 2 2 2" xfId="12790" xr:uid="{B17201F8-55A6-44BB-B403-3BE1453CF5EF}"/>
    <cellStyle name="Normal 3 2 5 2 3 2 2 2 2 2" xfId="26480" xr:uid="{ECCE440E-F9BE-4B79-9CF7-E205569CA89F}"/>
    <cellStyle name="Normal 3 2 5 2 3 2 2 2 2 2 2" xfId="40172" xr:uid="{4F3DE3E0-6F27-438D-8050-F3E723F1A20B}"/>
    <cellStyle name="Normal 3 2 5 2 3 2 2 2 2 2 3" xfId="55056" xr:uid="{22F7BD92-291C-4D4B-B640-D67011C79AFF}"/>
    <cellStyle name="Normal 3 2 5 2 3 2 2 2 2 3" xfId="19636" xr:uid="{5D9F3F2D-6BB4-440F-81D9-ADACC7DAF7BC}"/>
    <cellStyle name="Normal 3 2 5 2 3 2 2 2 2 4" xfId="33326" xr:uid="{318FC157-1C05-461B-966E-98D22801CDB1}"/>
    <cellStyle name="Normal 3 2 5 2 3 2 2 2 2 5" xfId="48210" xr:uid="{32D37FED-619C-4259-ADEB-DBD66AB9C1FC}"/>
    <cellStyle name="Normal 3 2 5 2 3 2 2 2 3" xfId="23058" xr:uid="{6A6E952C-5CC5-4AD5-8D13-BC74E9DDD9E8}"/>
    <cellStyle name="Normal 3 2 5 2 3 2 2 2 3 2" xfId="36750" xr:uid="{685FB650-2116-4AF2-96A9-E9A31D7715B8}"/>
    <cellStyle name="Normal 3 2 5 2 3 2 2 2 3 3" xfId="51634" xr:uid="{D9FDCB2F-8EC2-4B59-9B5A-0463C830A5B1}"/>
    <cellStyle name="Normal 3 2 5 2 3 2 2 2 4" xfId="16214" xr:uid="{EA0818D7-BA7A-41AB-9969-1828438500F9}"/>
    <cellStyle name="Normal 3 2 5 2 3 2 2 2 5" xfId="29904" xr:uid="{DCEB321C-6E3D-44E5-85E2-389328D75936}"/>
    <cellStyle name="Normal 3 2 5 2 3 2 2 2 6" xfId="44788" xr:uid="{CD1A0777-126C-4114-A035-3D64F0FC51FE}"/>
    <cellStyle name="Normal 3 2 5 2 3 2 2 3" xfId="11078" xr:uid="{A3CAFF2E-C1C0-4E49-AB37-D1865AA948C5}"/>
    <cellStyle name="Normal 3 2 5 2 3 2 2 3 2" xfId="24768" xr:uid="{04CD33DC-B7DA-4FEF-876E-7A929FC004A3}"/>
    <cellStyle name="Normal 3 2 5 2 3 2 2 3 2 2" xfId="38460" xr:uid="{329FA829-C577-43CC-816B-72BAB67C0D37}"/>
    <cellStyle name="Normal 3 2 5 2 3 2 2 3 2 3" xfId="53344" xr:uid="{6101E104-3A0A-45B4-9D13-7E3E56384D73}"/>
    <cellStyle name="Normal 3 2 5 2 3 2 2 3 3" xfId="17924" xr:uid="{6792E9B1-A7FA-4CD6-890C-DAC5233EC250}"/>
    <cellStyle name="Normal 3 2 5 2 3 2 2 3 4" xfId="31614" xr:uid="{636D4363-BA57-4A0A-97AD-9E8D0B551FC3}"/>
    <cellStyle name="Normal 3 2 5 2 3 2 2 3 5" xfId="46498" xr:uid="{FE8B1E4E-C8C2-4158-BF6A-027F8A19B469}"/>
    <cellStyle name="Normal 3 2 5 2 3 2 2 4" xfId="21346" xr:uid="{B33E2E4E-FAEF-4BA7-B804-FCAF6C2E41BA}"/>
    <cellStyle name="Normal 3 2 5 2 3 2 2 4 2" xfId="35038" xr:uid="{222EA6B1-B887-4045-963A-5AB3B9161483}"/>
    <cellStyle name="Normal 3 2 5 2 3 2 2 4 3" xfId="49922" xr:uid="{6C078C6E-512F-42F1-BD07-79EE70F00360}"/>
    <cellStyle name="Normal 3 2 5 2 3 2 2 5" xfId="14502" xr:uid="{C4C18874-6434-4C73-9771-10C8DA1C7890}"/>
    <cellStyle name="Normal 3 2 5 2 3 2 2 6" xfId="28192" xr:uid="{EA8ECB33-A1DA-41CE-9E94-CC04BD580ED2}"/>
    <cellStyle name="Normal 3 2 5 2 3 2 2 7" xfId="43076" xr:uid="{0FA72FCF-037E-47D2-93CE-9C2D4870E75E}"/>
    <cellStyle name="Normal 3 2 5 2 3 2 3" xfId="9367" xr:uid="{29723ED7-4C72-4DA4-8A7A-82C1895FE517}"/>
    <cellStyle name="Normal 3 2 5 2 3 2 3 2" xfId="12789" xr:uid="{4BCF7AFE-2D66-4FEE-ACC2-FABE474882E9}"/>
    <cellStyle name="Normal 3 2 5 2 3 2 3 2 2" xfId="26479" xr:uid="{D977CBD3-C9CB-4FE1-AC0E-B47484EDD277}"/>
    <cellStyle name="Normal 3 2 5 2 3 2 3 2 2 2" xfId="40171" xr:uid="{62955F51-E69C-490E-8735-FC689BF37641}"/>
    <cellStyle name="Normal 3 2 5 2 3 2 3 2 2 3" xfId="55055" xr:uid="{48A58CF8-75B7-43C2-AC0E-36BA631D9355}"/>
    <cellStyle name="Normal 3 2 5 2 3 2 3 2 3" xfId="19635" xr:uid="{D8CD372E-FF21-4FE3-8FC1-3ACBD1407769}"/>
    <cellStyle name="Normal 3 2 5 2 3 2 3 2 4" xfId="33325" xr:uid="{3957E252-9BEE-444A-9BB3-82DF19C0274E}"/>
    <cellStyle name="Normal 3 2 5 2 3 2 3 2 5" xfId="48209" xr:uid="{5658F08F-53DC-4F1D-92AF-909E51505A03}"/>
    <cellStyle name="Normal 3 2 5 2 3 2 3 3" xfId="23057" xr:uid="{CD03224E-4B6E-4FB8-89D6-722B2078ECC0}"/>
    <cellStyle name="Normal 3 2 5 2 3 2 3 3 2" xfId="36749" xr:uid="{5E24B567-CD4E-4D1E-9C0C-0415E94BFE33}"/>
    <cellStyle name="Normal 3 2 5 2 3 2 3 3 3" xfId="51633" xr:uid="{0160F452-E94B-4084-A9A1-2852E7AECA1E}"/>
    <cellStyle name="Normal 3 2 5 2 3 2 3 4" xfId="16213" xr:uid="{A83C2A0D-517D-4750-A387-892339EB00D6}"/>
    <cellStyle name="Normal 3 2 5 2 3 2 3 5" xfId="29903" xr:uid="{5998DEEA-7FC4-4994-915F-EEBB4AA20C28}"/>
    <cellStyle name="Normal 3 2 5 2 3 2 3 6" xfId="44787" xr:uid="{C0880B49-CAE0-46AE-A25A-55D6BC5AAFF3}"/>
    <cellStyle name="Normal 3 2 5 2 3 2 4" xfId="11077" xr:uid="{318B258B-2E18-4842-BC66-E2FA0D40A192}"/>
    <cellStyle name="Normal 3 2 5 2 3 2 4 2" xfId="24767" xr:uid="{83B09E84-BC48-4901-8D89-7DC01F4683FC}"/>
    <cellStyle name="Normal 3 2 5 2 3 2 4 2 2" xfId="38459" xr:uid="{85CBFF2B-A763-4128-A181-025B32DB7AC4}"/>
    <cellStyle name="Normal 3 2 5 2 3 2 4 2 3" xfId="53343" xr:uid="{72F478E6-ED5A-4297-B698-CD511D337EC8}"/>
    <cellStyle name="Normal 3 2 5 2 3 2 4 3" xfId="17923" xr:uid="{1CA37346-FEF1-40DD-9852-46BEC5630EB8}"/>
    <cellStyle name="Normal 3 2 5 2 3 2 4 4" xfId="31613" xr:uid="{3091C314-251D-49E1-AD21-7F16FA96E5D9}"/>
    <cellStyle name="Normal 3 2 5 2 3 2 4 5" xfId="46497" xr:uid="{0FCBCC39-6924-4178-9782-5232D659B901}"/>
    <cellStyle name="Normal 3 2 5 2 3 2 5" xfId="21345" xr:uid="{7C7460C8-84C3-4761-B8DD-B30C8A62E7A3}"/>
    <cellStyle name="Normal 3 2 5 2 3 2 5 2" xfId="35037" xr:uid="{5A02A87C-C59F-43A2-8B71-DB5302ECE689}"/>
    <cellStyle name="Normal 3 2 5 2 3 2 5 3" xfId="49921" xr:uid="{35DA27CE-2D80-4141-A764-9E48E65E5012}"/>
    <cellStyle name="Normal 3 2 5 2 3 2 6" xfId="14501" xr:uid="{4A4ECD8A-E387-4942-B0F8-D8F5220C0645}"/>
    <cellStyle name="Normal 3 2 5 2 3 2 7" xfId="28191" xr:uid="{68695615-E7FB-446D-92E4-53A7098AAEFD}"/>
    <cellStyle name="Normal 3 2 5 2 3 2 8" xfId="43075" xr:uid="{E0C747F7-01E4-4B40-8BF6-45EF0C7514B6}"/>
    <cellStyle name="Normal 3 2 5 2 3 3" xfId="7656" xr:uid="{5B4476B7-1178-4261-801F-C9115949B0ED}"/>
    <cellStyle name="Normal 3 2 5 2 3 3 2" xfId="9369" xr:uid="{1AADC5D8-7F1E-4E33-86A1-789A5259D4B0}"/>
    <cellStyle name="Normal 3 2 5 2 3 3 2 2" xfId="12791" xr:uid="{4A6CBEFF-AEA9-4F21-81E5-93CE5CC525AE}"/>
    <cellStyle name="Normal 3 2 5 2 3 3 2 2 2" xfId="26481" xr:uid="{F174D90B-5AAD-44A5-BFB6-773133B1E86A}"/>
    <cellStyle name="Normal 3 2 5 2 3 3 2 2 2 2" xfId="40173" xr:uid="{2B5608AE-36E4-445A-8951-2E3F0E5800AB}"/>
    <cellStyle name="Normal 3 2 5 2 3 3 2 2 2 3" xfId="55057" xr:uid="{252ACA66-DE47-4853-B7C7-E7C51FC70148}"/>
    <cellStyle name="Normal 3 2 5 2 3 3 2 2 3" xfId="19637" xr:uid="{D17D2614-B2AA-4303-80A0-EE9F231DAD65}"/>
    <cellStyle name="Normal 3 2 5 2 3 3 2 2 4" xfId="33327" xr:uid="{A36C77BA-21BF-4C25-A89C-F8D65F859F68}"/>
    <cellStyle name="Normal 3 2 5 2 3 3 2 2 5" xfId="48211" xr:uid="{C70790FB-25FF-4D32-9F34-88E214FF776A}"/>
    <cellStyle name="Normal 3 2 5 2 3 3 2 3" xfId="23059" xr:uid="{F9075D6D-8B60-47E4-A9E4-CF64E1A4F0B9}"/>
    <cellStyle name="Normal 3 2 5 2 3 3 2 3 2" xfId="36751" xr:uid="{ED5B96F6-0496-403C-84B4-E581C1A15A8D}"/>
    <cellStyle name="Normal 3 2 5 2 3 3 2 3 3" xfId="51635" xr:uid="{61722DB6-DAD9-4F87-9F83-D15D22D47596}"/>
    <cellStyle name="Normal 3 2 5 2 3 3 2 4" xfId="16215" xr:uid="{AC37F82A-080A-4D07-B228-2F7A96367D6B}"/>
    <cellStyle name="Normal 3 2 5 2 3 3 2 5" xfId="29905" xr:uid="{C687EA6D-DF2E-4936-8CA7-F42B81E57BF4}"/>
    <cellStyle name="Normal 3 2 5 2 3 3 2 6" xfId="44789" xr:uid="{BF18696E-7712-4650-A8B6-A13C1783F970}"/>
    <cellStyle name="Normal 3 2 5 2 3 3 3" xfId="11079" xr:uid="{0BB5E2F9-3AC2-46DF-BDB2-11D8BEB86268}"/>
    <cellStyle name="Normal 3 2 5 2 3 3 3 2" xfId="24769" xr:uid="{4A7E32EA-87CF-443D-A424-1133102205A5}"/>
    <cellStyle name="Normal 3 2 5 2 3 3 3 2 2" xfId="38461" xr:uid="{56E90FBB-3D19-417C-A276-7577516D327F}"/>
    <cellStyle name="Normal 3 2 5 2 3 3 3 2 3" xfId="53345" xr:uid="{72D47EA6-3C06-4C2B-80B4-B884264C611B}"/>
    <cellStyle name="Normal 3 2 5 2 3 3 3 3" xfId="17925" xr:uid="{108D2E8E-1478-4305-8C78-B7040E809D96}"/>
    <cellStyle name="Normal 3 2 5 2 3 3 3 4" xfId="31615" xr:uid="{706B51F9-A9E9-4202-80B5-ACE120A050A1}"/>
    <cellStyle name="Normal 3 2 5 2 3 3 3 5" xfId="46499" xr:uid="{48A28643-7427-4AA5-B489-C2E450FD889A}"/>
    <cellStyle name="Normal 3 2 5 2 3 3 4" xfId="21347" xr:uid="{30E12422-C95B-4625-836F-2A7CB519A870}"/>
    <cellStyle name="Normal 3 2 5 2 3 3 4 2" xfId="35039" xr:uid="{D7044BA7-0A5C-4581-9B4B-415C27ABBD03}"/>
    <cellStyle name="Normal 3 2 5 2 3 3 4 3" xfId="49923" xr:uid="{22950239-F1F5-47E9-84EE-1BA5EF53DC76}"/>
    <cellStyle name="Normal 3 2 5 2 3 3 5" xfId="14503" xr:uid="{AEDB3311-D41A-4807-9312-5CC83664ABB9}"/>
    <cellStyle name="Normal 3 2 5 2 3 3 6" xfId="28193" xr:uid="{2C0023EF-0D98-42CA-A857-78065B7C33EA}"/>
    <cellStyle name="Normal 3 2 5 2 3 3 7" xfId="43077" xr:uid="{50EAB0EC-0DA6-42B9-A237-112F8716ECE7}"/>
    <cellStyle name="Normal 3 2 5 2 3 4" xfId="7657" xr:uid="{E2F7F904-CCD1-4813-95A0-C3DE7CE726DA}"/>
    <cellStyle name="Normal 3 2 5 2 3 4 2" xfId="9370" xr:uid="{AED57BF5-2736-4A19-8AB3-DE425A8C4CDE}"/>
    <cellStyle name="Normal 3 2 5 2 3 4 2 2" xfId="12792" xr:uid="{C416102E-1530-458E-A832-08797D3045A7}"/>
    <cellStyle name="Normal 3 2 5 2 3 4 2 2 2" xfId="26482" xr:uid="{14E48719-E50E-4085-A53D-C6B66DC582E9}"/>
    <cellStyle name="Normal 3 2 5 2 3 4 2 2 2 2" xfId="40174" xr:uid="{7EED1A0E-A15A-412F-9BE6-453452B8D2EE}"/>
    <cellStyle name="Normal 3 2 5 2 3 4 2 2 2 3" xfId="55058" xr:uid="{6182D747-28C3-495B-94BE-070A23645C3D}"/>
    <cellStyle name="Normal 3 2 5 2 3 4 2 2 3" xfId="19638" xr:uid="{6F86B0C3-E479-4BA1-8747-D9FEB7869D2D}"/>
    <cellStyle name="Normal 3 2 5 2 3 4 2 2 4" xfId="33328" xr:uid="{5B2B68B8-9712-4128-A2A5-6AE41915B75D}"/>
    <cellStyle name="Normal 3 2 5 2 3 4 2 2 5" xfId="48212" xr:uid="{ADE5A3AD-91DA-4B4C-B5AF-11E36600B20F}"/>
    <cellStyle name="Normal 3 2 5 2 3 4 2 3" xfId="23060" xr:uid="{BDD96152-07E1-4963-A7E1-BDDA1AFF477E}"/>
    <cellStyle name="Normal 3 2 5 2 3 4 2 3 2" xfId="36752" xr:uid="{87AE826C-E664-48E4-A319-C297BFBB27A6}"/>
    <cellStyle name="Normal 3 2 5 2 3 4 2 3 3" xfId="51636" xr:uid="{269B8DDC-AF3C-4B8C-8770-595B8EC99818}"/>
    <cellStyle name="Normal 3 2 5 2 3 4 2 4" xfId="16216" xr:uid="{FFD7E762-C3D5-407D-897B-CC58B5AD58F7}"/>
    <cellStyle name="Normal 3 2 5 2 3 4 2 5" xfId="29906" xr:uid="{8425D715-478F-4CFF-AE56-E08F1C9FBA2D}"/>
    <cellStyle name="Normal 3 2 5 2 3 4 2 6" xfId="44790" xr:uid="{8A3F07F7-B833-41F3-978C-02D2585935E3}"/>
    <cellStyle name="Normal 3 2 5 2 3 4 3" xfId="11080" xr:uid="{F72DC636-5534-4A68-8A30-A999B19508B0}"/>
    <cellStyle name="Normal 3 2 5 2 3 4 3 2" xfId="24770" xr:uid="{DF5DB61F-C2D7-49A7-94A0-DE64E7395270}"/>
    <cellStyle name="Normal 3 2 5 2 3 4 3 2 2" xfId="38462" xr:uid="{E27EF798-C0F4-4690-82A7-1B5546735F9A}"/>
    <cellStyle name="Normal 3 2 5 2 3 4 3 2 3" xfId="53346" xr:uid="{07347FB3-EE96-4D80-8B24-CB7E072CDE3B}"/>
    <cellStyle name="Normal 3 2 5 2 3 4 3 3" xfId="17926" xr:uid="{A90B8008-F4C7-45C4-B75B-A88FA03F3EFA}"/>
    <cellStyle name="Normal 3 2 5 2 3 4 3 4" xfId="31616" xr:uid="{6D2AD3C7-B40B-4086-B020-98C38C7B1DA8}"/>
    <cellStyle name="Normal 3 2 5 2 3 4 3 5" xfId="46500" xr:uid="{605BF7E9-4667-4A57-A40E-BAAB2E4AE1AD}"/>
    <cellStyle name="Normal 3 2 5 2 3 4 4" xfId="21348" xr:uid="{0A191AF7-6AC8-40D6-9735-CE2589F66556}"/>
    <cellStyle name="Normal 3 2 5 2 3 4 4 2" xfId="35040" xr:uid="{FA5FD119-6850-42D7-B29C-D436866A9D3D}"/>
    <cellStyle name="Normal 3 2 5 2 3 4 4 3" xfId="49924" xr:uid="{E5C9D086-2C86-4854-AE94-C1CCE5FFCADE}"/>
    <cellStyle name="Normal 3 2 5 2 3 4 5" xfId="14504" xr:uid="{121A6771-DFD2-4AE4-917E-C36D88CE6023}"/>
    <cellStyle name="Normal 3 2 5 2 3 4 6" xfId="28194" xr:uid="{E4152269-9AF2-4550-A5AE-D367E669047D}"/>
    <cellStyle name="Normal 3 2 5 2 3 4 7" xfId="43078" xr:uid="{89DDC829-BCB4-48E7-ABC9-F0629DCB51E2}"/>
    <cellStyle name="Normal 3 2 5 2 3 5" xfId="9366" xr:uid="{7EC0005F-6BB3-4318-89EE-5794979D72F8}"/>
    <cellStyle name="Normal 3 2 5 2 3 5 2" xfId="12788" xr:uid="{F6E33DE1-348D-442C-BCBE-040CDCF9C670}"/>
    <cellStyle name="Normal 3 2 5 2 3 5 2 2" xfId="26478" xr:uid="{4AA14143-D164-4C1A-8DD4-B1FEF036C92B}"/>
    <cellStyle name="Normal 3 2 5 2 3 5 2 2 2" xfId="40170" xr:uid="{017FD598-CCF2-47C7-8063-C0DD8D82E993}"/>
    <cellStyle name="Normal 3 2 5 2 3 5 2 2 3" xfId="55054" xr:uid="{850C1BF8-05C5-49E5-9BCF-B019654EA711}"/>
    <cellStyle name="Normal 3 2 5 2 3 5 2 3" xfId="19634" xr:uid="{87CC4AD0-A7F5-4AE9-9F36-753AAF1BCEFD}"/>
    <cellStyle name="Normal 3 2 5 2 3 5 2 4" xfId="33324" xr:uid="{148F56A5-83A7-43BB-B747-13325E33361A}"/>
    <cellStyle name="Normal 3 2 5 2 3 5 2 5" xfId="48208" xr:uid="{EE8B0303-5025-49F5-AD4B-3979A0414F09}"/>
    <cellStyle name="Normal 3 2 5 2 3 5 3" xfId="23056" xr:uid="{BD0D8013-79EE-45CE-970A-B5C4DA110174}"/>
    <cellStyle name="Normal 3 2 5 2 3 5 3 2" xfId="36748" xr:uid="{7C1E2893-E3E9-462E-9DD6-815A2CEB070F}"/>
    <cellStyle name="Normal 3 2 5 2 3 5 3 3" xfId="51632" xr:uid="{B799042B-9A81-4EEB-A46A-9F50EE3B4D50}"/>
    <cellStyle name="Normal 3 2 5 2 3 5 4" xfId="16212" xr:uid="{B822DA41-61E4-4F27-86EA-C39D98E9DA3F}"/>
    <cellStyle name="Normal 3 2 5 2 3 5 5" xfId="29902" xr:uid="{410A0BE7-B77A-46E5-B0C6-6380A6E9C21C}"/>
    <cellStyle name="Normal 3 2 5 2 3 5 6" xfId="44786" xr:uid="{D388423B-8528-4FE9-95A3-1710272A9464}"/>
    <cellStyle name="Normal 3 2 5 2 3 6" xfId="11076" xr:uid="{BECA1227-8EB2-49A6-8802-830DABC4A989}"/>
    <cellStyle name="Normal 3 2 5 2 3 6 2" xfId="24766" xr:uid="{1D84526A-6E4C-4BFF-B8B1-C6485AD8CF69}"/>
    <cellStyle name="Normal 3 2 5 2 3 6 2 2" xfId="38458" xr:uid="{48B8D933-EACE-4238-8D29-EC42D6126310}"/>
    <cellStyle name="Normal 3 2 5 2 3 6 2 3" xfId="53342" xr:uid="{3332BC4A-B214-4B2A-825B-DB5E3586108D}"/>
    <cellStyle name="Normal 3 2 5 2 3 6 3" xfId="17922" xr:uid="{EC21E1AB-9C2D-4768-BC43-F4CD9B001D05}"/>
    <cellStyle name="Normal 3 2 5 2 3 6 4" xfId="31612" xr:uid="{E6693EF6-722E-4427-A20C-EC724835AF04}"/>
    <cellStyle name="Normal 3 2 5 2 3 6 5" xfId="46496" xr:uid="{214E1853-1FCC-4E88-ABD2-2D826977A750}"/>
    <cellStyle name="Normal 3 2 5 2 3 7" xfId="21344" xr:uid="{8BB48464-B74F-437F-81E5-C8F079AA101D}"/>
    <cellStyle name="Normal 3 2 5 2 3 7 2" xfId="35036" xr:uid="{66D35BFD-886B-4289-8D99-D71A85DE8F9C}"/>
    <cellStyle name="Normal 3 2 5 2 3 7 3" xfId="49920" xr:uid="{9FD7A457-8C48-42C2-B1BF-104FD1AE54E6}"/>
    <cellStyle name="Normal 3 2 5 2 3 8" xfId="14500" xr:uid="{CBA967B1-4A38-4FED-B5FE-3FF9A7431A5B}"/>
    <cellStyle name="Normal 3 2 5 2 3 9" xfId="28190" xr:uid="{32ED10CA-AE6B-48D5-830C-AB97D237E29C}"/>
    <cellStyle name="Normal 3 2 5 2 4" xfId="7658" xr:uid="{AE4FE27D-849C-426A-96A8-527ABFAF596F}"/>
    <cellStyle name="Normal 3 2 5 2 4 2" xfId="7659" xr:uid="{0A03D5D4-78CA-4FBB-B244-4A4FAEC515F3}"/>
    <cellStyle name="Normal 3 2 5 2 4 2 2" xfId="9372" xr:uid="{A9CF936E-2BA1-4F69-A79E-E7FD369CA1F6}"/>
    <cellStyle name="Normal 3 2 5 2 4 2 2 2" xfId="12794" xr:uid="{E179B588-1A9A-42DD-9E43-70EFAB43D864}"/>
    <cellStyle name="Normal 3 2 5 2 4 2 2 2 2" xfId="26484" xr:uid="{9D90A465-C506-4DA4-8F29-43EF9C4CBE77}"/>
    <cellStyle name="Normal 3 2 5 2 4 2 2 2 2 2" xfId="40176" xr:uid="{8E126E74-8C59-4208-93AE-E51E47291A92}"/>
    <cellStyle name="Normal 3 2 5 2 4 2 2 2 2 3" xfId="55060" xr:uid="{EC02458F-FFE7-453C-930E-5EDF7E3D2FB4}"/>
    <cellStyle name="Normal 3 2 5 2 4 2 2 2 3" xfId="19640" xr:uid="{42AB8A07-85A4-4A44-A44B-4D703EAE463D}"/>
    <cellStyle name="Normal 3 2 5 2 4 2 2 2 4" xfId="33330" xr:uid="{0D51BE9B-BD8D-4EAA-B921-01EE2BE88867}"/>
    <cellStyle name="Normal 3 2 5 2 4 2 2 2 5" xfId="48214" xr:uid="{745A76AA-8665-4D6B-B049-F991329E4BF8}"/>
    <cellStyle name="Normal 3 2 5 2 4 2 2 3" xfId="23062" xr:uid="{509FAD7D-8DE3-423E-BC95-A67957BC6A25}"/>
    <cellStyle name="Normal 3 2 5 2 4 2 2 3 2" xfId="36754" xr:uid="{84BEF887-063A-4034-92CA-9C867507D4D8}"/>
    <cellStyle name="Normal 3 2 5 2 4 2 2 3 3" xfId="51638" xr:uid="{FAC8A010-F8B4-4E64-AD77-ACC5EA1E40F1}"/>
    <cellStyle name="Normal 3 2 5 2 4 2 2 4" xfId="16218" xr:uid="{0E530939-EBD3-4BD7-A18A-29424F6C0BB3}"/>
    <cellStyle name="Normal 3 2 5 2 4 2 2 5" xfId="29908" xr:uid="{7EEA2887-109E-4FBD-B883-13D7E6379665}"/>
    <cellStyle name="Normal 3 2 5 2 4 2 2 6" xfId="44792" xr:uid="{422A7795-2BE3-4C10-9D11-15D27853D5DF}"/>
    <cellStyle name="Normal 3 2 5 2 4 2 3" xfId="11082" xr:uid="{FD7BF1FB-BC42-4E4C-8DF7-35B0A129B50B}"/>
    <cellStyle name="Normal 3 2 5 2 4 2 3 2" xfId="24772" xr:uid="{8E5B47C5-FFC2-49CD-A8F7-CA728DE1AAAB}"/>
    <cellStyle name="Normal 3 2 5 2 4 2 3 2 2" xfId="38464" xr:uid="{3C83C401-F8B0-4C84-A6E7-94F8C626952C}"/>
    <cellStyle name="Normal 3 2 5 2 4 2 3 2 3" xfId="53348" xr:uid="{CCB008FE-0706-4AD6-A026-C56139D0F63B}"/>
    <cellStyle name="Normal 3 2 5 2 4 2 3 3" xfId="17928" xr:uid="{FDDA2817-A992-43A7-AD7D-72F9C5AA38F9}"/>
    <cellStyle name="Normal 3 2 5 2 4 2 3 4" xfId="31618" xr:uid="{F29B3BD0-BFFC-42FC-8A15-8E98A787B27C}"/>
    <cellStyle name="Normal 3 2 5 2 4 2 3 5" xfId="46502" xr:uid="{B6090410-D60B-4070-B21A-443A22D1AF70}"/>
    <cellStyle name="Normal 3 2 5 2 4 2 4" xfId="21350" xr:uid="{5BCAB0B8-125F-450E-B421-A9ABD5730B40}"/>
    <cellStyle name="Normal 3 2 5 2 4 2 4 2" xfId="35042" xr:uid="{C7B2D5E7-E57E-4895-8E3F-1195DFA1FCDD}"/>
    <cellStyle name="Normal 3 2 5 2 4 2 4 3" xfId="49926" xr:uid="{E70E3B96-0F0B-4025-8F20-B932A678D96A}"/>
    <cellStyle name="Normal 3 2 5 2 4 2 5" xfId="14506" xr:uid="{32B998A2-FFB7-4AA9-BC01-CC74468EC501}"/>
    <cellStyle name="Normal 3 2 5 2 4 2 6" xfId="28196" xr:uid="{E931FB28-8198-4025-B4A6-D76548394E4C}"/>
    <cellStyle name="Normal 3 2 5 2 4 2 7" xfId="43080" xr:uid="{8AE6E645-3728-4714-A10F-3F4782E62FCA}"/>
    <cellStyle name="Normal 3 2 5 2 4 3" xfId="9371" xr:uid="{3F239240-2093-4DB3-92F7-E0578E578EF4}"/>
    <cellStyle name="Normal 3 2 5 2 4 3 2" xfId="12793" xr:uid="{3AC25DBF-7DD0-4EA3-BAE0-72E3AD17570C}"/>
    <cellStyle name="Normal 3 2 5 2 4 3 2 2" xfId="26483" xr:uid="{2BE65845-8099-48BD-9970-40335BCA3D64}"/>
    <cellStyle name="Normal 3 2 5 2 4 3 2 2 2" xfId="40175" xr:uid="{BEFB9CC2-A886-496C-BE13-DFFBCE05BDCE}"/>
    <cellStyle name="Normal 3 2 5 2 4 3 2 2 3" xfId="55059" xr:uid="{8EB006F7-1F2D-457B-B39B-A5902098330A}"/>
    <cellStyle name="Normal 3 2 5 2 4 3 2 3" xfId="19639" xr:uid="{CF57A488-A00E-4F0A-8D4C-C06064537B35}"/>
    <cellStyle name="Normal 3 2 5 2 4 3 2 4" xfId="33329" xr:uid="{F91C41BC-3E81-4128-8A68-7E4FB07AB03E}"/>
    <cellStyle name="Normal 3 2 5 2 4 3 2 5" xfId="48213" xr:uid="{E92E8693-A169-4255-BEA6-4100D929E6E9}"/>
    <cellStyle name="Normal 3 2 5 2 4 3 3" xfId="23061" xr:uid="{554262E7-F831-4F6E-9BA9-387693150DE2}"/>
    <cellStyle name="Normal 3 2 5 2 4 3 3 2" xfId="36753" xr:uid="{6939F900-998C-4222-9223-D8B83CFC54E8}"/>
    <cellStyle name="Normal 3 2 5 2 4 3 3 3" xfId="51637" xr:uid="{02259ABD-5C48-4E32-BCDD-DD4F60C63ADA}"/>
    <cellStyle name="Normal 3 2 5 2 4 3 4" xfId="16217" xr:uid="{020A3FEF-4D5C-4FBF-81CC-04E5EC303D52}"/>
    <cellStyle name="Normal 3 2 5 2 4 3 5" xfId="29907" xr:uid="{15363478-0BB0-4367-8FC2-E6D8BE215A35}"/>
    <cellStyle name="Normal 3 2 5 2 4 3 6" xfId="44791" xr:uid="{7EE88AEE-900B-4551-B386-D01101AFCE41}"/>
    <cellStyle name="Normal 3 2 5 2 4 4" xfId="11081" xr:uid="{B6EFC46C-5E7B-4D4C-9687-B5214947D6D3}"/>
    <cellStyle name="Normal 3 2 5 2 4 4 2" xfId="24771" xr:uid="{9D4B2CEE-0D86-4E37-8D20-FCEE90A0087F}"/>
    <cellStyle name="Normal 3 2 5 2 4 4 2 2" xfId="38463" xr:uid="{86FCD2BE-0789-4EBC-9773-6B39C3C52BE1}"/>
    <cellStyle name="Normal 3 2 5 2 4 4 2 3" xfId="53347" xr:uid="{AD19EA17-A0AE-4EE8-87A2-C5C53BCB1AF3}"/>
    <cellStyle name="Normal 3 2 5 2 4 4 3" xfId="17927" xr:uid="{B1233813-4363-45F9-B63B-3403DC15FF3A}"/>
    <cellStyle name="Normal 3 2 5 2 4 4 4" xfId="31617" xr:uid="{1F2750F8-0EA5-48E0-AA70-51B618E6300E}"/>
    <cellStyle name="Normal 3 2 5 2 4 4 5" xfId="46501" xr:uid="{A2324DBE-1DD9-4BF7-8FE9-FBBBA5ADCB4A}"/>
    <cellStyle name="Normal 3 2 5 2 4 5" xfId="21349" xr:uid="{3E2C735D-779D-45EB-AC47-E7F71D3F67F1}"/>
    <cellStyle name="Normal 3 2 5 2 4 5 2" xfId="35041" xr:uid="{4300255A-71EE-4692-8811-50361796CD24}"/>
    <cellStyle name="Normal 3 2 5 2 4 5 3" xfId="49925" xr:uid="{CCF4C032-A66C-442C-B158-0178FD7A6B3C}"/>
    <cellStyle name="Normal 3 2 5 2 4 6" xfId="14505" xr:uid="{04BE3080-2C11-4EA0-8647-94EF95145623}"/>
    <cellStyle name="Normal 3 2 5 2 4 7" xfId="28195" xr:uid="{928A3E26-5A13-4034-807E-C39963ED0025}"/>
    <cellStyle name="Normal 3 2 5 2 4 8" xfId="43079" xr:uid="{2E98298B-B785-42FB-818C-417DBD9011D1}"/>
    <cellStyle name="Normal 3 2 5 2 5" xfId="7660" xr:uid="{109ED19D-5543-4826-9358-3F17FF3DA0E1}"/>
    <cellStyle name="Normal 3 2 5 2 5 2" xfId="9373" xr:uid="{1B11DDDE-315E-4679-ABD3-7D6249070FCE}"/>
    <cellStyle name="Normal 3 2 5 2 5 2 2" xfId="12795" xr:uid="{9DA0C055-6969-4ECF-9F48-2C2B2786C089}"/>
    <cellStyle name="Normal 3 2 5 2 5 2 2 2" xfId="26485" xr:uid="{DE9D1830-C9AF-422A-BDB6-6342B7A4774E}"/>
    <cellStyle name="Normal 3 2 5 2 5 2 2 2 2" xfId="40177" xr:uid="{54C51010-B58D-4D77-8AFC-86923F3FBA72}"/>
    <cellStyle name="Normal 3 2 5 2 5 2 2 2 3" xfId="55061" xr:uid="{2580D0DB-9CDC-4E1C-9903-7CF97A815FAB}"/>
    <cellStyle name="Normal 3 2 5 2 5 2 2 3" xfId="19641" xr:uid="{88C3FBE3-589C-4814-9C69-0C97BA9BA78A}"/>
    <cellStyle name="Normal 3 2 5 2 5 2 2 4" xfId="33331" xr:uid="{F8C6E9F8-B6F9-4D3D-8170-A6A537CB4F34}"/>
    <cellStyle name="Normal 3 2 5 2 5 2 2 5" xfId="48215" xr:uid="{A54271F2-EA7D-4D15-83D0-9357A414EDEB}"/>
    <cellStyle name="Normal 3 2 5 2 5 2 3" xfId="23063" xr:uid="{8D486D06-76D0-42D2-BE49-0145FA14EEF8}"/>
    <cellStyle name="Normal 3 2 5 2 5 2 3 2" xfId="36755" xr:uid="{D516887A-40F9-4FF1-98EA-EBA8AEF02F17}"/>
    <cellStyle name="Normal 3 2 5 2 5 2 3 3" xfId="51639" xr:uid="{1978E7A7-552F-41A2-94D2-67B7215CFED2}"/>
    <cellStyle name="Normal 3 2 5 2 5 2 4" xfId="16219" xr:uid="{44DEAD25-C4A8-486B-A0F5-699BB6307C22}"/>
    <cellStyle name="Normal 3 2 5 2 5 2 5" xfId="29909" xr:uid="{AFEDE366-DAB5-4B35-8FB2-4F3D61C54874}"/>
    <cellStyle name="Normal 3 2 5 2 5 2 6" xfId="44793" xr:uid="{A6CD12F7-E180-4848-A160-1B2C79D4E393}"/>
    <cellStyle name="Normal 3 2 5 2 5 3" xfId="11083" xr:uid="{4A68511D-E3F9-4634-B5C7-9C9E4EA57B60}"/>
    <cellStyle name="Normal 3 2 5 2 5 3 2" xfId="24773" xr:uid="{155E7EE6-EEAD-4400-9D39-CC96DDE64512}"/>
    <cellStyle name="Normal 3 2 5 2 5 3 2 2" xfId="38465" xr:uid="{886913F9-0126-4A0D-850A-9B4423B579A8}"/>
    <cellStyle name="Normal 3 2 5 2 5 3 2 3" xfId="53349" xr:uid="{72EF1588-0EEB-4F55-8EBC-B9731977CCD9}"/>
    <cellStyle name="Normal 3 2 5 2 5 3 3" xfId="17929" xr:uid="{B3694C07-57CC-4A3D-8E97-CC835711B1C3}"/>
    <cellStyle name="Normal 3 2 5 2 5 3 4" xfId="31619" xr:uid="{00736A86-C28F-49FD-97A8-F579C70F155E}"/>
    <cellStyle name="Normal 3 2 5 2 5 3 5" xfId="46503" xr:uid="{53FDF02B-AD8C-4DFF-AE1D-717F8A92E809}"/>
    <cellStyle name="Normal 3 2 5 2 5 4" xfId="21351" xr:uid="{2BF1B490-EBA8-4E10-A0C3-76480D8FE2B2}"/>
    <cellStyle name="Normal 3 2 5 2 5 4 2" xfId="35043" xr:uid="{0383776B-39F4-47DD-A95D-403C6F396F3F}"/>
    <cellStyle name="Normal 3 2 5 2 5 4 3" xfId="49927" xr:uid="{1DC49112-F51B-457B-93F5-8198FD63BCA5}"/>
    <cellStyle name="Normal 3 2 5 2 5 5" xfId="14507" xr:uid="{44BEBBB6-F22F-4C63-AFBC-A4D3091EB550}"/>
    <cellStyle name="Normal 3 2 5 2 5 6" xfId="28197" xr:uid="{9DB9E47D-4129-4912-B50C-42A362BE163C}"/>
    <cellStyle name="Normal 3 2 5 2 5 7" xfId="43081" xr:uid="{8F57F799-0745-4841-8237-FF46F7165A7B}"/>
    <cellStyle name="Normal 3 2 5 2 6" xfId="7661" xr:uid="{7AD6F9C3-33B4-42D2-928F-BE7D58F8AA5D}"/>
    <cellStyle name="Normal 3 2 5 2 6 2" xfId="9374" xr:uid="{610B72F9-E6F4-4D75-8CBA-F2D48D4B5243}"/>
    <cellStyle name="Normal 3 2 5 2 6 2 2" xfId="12796" xr:uid="{977AA81C-3C51-4F11-AC88-A78E20A97FA7}"/>
    <cellStyle name="Normal 3 2 5 2 6 2 2 2" xfId="26486" xr:uid="{E24BBD9F-6655-43A6-820A-CF66B475D72C}"/>
    <cellStyle name="Normal 3 2 5 2 6 2 2 2 2" xfId="40178" xr:uid="{8F82EEA8-0D59-47BE-B389-FD73CD73584B}"/>
    <cellStyle name="Normal 3 2 5 2 6 2 2 2 3" xfId="55062" xr:uid="{0D629968-A93D-4687-8880-F806A32AB4E7}"/>
    <cellStyle name="Normal 3 2 5 2 6 2 2 3" xfId="19642" xr:uid="{0D176CCD-BA57-4DF4-A14A-D4CB6B50F454}"/>
    <cellStyle name="Normal 3 2 5 2 6 2 2 4" xfId="33332" xr:uid="{6E428A88-EA41-4637-ABF6-A247E460F77E}"/>
    <cellStyle name="Normal 3 2 5 2 6 2 2 5" xfId="48216" xr:uid="{6FD73254-AB63-4D3F-9785-DA4A66146D1C}"/>
    <cellStyle name="Normal 3 2 5 2 6 2 3" xfId="23064" xr:uid="{DE2792D4-F296-4E39-A07F-2221F643AA0C}"/>
    <cellStyle name="Normal 3 2 5 2 6 2 3 2" xfId="36756" xr:uid="{FA57DFC6-5345-4EC4-8C6C-9CF0C10625A1}"/>
    <cellStyle name="Normal 3 2 5 2 6 2 3 3" xfId="51640" xr:uid="{09F5E0BE-0338-4C2D-A55F-43F9A4ADE285}"/>
    <cellStyle name="Normal 3 2 5 2 6 2 4" xfId="16220" xr:uid="{55BA1A90-52AE-4435-A84B-579678CBB518}"/>
    <cellStyle name="Normal 3 2 5 2 6 2 5" xfId="29910" xr:uid="{A353CA1F-7A23-4384-9E94-B7C7FED1BAA2}"/>
    <cellStyle name="Normal 3 2 5 2 6 2 6" xfId="44794" xr:uid="{A604B322-7800-40B8-A659-D52DC29C6B1D}"/>
    <cellStyle name="Normal 3 2 5 2 6 3" xfId="11084" xr:uid="{25CCF13B-1351-4B60-9A82-AD62BB657D49}"/>
    <cellStyle name="Normal 3 2 5 2 6 3 2" xfId="24774" xr:uid="{BA4D659C-BCB7-49BD-9B62-C2072F4FFDF6}"/>
    <cellStyle name="Normal 3 2 5 2 6 3 2 2" xfId="38466" xr:uid="{8B184FE6-94CE-490F-B5F8-ED25C68E8247}"/>
    <cellStyle name="Normal 3 2 5 2 6 3 2 3" xfId="53350" xr:uid="{E80E5001-B505-42F2-9DDA-BF7FE0E7CADB}"/>
    <cellStyle name="Normal 3 2 5 2 6 3 3" xfId="17930" xr:uid="{2181EEC8-B330-4A49-ABE3-4B559F7994B7}"/>
    <cellStyle name="Normal 3 2 5 2 6 3 4" xfId="31620" xr:uid="{DDE3E495-60C0-4FD6-9FF4-01C4D33170AE}"/>
    <cellStyle name="Normal 3 2 5 2 6 3 5" xfId="46504" xr:uid="{1BFEC8C8-CFF9-47D2-8C4C-1F32068C303B}"/>
    <cellStyle name="Normal 3 2 5 2 6 4" xfId="21352" xr:uid="{FDEE6A61-7BFD-4DC2-B232-F958D7E27FA5}"/>
    <cellStyle name="Normal 3 2 5 2 6 4 2" xfId="35044" xr:uid="{8959BBCE-D244-4295-9A1A-7A4F3FF38DB2}"/>
    <cellStyle name="Normal 3 2 5 2 6 4 3" xfId="49928" xr:uid="{9E393722-08C8-40D0-88AE-44E829DD9A40}"/>
    <cellStyle name="Normal 3 2 5 2 6 5" xfId="14508" xr:uid="{340501C9-8243-4880-A8E7-8E48DE413744}"/>
    <cellStyle name="Normal 3 2 5 2 6 6" xfId="28198" xr:uid="{DB9FABD2-A7DE-4413-912D-E87EE558C715}"/>
    <cellStyle name="Normal 3 2 5 2 6 7" xfId="43082" xr:uid="{9208205E-B24B-4EFD-9A4E-84C4772639B4}"/>
    <cellStyle name="Normal 3 2 5 2 7" xfId="9360" xr:uid="{0DB66D60-58D3-47BE-AAF1-C29AA1F89437}"/>
    <cellStyle name="Normal 3 2 5 2 7 2" xfId="12782" xr:uid="{4FD6D7F7-45AF-447A-AC79-B5675757F394}"/>
    <cellStyle name="Normal 3 2 5 2 7 2 2" xfId="26472" xr:uid="{C222E2D6-CAAA-4856-9F92-606E40D6B221}"/>
    <cellStyle name="Normal 3 2 5 2 7 2 2 2" xfId="40164" xr:uid="{B1622762-B2EB-49F6-908A-938DB9C1BAEE}"/>
    <cellStyle name="Normal 3 2 5 2 7 2 2 3" xfId="55048" xr:uid="{8540C088-E6FD-49E8-B834-28D7B52A069B}"/>
    <cellStyle name="Normal 3 2 5 2 7 2 3" xfId="19628" xr:uid="{17C59C7B-C9C6-4693-A470-E78B9F466CB9}"/>
    <cellStyle name="Normal 3 2 5 2 7 2 4" xfId="33318" xr:uid="{4735E282-0881-46F3-AB07-E1FEB9079137}"/>
    <cellStyle name="Normal 3 2 5 2 7 2 5" xfId="48202" xr:uid="{080AE05B-1B7B-4A26-BDFB-4E2740DEF5B4}"/>
    <cellStyle name="Normal 3 2 5 2 7 3" xfId="23050" xr:uid="{D59EEC0C-D807-4F08-9B3B-D587B245885A}"/>
    <cellStyle name="Normal 3 2 5 2 7 3 2" xfId="36742" xr:uid="{01B38C3D-E6B6-4396-A382-1CE46DC62A9E}"/>
    <cellStyle name="Normal 3 2 5 2 7 3 3" xfId="51626" xr:uid="{C39AC47C-7BF8-4D3E-9743-F959ECDADA04}"/>
    <cellStyle name="Normal 3 2 5 2 7 4" xfId="16206" xr:uid="{2D20A64A-6BAC-49E7-9D7D-C9799031851D}"/>
    <cellStyle name="Normal 3 2 5 2 7 5" xfId="29896" xr:uid="{8B326F1A-A624-41E6-9103-4C9F258ADA41}"/>
    <cellStyle name="Normal 3 2 5 2 7 6" xfId="44780" xr:uid="{3DFED210-0326-4039-B45B-1813A2A7CFFD}"/>
    <cellStyle name="Normal 3 2 5 2 8" xfId="11070" xr:uid="{A6533909-024D-4520-820C-D5FC8A3AEDA5}"/>
    <cellStyle name="Normal 3 2 5 2 8 2" xfId="24760" xr:uid="{2A15FDA4-3D74-4CA4-AEE5-67BC24AF992D}"/>
    <cellStyle name="Normal 3 2 5 2 8 2 2" xfId="38452" xr:uid="{9404C1EC-523A-4E59-8410-56C5227BA894}"/>
    <cellStyle name="Normal 3 2 5 2 8 2 3" xfId="53336" xr:uid="{7F0B0365-DB12-4012-8771-9BFE88A8DC1F}"/>
    <cellStyle name="Normal 3 2 5 2 8 3" xfId="17916" xr:uid="{A7CEE47B-2E65-4402-AA93-93E679BDDDD8}"/>
    <cellStyle name="Normal 3 2 5 2 8 4" xfId="31606" xr:uid="{3C4A4D8D-DE04-47A0-92F4-B2840AFC38B5}"/>
    <cellStyle name="Normal 3 2 5 2 8 5" xfId="46490" xr:uid="{6C137AD3-5A20-4805-94E5-719A324D922A}"/>
    <cellStyle name="Normal 3 2 5 2 9" xfId="21338" xr:uid="{8F537667-EAEC-49C7-9390-E0038EE9636B}"/>
    <cellStyle name="Normal 3 2 5 2 9 2" xfId="35030" xr:uid="{E31558F8-578B-462A-8B7B-AD178DBACDA4}"/>
    <cellStyle name="Normal 3 2 5 2 9 3" xfId="49914" xr:uid="{D46877BA-6470-4CE3-996D-A0E129F12D98}"/>
    <cellStyle name="Normal 3 2 5 3" xfId="5306" xr:uid="{D197F380-D5D4-484C-AA4F-50B9AB66D7B6}"/>
    <cellStyle name="Normal 3 2 5 3 10" xfId="43083" xr:uid="{DD9F8094-DAD6-4416-B757-EE6259E42735}"/>
    <cellStyle name="Normal 3 2 5 3 11" xfId="7662" xr:uid="{507FDCF2-0FFB-4940-B542-808AC2BBF1E0}"/>
    <cellStyle name="Normal 3 2 5 3 12" xfId="6513" xr:uid="{E0DE5F74-90BF-47D3-8251-9272CF7CEDF8}"/>
    <cellStyle name="Normal 3 2 5 3 13" xfId="5921" xr:uid="{FAB0C081-0C6E-4A92-9C70-9F3CDAB51550}"/>
    <cellStyle name="Normal 3 2 5 3 2" xfId="7663" xr:uid="{73F903C0-BE92-4DD4-860F-0DD48BC8170A}"/>
    <cellStyle name="Normal 3 2 5 3 2 2" xfId="7664" xr:uid="{4527E7CA-B151-46EA-AB74-1F6524F7C62C}"/>
    <cellStyle name="Normal 3 2 5 3 2 2 2" xfId="9377" xr:uid="{AC517FB2-8CE5-42E8-97BA-F9E1BA679BB4}"/>
    <cellStyle name="Normal 3 2 5 3 2 2 2 2" xfId="12799" xr:uid="{AAEB40C3-0682-4072-833F-A67DFE5D2532}"/>
    <cellStyle name="Normal 3 2 5 3 2 2 2 2 2" xfId="26489" xr:uid="{BF9EBF75-C099-4684-8E39-6F05E50CA276}"/>
    <cellStyle name="Normal 3 2 5 3 2 2 2 2 2 2" xfId="40181" xr:uid="{43F4A58C-1858-4F72-864C-1FA87F188FF5}"/>
    <cellStyle name="Normal 3 2 5 3 2 2 2 2 2 3" xfId="55065" xr:uid="{059734C4-CA4D-4DFC-A545-63536489CB57}"/>
    <cellStyle name="Normal 3 2 5 3 2 2 2 2 3" xfId="19645" xr:uid="{9BCDBC9C-7B8F-4748-8215-B07A49F546E0}"/>
    <cellStyle name="Normal 3 2 5 3 2 2 2 2 4" xfId="33335" xr:uid="{52295739-F9DC-425A-92F9-D71D88923D81}"/>
    <cellStyle name="Normal 3 2 5 3 2 2 2 2 5" xfId="48219" xr:uid="{9BFB4E1B-EF68-470E-816F-D4E23430698C}"/>
    <cellStyle name="Normal 3 2 5 3 2 2 2 3" xfId="23067" xr:uid="{0C1D3E8B-288C-45D8-B54B-2B967248C635}"/>
    <cellStyle name="Normal 3 2 5 3 2 2 2 3 2" xfId="36759" xr:uid="{0D1F8C1A-EEEA-4E57-91D9-97828C71AF4C}"/>
    <cellStyle name="Normal 3 2 5 3 2 2 2 3 3" xfId="51643" xr:uid="{C88E5879-46B4-4367-B5D3-4C721E0F2D5A}"/>
    <cellStyle name="Normal 3 2 5 3 2 2 2 4" xfId="16223" xr:uid="{4532955E-6206-4063-B006-99883CBC77D7}"/>
    <cellStyle name="Normal 3 2 5 3 2 2 2 5" xfId="29913" xr:uid="{CE8DC22C-E0F7-40AC-BF38-8E6138A55CCC}"/>
    <cellStyle name="Normal 3 2 5 3 2 2 2 6" xfId="44797" xr:uid="{09E5F00F-267E-4030-B304-803BF8A09C0B}"/>
    <cellStyle name="Normal 3 2 5 3 2 2 3" xfId="11087" xr:uid="{C7787F7A-F105-4F72-A730-47B3A5A1CDCA}"/>
    <cellStyle name="Normal 3 2 5 3 2 2 3 2" xfId="24777" xr:uid="{222C7853-8FE3-4876-B054-C236243857FE}"/>
    <cellStyle name="Normal 3 2 5 3 2 2 3 2 2" xfId="38469" xr:uid="{F435E351-DA0A-4EC5-B364-71DE4D0DD7DB}"/>
    <cellStyle name="Normal 3 2 5 3 2 2 3 2 3" xfId="53353" xr:uid="{23623AAC-5803-4746-BC1F-D6E1268A44B0}"/>
    <cellStyle name="Normal 3 2 5 3 2 2 3 3" xfId="17933" xr:uid="{EA81CFD8-FEC7-4FD5-8F0B-42B191A7EC34}"/>
    <cellStyle name="Normal 3 2 5 3 2 2 3 4" xfId="31623" xr:uid="{24075E8F-5108-4CA7-9935-6FC5362CEE42}"/>
    <cellStyle name="Normal 3 2 5 3 2 2 3 5" xfId="46507" xr:uid="{8CA141D0-7766-4DD9-8C96-C98AC2EFFCC9}"/>
    <cellStyle name="Normal 3 2 5 3 2 2 4" xfId="21355" xr:uid="{8BFC2758-8F0D-46CE-BC9D-917C7DF8F3A1}"/>
    <cellStyle name="Normal 3 2 5 3 2 2 4 2" xfId="35047" xr:uid="{8B14F222-DDDF-4D4A-A385-887365588A4B}"/>
    <cellStyle name="Normal 3 2 5 3 2 2 4 3" xfId="49931" xr:uid="{501517C4-0185-496C-9E21-0E6BAB5D964E}"/>
    <cellStyle name="Normal 3 2 5 3 2 2 5" xfId="14511" xr:uid="{2708A9C9-F819-4788-A3FD-3EE50F891084}"/>
    <cellStyle name="Normal 3 2 5 3 2 2 6" xfId="28201" xr:uid="{2A6D769A-6FDB-4141-8B16-7A53F51D3673}"/>
    <cellStyle name="Normal 3 2 5 3 2 2 7" xfId="43085" xr:uid="{9E735EB1-2223-4FD5-87AC-6F41D6DDD3C1}"/>
    <cellStyle name="Normal 3 2 5 3 2 3" xfId="9376" xr:uid="{DB6AABEC-2FB7-4735-9F35-5AC1954B385D}"/>
    <cellStyle name="Normal 3 2 5 3 2 3 2" xfId="12798" xr:uid="{1F62B9EE-11A5-4F76-B035-EECF4A7D0142}"/>
    <cellStyle name="Normal 3 2 5 3 2 3 2 2" xfId="26488" xr:uid="{7024D3F3-53EE-4DF8-8774-F411E618D15C}"/>
    <cellStyle name="Normal 3 2 5 3 2 3 2 2 2" xfId="40180" xr:uid="{A37FD835-0384-4F87-B1D0-BB7AEFF8C599}"/>
    <cellStyle name="Normal 3 2 5 3 2 3 2 2 3" xfId="55064" xr:uid="{34FD439A-46D4-4850-8EE4-B76864C6D518}"/>
    <cellStyle name="Normal 3 2 5 3 2 3 2 3" xfId="19644" xr:uid="{4545C421-5532-40EE-B01C-0471ABA2C54C}"/>
    <cellStyle name="Normal 3 2 5 3 2 3 2 4" xfId="33334" xr:uid="{96317DD8-3568-4ED4-952B-47AA170CA316}"/>
    <cellStyle name="Normal 3 2 5 3 2 3 2 5" xfId="48218" xr:uid="{51DC80D8-2023-4DD3-B445-A3A8F84A4481}"/>
    <cellStyle name="Normal 3 2 5 3 2 3 3" xfId="23066" xr:uid="{BDAD5553-7AFF-4F0F-B801-E39C4C5DD200}"/>
    <cellStyle name="Normal 3 2 5 3 2 3 3 2" xfId="36758" xr:uid="{331F0E94-0CD6-4DAA-8AEF-A646D92B3546}"/>
    <cellStyle name="Normal 3 2 5 3 2 3 3 3" xfId="51642" xr:uid="{F5F9A966-381B-469C-A495-97C06DB425D8}"/>
    <cellStyle name="Normal 3 2 5 3 2 3 4" xfId="16222" xr:uid="{383D999A-DB12-4A2A-83EA-82607CC376AC}"/>
    <cellStyle name="Normal 3 2 5 3 2 3 5" xfId="29912" xr:uid="{F42F9D0D-C31C-437F-B63D-DA33CED97386}"/>
    <cellStyle name="Normal 3 2 5 3 2 3 6" xfId="44796" xr:uid="{9B005D9C-10AC-447B-BF4F-BADBFFBF6CFD}"/>
    <cellStyle name="Normal 3 2 5 3 2 4" xfId="11086" xr:uid="{916812FD-8ADA-4DCC-8675-D0DB2BCED72A}"/>
    <cellStyle name="Normal 3 2 5 3 2 4 2" xfId="24776" xr:uid="{BF07CF8B-88F3-4F9D-8082-0D3DD06375B7}"/>
    <cellStyle name="Normal 3 2 5 3 2 4 2 2" xfId="38468" xr:uid="{E405083D-E0A4-4DA9-B4F2-B4C846C32172}"/>
    <cellStyle name="Normal 3 2 5 3 2 4 2 3" xfId="53352" xr:uid="{1E9629D6-8B19-40E1-8650-456897C22283}"/>
    <cellStyle name="Normal 3 2 5 3 2 4 3" xfId="17932" xr:uid="{7E64A64F-953B-4933-BD15-E37E602BAFE2}"/>
    <cellStyle name="Normal 3 2 5 3 2 4 4" xfId="31622" xr:uid="{E55F85A9-7E18-415B-A9BB-1B691B44A8AA}"/>
    <cellStyle name="Normal 3 2 5 3 2 4 5" xfId="46506" xr:uid="{D442E4CF-F519-409E-90C2-B9EFA0B3CCA5}"/>
    <cellStyle name="Normal 3 2 5 3 2 5" xfId="21354" xr:uid="{F0123C3C-7B36-415D-8A98-9064CFB3CFC8}"/>
    <cellStyle name="Normal 3 2 5 3 2 5 2" xfId="35046" xr:uid="{FE9B1B1A-FF8D-4DC3-B851-033F16820505}"/>
    <cellStyle name="Normal 3 2 5 3 2 5 3" xfId="49930" xr:uid="{98E69C2E-E51B-4FE7-8E5A-1BE5733F056B}"/>
    <cellStyle name="Normal 3 2 5 3 2 6" xfId="14510" xr:uid="{3C5FE126-BECF-4136-8006-5436ACF41F4E}"/>
    <cellStyle name="Normal 3 2 5 3 2 7" xfId="28200" xr:uid="{FEA1A94D-F4EE-462C-863C-88DC8AEF170D}"/>
    <cellStyle name="Normal 3 2 5 3 2 8" xfId="43084" xr:uid="{3A483A8A-0D72-43B1-BCE6-B9499980E7FE}"/>
    <cellStyle name="Normal 3 2 5 3 3" xfId="7665" xr:uid="{DA06C9FC-380C-4222-B2F1-A6C9B3E04336}"/>
    <cellStyle name="Normal 3 2 5 3 3 2" xfId="9378" xr:uid="{FE71A503-E8F1-4B00-8DF2-74222F10AAF8}"/>
    <cellStyle name="Normal 3 2 5 3 3 2 2" xfId="12800" xr:uid="{F1A1FA0C-054F-409E-B7E0-22C698729595}"/>
    <cellStyle name="Normal 3 2 5 3 3 2 2 2" xfId="26490" xr:uid="{B3AB9AB6-D19B-4056-9F9B-AF0ECA7496C1}"/>
    <cellStyle name="Normal 3 2 5 3 3 2 2 2 2" xfId="40182" xr:uid="{A929A1E4-A64B-45BB-88AA-EAB823FB5211}"/>
    <cellStyle name="Normal 3 2 5 3 3 2 2 2 3" xfId="55066" xr:uid="{49A9DD20-12D4-4600-A3C8-D4314D86DE26}"/>
    <cellStyle name="Normal 3 2 5 3 3 2 2 3" xfId="19646" xr:uid="{DF908353-1306-4261-A981-FB27EDAB947B}"/>
    <cellStyle name="Normal 3 2 5 3 3 2 2 4" xfId="33336" xr:uid="{54D7BE17-1EF6-47EA-AC52-1F58F87B932C}"/>
    <cellStyle name="Normal 3 2 5 3 3 2 2 5" xfId="48220" xr:uid="{62D2BF97-7760-4BC5-BB8D-1341109C78DD}"/>
    <cellStyle name="Normal 3 2 5 3 3 2 3" xfId="23068" xr:uid="{515C2D48-0FC5-4A14-8731-24EDB9FF0959}"/>
    <cellStyle name="Normal 3 2 5 3 3 2 3 2" xfId="36760" xr:uid="{DAAECAB0-0F7A-48FE-8C5B-F8DE55486F35}"/>
    <cellStyle name="Normal 3 2 5 3 3 2 3 3" xfId="51644" xr:uid="{029AD677-E82A-4931-9063-DAADF8FA27EF}"/>
    <cellStyle name="Normal 3 2 5 3 3 2 4" xfId="16224" xr:uid="{31D2DA52-6E6D-4DD3-B1EC-E36E2B94ADED}"/>
    <cellStyle name="Normal 3 2 5 3 3 2 5" xfId="29914" xr:uid="{99E86338-3954-44AB-8F45-91DDEA0A2BB2}"/>
    <cellStyle name="Normal 3 2 5 3 3 2 6" xfId="44798" xr:uid="{297EC848-1F5C-4BFA-87C3-B5103823AFDD}"/>
    <cellStyle name="Normal 3 2 5 3 3 3" xfId="11088" xr:uid="{54FCFFD8-1DC7-4CB8-B2FF-741997262A69}"/>
    <cellStyle name="Normal 3 2 5 3 3 3 2" xfId="24778" xr:uid="{6938D170-7E95-48B0-B06F-4B57262F93CB}"/>
    <cellStyle name="Normal 3 2 5 3 3 3 2 2" xfId="38470" xr:uid="{38C59DB4-9383-492D-977F-682277D1B938}"/>
    <cellStyle name="Normal 3 2 5 3 3 3 2 3" xfId="53354" xr:uid="{0D9D8E47-3009-4844-8445-56F83D41A131}"/>
    <cellStyle name="Normal 3 2 5 3 3 3 3" xfId="17934" xr:uid="{97F94E0C-D967-4B77-B600-A55B5810BD63}"/>
    <cellStyle name="Normal 3 2 5 3 3 3 4" xfId="31624" xr:uid="{1F108E64-054D-4087-BCB5-8F5736F73A7A}"/>
    <cellStyle name="Normal 3 2 5 3 3 3 5" xfId="46508" xr:uid="{EC883F22-6BED-4BCD-8813-DBA44DA95DDA}"/>
    <cellStyle name="Normal 3 2 5 3 3 4" xfId="21356" xr:uid="{61159C19-DE6B-44E6-8514-D7393739CB1A}"/>
    <cellStyle name="Normal 3 2 5 3 3 4 2" xfId="35048" xr:uid="{0CAE4E78-A5EE-4C50-BBC0-C7379B0D6463}"/>
    <cellStyle name="Normal 3 2 5 3 3 4 3" xfId="49932" xr:uid="{CB747C77-EB02-4A33-89E7-31418138594C}"/>
    <cellStyle name="Normal 3 2 5 3 3 5" xfId="14512" xr:uid="{F4D1D321-58CB-4CC5-8538-6C1D9CE09899}"/>
    <cellStyle name="Normal 3 2 5 3 3 6" xfId="28202" xr:uid="{81BEA34C-E25A-4D40-939A-494D849E367C}"/>
    <cellStyle name="Normal 3 2 5 3 3 7" xfId="43086" xr:uid="{32688550-0A22-4D18-80D2-EAC46C82E5E5}"/>
    <cellStyle name="Normal 3 2 5 3 4" xfId="7666" xr:uid="{1E12A6F8-7A39-4DE3-AD44-A88259DE7B40}"/>
    <cellStyle name="Normal 3 2 5 3 4 2" xfId="9379" xr:uid="{DD16B505-63BC-46C0-A946-993090ECFA67}"/>
    <cellStyle name="Normal 3 2 5 3 4 2 2" xfId="12801" xr:uid="{12DA5B54-714A-461B-AD60-6D8889E6F7AD}"/>
    <cellStyle name="Normal 3 2 5 3 4 2 2 2" xfId="26491" xr:uid="{57DB6F36-5BE5-4DCA-8295-DA95E96B26CD}"/>
    <cellStyle name="Normal 3 2 5 3 4 2 2 2 2" xfId="40183" xr:uid="{0E387CC9-07D2-44BD-8B32-1F29E565C7F8}"/>
    <cellStyle name="Normal 3 2 5 3 4 2 2 2 3" xfId="55067" xr:uid="{397795BD-7DC0-47F0-9076-4B1A38176ADF}"/>
    <cellStyle name="Normal 3 2 5 3 4 2 2 3" xfId="19647" xr:uid="{C103819C-86D2-4BA7-A016-0E99AE822685}"/>
    <cellStyle name="Normal 3 2 5 3 4 2 2 4" xfId="33337" xr:uid="{659A3B4E-62C8-4D14-97AC-1EA8D8592F89}"/>
    <cellStyle name="Normal 3 2 5 3 4 2 2 5" xfId="48221" xr:uid="{03DD19A9-E05D-421D-B783-90B2D7E29E87}"/>
    <cellStyle name="Normal 3 2 5 3 4 2 3" xfId="23069" xr:uid="{B9A9ECBF-2A1B-4D8F-8BE6-C27D1B1359E5}"/>
    <cellStyle name="Normal 3 2 5 3 4 2 3 2" xfId="36761" xr:uid="{1485B2A5-4B22-4C75-9013-F3989AF71AA2}"/>
    <cellStyle name="Normal 3 2 5 3 4 2 3 3" xfId="51645" xr:uid="{C8EED14A-885B-46E4-AC41-F6016815841C}"/>
    <cellStyle name="Normal 3 2 5 3 4 2 4" xfId="16225" xr:uid="{C4F83374-4222-47CF-83C1-3CCF5FFAFFD3}"/>
    <cellStyle name="Normal 3 2 5 3 4 2 5" xfId="29915" xr:uid="{8A8CF54B-70BA-497A-8164-29383CECCCD8}"/>
    <cellStyle name="Normal 3 2 5 3 4 2 6" xfId="44799" xr:uid="{8452F665-343F-4F0A-93B3-E342F3FBFAF6}"/>
    <cellStyle name="Normal 3 2 5 3 4 3" xfId="11089" xr:uid="{BA542F7A-EE6A-4A19-951F-EDE3A2C5C6F9}"/>
    <cellStyle name="Normal 3 2 5 3 4 3 2" xfId="24779" xr:uid="{0864ECAB-0230-4D8F-BC02-C4C30D3BB65D}"/>
    <cellStyle name="Normal 3 2 5 3 4 3 2 2" xfId="38471" xr:uid="{3D589013-8888-4806-97C0-A415128CCD38}"/>
    <cellStyle name="Normal 3 2 5 3 4 3 2 3" xfId="53355" xr:uid="{AEB9C796-4FBB-4A3E-B539-58B07695C4A3}"/>
    <cellStyle name="Normal 3 2 5 3 4 3 3" xfId="17935" xr:uid="{3A6C6B0E-EBC7-4348-808C-68B6895C76A7}"/>
    <cellStyle name="Normal 3 2 5 3 4 3 4" xfId="31625" xr:uid="{9DBDB95E-C72C-4A67-BB65-9FCB25CD30A8}"/>
    <cellStyle name="Normal 3 2 5 3 4 3 5" xfId="46509" xr:uid="{042E8B7A-B5D0-42DC-AAF2-8474364239C7}"/>
    <cellStyle name="Normal 3 2 5 3 4 4" xfId="21357" xr:uid="{FB379131-CFCE-4CCF-A2EE-2187DDCC0C85}"/>
    <cellStyle name="Normal 3 2 5 3 4 4 2" xfId="35049" xr:uid="{E34D8740-3AE9-4E17-8A91-25D221029262}"/>
    <cellStyle name="Normal 3 2 5 3 4 4 3" xfId="49933" xr:uid="{D0EB617A-74F4-47AB-8811-88C2BF3DBDD9}"/>
    <cellStyle name="Normal 3 2 5 3 4 5" xfId="14513" xr:uid="{847EC239-7671-459D-9FC7-757B680E4CC8}"/>
    <cellStyle name="Normal 3 2 5 3 4 6" xfId="28203" xr:uid="{F898397C-5469-4B14-888B-C7AABDECBEF5}"/>
    <cellStyle name="Normal 3 2 5 3 4 7" xfId="43087" xr:uid="{BCE7C6C4-7A57-4711-B795-A437EEBB977A}"/>
    <cellStyle name="Normal 3 2 5 3 5" xfId="9375" xr:uid="{0D7D585E-4D46-400C-AE8C-E6E0B567134B}"/>
    <cellStyle name="Normal 3 2 5 3 5 2" xfId="12797" xr:uid="{0DF484D9-B976-41D9-8DCF-832FE8ECE7FC}"/>
    <cellStyle name="Normal 3 2 5 3 5 2 2" xfId="26487" xr:uid="{CEBFD6F4-E50D-4521-8ED4-E7420AF905F7}"/>
    <cellStyle name="Normal 3 2 5 3 5 2 2 2" xfId="40179" xr:uid="{C214C4CD-4145-43F7-80C6-3CE3A6CAC025}"/>
    <cellStyle name="Normal 3 2 5 3 5 2 2 3" xfId="55063" xr:uid="{8F397F81-8924-49DE-9169-7572E6119861}"/>
    <cellStyle name="Normal 3 2 5 3 5 2 3" xfId="19643" xr:uid="{04F15E02-94C0-41CE-984E-AFD991553801}"/>
    <cellStyle name="Normal 3 2 5 3 5 2 4" xfId="33333" xr:uid="{74DFB1B9-5ECF-4CFA-865B-6976F50B8FD9}"/>
    <cellStyle name="Normal 3 2 5 3 5 2 5" xfId="48217" xr:uid="{2A845F49-B272-46E6-BB29-CD0706BEB22B}"/>
    <cellStyle name="Normal 3 2 5 3 5 3" xfId="23065" xr:uid="{EBE7E1EB-49C3-4608-BBDB-15A22DEC8D53}"/>
    <cellStyle name="Normal 3 2 5 3 5 3 2" xfId="36757" xr:uid="{6F74E307-4466-4489-891D-7F7DF6AEB321}"/>
    <cellStyle name="Normal 3 2 5 3 5 3 3" xfId="51641" xr:uid="{9523B6DD-4D86-4990-8D5B-E8437DAE0C83}"/>
    <cellStyle name="Normal 3 2 5 3 5 4" xfId="16221" xr:uid="{460DA92B-3DAD-4B63-BF49-7A99B2627EAF}"/>
    <cellStyle name="Normal 3 2 5 3 5 5" xfId="29911" xr:uid="{352C8561-8600-4230-826E-5BC47BE324D7}"/>
    <cellStyle name="Normal 3 2 5 3 5 6" xfId="44795" xr:uid="{188B65B1-F298-4222-BFA4-183EE7EBCDED}"/>
    <cellStyle name="Normal 3 2 5 3 6" xfId="11085" xr:uid="{29219317-477D-4A98-9BCA-8C8F55309825}"/>
    <cellStyle name="Normal 3 2 5 3 6 2" xfId="24775" xr:uid="{DFF02D29-28DB-4F00-9496-9CEF74603210}"/>
    <cellStyle name="Normal 3 2 5 3 6 2 2" xfId="38467" xr:uid="{6C242668-19B6-4ABB-93F4-5BCF0D037A96}"/>
    <cellStyle name="Normal 3 2 5 3 6 2 3" xfId="53351" xr:uid="{22EDEF9F-3287-4A4F-99C7-145D0AE9A624}"/>
    <cellStyle name="Normal 3 2 5 3 6 3" xfId="17931" xr:uid="{53065621-3033-4CE1-9261-08B9B692F566}"/>
    <cellStyle name="Normal 3 2 5 3 6 4" xfId="31621" xr:uid="{6F7FC1BF-3F20-4217-9C75-1BB7DB4A7DC7}"/>
    <cellStyle name="Normal 3 2 5 3 6 5" xfId="46505" xr:uid="{7136A1E5-4015-449E-B74E-34ACD31B11D9}"/>
    <cellStyle name="Normal 3 2 5 3 7" xfId="21353" xr:uid="{F7D2F680-3D53-46D7-B07E-D7F5CAF26BDA}"/>
    <cellStyle name="Normal 3 2 5 3 7 2" xfId="35045" xr:uid="{0D144675-72B8-498E-869B-55A90D286AB2}"/>
    <cellStyle name="Normal 3 2 5 3 7 3" xfId="49929" xr:uid="{0BA3C46E-49DB-4D72-A467-37E8432EA2FD}"/>
    <cellStyle name="Normal 3 2 5 3 8" xfId="14509" xr:uid="{1EAA38FD-0AC4-484D-B759-BD4E10512769}"/>
    <cellStyle name="Normal 3 2 5 3 8 2" xfId="41929" xr:uid="{B8F5BCB8-F8E4-4692-85E7-036EC6C97156}"/>
    <cellStyle name="Normal 3 2 5 3 9" xfId="28199" xr:uid="{3F0FF8C6-5726-4065-BD2D-170CCBB601AC}"/>
    <cellStyle name="Normal 3 2 5 4" xfId="7667" xr:uid="{2A0400F9-060F-4C33-96DB-470ED47A3AC7}"/>
    <cellStyle name="Normal 3 2 5 4 10" xfId="43088" xr:uid="{16D19C6A-20A5-4E6E-9DAB-1A3175DE6392}"/>
    <cellStyle name="Normal 3 2 5 4 2" xfId="7668" xr:uid="{CC08B02D-3BCA-40FA-863C-0E8E43E3FF0F}"/>
    <cellStyle name="Normal 3 2 5 4 2 2" xfId="7669" xr:uid="{611F645A-3664-4ADB-A2B8-CFECC010376D}"/>
    <cellStyle name="Normal 3 2 5 4 2 2 2" xfId="9382" xr:uid="{0CBCEF42-2CA0-4952-B7C0-E3DA9BA03233}"/>
    <cellStyle name="Normal 3 2 5 4 2 2 2 2" xfId="12804" xr:uid="{497FD802-41A9-4B05-A817-76DCABA7C326}"/>
    <cellStyle name="Normal 3 2 5 4 2 2 2 2 2" xfId="26494" xr:uid="{D725CCBA-BF43-4087-A904-5088E3966622}"/>
    <cellStyle name="Normal 3 2 5 4 2 2 2 2 2 2" xfId="40186" xr:uid="{EE1BD277-BEA0-4E39-8A57-3ACD5FFB0CE7}"/>
    <cellStyle name="Normal 3 2 5 4 2 2 2 2 2 3" xfId="55070" xr:uid="{6AC865D2-1AB1-4F23-9817-469B9D2516A3}"/>
    <cellStyle name="Normal 3 2 5 4 2 2 2 2 3" xfId="19650" xr:uid="{45578768-AB06-4147-86A2-280E66C50672}"/>
    <cellStyle name="Normal 3 2 5 4 2 2 2 2 4" xfId="33340" xr:uid="{80C0129E-2611-4A6A-807E-4034A57AB922}"/>
    <cellStyle name="Normal 3 2 5 4 2 2 2 2 5" xfId="48224" xr:uid="{93B8AD8B-5272-402C-AD6A-F3BA71FB9D19}"/>
    <cellStyle name="Normal 3 2 5 4 2 2 2 3" xfId="23072" xr:uid="{CA5303C9-C751-4423-8FC2-9453E0A55E2A}"/>
    <cellStyle name="Normal 3 2 5 4 2 2 2 3 2" xfId="36764" xr:uid="{BE3C63BE-46DD-4C40-876C-3DD1098C4D70}"/>
    <cellStyle name="Normal 3 2 5 4 2 2 2 3 3" xfId="51648" xr:uid="{D3CA769F-3430-4F47-A9C8-00BA90B422DB}"/>
    <cellStyle name="Normal 3 2 5 4 2 2 2 4" xfId="16228" xr:uid="{B9180F95-2C18-47D8-9417-0CD8B226E3AB}"/>
    <cellStyle name="Normal 3 2 5 4 2 2 2 5" xfId="29918" xr:uid="{DB4E439D-2FB2-4952-BAFA-3F7534A17C85}"/>
    <cellStyle name="Normal 3 2 5 4 2 2 2 6" xfId="44802" xr:uid="{7579888E-6904-4A40-9CE9-A0CB0DFED52B}"/>
    <cellStyle name="Normal 3 2 5 4 2 2 3" xfId="11092" xr:uid="{19EAC2FF-976D-4ECA-AAB3-8A7313B36F4D}"/>
    <cellStyle name="Normal 3 2 5 4 2 2 3 2" xfId="24782" xr:uid="{3501FA7C-728B-4E52-9980-BC0207339B18}"/>
    <cellStyle name="Normal 3 2 5 4 2 2 3 2 2" xfId="38474" xr:uid="{CEAC61D2-C25B-4525-B483-F3CED08DC8F1}"/>
    <cellStyle name="Normal 3 2 5 4 2 2 3 2 3" xfId="53358" xr:uid="{ADA17B1E-17E3-495B-8FB2-1484DBDEC376}"/>
    <cellStyle name="Normal 3 2 5 4 2 2 3 3" xfId="17938" xr:uid="{69D81878-BA0F-4D8F-8DBF-BF6B6DBFE1E1}"/>
    <cellStyle name="Normal 3 2 5 4 2 2 3 4" xfId="31628" xr:uid="{E63441AC-E0DB-43F8-8E7B-70458870143F}"/>
    <cellStyle name="Normal 3 2 5 4 2 2 3 5" xfId="46512" xr:uid="{465801B3-E6FF-4CAC-8D87-47F5C1C0BCB0}"/>
    <cellStyle name="Normal 3 2 5 4 2 2 4" xfId="21360" xr:uid="{90F25B84-7BE1-49B0-9D0C-9A7AE156BFFA}"/>
    <cellStyle name="Normal 3 2 5 4 2 2 4 2" xfId="35052" xr:uid="{B9B9EA07-5DD8-49C7-B83A-DCF0AA1EC9E2}"/>
    <cellStyle name="Normal 3 2 5 4 2 2 4 3" xfId="49936" xr:uid="{33D3E4BC-986D-4951-A633-BBB5558185A0}"/>
    <cellStyle name="Normal 3 2 5 4 2 2 5" xfId="14516" xr:uid="{B996E91C-0C61-4E20-BA4C-3E95D7764C7C}"/>
    <cellStyle name="Normal 3 2 5 4 2 2 6" xfId="28206" xr:uid="{A99134DD-FE0D-4497-8271-E6C33BC7F53B}"/>
    <cellStyle name="Normal 3 2 5 4 2 2 7" xfId="43090" xr:uid="{0540049C-FB68-4E45-A765-155454BA1D4A}"/>
    <cellStyle name="Normal 3 2 5 4 2 3" xfId="9381" xr:uid="{86350142-AED7-402F-852F-4FAA1F2395F9}"/>
    <cellStyle name="Normal 3 2 5 4 2 3 2" xfId="12803" xr:uid="{BE28FBCE-F28F-49B6-A1E4-418E18134A1E}"/>
    <cellStyle name="Normal 3 2 5 4 2 3 2 2" xfId="26493" xr:uid="{E2F1EFD4-2083-46B0-B106-082A42D0EF5F}"/>
    <cellStyle name="Normal 3 2 5 4 2 3 2 2 2" xfId="40185" xr:uid="{F427EA5A-30EE-4EF1-9F47-B6B94A11DED1}"/>
    <cellStyle name="Normal 3 2 5 4 2 3 2 2 3" xfId="55069" xr:uid="{913F5790-97EE-443B-805A-536191FB779A}"/>
    <cellStyle name="Normal 3 2 5 4 2 3 2 3" xfId="19649" xr:uid="{5F5687F2-C74C-4489-BDE8-FE8628CD831D}"/>
    <cellStyle name="Normal 3 2 5 4 2 3 2 4" xfId="33339" xr:uid="{94CC0207-B796-40A1-AE0A-2AA2E0A34B8E}"/>
    <cellStyle name="Normal 3 2 5 4 2 3 2 5" xfId="48223" xr:uid="{7C56974C-DB1B-4FB0-8957-E65257567343}"/>
    <cellStyle name="Normal 3 2 5 4 2 3 3" xfId="23071" xr:uid="{486C1CD6-FB30-4764-8D59-B3702C81B288}"/>
    <cellStyle name="Normal 3 2 5 4 2 3 3 2" xfId="36763" xr:uid="{26C80FB4-EF05-46D2-8359-BAF581C42113}"/>
    <cellStyle name="Normal 3 2 5 4 2 3 3 3" xfId="51647" xr:uid="{9C960A4B-4249-46A0-8785-BD07F648EDF4}"/>
    <cellStyle name="Normal 3 2 5 4 2 3 4" xfId="16227" xr:uid="{22E018EB-C5DF-4D64-9668-7C501D8CD9EE}"/>
    <cellStyle name="Normal 3 2 5 4 2 3 5" xfId="29917" xr:uid="{A828C777-7A19-47B9-A96F-15CD7D9C65CD}"/>
    <cellStyle name="Normal 3 2 5 4 2 3 6" xfId="44801" xr:uid="{04CFCBD5-C339-4542-9F65-A6CAC12F980C}"/>
    <cellStyle name="Normal 3 2 5 4 2 4" xfId="11091" xr:uid="{C8C5B074-BA07-4B26-8782-FDE0382FB497}"/>
    <cellStyle name="Normal 3 2 5 4 2 4 2" xfId="24781" xr:uid="{CE9DA480-4BC9-485D-B0AE-D078AFE6BE86}"/>
    <cellStyle name="Normal 3 2 5 4 2 4 2 2" xfId="38473" xr:uid="{C43C108E-7E13-47FD-9E1B-78CC48C3E0BC}"/>
    <cellStyle name="Normal 3 2 5 4 2 4 2 3" xfId="53357" xr:uid="{8A887F3B-BEBD-480B-96B1-11775F32007B}"/>
    <cellStyle name="Normal 3 2 5 4 2 4 3" xfId="17937" xr:uid="{74C7C384-29EF-4D4D-8267-089C7DD024FF}"/>
    <cellStyle name="Normal 3 2 5 4 2 4 4" xfId="31627" xr:uid="{9FDAE2B4-CBDD-4EDA-A1B7-6829DEDF9BB7}"/>
    <cellStyle name="Normal 3 2 5 4 2 4 5" xfId="46511" xr:uid="{EC491470-A39D-4356-A264-4B0C56856479}"/>
    <cellStyle name="Normal 3 2 5 4 2 5" xfId="21359" xr:uid="{03875EE6-F1FA-43BA-9469-D4F709D545C4}"/>
    <cellStyle name="Normal 3 2 5 4 2 5 2" xfId="35051" xr:uid="{E0168839-B9F6-465E-A498-BAD1F245A7AD}"/>
    <cellStyle name="Normal 3 2 5 4 2 5 3" xfId="49935" xr:uid="{F1C373C2-525C-4B6A-9C2E-CF40751DCFD6}"/>
    <cellStyle name="Normal 3 2 5 4 2 6" xfId="14515" xr:uid="{CADB4DCF-3EB0-424A-953A-49CFED63890C}"/>
    <cellStyle name="Normal 3 2 5 4 2 7" xfId="28205" xr:uid="{F79DCF48-2195-43F1-A8AD-624BFEA7DCB5}"/>
    <cellStyle name="Normal 3 2 5 4 2 8" xfId="43089" xr:uid="{DD98EA81-5E35-48BA-849F-2BD9CD0C74E1}"/>
    <cellStyle name="Normal 3 2 5 4 3" xfId="7670" xr:uid="{4823E40C-FA4C-407B-813C-DFB7A2CB4933}"/>
    <cellStyle name="Normal 3 2 5 4 3 2" xfId="9383" xr:uid="{BE9A5D23-94FB-4EEC-876D-70BD58615748}"/>
    <cellStyle name="Normal 3 2 5 4 3 2 2" xfId="12805" xr:uid="{8053D571-B229-42B7-89B6-971AD4303174}"/>
    <cellStyle name="Normal 3 2 5 4 3 2 2 2" xfId="26495" xr:uid="{6F048BA3-1689-4D84-BDB4-3B563CAFE13C}"/>
    <cellStyle name="Normal 3 2 5 4 3 2 2 2 2" xfId="40187" xr:uid="{41B1423D-046D-41CC-862E-197B19702DDA}"/>
    <cellStyle name="Normal 3 2 5 4 3 2 2 2 3" xfId="55071" xr:uid="{E7A4C07A-6254-45A1-8FA8-B3706C7EF67F}"/>
    <cellStyle name="Normal 3 2 5 4 3 2 2 3" xfId="19651" xr:uid="{B11F5CFA-0B2A-48D8-9617-C61764EB0A13}"/>
    <cellStyle name="Normal 3 2 5 4 3 2 2 4" xfId="33341" xr:uid="{C01907DA-BD2D-45DA-847E-EB9BF7AABEA5}"/>
    <cellStyle name="Normal 3 2 5 4 3 2 2 5" xfId="48225" xr:uid="{EB22647F-3AB6-4791-ACDB-A2D3C1720CF9}"/>
    <cellStyle name="Normal 3 2 5 4 3 2 3" xfId="23073" xr:uid="{3AA0424E-990D-442C-B259-C9B1D399E99E}"/>
    <cellStyle name="Normal 3 2 5 4 3 2 3 2" xfId="36765" xr:uid="{0DB7CC6E-67B3-4498-867C-F391F0FC4730}"/>
    <cellStyle name="Normal 3 2 5 4 3 2 3 3" xfId="51649" xr:uid="{F347AB19-A3F4-4C3B-BEA0-E513D660596E}"/>
    <cellStyle name="Normal 3 2 5 4 3 2 4" xfId="16229" xr:uid="{87439D64-9AB6-465F-A477-D23FCDE0ACDA}"/>
    <cellStyle name="Normal 3 2 5 4 3 2 5" xfId="29919" xr:uid="{5CAB9F59-CB50-4639-B84D-B1790FC047CE}"/>
    <cellStyle name="Normal 3 2 5 4 3 2 6" xfId="44803" xr:uid="{0EE2F3EC-4C92-4DBC-A353-B406AD7AC914}"/>
    <cellStyle name="Normal 3 2 5 4 3 3" xfId="11093" xr:uid="{48CFA8A2-BA75-4471-A54F-08BE7D10A673}"/>
    <cellStyle name="Normal 3 2 5 4 3 3 2" xfId="24783" xr:uid="{19CAC91C-BECB-4ECA-8045-B7DC98DCD82E}"/>
    <cellStyle name="Normal 3 2 5 4 3 3 2 2" xfId="38475" xr:uid="{53672C7C-FD8E-4C5A-8639-C8C7B402E7FC}"/>
    <cellStyle name="Normal 3 2 5 4 3 3 2 3" xfId="53359" xr:uid="{B695F344-D112-49DC-A3F9-A4960834C1E4}"/>
    <cellStyle name="Normal 3 2 5 4 3 3 3" xfId="17939" xr:uid="{14B4EF87-002E-44FF-9AD8-7B0AD0746AA7}"/>
    <cellStyle name="Normal 3 2 5 4 3 3 4" xfId="31629" xr:uid="{57F59E28-CD67-41FD-B815-6BACAF3FFDCD}"/>
    <cellStyle name="Normal 3 2 5 4 3 3 5" xfId="46513" xr:uid="{0DED16DC-A3E1-46D8-A33C-6C54E16D0883}"/>
    <cellStyle name="Normal 3 2 5 4 3 4" xfId="21361" xr:uid="{BD12AE4C-16A0-4403-9D33-E7D07EE1F81B}"/>
    <cellStyle name="Normal 3 2 5 4 3 4 2" xfId="35053" xr:uid="{0F5229FB-B6FA-4432-A7FA-1B915E609D89}"/>
    <cellStyle name="Normal 3 2 5 4 3 4 3" xfId="49937" xr:uid="{07E05F61-24FC-42F5-8FE9-6B5FC76B849D}"/>
    <cellStyle name="Normal 3 2 5 4 3 5" xfId="14517" xr:uid="{00ED5AAC-3D1F-4266-8544-5E44FD93B827}"/>
    <cellStyle name="Normal 3 2 5 4 3 6" xfId="28207" xr:uid="{BDF7678B-9490-4992-A6A5-05B95FDDD87F}"/>
    <cellStyle name="Normal 3 2 5 4 3 7" xfId="43091" xr:uid="{D9A6974D-5F67-431D-97C2-E8D087F25AEA}"/>
    <cellStyle name="Normal 3 2 5 4 4" xfId="7671" xr:uid="{51C7DDA6-0958-4478-91E5-098E4D96D6B6}"/>
    <cellStyle name="Normal 3 2 5 4 4 2" xfId="9384" xr:uid="{3389E843-992C-4DCB-A4F8-DB379B740D10}"/>
    <cellStyle name="Normal 3 2 5 4 4 2 2" xfId="12806" xr:uid="{C4971C46-0FB9-4A9C-875D-375BAE42FF5B}"/>
    <cellStyle name="Normal 3 2 5 4 4 2 2 2" xfId="26496" xr:uid="{15E48539-9124-4EC6-A101-7D1CF91BB450}"/>
    <cellStyle name="Normal 3 2 5 4 4 2 2 2 2" xfId="40188" xr:uid="{438E1570-6990-4A95-A24E-BD8EB5333D81}"/>
    <cellStyle name="Normal 3 2 5 4 4 2 2 2 3" xfId="55072" xr:uid="{6448AD49-06A4-4E84-A7FB-A657F474A18B}"/>
    <cellStyle name="Normal 3 2 5 4 4 2 2 3" xfId="19652" xr:uid="{55A27409-F1A3-4FBD-9F1E-5261BBC5B841}"/>
    <cellStyle name="Normal 3 2 5 4 4 2 2 4" xfId="33342" xr:uid="{AAA5A91B-292F-4656-BC4B-78DB3CA08689}"/>
    <cellStyle name="Normal 3 2 5 4 4 2 2 5" xfId="48226" xr:uid="{17B89265-2BDD-4AC6-A86C-6BB1A779FF49}"/>
    <cellStyle name="Normal 3 2 5 4 4 2 3" xfId="23074" xr:uid="{7486752B-0A05-488A-B0D9-37B691A9A16A}"/>
    <cellStyle name="Normal 3 2 5 4 4 2 3 2" xfId="36766" xr:uid="{6BAD00D5-1438-4D18-A481-557BBCC41299}"/>
    <cellStyle name="Normal 3 2 5 4 4 2 3 3" xfId="51650" xr:uid="{DDEA0B40-86B4-449F-8CEA-0D04079D24F6}"/>
    <cellStyle name="Normal 3 2 5 4 4 2 4" xfId="16230" xr:uid="{58763D00-F8E5-451E-B485-02074EA476B5}"/>
    <cellStyle name="Normal 3 2 5 4 4 2 5" xfId="29920" xr:uid="{710A2E5B-DD7D-4AA0-AFAD-CDA15BA06A10}"/>
    <cellStyle name="Normal 3 2 5 4 4 2 6" xfId="44804" xr:uid="{F26B6973-2507-4E6F-845E-AD54CC0600A5}"/>
    <cellStyle name="Normal 3 2 5 4 4 3" xfId="11094" xr:uid="{875C124A-26B2-4FA9-A3C9-8B460245B670}"/>
    <cellStyle name="Normal 3 2 5 4 4 3 2" xfId="24784" xr:uid="{971545CF-6758-4A3E-95DC-E847D2585F41}"/>
    <cellStyle name="Normal 3 2 5 4 4 3 2 2" xfId="38476" xr:uid="{1A74A233-AC00-4882-B7D0-60D2441042BA}"/>
    <cellStyle name="Normal 3 2 5 4 4 3 2 3" xfId="53360" xr:uid="{A3C896BF-1A43-44E8-B33E-927494D1D1EF}"/>
    <cellStyle name="Normal 3 2 5 4 4 3 3" xfId="17940" xr:uid="{7F946886-C393-4018-AEE2-3853BD9DDA63}"/>
    <cellStyle name="Normal 3 2 5 4 4 3 4" xfId="31630" xr:uid="{30E2DF0A-7281-48BC-B79A-55212C582645}"/>
    <cellStyle name="Normal 3 2 5 4 4 3 5" xfId="46514" xr:uid="{57865DC1-8E8B-4B8E-B49E-66E45BE8C745}"/>
    <cellStyle name="Normal 3 2 5 4 4 4" xfId="21362" xr:uid="{FA30D6F4-6F1E-4626-9F20-1D8BB01A4F64}"/>
    <cellStyle name="Normal 3 2 5 4 4 4 2" xfId="35054" xr:uid="{9260FD90-973E-49AB-980B-A2F1D537FD5E}"/>
    <cellStyle name="Normal 3 2 5 4 4 4 3" xfId="49938" xr:uid="{5472F154-F11C-4F6D-BF91-B07EDF5086E2}"/>
    <cellStyle name="Normal 3 2 5 4 4 5" xfId="14518" xr:uid="{E4AE8173-27DA-4CA0-8B5C-3F54D3FD5F02}"/>
    <cellStyle name="Normal 3 2 5 4 4 6" xfId="28208" xr:uid="{F2B2BE92-06AD-4F18-96F8-82D3CECE3FC2}"/>
    <cellStyle name="Normal 3 2 5 4 4 7" xfId="43092" xr:uid="{A143590A-A9E1-4F7B-BDF4-468300DFA764}"/>
    <cellStyle name="Normal 3 2 5 4 5" xfId="9380" xr:uid="{E8DB9140-55DD-4D60-891C-F51F2B4C3CFC}"/>
    <cellStyle name="Normal 3 2 5 4 5 2" xfId="12802" xr:uid="{6F2DBBB9-74C7-4BE9-A053-4A280811E705}"/>
    <cellStyle name="Normal 3 2 5 4 5 2 2" xfId="26492" xr:uid="{77EB2495-9B30-4142-ADD7-CD5FEED71ACB}"/>
    <cellStyle name="Normal 3 2 5 4 5 2 2 2" xfId="40184" xr:uid="{6FA6FD68-83A5-4D4C-9C84-8305E09AD607}"/>
    <cellStyle name="Normal 3 2 5 4 5 2 2 3" xfId="55068" xr:uid="{1CA4B203-FEAC-4A94-A7DA-160EE54A311D}"/>
    <cellStyle name="Normal 3 2 5 4 5 2 3" xfId="19648" xr:uid="{A15717D2-CEB3-49E2-BD30-29E5E5BAAB10}"/>
    <cellStyle name="Normal 3 2 5 4 5 2 4" xfId="33338" xr:uid="{ED353BD3-2A27-42BC-94C5-699F290AC1B5}"/>
    <cellStyle name="Normal 3 2 5 4 5 2 5" xfId="48222" xr:uid="{3BD885CB-5A54-441C-BD47-DE69BD8C5543}"/>
    <cellStyle name="Normal 3 2 5 4 5 3" xfId="23070" xr:uid="{93C2B063-2DC4-4EAE-8B36-0CB855B8758A}"/>
    <cellStyle name="Normal 3 2 5 4 5 3 2" xfId="36762" xr:uid="{733627B8-F3C2-47C3-88B7-ADF1BCC1E2DA}"/>
    <cellStyle name="Normal 3 2 5 4 5 3 3" xfId="51646" xr:uid="{A43B2261-083A-4F30-8A1E-0FFE392AB803}"/>
    <cellStyle name="Normal 3 2 5 4 5 4" xfId="16226" xr:uid="{391755DF-1263-4093-9D39-3762BAEDB26F}"/>
    <cellStyle name="Normal 3 2 5 4 5 5" xfId="29916" xr:uid="{C5F7DEDA-1CD7-45DA-B05E-B6980C7194D2}"/>
    <cellStyle name="Normal 3 2 5 4 5 6" xfId="44800" xr:uid="{538D097E-420C-47E5-B429-5E65731BB6C7}"/>
    <cellStyle name="Normal 3 2 5 4 6" xfId="11090" xr:uid="{4564EA9B-4B8A-4BFC-8592-5370BF089212}"/>
    <cellStyle name="Normal 3 2 5 4 6 2" xfId="24780" xr:uid="{044324C2-4FA3-4DC1-87EC-602EC6A5CF9C}"/>
    <cellStyle name="Normal 3 2 5 4 6 2 2" xfId="38472" xr:uid="{7CFEACEE-1189-4D73-A27A-E6C1880769F1}"/>
    <cellStyle name="Normal 3 2 5 4 6 2 3" xfId="53356" xr:uid="{8F548E2C-81B3-4570-80F7-1D128F19D09E}"/>
    <cellStyle name="Normal 3 2 5 4 6 3" xfId="17936" xr:uid="{48E6C086-1CD3-4341-A4C5-9516D8F5DE12}"/>
    <cellStyle name="Normal 3 2 5 4 6 4" xfId="31626" xr:uid="{F2038FE5-BDC6-483B-953C-44667C00557E}"/>
    <cellStyle name="Normal 3 2 5 4 6 5" xfId="46510" xr:uid="{40E840D9-0A8F-49DC-AE3B-E8112DB96E06}"/>
    <cellStyle name="Normal 3 2 5 4 7" xfId="21358" xr:uid="{9266FA9E-57ED-4D7E-9534-79CB801AC771}"/>
    <cellStyle name="Normal 3 2 5 4 7 2" xfId="35050" xr:uid="{E8F7B3A6-7199-415B-9388-E52AD6B210B4}"/>
    <cellStyle name="Normal 3 2 5 4 7 3" xfId="49934" xr:uid="{1F9BAA01-46C5-4D22-A98A-1CDE371EDB28}"/>
    <cellStyle name="Normal 3 2 5 4 8" xfId="14514" xr:uid="{593B16C9-3BBD-4F7C-A807-551120413AC1}"/>
    <cellStyle name="Normal 3 2 5 4 9" xfId="28204" xr:uid="{EFE120CD-B2A1-4B07-9699-2D8DFB6594B0}"/>
    <cellStyle name="Normal 3 2 5 5" xfId="7672" xr:uid="{BBFB8276-5196-44BC-9C07-D6C22F0319A0}"/>
    <cellStyle name="Normal 3 2 5 5 2" xfId="7673" xr:uid="{DB149F1C-1CF8-4857-9CC2-40C5CFF5757B}"/>
    <cellStyle name="Normal 3 2 5 5 2 2" xfId="9386" xr:uid="{91ED6ACD-2B8A-4E02-874E-661A2A1852BC}"/>
    <cellStyle name="Normal 3 2 5 5 2 2 2" xfId="12808" xr:uid="{E9627011-4F83-45FD-9677-1CDB4E2F2598}"/>
    <cellStyle name="Normal 3 2 5 5 2 2 2 2" xfId="26498" xr:uid="{F67E8B3B-943D-478C-B0BE-76B5704314FE}"/>
    <cellStyle name="Normal 3 2 5 5 2 2 2 2 2" xfId="40190" xr:uid="{2F5E3D2C-5E37-4C9A-8CAB-D00A3E6AE7C4}"/>
    <cellStyle name="Normal 3 2 5 5 2 2 2 2 3" xfId="55074" xr:uid="{109C29D9-DED4-4B10-995D-8222FC9B3C39}"/>
    <cellStyle name="Normal 3 2 5 5 2 2 2 3" xfId="19654" xr:uid="{FBD69B09-F221-460F-82F2-C56258E70A19}"/>
    <cellStyle name="Normal 3 2 5 5 2 2 2 4" xfId="33344" xr:uid="{E0348342-BD87-40DD-8D48-7BFB706A5CB6}"/>
    <cellStyle name="Normal 3 2 5 5 2 2 2 5" xfId="48228" xr:uid="{15F8BC4C-39EA-4BA4-AF91-004E548579F2}"/>
    <cellStyle name="Normal 3 2 5 5 2 2 3" xfId="23076" xr:uid="{68F49295-97B2-4349-BFB5-2154B5A8B0EA}"/>
    <cellStyle name="Normal 3 2 5 5 2 2 3 2" xfId="36768" xr:uid="{F91533F7-050D-4994-B2DB-75DFA0D1885B}"/>
    <cellStyle name="Normal 3 2 5 5 2 2 3 3" xfId="51652" xr:uid="{A0B02BA8-B970-48E1-9F17-D55F774D79A9}"/>
    <cellStyle name="Normal 3 2 5 5 2 2 4" xfId="16232" xr:uid="{44BE581A-1326-4358-B6EF-29C84F7BBF56}"/>
    <cellStyle name="Normal 3 2 5 5 2 2 5" xfId="29922" xr:uid="{0778E733-4CFC-4E8B-9F7A-84F05AB91BB5}"/>
    <cellStyle name="Normal 3 2 5 5 2 2 6" xfId="44806" xr:uid="{30F76342-9708-4C2C-929E-09570F001A62}"/>
    <cellStyle name="Normal 3 2 5 5 2 3" xfId="11096" xr:uid="{A0BCE693-B735-43F0-B136-92D582D2413F}"/>
    <cellStyle name="Normal 3 2 5 5 2 3 2" xfId="24786" xr:uid="{A7142B02-6897-4C2F-A4BD-27BB628B482C}"/>
    <cellStyle name="Normal 3 2 5 5 2 3 2 2" xfId="38478" xr:uid="{89ABA555-109D-4385-94BF-310DD8F81430}"/>
    <cellStyle name="Normal 3 2 5 5 2 3 2 3" xfId="53362" xr:uid="{0863E238-D876-4E7B-A4FB-02EBC953E644}"/>
    <cellStyle name="Normal 3 2 5 5 2 3 3" xfId="17942" xr:uid="{1135D9D7-ED32-4202-8B7D-C506AB23208E}"/>
    <cellStyle name="Normal 3 2 5 5 2 3 4" xfId="31632" xr:uid="{3F9D4703-A414-46E8-92EA-FE01F3ED623F}"/>
    <cellStyle name="Normal 3 2 5 5 2 3 5" xfId="46516" xr:uid="{F0F61A25-513C-4D5F-9D61-1130FCDC76E6}"/>
    <cellStyle name="Normal 3 2 5 5 2 4" xfId="21364" xr:uid="{3730EBD8-0F4F-466B-922E-8B0466C00380}"/>
    <cellStyle name="Normal 3 2 5 5 2 4 2" xfId="35056" xr:uid="{C14EF944-BB66-4431-BFC1-560978CF3167}"/>
    <cellStyle name="Normal 3 2 5 5 2 4 3" xfId="49940" xr:uid="{9C635B6F-9069-48C9-9B10-13B979F67DD7}"/>
    <cellStyle name="Normal 3 2 5 5 2 5" xfId="14520" xr:uid="{E1DF6F7E-2111-4F69-A043-E6A914AD1A04}"/>
    <cellStyle name="Normal 3 2 5 5 2 6" xfId="28210" xr:uid="{51FB1CB8-0087-454D-8337-6BCD4AE5887C}"/>
    <cellStyle name="Normal 3 2 5 5 2 7" xfId="43094" xr:uid="{23202970-DC35-4A36-A2C6-486C93130397}"/>
    <cellStyle name="Normal 3 2 5 5 3" xfId="9385" xr:uid="{8DF6C51D-DA74-4142-89A7-72FFF054F227}"/>
    <cellStyle name="Normal 3 2 5 5 3 2" xfId="12807" xr:uid="{A554EACA-180B-44AD-92EE-94350D3E18C7}"/>
    <cellStyle name="Normal 3 2 5 5 3 2 2" xfId="26497" xr:uid="{9E2B7767-0E81-4C7E-8C12-4A17E8140413}"/>
    <cellStyle name="Normal 3 2 5 5 3 2 2 2" xfId="40189" xr:uid="{35950F37-0D73-4EF3-86A7-BE9EF2756016}"/>
    <cellStyle name="Normal 3 2 5 5 3 2 2 3" xfId="55073" xr:uid="{388F6D79-A5A7-4565-8D3C-B35925C4D099}"/>
    <cellStyle name="Normal 3 2 5 5 3 2 3" xfId="19653" xr:uid="{0A37D594-B76D-49D6-98E9-869227D6DDA4}"/>
    <cellStyle name="Normal 3 2 5 5 3 2 4" xfId="33343" xr:uid="{766AE578-BDFB-4A45-9C74-3F9D6BEE3BFD}"/>
    <cellStyle name="Normal 3 2 5 5 3 2 5" xfId="48227" xr:uid="{052F80AF-FBC6-4AA4-8242-C200AE0D8B54}"/>
    <cellStyle name="Normal 3 2 5 5 3 3" xfId="23075" xr:uid="{C024AA8F-3B31-4C79-A1BC-9A8F5FE23234}"/>
    <cellStyle name="Normal 3 2 5 5 3 3 2" xfId="36767" xr:uid="{29F30A07-9054-49A0-97A5-C4EFE97FDDE6}"/>
    <cellStyle name="Normal 3 2 5 5 3 3 3" xfId="51651" xr:uid="{25A19F13-FEEF-49ED-B7B6-36549705CBD5}"/>
    <cellStyle name="Normal 3 2 5 5 3 4" xfId="16231" xr:uid="{52A73532-D639-4B1C-9733-FD8494CDA03A}"/>
    <cellStyle name="Normal 3 2 5 5 3 5" xfId="29921" xr:uid="{DB526458-978A-494E-B7BC-F9D31E87DFAE}"/>
    <cellStyle name="Normal 3 2 5 5 3 6" xfId="44805" xr:uid="{1E85B6D7-C6B5-45D2-A1BF-DBC3E32EBEDD}"/>
    <cellStyle name="Normal 3 2 5 5 4" xfId="11095" xr:uid="{28F781B0-1325-4672-8716-AD35F197B8AA}"/>
    <cellStyle name="Normal 3 2 5 5 4 2" xfId="24785" xr:uid="{7541CFD5-697D-4798-A79E-91DC4BA45194}"/>
    <cellStyle name="Normal 3 2 5 5 4 2 2" xfId="38477" xr:uid="{0628C9F0-B158-4AB1-8EEA-F0D9949F9B17}"/>
    <cellStyle name="Normal 3 2 5 5 4 2 3" xfId="53361" xr:uid="{56D7B0DE-B4CC-43A5-B31E-1E280342EDB2}"/>
    <cellStyle name="Normal 3 2 5 5 4 3" xfId="17941" xr:uid="{1C0F8001-4515-4571-857F-E52524224462}"/>
    <cellStyle name="Normal 3 2 5 5 4 4" xfId="31631" xr:uid="{DAEC7BC9-74F6-4DC5-B50E-1764270BC1CB}"/>
    <cellStyle name="Normal 3 2 5 5 4 5" xfId="46515" xr:uid="{F67F5AFF-0278-4278-871F-C02FD803ECE9}"/>
    <cellStyle name="Normal 3 2 5 5 5" xfId="21363" xr:uid="{09FFCDA0-6389-4B8A-95BF-7ED3E58820CC}"/>
    <cellStyle name="Normal 3 2 5 5 5 2" xfId="35055" xr:uid="{E5654A67-D0C4-45A9-BC73-F1D0C30B8B46}"/>
    <cellStyle name="Normal 3 2 5 5 5 3" xfId="49939" xr:uid="{F0E032C2-C767-43DB-BCB8-CDFF1715FD41}"/>
    <cellStyle name="Normal 3 2 5 5 6" xfId="14519" xr:uid="{2BE034F8-DA6C-4615-A9F4-8D50F24F5AC8}"/>
    <cellStyle name="Normal 3 2 5 5 7" xfId="28209" xr:uid="{74D7CDF3-F43A-443E-83C7-BC4F67A7A1DC}"/>
    <cellStyle name="Normal 3 2 5 5 8" xfId="43093" xr:uid="{2B699583-C3BB-438E-AB8C-946ECFC3D282}"/>
    <cellStyle name="Normal 3 2 5 6" xfId="7674" xr:uid="{BCAFD65D-9822-4A65-AD78-059225FDAF4C}"/>
    <cellStyle name="Normal 3 2 5 6 2" xfId="9387" xr:uid="{B2EE615F-0CEB-4BD2-BF40-7F9D7A9CC8D9}"/>
    <cellStyle name="Normal 3 2 5 6 2 2" xfId="12809" xr:uid="{2890473F-A456-44F6-A080-04E871A7D1E4}"/>
    <cellStyle name="Normal 3 2 5 6 2 2 2" xfId="26499" xr:uid="{7B321407-6234-48C5-A853-535837A09B03}"/>
    <cellStyle name="Normal 3 2 5 6 2 2 2 2" xfId="40191" xr:uid="{8038F4E9-C85B-42E4-A2B7-E82FD5F7C4B2}"/>
    <cellStyle name="Normal 3 2 5 6 2 2 2 3" xfId="55075" xr:uid="{AF6B24A4-52DC-4A80-BEEA-68209CC86D29}"/>
    <cellStyle name="Normal 3 2 5 6 2 2 3" xfId="19655" xr:uid="{14AF4E19-5B27-4E1A-B931-F9189EF2AFB7}"/>
    <cellStyle name="Normal 3 2 5 6 2 2 4" xfId="33345" xr:uid="{C2471A76-A65E-4EF9-BA32-7DCE2DFEA253}"/>
    <cellStyle name="Normal 3 2 5 6 2 2 5" xfId="48229" xr:uid="{0EBEC5C2-7D81-4D73-8989-1F6B456BA4D2}"/>
    <cellStyle name="Normal 3 2 5 6 2 3" xfId="23077" xr:uid="{FF53BBCA-CB35-4BAA-8DCD-BCD97E2402C2}"/>
    <cellStyle name="Normal 3 2 5 6 2 3 2" xfId="36769" xr:uid="{DD328A9C-9051-4F5B-8A67-911BA2F0A9E6}"/>
    <cellStyle name="Normal 3 2 5 6 2 3 3" xfId="51653" xr:uid="{7E17CE92-417F-49CD-ADC7-354005F59D80}"/>
    <cellStyle name="Normal 3 2 5 6 2 4" xfId="16233" xr:uid="{62D1C33E-4796-4B96-85AD-E4594B6965DF}"/>
    <cellStyle name="Normal 3 2 5 6 2 5" xfId="29923" xr:uid="{D4DEF8DC-71BB-4BF4-B3D1-9DA8D409191E}"/>
    <cellStyle name="Normal 3 2 5 6 2 6" xfId="44807" xr:uid="{031B4972-CC69-4546-895D-8152AD44A3AA}"/>
    <cellStyle name="Normal 3 2 5 6 3" xfId="11097" xr:uid="{F3BE5CFF-14DA-4411-A393-D31D30421C67}"/>
    <cellStyle name="Normal 3 2 5 6 3 2" xfId="24787" xr:uid="{2D79DDE2-3B41-4EC2-91E8-E8008801C430}"/>
    <cellStyle name="Normal 3 2 5 6 3 2 2" xfId="38479" xr:uid="{F0799D54-5FBC-4578-BE40-78B5BC546273}"/>
    <cellStyle name="Normal 3 2 5 6 3 2 3" xfId="53363" xr:uid="{572B789B-CBDA-4A50-8E3C-258D2B302461}"/>
    <cellStyle name="Normal 3 2 5 6 3 3" xfId="17943" xr:uid="{A9EB11F0-8ACA-457E-B49D-985C136BFBE1}"/>
    <cellStyle name="Normal 3 2 5 6 3 4" xfId="31633" xr:uid="{FA574DFC-A088-4557-B104-ECE40F6B4E26}"/>
    <cellStyle name="Normal 3 2 5 6 3 5" xfId="46517" xr:uid="{F7BF3594-EB71-4A6C-A951-8C493C698453}"/>
    <cellStyle name="Normal 3 2 5 6 4" xfId="21365" xr:uid="{D98035AB-B4F3-4D1F-A7EF-AB475562DD54}"/>
    <cellStyle name="Normal 3 2 5 6 4 2" xfId="35057" xr:uid="{23CE66B2-DE55-439F-903F-F99C494A5B51}"/>
    <cellStyle name="Normal 3 2 5 6 4 3" xfId="49941" xr:uid="{35D07E1C-82C7-48B8-BCC9-3F5F7B33FE8E}"/>
    <cellStyle name="Normal 3 2 5 6 5" xfId="14521" xr:uid="{7D7F97D5-1412-4923-9EDE-A7B2E76AD4D0}"/>
    <cellStyle name="Normal 3 2 5 6 6" xfId="28211" xr:uid="{6184D1AD-8847-41C3-90CB-D7047EFAA9C6}"/>
    <cellStyle name="Normal 3 2 5 6 7" xfId="43095" xr:uid="{795AEDBE-F15D-4181-8A4A-B45B33A80408}"/>
    <cellStyle name="Normal 3 2 5 7" xfId="7675" xr:uid="{7B5FF3FC-769C-47CB-AE9F-41C264FDECB1}"/>
    <cellStyle name="Normal 3 2 5 7 2" xfId="9388" xr:uid="{704E8E6E-9610-4DFD-9A6B-47B3F52EBB80}"/>
    <cellStyle name="Normal 3 2 5 7 2 2" xfId="12810" xr:uid="{905210D6-9937-4883-91DE-8B757A3E76B8}"/>
    <cellStyle name="Normal 3 2 5 7 2 2 2" xfId="26500" xr:uid="{F9B3D50D-AD60-4405-9F4E-383C45539B48}"/>
    <cellStyle name="Normal 3 2 5 7 2 2 2 2" xfId="40192" xr:uid="{4C302A72-2A43-46CC-A9B6-710338583775}"/>
    <cellStyle name="Normal 3 2 5 7 2 2 2 3" xfId="55076" xr:uid="{4EF93423-AF17-4D11-82F0-CE9DEC1427F2}"/>
    <cellStyle name="Normal 3 2 5 7 2 2 3" xfId="19656" xr:uid="{D02A56F9-EC59-4BF1-8BE0-5C7D8FDF9BA2}"/>
    <cellStyle name="Normal 3 2 5 7 2 2 4" xfId="33346" xr:uid="{DA050CA4-834C-4E3B-B994-65BBCE74A0D6}"/>
    <cellStyle name="Normal 3 2 5 7 2 2 5" xfId="48230" xr:uid="{CFE73916-740D-46E1-8F26-38351AB1A131}"/>
    <cellStyle name="Normal 3 2 5 7 2 3" xfId="23078" xr:uid="{75578934-8E02-409A-BE30-D4762A1F9923}"/>
    <cellStyle name="Normal 3 2 5 7 2 3 2" xfId="36770" xr:uid="{B4D658C0-87EB-442A-9F5D-64EC8E883DEB}"/>
    <cellStyle name="Normal 3 2 5 7 2 3 3" xfId="51654" xr:uid="{87BC8CEF-384B-4B63-9319-B1CD01E24918}"/>
    <cellStyle name="Normal 3 2 5 7 2 4" xfId="16234" xr:uid="{F3FCB559-C52C-4978-B6DA-92F1E1EFD7CE}"/>
    <cellStyle name="Normal 3 2 5 7 2 5" xfId="29924" xr:uid="{8FD0DA06-8D07-4770-956B-FECD510AB734}"/>
    <cellStyle name="Normal 3 2 5 7 2 6" xfId="44808" xr:uid="{93D4714B-32E0-49DF-BEAA-2EB500011DF4}"/>
    <cellStyle name="Normal 3 2 5 7 3" xfId="11098" xr:uid="{0BB074F9-1F62-4F31-B2FF-FE7B53E11FC3}"/>
    <cellStyle name="Normal 3 2 5 7 3 2" xfId="24788" xr:uid="{B0CB4A7D-863C-4021-8E95-D66BA5B2F9F5}"/>
    <cellStyle name="Normal 3 2 5 7 3 2 2" xfId="38480" xr:uid="{6F7C8614-1161-4AB2-9637-966A2E58FCEE}"/>
    <cellStyle name="Normal 3 2 5 7 3 2 3" xfId="53364" xr:uid="{DC1E9A19-7E73-47EA-B482-1CB3875D106C}"/>
    <cellStyle name="Normal 3 2 5 7 3 3" xfId="17944" xr:uid="{C4C3F4A6-1993-446B-84BD-F7BB2B81D390}"/>
    <cellStyle name="Normal 3 2 5 7 3 4" xfId="31634" xr:uid="{F95E3A59-12DE-438F-A6AD-211E40E71D2C}"/>
    <cellStyle name="Normal 3 2 5 7 3 5" xfId="46518" xr:uid="{FC8F141B-6EA2-4214-B66D-A79409F4C276}"/>
    <cellStyle name="Normal 3 2 5 7 4" xfId="21366" xr:uid="{90E36A55-1FB1-40F4-94EE-A96D6BD6175E}"/>
    <cellStyle name="Normal 3 2 5 7 4 2" xfId="35058" xr:uid="{5D5F3241-EACE-4D73-9AEE-EB231D07112B}"/>
    <cellStyle name="Normal 3 2 5 7 4 3" xfId="49942" xr:uid="{4CF3476E-FBB7-4856-BA76-EC95E715D2E1}"/>
    <cellStyle name="Normal 3 2 5 7 5" xfId="14522" xr:uid="{CCC1599C-A83C-48C8-930A-997776064A1B}"/>
    <cellStyle name="Normal 3 2 5 7 6" xfId="28212" xr:uid="{5FB4A206-5995-4AF4-AC95-8153CC7551B3}"/>
    <cellStyle name="Normal 3 2 5 7 7" xfId="43096" xr:uid="{5F91480B-EC7D-4450-B934-F67872F79DBD}"/>
    <cellStyle name="Normal 3 2 5 8" xfId="9359" xr:uid="{F48959FF-A9D6-413D-8462-52F6692DC978}"/>
    <cellStyle name="Normal 3 2 5 8 2" xfId="12781" xr:uid="{C792EBC8-24DE-45EA-8292-D13DF5D3B8B0}"/>
    <cellStyle name="Normal 3 2 5 8 2 2" xfId="26471" xr:uid="{4B4217A5-0FCA-48CD-960C-F0A1E340996B}"/>
    <cellStyle name="Normal 3 2 5 8 2 2 2" xfId="40163" xr:uid="{1A2725ED-5D08-4C54-9AC8-EBFB884B22B5}"/>
    <cellStyle name="Normal 3 2 5 8 2 2 3" xfId="55047" xr:uid="{C85B7018-0137-4E2E-BC40-EB966C08F804}"/>
    <cellStyle name="Normal 3 2 5 8 2 3" xfId="19627" xr:uid="{0207C4A6-B224-4741-AEC2-D5768F20CFA5}"/>
    <cellStyle name="Normal 3 2 5 8 2 4" xfId="33317" xr:uid="{2AF21034-B789-49EB-976F-87DA3412ADF0}"/>
    <cellStyle name="Normal 3 2 5 8 2 5" xfId="48201" xr:uid="{E82D26B3-122E-4066-8FCB-4CA51EE4CA08}"/>
    <cellStyle name="Normal 3 2 5 8 3" xfId="23049" xr:uid="{61BF7107-2C01-4AB7-8A29-A92624183544}"/>
    <cellStyle name="Normal 3 2 5 8 3 2" xfId="36741" xr:uid="{6C926C0B-9084-4C5A-97B0-39D453F27F87}"/>
    <cellStyle name="Normal 3 2 5 8 3 3" xfId="51625" xr:uid="{EAFAA00A-7E4C-4D73-AF94-11ACA2BDAF71}"/>
    <cellStyle name="Normal 3 2 5 8 4" xfId="16205" xr:uid="{9F3A6A73-9268-4C70-9AD1-8D0E3E8AA04A}"/>
    <cellStyle name="Normal 3 2 5 8 5" xfId="29895" xr:uid="{62FC8538-7F72-4FB2-819E-F35B692C81EE}"/>
    <cellStyle name="Normal 3 2 5 8 6" xfId="44779" xr:uid="{E8F16B99-74D8-4145-99BF-6063678F067F}"/>
    <cellStyle name="Normal 3 2 5 9" xfId="11069" xr:uid="{E9324CDB-7F1E-44BA-A7A7-A7282BDE126C}"/>
    <cellStyle name="Normal 3 2 5 9 2" xfId="24759" xr:uid="{B6E01CC2-2BE5-454B-96F6-6B6100B2D24F}"/>
    <cellStyle name="Normal 3 2 5 9 2 2" xfId="38451" xr:uid="{72EFA3F4-78DA-4209-8678-9005460DB8DF}"/>
    <cellStyle name="Normal 3 2 5 9 2 3" xfId="53335" xr:uid="{6E1BC812-DD93-4AAB-9E8A-44D0F7C25894}"/>
    <cellStyle name="Normal 3 2 5 9 3" xfId="17915" xr:uid="{B359A908-5DD5-4813-B664-2688506E5AA7}"/>
    <cellStyle name="Normal 3 2 5 9 4" xfId="31605" xr:uid="{7F01FA64-02D3-4F3C-BAD7-2C31BB504BB0}"/>
    <cellStyle name="Normal 3 2 5 9 5" xfId="46489" xr:uid="{DAEBA412-FCB2-4414-92B1-0444ED73A526}"/>
    <cellStyle name="Normal 3 2 6" xfId="8232" xr:uid="{FE5C4E01-69BF-480D-9060-2068CC3E6D1D}"/>
    <cellStyle name="Normal 3 2 6 2" xfId="11654" xr:uid="{A17E2917-E756-48B5-BADE-796E860C39D0}"/>
    <cellStyle name="Normal 3 2 6 2 2" xfId="25344" xr:uid="{0EE0A8A5-84BC-44E2-9584-300A2D016AC8}"/>
    <cellStyle name="Normal 3 2 6 2 2 2" xfId="39036" xr:uid="{80AB73E4-0D7B-4FFB-88DF-3B19577C6A77}"/>
    <cellStyle name="Normal 3 2 6 2 2 3" xfId="53920" xr:uid="{AD929C8A-A9C9-467C-8CDE-B241628F26AB}"/>
    <cellStyle name="Normal 3 2 6 2 3" xfId="18500" xr:uid="{2F0B9820-AF58-4421-A1D2-8EE8DF43F07D}"/>
    <cellStyle name="Normal 3 2 6 2 4" xfId="32190" xr:uid="{76296437-9975-4124-807F-EE5F8D47ACD1}"/>
    <cellStyle name="Normal 3 2 6 2 5" xfId="47074" xr:uid="{294985BD-5AD3-46AF-B4C3-7E8C97D85C68}"/>
    <cellStyle name="Normal 3 2 6 3" xfId="21922" xr:uid="{5F87196E-6EC5-408B-85D8-9394249CB078}"/>
    <cellStyle name="Normal 3 2 6 3 2" xfId="35614" xr:uid="{E1C59933-CAF0-4631-BD4F-D49A2DFF4EB1}"/>
    <cellStyle name="Normal 3 2 6 3 3" xfId="50498" xr:uid="{CC4ED734-9458-4A8E-BA6C-66EDA2D3700C}"/>
    <cellStyle name="Normal 3 2 6 4" xfId="15078" xr:uid="{1AC0D9A8-4B19-4795-BDB1-9698BF1ED23A}"/>
    <cellStyle name="Normal 3 2 6 5" xfId="28768" xr:uid="{C303DB7A-80DF-406B-81E0-AE7249AE94B8}"/>
    <cellStyle name="Normal 3 2 6 6" xfId="43652" xr:uid="{DBEAE335-D001-4C70-A52C-4C09800F5240}"/>
    <cellStyle name="Normal 3 3" xfId="86" xr:uid="{96D795B4-23B3-4C46-80A3-5A3C7F2889A2}"/>
    <cellStyle name="Normal 3 3 2" xfId="292" xr:uid="{8EB0C0A8-3355-4C4A-98BD-0A7D48B9EBE1}"/>
    <cellStyle name="Normal 3 3 2 2" xfId="4669" xr:uid="{FBB88278-7BC2-43B9-A04B-F418F745715D}"/>
    <cellStyle name="Normal 3 3 3" xfId="4559" xr:uid="{E263ED43-0711-4E0A-A665-37236C42890C}"/>
    <cellStyle name="Normal 3 4" xfId="87" xr:uid="{B2EE92EF-9AF6-462A-87ED-B05E96A29594}"/>
    <cellStyle name="Normal 3 4 2" xfId="2504" xr:uid="{C91F9D28-5FEB-454F-9ADD-08CD8FB6C269}"/>
    <cellStyle name="Normal 3 4 2 2" xfId="4670" xr:uid="{DC3CEC62-8FA6-4D3C-BDA2-8271603438D9}"/>
    <cellStyle name="Normal 3 4 2 3" xfId="41116" xr:uid="{2AB71D5E-2E30-48D0-B56C-539E5DFF2750}"/>
    <cellStyle name="Normal 3 4 2 4" xfId="40749" xr:uid="{B0D4597D-CD28-40BF-BEB1-8A7317A645E1}"/>
    <cellStyle name="Normal 3 4 2 5" xfId="55633" xr:uid="{B9B61E21-1575-4E09-9D2A-96B8F4F639BC}"/>
    <cellStyle name="Normal 3 4 2 6" xfId="27057" xr:uid="{DA9D7E9F-1E20-4950-AFCA-E541514A8815}"/>
    <cellStyle name="Normal 3 4 2 7" xfId="5941" xr:uid="{7DD5873B-DEF2-4E68-880D-958A5C28F793}"/>
    <cellStyle name="Normal 3 4 2 8" xfId="5349" xr:uid="{53AB54F2-2235-4823-AAF7-E127EAEE17D4}"/>
    <cellStyle name="Normal 3 4 3" xfId="40758" xr:uid="{98481103-BB95-4793-AA36-3BAA7C16676E}"/>
    <cellStyle name="Normal 3 4 4" xfId="33903" xr:uid="{13A1FA19-0E46-4EC5-B304-7D69AF3023C4}"/>
    <cellStyle name="Normal 3 4 5" xfId="48787" xr:uid="{5F309D74-D48F-4E38-8963-E9F75177727F}"/>
    <cellStyle name="Normal 3 4 6" xfId="13367" xr:uid="{E55743DB-BF03-4D4F-8FD6-306EEDCAC36B}"/>
    <cellStyle name="Normal 3 5" xfId="2503" xr:uid="{3A80FE5B-47B7-438F-B0B3-B5974906213A}"/>
    <cellStyle name="Normal 3 5 2" xfId="4671" xr:uid="{E540126C-CCA7-411C-A42E-2BEA6EC8A5DB}"/>
    <cellStyle name="Normal 3 5 2 2" xfId="41373" xr:uid="{6D73B844-0305-4898-BE35-B16C109CC4AF}"/>
    <cellStyle name="Normal 3 5 2 3" xfId="5968" xr:uid="{83FFC1F3-1AE9-4650-ACFF-BEE28E32DD8B}"/>
    <cellStyle name="Normal 3 5 2 4" xfId="5376" xr:uid="{3463E5EC-16D4-42BB-99A7-6F2FD76E0C78}"/>
    <cellStyle name="Normal 3 5 3" xfId="4747" xr:uid="{FE881524-94EE-4DA3-842A-E1414EA196B7}"/>
    <cellStyle name="Normal 3 5 4" xfId="4715" xr:uid="{BB7063CD-A810-47C0-810E-C4D4FDE0FE18}"/>
    <cellStyle name="Normal 3 5 4 2" xfId="41378" xr:uid="{C40AB9EF-79C3-44D0-ACC6-6756BB2BD7C2}"/>
    <cellStyle name="Normal 3 5 4 3" xfId="5969" xr:uid="{01EDA509-E86F-4F67-8287-F221D0822964}"/>
    <cellStyle name="Normal 3 5 4 4" xfId="5377" xr:uid="{61D780B4-2103-4D2D-9B16-5EE39B8E02F5}"/>
    <cellStyle name="Normal 3 6" xfId="4666" xr:uid="{872EDAEA-9D62-4CFE-8218-028D92627471}"/>
    <cellStyle name="Normal 3 6 2" xfId="41939" xr:uid="{EA5D4BAC-8AD7-49C7-A718-DCF6F9584455}"/>
    <cellStyle name="Normal 3 6 2 2" xfId="41936" xr:uid="{40DBE915-BE05-4FF4-98CB-AFA55DDD17FE}"/>
    <cellStyle name="Normal 3 7" xfId="40751" xr:uid="{89355541-E082-401A-8B37-30AD5314E03A}"/>
    <cellStyle name="Normal 3 8" xfId="5929" xr:uid="{4B9E8AAA-5E8B-42BC-BCAE-BFAD0C2F4A59}"/>
    <cellStyle name="Normal 3 9" xfId="5337" xr:uid="{9C0E824C-B0E6-40BB-BD3A-4C337F47A29B}"/>
    <cellStyle name="Normal 30" xfId="4372" xr:uid="{DD8520B6-607F-42EF-9134-6084412E9A4D}"/>
    <cellStyle name="Normal 30 2" xfId="4373" xr:uid="{B813FE70-2E5F-4B42-9F13-DC4A8F5A2E2B}"/>
    <cellStyle name="Normal 31" xfId="4374" xr:uid="{296ED625-20C4-45DE-9E12-3F00504E52DC}"/>
    <cellStyle name="Normal 31 2" xfId="4375" xr:uid="{9DF21878-E4E3-42CF-99E3-CB143E4A92AB}"/>
    <cellStyle name="Normal 32" xfId="4376" xr:uid="{71CF8E8A-F61A-468E-9670-D81BA36BC67E}"/>
    <cellStyle name="Normal 32 2" xfId="41335" xr:uid="{A697B452-C0EC-4F99-B58F-A32A00694066}"/>
    <cellStyle name="Normal 32 3" xfId="5956" xr:uid="{A8B967A1-0CB9-4628-84DB-582AABBFB533}"/>
    <cellStyle name="Normal 32 4" xfId="5364" xr:uid="{7A48631A-D21E-4791-98E9-88D219B0D487}"/>
    <cellStyle name="Normal 33" xfId="4377" xr:uid="{4BDC822F-7826-4713-B11C-39ED6D74462D}"/>
    <cellStyle name="Normal 33 2" xfId="4378" xr:uid="{C6057946-4F8A-40FD-ADB0-9F79BF5D9919}"/>
    <cellStyle name="Normal 34" xfId="4379" xr:uid="{8451A5AA-366A-43AC-B476-CAC23D76159E}"/>
    <cellStyle name="Normal 34 2" xfId="4380" xr:uid="{7EBA1ECF-292C-48CE-8E98-6FB1752D2248}"/>
    <cellStyle name="Normal 35" xfId="4381" xr:uid="{2C30D849-17AC-420E-A952-074626AFB746}"/>
    <cellStyle name="Normal 35 2" xfId="4382" xr:uid="{D0CCA34B-33FD-4B53-8947-0533BC0433F4}"/>
    <cellStyle name="Normal 36" xfId="4383" xr:uid="{98B47A2F-EFE9-426E-A1F2-83CAB022AB99}"/>
    <cellStyle name="Normal 36 2" xfId="4384" xr:uid="{D7A7C5E7-C39E-4338-ACBC-751CCC339B0D}"/>
    <cellStyle name="Normal 37" xfId="4385" xr:uid="{44F13F46-F86B-465A-82A2-8734A5B55962}"/>
    <cellStyle name="Normal 37 2" xfId="4386" xr:uid="{4ED28218-D40B-4F54-A03A-17B548A95F27}"/>
    <cellStyle name="Normal 38" xfId="4387" xr:uid="{A5B17E2A-4FDE-485E-B9BD-CB1251FD76F6}"/>
    <cellStyle name="Normal 38 2" xfId="4388" xr:uid="{6F3C6DFB-7F54-4E33-A4BC-0499B0B57D57}"/>
    <cellStyle name="Normal 39" xfId="4389" xr:uid="{A8308472-03AA-47DF-8ABA-932C55EC9FCD}"/>
    <cellStyle name="Normal 39 2" xfId="4390" xr:uid="{CDABFED7-3111-4ECC-9095-8354920ABC43}"/>
    <cellStyle name="Normal 39 2 2" xfId="4391" xr:uid="{3D6C641F-2985-43DD-B4D2-ED27F451A4B9}"/>
    <cellStyle name="Normal 39 3" xfId="4392" xr:uid="{96014A7D-6D84-495F-A612-FFED2449E8B9}"/>
    <cellStyle name="Normal 4" xfId="88" xr:uid="{B9BE037A-4975-45E3-9E51-FE798FD39AE2}"/>
    <cellStyle name="Normal 4 10" xfId="7677" xr:uid="{0193D697-E009-4C36-AA2A-32E07FE238AE}"/>
    <cellStyle name="Normal 4 10 2" xfId="7678" xr:uid="{273E5D27-9D8E-4F48-87A9-7C9CCB8ABB09}"/>
    <cellStyle name="Normal 4 10 2 2" xfId="9391" xr:uid="{080AF8DF-BF14-43DE-9541-9A56F46E710E}"/>
    <cellStyle name="Normal 4 10 2 2 2" xfId="12813" xr:uid="{9EC258B1-E68C-4BD4-8D99-3CA7A98124FD}"/>
    <cellStyle name="Normal 4 10 2 2 2 2" xfId="26503" xr:uid="{20358DAE-0596-4E0B-B70E-9FB90CEA6442}"/>
    <cellStyle name="Normal 4 10 2 2 2 2 2" xfId="40195" xr:uid="{73542C3A-3603-477E-8AA2-F4DA8F65E94A}"/>
    <cellStyle name="Normal 4 10 2 2 2 2 3" xfId="55079" xr:uid="{FDC7D4BE-2D06-4825-B5DF-1CA6EF2D1E95}"/>
    <cellStyle name="Normal 4 10 2 2 2 3" xfId="19659" xr:uid="{05BE44DF-1A2B-4D8A-AD9F-59A7D58A4027}"/>
    <cellStyle name="Normal 4 10 2 2 2 4" xfId="33349" xr:uid="{603FD7D4-DCD9-49BD-9529-7C39610BAE58}"/>
    <cellStyle name="Normal 4 10 2 2 2 5" xfId="48233" xr:uid="{750988B3-013A-4190-BC03-487965463612}"/>
    <cellStyle name="Normal 4 10 2 2 3" xfId="23081" xr:uid="{B1F5D5E5-2236-49C1-AD71-7BCD54290918}"/>
    <cellStyle name="Normal 4 10 2 2 3 2" xfId="36773" xr:uid="{D28C7C5E-7A0F-423D-B437-018C575DF603}"/>
    <cellStyle name="Normal 4 10 2 2 3 3" xfId="51657" xr:uid="{A5E181E5-9C51-4E9C-AE93-CEAF2BB04D8A}"/>
    <cellStyle name="Normal 4 10 2 2 4" xfId="16237" xr:uid="{47AB9171-5EC7-4773-B5CD-5301716F492E}"/>
    <cellStyle name="Normal 4 10 2 2 5" xfId="29927" xr:uid="{B62191CD-31B2-4614-86A3-4E79ADC07749}"/>
    <cellStyle name="Normal 4 10 2 2 6" xfId="44811" xr:uid="{EBB1D054-E31D-4391-B038-1B7248F984D2}"/>
    <cellStyle name="Normal 4 10 2 3" xfId="11101" xr:uid="{D36A6119-8BAB-4A4A-B423-66C0A3A55CF4}"/>
    <cellStyle name="Normal 4 10 2 3 2" xfId="24791" xr:uid="{5D2F69D3-1E98-420A-943D-0E67E84214D3}"/>
    <cellStyle name="Normal 4 10 2 3 2 2" xfId="38483" xr:uid="{04827D60-972B-4080-A0BD-A685FDBEEDBF}"/>
    <cellStyle name="Normal 4 10 2 3 2 3" xfId="53367" xr:uid="{3F3ECBAB-0C23-4040-A2D3-D96F044BB4E7}"/>
    <cellStyle name="Normal 4 10 2 3 3" xfId="17947" xr:uid="{40E24043-D917-4F0E-B52C-2759126E0BBB}"/>
    <cellStyle name="Normal 4 10 2 3 4" xfId="31637" xr:uid="{E17B11D8-848D-492E-8F94-787FA2E05A83}"/>
    <cellStyle name="Normal 4 10 2 3 5" xfId="46521" xr:uid="{A56A14BD-A9B9-40C8-8534-C95E85C7671C}"/>
    <cellStyle name="Normal 4 10 2 4" xfId="21369" xr:uid="{0E7EFFC4-7AAD-40F9-A1A2-07413D83DDBF}"/>
    <cellStyle name="Normal 4 10 2 4 2" xfId="35061" xr:uid="{C973E3BB-B134-4679-900B-5D7596C814AE}"/>
    <cellStyle name="Normal 4 10 2 4 3" xfId="49945" xr:uid="{85F7D3BD-B3DC-4CEC-91CA-C145C6FF834E}"/>
    <cellStyle name="Normal 4 10 2 5" xfId="14525" xr:uid="{23AC0E58-0661-4ADB-9AF2-3BC743720073}"/>
    <cellStyle name="Normal 4 10 2 6" xfId="28215" xr:uid="{52396D7E-32EA-461F-B7CD-367EADC353DD}"/>
    <cellStyle name="Normal 4 10 2 7" xfId="43099" xr:uid="{C8CCA700-81FB-44D3-96BC-851459D5D266}"/>
    <cellStyle name="Normal 4 10 3" xfId="9390" xr:uid="{18998CDC-E897-4D5C-934C-704E2726464A}"/>
    <cellStyle name="Normal 4 10 3 2" xfId="12812" xr:uid="{9CD802B6-A98D-47CB-A59F-7CEB1F2683DA}"/>
    <cellStyle name="Normal 4 10 3 2 2" xfId="26502" xr:uid="{B3B0ABDF-9036-495F-A64A-808F741D2621}"/>
    <cellStyle name="Normal 4 10 3 2 2 2" xfId="40194" xr:uid="{AA8930F0-98E0-41AE-A9C6-B5AE48BC7493}"/>
    <cellStyle name="Normal 4 10 3 2 2 3" xfId="55078" xr:uid="{2ADFEDBA-91C9-4632-AC67-3AB56DF39B12}"/>
    <cellStyle name="Normal 4 10 3 2 3" xfId="19658" xr:uid="{8E254700-4423-48C4-826E-AAA8297265D4}"/>
    <cellStyle name="Normal 4 10 3 2 4" xfId="33348" xr:uid="{2F436BDD-4011-4A17-AB49-5D7E39E52EA7}"/>
    <cellStyle name="Normal 4 10 3 2 5" xfId="48232" xr:uid="{C4F487C7-A196-4BD6-BC63-DC3B274088A0}"/>
    <cellStyle name="Normal 4 10 3 3" xfId="23080" xr:uid="{B78C2882-F863-4D6A-ADBC-2F58FBF3D8A4}"/>
    <cellStyle name="Normal 4 10 3 3 2" xfId="36772" xr:uid="{A3B7E97D-4435-48FA-BEDF-C20F1CD66CFC}"/>
    <cellStyle name="Normal 4 10 3 3 3" xfId="51656" xr:uid="{3E908194-EC5E-448C-AD1C-410924373C26}"/>
    <cellStyle name="Normal 4 10 3 4" xfId="16236" xr:uid="{6A8895D1-3001-4C7E-87D2-6E6E17C4040C}"/>
    <cellStyle name="Normal 4 10 3 5" xfId="29926" xr:uid="{39489927-F01A-4FB7-96DE-EEA4D6DD1FB7}"/>
    <cellStyle name="Normal 4 10 3 6" xfId="44810" xr:uid="{B51067B8-B136-4CDF-9B19-31FFE9C368AC}"/>
    <cellStyle name="Normal 4 10 4" xfId="11100" xr:uid="{41F99031-FF6E-499C-912F-3F88E4D4321B}"/>
    <cellStyle name="Normal 4 10 4 2" xfId="24790" xr:uid="{7219F238-6DD0-4975-A9A9-5A9B6733F7BC}"/>
    <cellStyle name="Normal 4 10 4 2 2" xfId="38482" xr:uid="{664E4350-9661-4404-BE20-3788ACFE78AC}"/>
    <cellStyle name="Normal 4 10 4 2 3" xfId="53366" xr:uid="{868EB7D0-9E4B-4BC4-B6C5-162010895B42}"/>
    <cellStyle name="Normal 4 10 4 3" xfId="17946" xr:uid="{C9BEE3BD-AC6C-4715-83D9-B0200AE4D724}"/>
    <cellStyle name="Normal 4 10 4 4" xfId="31636" xr:uid="{63CDEFFE-CFC3-402F-8604-E5A53F47CF43}"/>
    <cellStyle name="Normal 4 10 4 5" xfId="46520" xr:uid="{D84680EB-6A18-463F-8FED-498DDBB4E86D}"/>
    <cellStyle name="Normal 4 10 5" xfId="21368" xr:uid="{3A07A1C5-9EB2-4100-A8C6-492171FA0395}"/>
    <cellStyle name="Normal 4 10 5 2" xfId="35060" xr:uid="{B0F3B329-B657-420F-A639-52B0BDF4CB4F}"/>
    <cellStyle name="Normal 4 10 5 3" xfId="49944" xr:uid="{E41D25B1-66D8-4622-8F32-EB94B956EB8D}"/>
    <cellStyle name="Normal 4 10 6" xfId="14524" xr:uid="{04B9F4C3-B6AB-40A9-B462-C0DC7D1E802E}"/>
    <cellStyle name="Normal 4 10 7" xfId="28214" xr:uid="{5D46CB3F-D383-491F-9AFB-651589FA3999}"/>
    <cellStyle name="Normal 4 10 8" xfId="43098" xr:uid="{390F7289-0986-442B-8B62-0DD5BBE4A3CC}"/>
    <cellStyle name="Normal 4 11" xfId="7679" xr:uid="{F11B266E-8135-498B-AFD9-5D63904AED5E}"/>
    <cellStyle name="Normal 4 11 2" xfId="9392" xr:uid="{C1FE940D-109F-49B1-9F3F-FF422C58B4F4}"/>
    <cellStyle name="Normal 4 11 2 2" xfId="12814" xr:uid="{7EEFAB85-D5FE-4DD8-89D5-8A6F53F41331}"/>
    <cellStyle name="Normal 4 11 2 2 2" xfId="26504" xr:uid="{656F04A3-8AE1-49FF-BA0B-88851CDAD8C8}"/>
    <cellStyle name="Normal 4 11 2 2 2 2" xfId="40196" xr:uid="{9828B830-F799-4F8E-B66F-3684712CA743}"/>
    <cellStyle name="Normal 4 11 2 2 2 3" xfId="55080" xr:uid="{BF2DD0BB-7D74-4B94-88FF-8693669CB226}"/>
    <cellStyle name="Normal 4 11 2 2 3" xfId="19660" xr:uid="{CDE99612-9704-4875-AB14-790A0617442A}"/>
    <cellStyle name="Normal 4 11 2 2 4" xfId="33350" xr:uid="{5048817C-DC89-4BDF-B458-99932BC70D57}"/>
    <cellStyle name="Normal 4 11 2 2 5" xfId="48234" xr:uid="{8A0D837E-0F0E-4F30-B6F7-DE477B1319E2}"/>
    <cellStyle name="Normal 4 11 2 3" xfId="23082" xr:uid="{A50167A2-D48D-4D5E-9CFF-D6B12995DA31}"/>
    <cellStyle name="Normal 4 11 2 3 2" xfId="36774" xr:uid="{A48A833E-8A5C-4F74-81F6-F74E0E554F39}"/>
    <cellStyle name="Normal 4 11 2 3 3" xfId="51658" xr:uid="{46406A47-30E5-4B83-8B6C-F06F28E12EA8}"/>
    <cellStyle name="Normal 4 11 2 4" xfId="16238" xr:uid="{3E863C51-99CE-4C3C-A3F0-6D11FE44959E}"/>
    <cellStyle name="Normal 4 11 2 5" xfId="29928" xr:uid="{6A0E53B4-7BD2-4C3B-8B0C-23D7F1181DD7}"/>
    <cellStyle name="Normal 4 11 2 6" xfId="44812" xr:uid="{48700ECF-B004-451A-BCD4-5B724628343D}"/>
    <cellStyle name="Normal 4 11 3" xfId="11102" xr:uid="{F848D0DB-D882-47A1-AF16-FD5B68ABC248}"/>
    <cellStyle name="Normal 4 11 3 2" xfId="24792" xr:uid="{1BC6DFFE-BF63-48E7-9D1A-3B65F1C8EA9F}"/>
    <cellStyle name="Normal 4 11 3 2 2" xfId="38484" xr:uid="{31D618A5-74A1-4D22-9ECF-F700821023AC}"/>
    <cellStyle name="Normal 4 11 3 2 3" xfId="53368" xr:uid="{2ACD9574-0AA9-4850-9BE5-3416789B7463}"/>
    <cellStyle name="Normal 4 11 3 3" xfId="17948" xr:uid="{294213D7-8270-4378-8EA1-C7DFD5231ED4}"/>
    <cellStyle name="Normal 4 11 3 4" xfId="31638" xr:uid="{54E5FA28-E771-4308-B8DF-72C7C8803759}"/>
    <cellStyle name="Normal 4 11 3 5" xfId="46522" xr:uid="{96C1935E-AADF-4611-A5AF-62F1025D4FE7}"/>
    <cellStyle name="Normal 4 11 4" xfId="21370" xr:uid="{4635ACC8-2ECC-4F66-A8D5-9E524DE652D5}"/>
    <cellStyle name="Normal 4 11 4 2" xfId="35062" xr:uid="{6FEF6346-796E-4212-ADED-4E1CCB7E2CD0}"/>
    <cellStyle name="Normal 4 11 4 3" xfId="49946" xr:uid="{2B7E3639-5924-4D76-978B-748F507ED35C}"/>
    <cellStyle name="Normal 4 11 5" xfId="14526" xr:uid="{13B69598-C4D5-4F7B-87B5-5D2E50080ECE}"/>
    <cellStyle name="Normal 4 11 6" xfId="28216" xr:uid="{1C607FB3-444A-465C-915D-97D7C7295A89}"/>
    <cellStyle name="Normal 4 11 7" xfId="43100" xr:uid="{76DE9FF7-F697-4F3E-BBF3-4DAD108C2587}"/>
    <cellStyle name="Normal 4 12" xfId="7680" xr:uid="{02E1B4FE-56C6-4B06-88C6-67936774C672}"/>
    <cellStyle name="Normal 4 12 2" xfId="9393" xr:uid="{2ACAFAC8-4813-4F3F-9068-C38A4F047512}"/>
    <cellStyle name="Normal 4 12 2 2" xfId="12815" xr:uid="{E4FE6AA1-F88D-4581-8F02-FA0920DC83E8}"/>
    <cellStyle name="Normal 4 12 2 2 2" xfId="26505" xr:uid="{B9C6BB35-BE33-4F47-8FFC-F7C59CC0CA02}"/>
    <cellStyle name="Normal 4 12 2 2 2 2" xfId="40197" xr:uid="{58AB238C-E6D8-48C7-8774-D2BE55912F7D}"/>
    <cellStyle name="Normal 4 12 2 2 2 3" xfId="55081" xr:uid="{F8B762E5-F401-4A2C-9B18-5CADC21A944A}"/>
    <cellStyle name="Normal 4 12 2 2 3" xfId="19661" xr:uid="{3445F8B6-0AA8-4962-A8DE-1E93E2C253BA}"/>
    <cellStyle name="Normal 4 12 2 2 4" xfId="33351" xr:uid="{260BD7FC-60B0-46EA-B595-B38794A7775C}"/>
    <cellStyle name="Normal 4 12 2 2 5" xfId="48235" xr:uid="{03074169-6267-4050-A777-5ED50EEFED6E}"/>
    <cellStyle name="Normal 4 12 2 3" xfId="23083" xr:uid="{28887C78-9D86-48F7-9F13-C6B4ED370B08}"/>
    <cellStyle name="Normal 4 12 2 3 2" xfId="36775" xr:uid="{2457463A-4CBD-4D83-A155-1A624F491F5E}"/>
    <cellStyle name="Normal 4 12 2 3 3" xfId="51659" xr:uid="{98457BE0-924B-40A7-8538-1F53C5892762}"/>
    <cellStyle name="Normal 4 12 2 4" xfId="16239" xr:uid="{C15F92CC-C337-4C64-A8FF-0D9DB39FCF68}"/>
    <cellStyle name="Normal 4 12 2 5" xfId="29929" xr:uid="{81B9F1D2-A6B3-4674-81DE-1F8550004B39}"/>
    <cellStyle name="Normal 4 12 2 6" xfId="44813" xr:uid="{21AC42EE-5841-4ADB-8685-2D799F7DBDEB}"/>
    <cellStyle name="Normal 4 12 3" xfId="11103" xr:uid="{B01BD89E-A013-4005-86DD-4B4EA09341B4}"/>
    <cellStyle name="Normal 4 12 3 2" xfId="24793" xr:uid="{08AD6A32-93B4-4194-BFBA-85A4ECE491CC}"/>
    <cellStyle name="Normal 4 12 3 2 2" xfId="38485" xr:uid="{CBBF3BF7-9C92-437A-90ED-DD6B7538B4D6}"/>
    <cellStyle name="Normal 4 12 3 2 3" xfId="53369" xr:uid="{CE0F5FE2-6961-44CA-A6E7-1109D44ABD5F}"/>
    <cellStyle name="Normal 4 12 3 3" xfId="17949" xr:uid="{7FCAAFF7-81FF-433D-BC7F-2D067F3D57E1}"/>
    <cellStyle name="Normal 4 12 3 4" xfId="31639" xr:uid="{13AE0E14-03A0-43A0-BC20-B7BE70AB2E19}"/>
    <cellStyle name="Normal 4 12 3 5" xfId="46523" xr:uid="{347B1D44-8DB7-4E7F-8A4B-06B2DB8D01C2}"/>
    <cellStyle name="Normal 4 12 4" xfId="21371" xr:uid="{50F5373B-8C6A-4543-B91A-FDDEC237511B}"/>
    <cellStyle name="Normal 4 12 4 2" xfId="35063" xr:uid="{4F1F30F4-481D-4359-BD03-9D928F8036EA}"/>
    <cellStyle name="Normal 4 12 4 3" xfId="49947" xr:uid="{CCE1D60C-68B4-423B-9504-EA6C2AB6DACD}"/>
    <cellStyle name="Normal 4 12 5" xfId="14527" xr:uid="{10A441FB-57D5-4F66-A4FF-7404C3B9FFBC}"/>
    <cellStyle name="Normal 4 12 6" xfId="28217" xr:uid="{7B5B9C99-95A6-4E63-BCA6-D259DC33E1AD}"/>
    <cellStyle name="Normal 4 12 7" xfId="43101" xr:uid="{5E18E38B-9A88-414E-9139-B7CA81B05A63}"/>
    <cellStyle name="Normal 4 13" xfId="9389" xr:uid="{6659A925-1257-411A-928A-35137496E035}"/>
    <cellStyle name="Normal 4 13 2" xfId="12811" xr:uid="{258D6FEC-7973-475E-BCFA-147B417B3DA5}"/>
    <cellStyle name="Normal 4 13 2 2" xfId="26501" xr:uid="{75F09CA0-FC90-473E-B3B1-5B4D1C1921E8}"/>
    <cellStyle name="Normal 4 13 2 2 2" xfId="40193" xr:uid="{C8D63997-A5D1-4D95-92AC-6CE16A971397}"/>
    <cellStyle name="Normal 4 13 2 2 3" xfId="55077" xr:uid="{3F366E96-A3A2-41E6-8E6D-B940B59EC56A}"/>
    <cellStyle name="Normal 4 13 2 3" xfId="19657" xr:uid="{30FB70F5-8599-4CA1-B2E2-E5E0834F0D09}"/>
    <cellStyle name="Normal 4 13 2 4" xfId="33347" xr:uid="{1A04A1D5-0ECD-4CDE-BBB8-1FBE9FED95D7}"/>
    <cellStyle name="Normal 4 13 2 5" xfId="48231" xr:uid="{C6567782-06F3-4512-BFEF-BDE7AC331F89}"/>
    <cellStyle name="Normal 4 13 3" xfId="23079" xr:uid="{41C00CBD-AD47-4CBE-B0F4-F85B082CFB56}"/>
    <cellStyle name="Normal 4 13 3 2" xfId="36771" xr:uid="{AB7082D1-866C-40FD-B6C8-647789A5F701}"/>
    <cellStyle name="Normal 4 13 3 3" xfId="51655" xr:uid="{24E99B6C-E1A3-4137-B8A4-4A540C1271F1}"/>
    <cellStyle name="Normal 4 13 4" xfId="16235" xr:uid="{D6F9EDBE-A987-4767-A87C-9751C022F716}"/>
    <cellStyle name="Normal 4 13 5" xfId="29925" xr:uid="{DD807F47-9DC2-4F6D-8386-5866CA09E534}"/>
    <cellStyle name="Normal 4 13 6" xfId="44809" xr:uid="{BEE91903-1A94-4786-961B-AE86EF2D9066}"/>
    <cellStyle name="Normal 4 14" xfId="11099" xr:uid="{9CEC2682-D08B-4D9D-87F3-C58CAC08F5E5}"/>
    <cellStyle name="Normal 4 14 2" xfId="24789" xr:uid="{08F24D3B-CE2B-4ECA-B9EB-12E4EA269FB8}"/>
    <cellStyle name="Normal 4 14 2 2" xfId="38481" xr:uid="{4D9974DA-0F26-49FA-B6F8-44D2F4CB3884}"/>
    <cellStyle name="Normal 4 14 2 3" xfId="53365" xr:uid="{8734E55E-96CD-4E61-B926-55D529C7AD68}"/>
    <cellStyle name="Normal 4 14 3" xfId="17945" xr:uid="{E2FA5C7C-D810-4D56-8A7E-204F95A3C797}"/>
    <cellStyle name="Normal 4 14 4" xfId="31635" xr:uid="{0ADEABE6-7037-441E-97A6-FC962F14DED4}"/>
    <cellStyle name="Normal 4 14 5" xfId="46519" xr:uid="{BAAEA21A-50CF-4400-9E20-DB7DC8826B15}"/>
    <cellStyle name="Normal 4 15" xfId="21367" xr:uid="{C2D650E9-5E12-40F1-8F86-565216167F5B}"/>
    <cellStyle name="Normal 4 15 2" xfId="35059" xr:uid="{60D7E215-88E1-468B-BCB6-0D77E567C298}"/>
    <cellStyle name="Normal 4 15 3" xfId="49943" xr:uid="{25A0C5FD-32E1-4ABD-A934-C2901D83C348}"/>
    <cellStyle name="Normal 4 16" xfId="14523" xr:uid="{98E77E33-5B85-46A8-92B8-33FD35B1CEFA}"/>
    <cellStyle name="Normal 4 16 2" xfId="40759" xr:uid="{E15D7882-4241-4450-BEE6-031C8C1E83B9}"/>
    <cellStyle name="Normal 4 17" xfId="28213" xr:uid="{98F125B2-CC6D-42A2-A352-A89B7E6C7C90}"/>
    <cellStyle name="Normal 4 18" xfId="43097" xr:uid="{BF5A68DE-26B9-4DFC-86AA-92995A073326}"/>
    <cellStyle name="Normal 4 19" xfId="7676" xr:uid="{45787A8F-2A71-4C19-8674-1F287488B2D7}"/>
    <cellStyle name="Normal 4 2" xfId="89" xr:uid="{2D8F4CED-ED21-40DF-BC80-99C41D337A7C}"/>
    <cellStyle name="Normal 4 2 2" xfId="90" xr:uid="{90273F65-9FB0-4919-B725-FED292B89EFD}"/>
    <cellStyle name="Normal 4 2 2 2" xfId="447" xr:uid="{68E088F9-F7E9-4E78-9746-6A2DDEFBC279}"/>
    <cellStyle name="Normal 4 2 2 3" xfId="2809" xr:uid="{7AC39196-269D-4BFC-B05C-655B135249D6}"/>
    <cellStyle name="Normal 4 2 2 4" xfId="2810" xr:uid="{50868053-4AA6-4F02-BFEA-D54930C15234}"/>
    <cellStyle name="Normal 4 2 2 4 2" xfId="2811" xr:uid="{CB2490BE-50E4-4E93-8245-CE4E83E09C3E}"/>
    <cellStyle name="Normal 4 2 2 4 3" xfId="2812" xr:uid="{6BE50BA5-3DA1-41F2-9196-405EEE35AAC4}"/>
    <cellStyle name="Normal 4 2 2 4 3 2" xfId="2813" xr:uid="{8500C554-061A-4C8A-A544-323002F38325}"/>
    <cellStyle name="Normal 4 2 2 4 3 3" xfId="4314" xr:uid="{E090C599-0499-445F-A893-7AB2143C286B}"/>
    <cellStyle name="Normal 4 2 3" xfId="2495" xr:uid="{BB57DB1D-0297-4159-8A24-1C67033708A7}"/>
    <cellStyle name="Normal 4 2 3 2" xfId="2506" xr:uid="{25CFBD9B-1E65-44EA-808F-372FA0375F43}"/>
    <cellStyle name="Normal 4 2 3 2 2" xfId="4464" xr:uid="{2F9882E7-029F-4E2C-92C8-BF90FDC732AD}"/>
    <cellStyle name="Normal 4 2 3 2 3" xfId="41118" xr:uid="{A18D4318-2CA7-4AE0-BE66-DD42501D9D3E}"/>
    <cellStyle name="Normal 4 2 3 2 4" xfId="5942" xr:uid="{F69DFAF0-F00A-40C2-B054-874D046FD2F6}"/>
    <cellStyle name="Normal 4 2 3 2 5" xfId="5350" xr:uid="{1619979B-5925-47A8-92DA-7542AF335449}"/>
    <cellStyle name="Normal 4 2 3 3" xfId="4465" xr:uid="{9CDC11B1-BAE2-4DDA-AAE2-CFBE4B82ED6D}"/>
    <cellStyle name="Normal 4 2 3 3 2" xfId="4466" xr:uid="{1A24E888-254C-41D4-AE78-B300720B3EFC}"/>
    <cellStyle name="Normal 4 2 3 4" xfId="4467" xr:uid="{2A5BD6C9-7AC0-4155-B593-EED05B07E1B0}"/>
    <cellStyle name="Normal 4 2 3 5" xfId="4468" xr:uid="{CDCF9C5C-F594-4F75-ADB2-A6C025B913AA}"/>
    <cellStyle name="Normal 4 2 4" xfId="2496" xr:uid="{6AB791F9-4BD3-4F70-BE98-054D5149C728}"/>
    <cellStyle name="Normal 4 2 4 2" xfId="4394" xr:uid="{EC42D4F6-F9F1-4447-B715-9527E2E9D5DF}"/>
    <cellStyle name="Normal 4 2 4 2 2" xfId="4469" xr:uid="{49139A50-A6E6-49A4-8A72-91DB8FC59C5A}"/>
    <cellStyle name="Normal 4 2 4 2 3" xfId="4696" xr:uid="{3DEDB8CF-1D66-4AB3-8E3D-C630741B7518}"/>
    <cellStyle name="Normal 4 2 4 2 4" xfId="4615" xr:uid="{3774EAAA-64D0-4743-80F6-CE19362483E5}"/>
    <cellStyle name="Normal 4 2 4 3" xfId="4578" xr:uid="{8B4392DD-3221-4E4D-AE21-9BDD2CBF01C6}"/>
    <cellStyle name="Normal 4 2 4 4" xfId="4716" xr:uid="{267E20FB-E28D-47D7-97CD-3B28822A8DEE}"/>
    <cellStyle name="Normal 4 2 5" xfId="1170" xr:uid="{029A09F5-C1CC-4045-BB79-FC1F28AF45EE}"/>
    <cellStyle name="Normal 4 2 6" xfId="4560" xr:uid="{865057AF-7740-44D6-8378-9203846B69B2}"/>
    <cellStyle name="Normal 4 20" xfId="5936" xr:uid="{7BAD9D12-A46F-4D35-8BDF-CA8A9BFDA688}"/>
    <cellStyle name="Normal 4 21" xfId="5344" xr:uid="{732D216C-AF4B-4433-A12C-03343B1A0700}"/>
    <cellStyle name="Normal 4 3" xfId="530" xr:uid="{77ED26CA-949B-4A69-8A82-09E197E4D867}"/>
    <cellStyle name="Normal 4 3 10" xfId="5346" xr:uid="{0FD080CB-0848-4F30-B767-5C6391948E98}"/>
    <cellStyle name="Normal 4 3 2" xfId="1172" xr:uid="{3E07FE6B-F5E5-4915-A111-827DCA69667D}"/>
    <cellStyle name="Normal 4 3 2 2" xfId="1173" xr:uid="{3981EC1B-8787-494B-99CA-71FD6EB22110}"/>
    <cellStyle name="Normal 4 3 2 3" xfId="1174" xr:uid="{C03658E5-6196-4379-8E2E-AF5579FE3887}"/>
    <cellStyle name="Normal 4 3 3" xfId="1171" xr:uid="{729EB556-EEA5-4BE0-B837-66338B79C565}"/>
    <cellStyle name="Normal 4 3 3 2" xfId="4436" xr:uid="{88D0AFE0-6BA7-4795-A5B5-5A79E4DA778D}"/>
    <cellStyle name="Normal 4 3 3 2 2" xfId="41343" xr:uid="{29BEF698-999F-4E1F-BCA3-29E9216D8F1C}"/>
    <cellStyle name="Normal 4 3 3 2 3" xfId="5960" xr:uid="{F4F92BDC-A14C-4B99-8D5F-34131D12F7D5}"/>
    <cellStyle name="Normal 4 3 3 2 4" xfId="5368" xr:uid="{63600926-5503-4016-BF21-CBD4906A8451}"/>
    <cellStyle name="Normal 4 3 4" xfId="2814" xr:uid="{67647E6F-6F18-4D63-BEF0-9C0E0D8233BF}"/>
    <cellStyle name="Normal 4 3 5" xfId="2815" xr:uid="{025C7B51-53B4-44FF-88FC-1029C4DA0CD8}"/>
    <cellStyle name="Normal 4 3 5 2" xfId="2816" xr:uid="{DB46C0FF-C25D-4E1F-BE9E-CE1FDE1E52E0}"/>
    <cellStyle name="Normal 4 3 5 3" xfId="2817" xr:uid="{0498CF29-D3D9-4089-88FD-039371002297}"/>
    <cellStyle name="Normal 4 3 5 3 2" xfId="2818" xr:uid="{F68034EA-8AD5-4022-8B6C-120CA722E5F0}"/>
    <cellStyle name="Normal 4 3 5 3 3" xfId="4313" xr:uid="{1EF0FD57-EE37-4757-8991-08DD70683CDF}"/>
    <cellStyle name="Normal 4 3 6" xfId="4316" xr:uid="{5917B632-F8F2-45CA-9431-E47F0EB3DBF9}"/>
    <cellStyle name="Normal 4 3 6 2" xfId="41318" xr:uid="{C0D1EA3E-967B-4A1C-B7AE-9DCA47CE07E1}"/>
    <cellStyle name="Normal 4 3 6 3" xfId="5944" xr:uid="{1B93B1F7-2018-498E-AA60-D352822FB3D1}"/>
    <cellStyle name="Normal 4 3 6 4" xfId="5352" xr:uid="{F3EAAEFF-114B-4DAA-AFDA-9CD566537F0F}"/>
    <cellStyle name="Normal 4 3 7" xfId="40808" xr:uid="{CF85027E-C5F2-4164-A963-8AF3A3E7527F}"/>
    <cellStyle name="Normal 4 3 8" xfId="7681" xr:uid="{102BC817-468B-420D-B96F-FD850C18C377}"/>
    <cellStyle name="Normal 4 3 9" xfId="5938" xr:uid="{4777ED17-1281-4010-9F5A-BFB2FC42E9BA}"/>
    <cellStyle name="Normal 4 4" xfId="455" xr:uid="{61F804E2-BA08-4FC5-9AB2-5230867FFA6E}"/>
    <cellStyle name="Normal 4 4 10" xfId="9394" xr:uid="{8A9E498B-8064-45CA-BA2F-80E9254C8110}"/>
    <cellStyle name="Normal 4 4 10 2" xfId="12816" xr:uid="{F945FCDE-AC2F-449A-A6DD-319A7E6B14AE}"/>
    <cellStyle name="Normal 4 4 10 2 2" xfId="26506" xr:uid="{ADBDDF46-4844-479A-9DB3-FAC3F3EB55F8}"/>
    <cellStyle name="Normal 4 4 10 2 2 2" xfId="40198" xr:uid="{BD1D0D18-C965-4443-8ACB-E49A33D906C3}"/>
    <cellStyle name="Normal 4 4 10 2 2 3" xfId="55082" xr:uid="{982F71A2-2631-4EBB-B400-F28B28B631F4}"/>
    <cellStyle name="Normal 4 4 10 2 3" xfId="19662" xr:uid="{B309251B-D4FD-4F5F-B8D7-A3BA40CAFE6D}"/>
    <cellStyle name="Normal 4 4 10 2 4" xfId="33352" xr:uid="{6B77DA66-3603-42EE-AC1A-133C7DE4F42E}"/>
    <cellStyle name="Normal 4 4 10 2 5" xfId="48236" xr:uid="{A460A0A9-F82A-4A4E-8C09-9B223EBB1CF9}"/>
    <cellStyle name="Normal 4 4 10 3" xfId="23084" xr:uid="{4F11FBDB-8F31-433C-80A6-9E1AE34D74DF}"/>
    <cellStyle name="Normal 4 4 10 3 2" xfId="36776" xr:uid="{F3F69EAC-DB51-4B43-BA3E-6C65F27837D9}"/>
    <cellStyle name="Normal 4 4 10 3 3" xfId="51660" xr:uid="{D5660CAF-87EE-47F5-8221-2777D09AAB4F}"/>
    <cellStyle name="Normal 4 4 10 4" xfId="16240" xr:uid="{B50E37AF-12C8-4A9A-BDB9-0CC4C292205F}"/>
    <cellStyle name="Normal 4 4 10 5" xfId="29930" xr:uid="{C223698D-074C-499A-B8F6-E5C5E9AA2CEA}"/>
    <cellStyle name="Normal 4 4 10 6" xfId="44814" xr:uid="{8238274C-D7A5-4D36-9C40-D5C43162F427}"/>
    <cellStyle name="Normal 4 4 11" xfId="11104" xr:uid="{62706009-02DB-4B34-A515-D09201D2E4CB}"/>
    <cellStyle name="Normal 4 4 11 2" xfId="24794" xr:uid="{8421DD89-C58A-46AA-A5FE-D1F2D33AA399}"/>
    <cellStyle name="Normal 4 4 11 2 2" xfId="38486" xr:uid="{1F04435C-42BF-42A5-9316-B346E5491C6C}"/>
    <cellStyle name="Normal 4 4 11 2 3" xfId="53370" xr:uid="{E300A9D8-3AEA-4422-AC0B-9A7AD68AEE7F}"/>
    <cellStyle name="Normal 4 4 11 3" xfId="17950" xr:uid="{8EBE128F-4796-46C7-86DC-56A24E418D62}"/>
    <cellStyle name="Normal 4 4 11 4" xfId="31640" xr:uid="{7E5621F4-157F-4EBE-90DD-D55C45034E94}"/>
    <cellStyle name="Normal 4 4 11 5" xfId="46524" xr:uid="{5E3BC734-1B80-48D2-8DCE-6647271EA583}"/>
    <cellStyle name="Normal 4 4 12" xfId="21372" xr:uid="{B0C72EB3-7B3C-48B0-AF27-02E03DC228F5}"/>
    <cellStyle name="Normal 4 4 12 2" xfId="35064" xr:uid="{316BBD23-9A44-4FAA-BD89-B91F8204ACBE}"/>
    <cellStyle name="Normal 4 4 12 3" xfId="49948" xr:uid="{8133E675-CFA0-477C-A531-D437ADC26A4F}"/>
    <cellStyle name="Normal 4 4 13" xfId="14528" xr:uid="{81844E58-DAEB-4E20-8562-5C2D033F31F7}"/>
    <cellStyle name="Normal 4 4 13 2" xfId="40807" xr:uid="{84146F3D-8023-4EAF-B35A-DC9DE4F5B4A7}"/>
    <cellStyle name="Normal 4 4 14" xfId="28218" xr:uid="{936C2CD4-C461-4719-B313-471C02E3787D}"/>
    <cellStyle name="Normal 4 4 15" xfId="43102" xr:uid="{477B41FD-29D8-40B1-B9FE-9BE746F750A9}"/>
    <cellStyle name="Normal 4 4 16" xfId="7682" xr:uid="{7B8C3787-3F99-453D-AEF4-2EF2963844DB}"/>
    <cellStyle name="Normal 4 4 2" xfId="2497" xr:uid="{59C61041-A9E2-4E4B-89B5-E2FDFA2B03C2}"/>
    <cellStyle name="Normal 4 4 2 10" xfId="21373" xr:uid="{E4D24AB1-91A0-4F5F-BEB1-3C32BBD9D1DA}"/>
    <cellStyle name="Normal 4 4 2 10 2" xfId="35065" xr:uid="{0EB97FE4-EEB5-479D-BDD4-C3835E73DD07}"/>
    <cellStyle name="Normal 4 4 2 10 3" xfId="49949" xr:uid="{99639768-AFAA-43B4-A4ED-5D6AEBF8C765}"/>
    <cellStyle name="Normal 4 4 2 11" xfId="14529" xr:uid="{32125C72-3A36-47FE-9310-9DD4618B7FE1}"/>
    <cellStyle name="Normal 4 4 2 11 2" xfId="41112" xr:uid="{4658ED59-26E8-423A-AFB9-B19D6FB11B8E}"/>
    <cellStyle name="Normal 4 4 2 12" xfId="28219" xr:uid="{44A38459-A44D-4CDD-A035-E137708FB5CF}"/>
    <cellStyle name="Normal 4 4 2 13" xfId="43103" xr:uid="{467BA1CB-C536-49D0-B08A-38A9BDAD1BD7}"/>
    <cellStyle name="Normal 4 4 2 14" xfId="7683" xr:uid="{BDC09EE8-3DDC-4891-B995-105BAE882437}"/>
    <cellStyle name="Normal 4 4 2 15" xfId="5940" xr:uid="{540CE917-D047-448B-9448-F31A26AF3D0E}"/>
    <cellStyle name="Normal 4 4 2 16" xfId="5348" xr:uid="{98918691-F6F3-4B33-BA4E-BC536855EE22}"/>
    <cellStyle name="Normal 4 4 2 2" xfId="7684" xr:uid="{0C5BA8FB-EAB6-48CD-8287-6F4E685B2D24}"/>
    <cellStyle name="Normal 4 4 2 2 10" xfId="14530" xr:uid="{8ECED039-6D2F-418C-8AEE-865D240D8910}"/>
    <cellStyle name="Normal 4 4 2 2 11" xfId="28220" xr:uid="{51D4ACF1-B89A-4A84-ACAE-6498052CEF90}"/>
    <cellStyle name="Normal 4 4 2 2 12" xfId="43104" xr:uid="{0275534E-CE9A-4161-B267-45E8FB4C4050}"/>
    <cellStyle name="Normal 4 4 2 2 2" xfId="7685" xr:uid="{B162EFE1-2453-4E91-8A88-66D66C7D4242}"/>
    <cellStyle name="Normal 4 4 2 2 2 10" xfId="43105" xr:uid="{841C29CC-014F-42A6-9627-6EB437863664}"/>
    <cellStyle name="Normal 4 4 2 2 2 2" xfId="7686" xr:uid="{A2AEC03C-D8A3-410A-B12C-3EEDD346B933}"/>
    <cellStyle name="Normal 4 4 2 2 2 2 2" xfId="7687" xr:uid="{95138797-E489-46EE-A7AD-8723E1F50598}"/>
    <cellStyle name="Normal 4 4 2 2 2 2 2 2" xfId="9399" xr:uid="{479C0114-347F-457B-8FC7-F9A92D7A0D00}"/>
    <cellStyle name="Normal 4 4 2 2 2 2 2 2 2" xfId="12821" xr:uid="{E867ADB4-CD64-47D5-AB7E-F447D5BEEE9F}"/>
    <cellStyle name="Normal 4 4 2 2 2 2 2 2 2 2" xfId="26511" xr:uid="{C0D3BA1A-4DEC-49F4-90AA-625AA9A3DA79}"/>
    <cellStyle name="Normal 4 4 2 2 2 2 2 2 2 2 2" xfId="40203" xr:uid="{97AC2732-96BE-4553-BA93-774F676FA131}"/>
    <cellStyle name="Normal 4 4 2 2 2 2 2 2 2 2 3" xfId="55087" xr:uid="{5A642955-DA71-4A29-9538-1D8277338027}"/>
    <cellStyle name="Normal 4 4 2 2 2 2 2 2 2 3" xfId="19667" xr:uid="{C243D1AE-24A0-469F-B27D-65348760F3EE}"/>
    <cellStyle name="Normal 4 4 2 2 2 2 2 2 2 4" xfId="33357" xr:uid="{7E334960-B998-4150-87C4-9BCBC1F2F6FF}"/>
    <cellStyle name="Normal 4 4 2 2 2 2 2 2 2 5" xfId="48241" xr:uid="{FBB0D395-BA74-4001-B588-2E200C73EA3D}"/>
    <cellStyle name="Normal 4 4 2 2 2 2 2 2 3" xfId="23089" xr:uid="{DE2FDABE-DB9C-45F7-8783-3C7DA8FECD9E}"/>
    <cellStyle name="Normal 4 4 2 2 2 2 2 2 3 2" xfId="36781" xr:uid="{1FC82306-4187-452A-9A1F-F7CCB5942492}"/>
    <cellStyle name="Normal 4 4 2 2 2 2 2 2 3 3" xfId="51665" xr:uid="{B1E2AC43-693B-4F9F-BDA6-9245437E2107}"/>
    <cellStyle name="Normal 4 4 2 2 2 2 2 2 4" xfId="16245" xr:uid="{90B9507E-D051-4F58-9C88-4454D9813B0A}"/>
    <cellStyle name="Normal 4 4 2 2 2 2 2 2 5" xfId="29935" xr:uid="{05F47A22-8A58-488E-A692-3CE053952A95}"/>
    <cellStyle name="Normal 4 4 2 2 2 2 2 2 6" xfId="44819" xr:uid="{EB9BE223-4088-4298-AF6B-8E39470F6632}"/>
    <cellStyle name="Normal 4 4 2 2 2 2 2 3" xfId="11109" xr:uid="{C913B388-9561-46E1-B534-EFDF554B8BDC}"/>
    <cellStyle name="Normal 4 4 2 2 2 2 2 3 2" xfId="24799" xr:uid="{2EDA06B6-D3BF-4A6F-90A6-4352082BD420}"/>
    <cellStyle name="Normal 4 4 2 2 2 2 2 3 2 2" xfId="38491" xr:uid="{D215C2E5-323B-4532-98C3-FC9FC38F190C}"/>
    <cellStyle name="Normal 4 4 2 2 2 2 2 3 2 3" xfId="53375" xr:uid="{F280393B-C644-4E4D-AAA8-C0B6F03B89EA}"/>
    <cellStyle name="Normal 4 4 2 2 2 2 2 3 3" xfId="17955" xr:uid="{3D7880D7-B63C-42A8-95BF-D84EC0BBF5B4}"/>
    <cellStyle name="Normal 4 4 2 2 2 2 2 3 4" xfId="31645" xr:uid="{BCEB629C-A29D-42C5-88BF-C15786F99D78}"/>
    <cellStyle name="Normal 4 4 2 2 2 2 2 3 5" xfId="46529" xr:uid="{DB3D78C9-1597-4261-AD07-A4B390677B0D}"/>
    <cellStyle name="Normal 4 4 2 2 2 2 2 4" xfId="21377" xr:uid="{5E17AAD4-C8D4-45C8-8F03-0734AA9E7BD2}"/>
    <cellStyle name="Normal 4 4 2 2 2 2 2 4 2" xfId="35069" xr:uid="{13E8CB35-D6BE-4FE3-902A-D8E771902B8F}"/>
    <cellStyle name="Normal 4 4 2 2 2 2 2 4 3" xfId="49953" xr:uid="{3D646D1A-BED7-44F8-9A91-300AEBCFD4B5}"/>
    <cellStyle name="Normal 4 4 2 2 2 2 2 5" xfId="14533" xr:uid="{E69017EC-6DD1-452B-B879-3189407DAEF5}"/>
    <cellStyle name="Normal 4 4 2 2 2 2 2 6" xfId="28223" xr:uid="{30B02A11-D13D-4404-9D6E-4070D0A01C76}"/>
    <cellStyle name="Normal 4 4 2 2 2 2 2 7" xfId="43107" xr:uid="{D4EA97DB-0066-450A-B5C2-A102E4812BBA}"/>
    <cellStyle name="Normal 4 4 2 2 2 2 3" xfId="9398" xr:uid="{82C75FCD-E4B9-4C1F-9C7E-83ACD9CA6567}"/>
    <cellStyle name="Normal 4 4 2 2 2 2 3 2" xfId="12820" xr:uid="{A6CDBCDD-2F28-491A-94B6-D838276BC729}"/>
    <cellStyle name="Normal 4 4 2 2 2 2 3 2 2" xfId="26510" xr:uid="{883F5719-D1C1-42F7-A0E8-AE4703098626}"/>
    <cellStyle name="Normal 4 4 2 2 2 2 3 2 2 2" xfId="40202" xr:uid="{556C7675-4B39-4807-A991-7E6EA0A36F39}"/>
    <cellStyle name="Normal 4 4 2 2 2 2 3 2 2 3" xfId="55086" xr:uid="{20F9AB6B-B639-471A-A64B-8F80E2889A23}"/>
    <cellStyle name="Normal 4 4 2 2 2 2 3 2 3" xfId="19666" xr:uid="{E38B6689-BEF1-4FF2-953E-490A2AB9A08B}"/>
    <cellStyle name="Normal 4 4 2 2 2 2 3 2 4" xfId="33356" xr:uid="{D2220B8C-A933-40C6-8F84-1DD674AAC709}"/>
    <cellStyle name="Normal 4 4 2 2 2 2 3 2 5" xfId="48240" xr:uid="{F93A7792-5C41-4D69-A2CC-AF2E5737E47B}"/>
    <cellStyle name="Normal 4 4 2 2 2 2 3 3" xfId="23088" xr:uid="{88DE2551-F1A9-4AEF-BF43-7C984E42CBEB}"/>
    <cellStyle name="Normal 4 4 2 2 2 2 3 3 2" xfId="36780" xr:uid="{05BB2543-DC72-41E7-821C-3D451CEFFA25}"/>
    <cellStyle name="Normal 4 4 2 2 2 2 3 3 3" xfId="51664" xr:uid="{01224B6F-B3CA-41A9-B51D-A82993D71333}"/>
    <cellStyle name="Normal 4 4 2 2 2 2 3 4" xfId="16244" xr:uid="{F9FFD114-B26E-4122-8392-E50A7824CDAD}"/>
    <cellStyle name="Normal 4 4 2 2 2 2 3 5" xfId="29934" xr:uid="{DEBA1CB0-7593-44C0-BCC3-E0665F54C981}"/>
    <cellStyle name="Normal 4 4 2 2 2 2 3 6" xfId="44818" xr:uid="{8CAFB4D2-B7DB-42A0-BF0F-C7513374771C}"/>
    <cellStyle name="Normal 4 4 2 2 2 2 4" xfId="11108" xr:uid="{7ABDC834-6163-450E-8074-81DBB276C041}"/>
    <cellStyle name="Normal 4 4 2 2 2 2 4 2" xfId="24798" xr:uid="{1A0B5F76-EC76-4AEF-A8E0-2F2A8FC02A7A}"/>
    <cellStyle name="Normal 4 4 2 2 2 2 4 2 2" xfId="38490" xr:uid="{DB8E2CE6-74B0-4645-A909-3CA0E56A9023}"/>
    <cellStyle name="Normal 4 4 2 2 2 2 4 2 3" xfId="53374" xr:uid="{D9203ED6-4594-43CD-8579-E3A53542EE55}"/>
    <cellStyle name="Normal 4 4 2 2 2 2 4 3" xfId="17954" xr:uid="{4C6B4737-1CC3-4DE2-A0A9-77FF5DFDD846}"/>
    <cellStyle name="Normal 4 4 2 2 2 2 4 4" xfId="31644" xr:uid="{3C687973-9967-4404-880C-CAFEDA65ECD8}"/>
    <cellStyle name="Normal 4 4 2 2 2 2 4 5" xfId="46528" xr:uid="{4C447676-6ABF-4FB1-99B2-7E2379F9646E}"/>
    <cellStyle name="Normal 4 4 2 2 2 2 5" xfId="21376" xr:uid="{2FD5683B-14D2-4691-AFF0-7A09D1564961}"/>
    <cellStyle name="Normal 4 4 2 2 2 2 5 2" xfId="35068" xr:uid="{1631DE87-260A-4A6B-AA7F-3B2A2D713E7B}"/>
    <cellStyle name="Normal 4 4 2 2 2 2 5 3" xfId="49952" xr:uid="{4967BF06-8D54-4958-9139-6034F78A81FB}"/>
    <cellStyle name="Normal 4 4 2 2 2 2 6" xfId="14532" xr:uid="{94CA6895-D2C1-417E-9017-1C6078615ED9}"/>
    <cellStyle name="Normal 4 4 2 2 2 2 7" xfId="28222" xr:uid="{14692454-346A-4BF3-95AF-A3BE40AEC98A}"/>
    <cellStyle name="Normal 4 4 2 2 2 2 8" xfId="43106" xr:uid="{F5F2AD33-A3EC-4356-A74A-BE50623AED04}"/>
    <cellStyle name="Normal 4 4 2 2 2 3" xfId="7688" xr:uid="{EF7CE708-F363-4560-9ED1-E5FD8CC134A1}"/>
    <cellStyle name="Normal 4 4 2 2 2 3 2" xfId="9400" xr:uid="{EFC5CA12-C2EC-46C3-BB29-DB0EE00DB118}"/>
    <cellStyle name="Normal 4 4 2 2 2 3 2 2" xfId="12822" xr:uid="{8FE7F7A3-DA06-4E83-A02F-668CDB59ABE8}"/>
    <cellStyle name="Normal 4 4 2 2 2 3 2 2 2" xfId="26512" xr:uid="{E99ED589-F089-42AD-BEBB-2D00309DEE9D}"/>
    <cellStyle name="Normal 4 4 2 2 2 3 2 2 2 2" xfId="40204" xr:uid="{B83A811C-7465-40A4-987E-740EA50AD655}"/>
    <cellStyle name="Normal 4 4 2 2 2 3 2 2 2 3" xfId="55088" xr:uid="{2C5E557E-75AC-4B45-9934-B0DF01DD041A}"/>
    <cellStyle name="Normal 4 4 2 2 2 3 2 2 3" xfId="19668" xr:uid="{341228C8-DF8E-4927-B54F-3B2C5F75FABC}"/>
    <cellStyle name="Normal 4 4 2 2 2 3 2 2 4" xfId="33358" xr:uid="{BB1E09A9-58D8-4EA1-B189-7DDBC2FDE6D2}"/>
    <cellStyle name="Normal 4 4 2 2 2 3 2 2 5" xfId="48242" xr:uid="{1D22D31E-0ADE-4C36-972F-51556B9FFB17}"/>
    <cellStyle name="Normal 4 4 2 2 2 3 2 3" xfId="23090" xr:uid="{8A514A3B-8F25-47CB-B11E-FE54957BCA57}"/>
    <cellStyle name="Normal 4 4 2 2 2 3 2 3 2" xfId="36782" xr:uid="{4F82FDB6-DD8C-4182-AD1D-3156C4B52AEC}"/>
    <cellStyle name="Normal 4 4 2 2 2 3 2 3 3" xfId="51666" xr:uid="{7C6627AF-7A28-4FDD-B034-DB4464FA47ED}"/>
    <cellStyle name="Normal 4 4 2 2 2 3 2 4" xfId="16246" xr:uid="{0EEEC4BB-27E8-4569-A828-F8A02BA378AC}"/>
    <cellStyle name="Normal 4 4 2 2 2 3 2 5" xfId="29936" xr:uid="{635B98DB-03A9-4C95-83D3-0352C9D4C720}"/>
    <cellStyle name="Normal 4 4 2 2 2 3 2 6" xfId="44820" xr:uid="{2E8BC75D-1242-44EF-8162-E049385B6D13}"/>
    <cellStyle name="Normal 4 4 2 2 2 3 3" xfId="11110" xr:uid="{DB829EC1-CB3F-4394-8C3B-89661150AABC}"/>
    <cellStyle name="Normal 4 4 2 2 2 3 3 2" xfId="24800" xr:uid="{2C002B72-0E19-4CFB-8FBA-C1A02DAE1D44}"/>
    <cellStyle name="Normal 4 4 2 2 2 3 3 2 2" xfId="38492" xr:uid="{536E4016-935E-4CE1-B425-DFEDCE89D1E6}"/>
    <cellStyle name="Normal 4 4 2 2 2 3 3 2 3" xfId="53376" xr:uid="{87799E6F-8D11-4E3B-9660-D8167FB9B750}"/>
    <cellStyle name="Normal 4 4 2 2 2 3 3 3" xfId="17956" xr:uid="{AA6677C0-D8AB-4E58-BBD5-F46FC0A5B412}"/>
    <cellStyle name="Normal 4 4 2 2 2 3 3 4" xfId="31646" xr:uid="{600DA4E4-E69F-4B1D-B070-099FB96446BF}"/>
    <cellStyle name="Normal 4 4 2 2 2 3 3 5" xfId="46530" xr:uid="{C195143A-7EC3-44B8-B215-5B45D9C046B0}"/>
    <cellStyle name="Normal 4 4 2 2 2 3 4" xfId="21378" xr:uid="{1E8DD5D0-DF11-4CFB-BBBF-326F57DE1A19}"/>
    <cellStyle name="Normal 4 4 2 2 2 3 4 2" xfId="35070" xr:uid="{03EC88AE-4E36-4DF7-ADE1-C3D2B9757B8F}"/>
    <cellStyle name="Normal 4 4 2 2 2 3 4 3" xfId="49954" xr:uid="{1553F3DA-183B-42E2-BE4D-11908A5D7D8A}"/>
    <cellStyle name="Normal 4 4 2 2 2 3 5" xfId="14534" xr:uid="{C3C901C7-57AC-4A8A-BD5E-6536CE2D499C}"/>
    <cellStyle name="Normal 4 4 2 2 2 3 6" xfId="28224" xr:uid="{CAC06786-4E2E-480A-945B-A96A58014ABF}"/>
    <cellStyle name="Normal 4 4 2 2 2 3 7" xfId="43108" xr:uid="{F6378D67-5A6F-4270-8DC4-A7247F69B591}"/>
    <cellStyle name="Normal 4 4 2 2 2 4" xfId="7689" xr:uid="{09297135-0458-4918-88C9-C25D86301DA7}"/>
    <cellStyle name="Normal 4 4 2 2 2 4 2" xfId="9401" xr:uid="{57429344-D927-4710-BBC9-63B98DD9D818}"/>
    <cellStyle name="Normal 4 4 2 2 2 4 2 2" xfId="12823" xr:uid="{2E0E8D96-F611-4D3D-9888-BB0A9D73E562}"/>
    <cellStyle name="Normal 4 4 2 2 2 4 2 2 2" xfId="26513" xr:uid="{255AF557-786A-4F55-92DF-1F7986DBED90}"/>
    <cellStyle name="Normal 4 4 2 2 2 4 2 2 2 2" xfId="40205" xr:uid="{244885F6-3820-480B-9FC1-DFE6D6DBBCEB}"/>
    <cellStyle name="Normal 4 4 2 2 2 4 2 2 2 3" xfId="55089" xr:uid="{4F23A447-3040-4050-A6EF-628E05CBDB31}"/>
    <cellStyle name="Normal 4 4 2 2 2 4 2 2 3" xfId="19669" xr:uid="{BEC0EF31-7887-4E2E-8745-BC7359EF71D9}"/>
    <cellStyle name="Normal 4 4 2 2 2 4 2 2 4" xfId="33359" xr:uid="{FB4E4C64-513E-43F0-ADD9-9B9EA2780914}"/>
    <cellStyle name="Normal 4 4 2 2 2 4 2 2 5" xfId="48243" xr:uid="{9B624899-F5B2-4669-B3F9-41B01D678DD5}"/>
    <cellStyle name="Normal 4 4 2 2 2 4 2 3" xfId="23091" xr:uid="{EDC5AFFA-0401-4FCC-9FDA-727BA121BDF1}"/>
    <cellStyle name="Normal 4 4 2 2 2 4 2 3 2" xfId="36783" xr:uid="{93F82071-3A96-4B54-9F65-457FA3986453}"/>
    <cellStyle name="Normal 4 4 2 2 2 4 2 3 3" xfId="51667" xr:uid="{4F51D127-77F3-4CF3-ADE9-93B9742AC845}"/>
    <cellStyle name="Normal 4 4 2 2 2 4 2 4" xfId="16247" xr:uid="{787638F9-6FF1-4FE2-8215-600C60F493D3}"/>
    <cellStyle name="Normal 4 4 2 2 2 4 2 5" xfId="29937" xr:uid="{7AD48606-35A0-42DB-B1C5-7514305CF993}"/>
    <cellStyle name="Normal 4 4 2 2 2 4 2 6" xfId="44821" xr:uid="{0874F956-D142-414E-ADAE-7E133AA9A0E6}"/>
    <cellStyle name="Normal 4 4 2 2 2 4 3" xfId="11111" xr:uid="{D54B71F7-2A9C-4027-9D8A-D11B1AE7FC24}"/>
    <cellStyle name="Normal 4 4 2 2 2 4 3 2" xfId="24801" xr:uid="{310ED7C9-F086-465F-977E-8A3CC737757E}"/>
    <cellStyle name="Normal 4 4 2 2 2 4 3 2 2" xfId="38493" xr:uid="{5CAC0D75-4E90-459E-A94A-FA0B8D14DFBD}"/>
    <cellStyle name="Normal 4 4 2 2 2 4 3 2 3" xfId="53377" xr:uid="{B3F04313-31B1-4AFB-B593-E82438A5F1FE}"/>
    <cellStyle name="Normal 4 4 2 2 2 4 3 3" xfId="17957" xr:uid="{64F7466C-B725-4A5D-9620-199FA3F79AE5}"/>
    <cellStyle name="Normal 4 4 2 2 2 4 3 4" xfId="31647" xr:uid="{3354C088-1F26-4849-B8F5-7B7E939FB56F}"/>
    <cellStyle name="Normal 4 4 2 2 2 4 3 5" xfId="46531" xr:uid="{F26AE4A4-BF65-4C53-8054-F8ED463E84B4}"/>
    <cellStyle name="Normal 4 4 2 2 2 4 4" xfId="21379" xr:uid="{0F27D15C-1D87-485C-876C-62FBD45A96A8}"/>
    <cellStyle name="Normal 4 4 2 2 2 4 4 2" xfId="35071" xr:uid="{31BDB612-8C0E-4243-A864-C3B5A89F2EB6}"/>
    <cellStyle name="Normal 4 4 2 2 2 4 4 3" xfId="49955" xr:uid="{32CD6CC2-E861-4472-8AE0-D89FCC1D3ECB}"/>
    <cellStyle name="Normal 4 4 2 2 2 4 5" xfId="14535" xr:uid="{54FFAB99-380A-4248-A728-477BD1952089}"/>
    <cellStyle name="Normal 4 4 2 2 2 4 6" xfId="28225" xr:uid="{C506AB8D-0A58-4F49-A94E-184243E80F6D}"/>
    <cellStyle name="Normal 4 4 2 2 2 4 7" xfId="43109" xr:uid="{D3576D7C-1228-4B93-B32A-2B22B8F520D4}"/>
    <cellStyle name="Normal 4 4 2 2 2 5" xfId="9397" xr:uid="{4F8FDCEC-D354-4DC2-8C6E-6C60264EA276}"/>
    <cellStyle name="Normal 4 4 2 2 2 5 2" xfId="12819" xr:uid="{B5A3F011-5BA5-443A-B4A4-97B0ACE8D84C}"/>
    <cellStyle name="Normal 4 4 2 2 2 5 2 2" xfId="26509" xr:uid="{90807211-E024-4599-83AF-85EE9D6055FF}"/>
    <cellStyle name="Normal 4 4 2 2 2 5 2 2 2" xfId="40201" xr:uid="{2B9A5068-CF8F-454C-8CA6-385F9A3AD377}"/>
    <cellStyle name="Normal 4 4 2 2 2 5 2 2 3" xfId="55085" xr:uid="{A83EA048-2807-4473-8C6F-4934B121145C}"/>
    <cellStyle name="Normal 4 4 2 2 2 5 2 3" xfId="19665" xr:uid="{62F037E4-BE23-4C13-A818-EB7F0F251F38}"/>
    <cellStyle name="Normal 4 4 2 2 2 5 2 4" xfId="33355" xr:uid="{C3C70A38-6A28-4CE5-BB6E-07BAEC247101}"/>
    <cellStyle name="Normal 4 4 2 2 2 5 2 5" xfId="48239" xr:uid="{C4ADF448-6DD1-4B4A-B433-1A4A452C0DD2}"/>
    <cellStyle name="Normal 4 4 2 2 2 5 3" xfId="23087" xr:uid="{BD654FA1-A817-4D05-9FE7-0611237B7686}"/>
    <cellStyle name="Normal 4 4 2 2 2 5 3 2" xfId="36779" xr:uid="{73700C1E-DBED-414B-9054-0A9610AFF954}"/>
    <cellStyle name="Normal 4 4 2 2 2 5 3 3" xfId="51663" xr:uid="{5BB8EAF0-2C28-4B85-9AF5-F130B087803D}"/>
    <cellStyle name="Normal 4 4 2 2 2 5 4" xfId="16243" xr:uid="{8D4BBBC1-D936-437F-8B34-22C2239FE54B}"/>
    <cellStyle name="Normal 4 4 2 2 2 5 5" xfId="29933" xr:uid="{C0B1332D-DF48-455F-B7FF-AFF28919DF86}"/>
    <cellStyle name="Normal 4 4 2 2 2 5 6" xfId="44817" xr:uid="{D4602553-370B-4442-96B3-499D33C1DF61}"/>
    <cellStyle name="Normal 4 4 2 2 2 6" xfId="11107" xr:uid="{DA8F78D3-72F0-4293-AD26-E5928745B5D0}"/>
    <cellStyle name="Normal 4 4 2 2 2 6 2" xfId="24797" xr:uid="{C1091DC9-93BE-49DD-BBA7-0BB723882A58}"/>
    <cellStyle name="Normal 4 4 2 2 2 6 2 2" xfId="38489" xr:uid="{80BB18CC-18CF-4E1D-86A2-FBE010702DD0}"/>
    <cellStyle name="Normal 4 4 2 2 2 6 2 3" xfId="53373" xr:uid="{BDC532E2-D042-4D6D-B56F-2C7831190F5B}"/>
    <cellStyle name="Normal 4 4 2 2 2 6 3" xfId="17953" xr:uid="{3327869B-D359-4D45-AD87-1EBC59B8607D}"/>
    <cellStyle name="Normal 4 4 2 2 2 6 4" xfId="31643" xr:uid="{D609CA39-C8D0-4786-B943-53D68A45D331}"/>
    <cellStyle name="Normal 4 4 2 2 2 6 5" xfId="46527" xr:uid="{135F4A0F-1ED7-48FE-B057-B96EEEE6A7EA}"/>
    <cellStyle name="Normal 4 4 2 2 2 7" xfId="21375" xr:uid="{1FA3C385-ADC2-4933-A00D-7A36E393208A}"/>
    <cellStyle name="Normal 4 4 2 2 2 7 2" xfId="35067" xr:uid="{0BC0CF01-B62A-4085-9B72-397F538C3E8A}"/>
    <cellStyle name="Normal 4 4 2 2 2 7 3" xfId="49951" xr:uid="{208692C2-29E3-4808-A7D9-1B49645FF6B3}"/>
    <cellStyle name="Normal 4 4 2 2 2 8" xfId="14531" xr:uid="{013A8534-2B08-41FC-B5E9-BBDC48D84F57}"/>
    <cellStyle name="Normal 4 4 2 2 2 9" xfId="28221" xr:uid="{EDA9424B-6B21-4B57-B277-60AB4FD82310}"/>
    <cellStyle name="Normal 4 4 2 2 3" xfId="7690" xr:uid="{03374A0B-4F72-446B-90B0-1DE3DAC7126A}"/>
    <cellStyle name="Normal 4 4 2 2 3 10" xfId="43110" xr:uid="{9ED4A821-2C3D-4629-8F6D-B1DE6E9FE5E8}"/>
    <cellStyle name="Normal 4 4 2 2 3 2" xfId="7691" xr:uid="{5D877996-3168-4E5C-ADE3-C68EF4F641D2}"/>
    <cellStyle name="Normal 4 4 2 2 3 2 2" xfId="7692" xr:uid="{792381AF-22C5-44D0-A764-11B2979081E5}"/>
    <cellStyle name="Normal 4 4 2 2 3 2 2 2" xfId="9404" xr:uid="{47E7AA59-8E73-4E53-A860-4984B711F5E8}"/>
    <cellStyle name="Normal 4 4 2 2 3 2 2 2 2" xfId="12826" xr:uid="{5B31CFC7-F2DB-4523-ACD6-648CEC1AE24F}"/>
    <cellStyle name="Normal 4 4 2 2 3 2 2 2 2 2" xfId="26516" xr:uid="{53D3D827-D6C2-43B7-B794-9111056C07FB}"/>
    <cellStyle name="Normal 4 4 2 2 3 2 2 2 2 2 2" xfId="40208" xr:uid="{E3D44118-628F-45E3-BDD3-AF0A7EA8E6EE}"/>
    <cellStyle name="Normal 4 4 2 2 3 2 2 2 2 2 3" xfId="55092" xr:uid="{AC2F1B8A-9A55-4A5F-AAB3-E556AA1F2B2C}"/>
    <cellStyle name="Normal 4 4 2 2 3 2 2 2 2 3" xfId="19672" xr:uid="{C17BCBD6-5A5F-46AA-978C-5D91EB2759E5}"/>
    <cellStyle name="Normal 4 4 2 2 3 2 2 2 2 4" xfId="33362" xr:uid="{64288759-8799-4BC3-B6EF-EF4CCF3500DC}"/>
    <cellStyle name="Normal 4 4 2 2 3 2 2 2 2 5" xfId="48246" xr:uid="{4F733328-7FA4-4598-B7BB-C4208B92B318}"/>
    <cellStyle name="Normal 4 4 2 2 3 2 2 2 3" xfId="23094" xr:uid="{C75DAAAA-71B3-4A28-9871-2E00BDDC523A}"/>
    <cellStyle name="Normal 4 4 2 2 3 2 2 2 3 2" xfId="36786" xr:uid="{2A091E04-A855-48EA-A349-DEEE88506D2D}"/>
    <cellStyle name="Normal 4 4 2 2 3 2 2 2 3 3" xfId="51670" xr:uid="{32B32EA2-7578-46C8-ACB9-EBE971EDF49D}"/>
    <cellStyle name="Normal 4 4 2 2 3 2 2 2 4" xfId="16250" xr:uid="{3D72EBCB-B9BD-4455-9810-B88E8E667100}"/>
    <cellStyle name="Normal 4 4 2 2 3 2 2 2 5" xfId="29940" xr:uid="{484DCA4A-42E2-410B-880D-BFE927BC26A3}"/>
    <cellStyle name="Normal 4 4 2 2 3 2 2 2 6" xfId="44824" xr:uid="{93BA57DB-9739-4008-9F5F-17E92A9039F4}"/>
    <cellStyle name="Normal 4 4 2 2 3 2 2 3" xfId="11114" xr:uid="{F9939C78-0C87-4DC3-9836-A4864DD5C31E}"/>
    <cellStyle name="Normal 4 4 2 2 3 2 2 3 2" xfId="24804" xr:uid="{5EEDDEC4-793B-45A3-A37E-769190A24F78}"/>
    <cellStyle name="Normal 4 4 2 2 3 2 2 3 2 2" xfId="38496" xr:uid="{6D2A6DFD-EBD3-4746-9C5F-E60BD575450C}"/>
    <cellStyle name="Normal 4 4 2 2 3 2 2 3 2 3" xfId="53380" xr:uid="{032C47FA-335B-46C2-8FBD-CD8600D58419}"/>
    <cellStyle name="Normal 4 4 2 2 3 2 2 3 3" xfId="17960" xr:uid="{4DA009FA-5763-401A-8B9F-3250763EA452}"/>
    <cellStyle name="Normal 4 4 2 2 3 2 2 3 4" xfId="31650" xr:uid="{ED73970D-4907-480D-857A-28659105D006}"/>
    <cellStyle name="Normal 4 4 2 2 3 2 2 3 5" xfId="46534" xr:uid="{0AB8CE19-C2DC-496D-B8D8-7CB5A27AC5D8}"/>
    <cellStyle name="Normal 4 4 2 2 3 2 2 4" xfId="21382" xr:uid="{91A9A054-97FE-41E5-A027-565CA558749C}"/>
    <cellStyle name="Normal 4 4 2 2 3 2 2 4 2" xfId="35074" xr:uid="{211A2659-2209-4B62-B6AC-234AB787918C}"/>
    <cellStyle name="Normal 4 4 2 2 3 2 2 4 3" xfId="49958" xr:uid="{A092C04C-957E-45F8-80C8-233D3E55261D}"/>
    <cellStyle name="Normal 4 4 2 2 3 2 2 5" xfId="14538" xr:uid="{3B2A9096-018B-4E74-BC94-1E37EA0A4F09}"/>
    <cellStyle name="Normal 4 4 2 2 3 2 2 6" xfId="28228" xr:uid="{9A8FCFB0-B482-419F-B71A-947E6B651234}"/>
    <cellStyle name="Normal 4 4 2 2 3 2 2 7" xfId="43112" xr:uid="{E6019AFB-0B5B-4D4D-A20E-46E3F5EB4F3B}"/>
    <cellStyle name="Normal 4 4 2 2 3 2 3" xfId="9403" xr:uid="{690796A5-8F42-4FB6-B332-9BBFB0C2590D}"/>
    <cellStyle name="Normal 4 4 2 2 3 2 3 2" xfId="12825" xr:uid="{8ABC4D35-DEB2-4EB9-A623-93F4B8AEF16A}"/>
    <cellStyle name="Normal 4 4 2 2 3 2 3 2 2" xfId="26515" xr:uid="{C2482C92-B945-4A37-B04D-B14063587E0B}"/>
    <cellStyle name="Normal 4 4 2 2 3 2 3 2 2 2" xfId="40207" xr:uid="{D408D90C-9669-433D-825D-CF1B96D9DC1E}"/>
    <cellStyle name="Normal 4 4 2 2 3 2 3 2 2 3" xfId="55091" xr:uid="{595C2129-FAD8-46F7-A5D5-F4D99139373F}"/>
    <cellStyle name="Normal 4 4 2 2 3 2 3 2 3" xfId="19671" xr:uid="{EB127A79-61DC-43F9-93C6-73935689DA62}"/>
    <cellStyle name="Normal 4 4 2 2 3 2 3 2 4" xfId="33361" xr:uid="{8DF897CC-36E6-4DC6-BD69-3A930B07852C}"/>
    <cellStyle name="Normal 4 4 2 2 3 2 3 2 5" xfId="48245" xr:uid="{5FBA6A8E-46CC-4DE8-B05A-DC3F8EEAD5F2}"/>
    <cellStyle name="Normal 4 4 2 2 3 2 3 3" xfId="23093" xr:uid="{09CBF051-45E1-4B7B-9B3D-3EB3133DEDC7}"/>
    <cellStyle name="Normal 4 4 2 2 3 2 3 3 2" xfId="36785" xr:uid="{EBFBAE84-FEF5-4D92-A745-20C85B3E1CB6}"/>
    <cellStyle name="Normal 4 4 2 2 3 2 3 3 3" xfId="51669" xr:uid="{D5409308-9A4E-4BB4-87BF-95A7124A0B60}"/>
    <cellStyle name="Normal 4 4 2 2 3 2 3 4" xfId="16249" xr:uid="{2EE2DAC0-3FB7-40BA-9A01-4FCFE340CB06}"/>
    <cellStyle name="Normal 4 4 2 2 3 2 3 5" xfId="29939" xr:uid="{9F3F46FC-2E68-40A1-8F7A-B5C19BBE9567}"/>
    <cellStyle name="Normal 4 4 2 2 3 2 3 6" xfId="44823" xr:uid="{ED437D17-F887-4941-AD82-83827F86017F}"/>
    <cellStyle name="Normal 4 4 2 2 3 2 4" xfId="11113" xr:uid="{4B1B06CC-69BA-4E0B-A211-A2DB5A779C2C}"/>
    <cellStyle name="Normal 4 4 2 2 3 2 4 2" xfId="24803" xr:uid="{2434A654-EB57-4C0C-98F8-BF2EB12C609F}"/>
    <cellStyle name="Normal 4 4 2 2 3 2 4 2 2" xfId="38495" xr:uid="{24AD8206-3478-479E-9908-28DBB2592E50}"/>
    <cellStyle name="Normal 4 4 2 2 3 2 4 2 3" xfId="53379" xr:uid="{036FE03A-57DE-41A1-885D-66041E265C55}"/>
    <cellStyle name="Normal 4 4 2 2 3 2 4 3" xfId="17959" xr:uid="{C903AF02-4D5E-4513-A264-9FBE5B96BB87}"/>
    <cellStyle name="Normal 4 4 2 2 3 2 4 4" xfId="31649" xr:uid="{F9F50609-9DFF-4A1E-AAE2-46D89C4F8ED6}"/>
    <cellStyle name="Normal 4 4 2 2 3 2 4 5" xfId="46533" xr:uid="{4BFF6E4F-5CCC-4A8C-88E8-F0D2992E7CAF}"/>
    <cellStyle name="Normal 4 4 2 2 3 2 5" xfId="21381" xr:uid="{C5B6BADD-563B-4DFF-B21E-BD7E1439D415}"/>
    <cellStyle name="Normal 4 4 2 2 3 2 5 2" xfId="35073" xr:uid="{0B719E02-D8EA-4FE1-B6AE-91A157D09F9E}"/>
    <cellStyle name="Normal 4 4 2 2 3 2 5 3" xfId="49957" xr:uid="{E6D505F8-F0E1-4FD8-B04F-7DAFAB594BBA}"/>
    <cellStyle name="Normal 4 4 2 2 3 2 6" xfId="14537" xr:uid="{E15BED56-9BFF-4D1A-9A8E-FEE62EFD9696}"/>
    <cellStyle name="Normal 4 4 2 2 3 2 7" xfId="28227" xr:uid="{7B1AF18B-329F-4F21-93C1-2FFFC51538FD}"/>
    <cellStyle name="Normal 4 4 2 2 3 2 8" xfId="43111" xr:uid="{155A7E58-4D72-413E-AA12-1EE2C5DDB896}"/>
    <cellStyle name="Normal 4 4 2 2 3 3" xfId="7693" xr:uid="{E9577047-85C2-475A-B8E2-D8B933A35D7F}"/>
    <cellStyle name="Normal 4 4 2 2 3 3 2" xfId="9405" xr:uid="{5623FE09-580D-4C7F-A469-88D26CBC8BEC}"/>
    <cellStyle name="Normal 4 4 2 2 3 3 2 2" xfId="12827" xr:uid="{B245091A-2106-4E52-A176-764DD0DED825}"/>
    <cellStyle name="Normal 4 4 2 2 3 3 2 2 2" xfId="26517" xr:uid="{3B7AFA0B-DCD3-48AA-A6AA-2FA11760E7C2}"/>
    <cellStyle name="Normal 4 4 2 2 3 3 2 2 2 2" xfId="40209" xr:uid="{849E3592-8B04-42B4-AADD-D07E744F4DB6}"/>
    <cellStyle name="Normal 4 4 2 2 3 3 2 2 2 3" xfId="55093" xr:uid="{120D3200-3D82-44B8-94A0-DD716C659899}"/>
    <cellStyle name="Normal 4 4 2 2 3 3 2 2 3" xfId="19673" xr:uid="{85F9FF7D-38B4-42C6-B34C-D41F13A0C37E}"/>
    <cellStyle name="Normal 4 4 2 2 3 3 2 2 4" xfId="33363" xr:uid="{5567648A-9706-4B58-B7DD-A0B0BB6B8081}"/>
    <cellStyle name="Normal 4 4 2 2 3 3 2 2 5" xfId="48247" xr:uid="{69327974-B1DF-468A-A69A-CAEAB17BEBFD}"/>
    <cellStyle name="Normal 4 4 2 2 3 3 2 3" xfId="23095" xr:uid="{ECE47D09-76D2-4D1E-BBB6-C465EEDAE385}"/>
    <cellStyle name="Normal 4 4 2 2 3 3 2 3 2" xfId="36787" xr:uid="{3FBDCD95-CAE6-4177-8F2E-E95489FB7E02}"/>
    <cellStyle name="Normal 4 4 2 2 3 3 2 3 3" xfId="51671" xr:uid="{93CA752E-0F78-4506-AF40-005B9FC93DD7}"/>
    <cellStyle name="Normal 4 4 2 2 3 3 2 4" xfId="16251" xr:uid="{0AD94A88-02C7-4A52-8F61-061DFE19E1E8}"/>
    <cellStyle name="Normal 4 4 2 2 3 3 2 5" xfId="29941" xr:uid="{BDCB682B-E18B-49D6-A6B9-EA4B336EDF7E}"/>
    <cellStyle name="Normal 4 4 2 2 3 3 2 6" xfId="44825" xr:uid="{0EDF7476-CB00-46DC-AC16-7F23374EEA8C}"/>
    <cellStyle name="Normal 4 4 2 2 3 3 3" xfId="11115" xr:uid="{2F9ADB10-9B11-47D1-A5AA-B1F0AF5F0EF2}"/>
    <cellStyle name="Normal 4 4 2 2 3 3 3 2" xfId="24805" xr:uid="{B92645FC-D173-4F25-8AE2-B0C480400D8A}"/>
    <cellStyle name="Normal 4 4 2 2 3 3 3 2 2" xfId="38497" xr:uid="{1E83F029-3034-4AC6-A429-5E342F21E62E}"/>
    <cellStyle name="Normal 4 4 2 2 3 3 3 2 3" xfId="53381" xr:uid="{E62A9936-F8E5-4FF6-BA04-443AA8D918BC}"/>
    <cellStyle name="Normal 4 4 2 2 3 3 3 3" xfId="17961" xr:uid="{0794D927-0BD3-4830-B847-A68961119601}"/>
    <cellStyle name="Normal 4 4 2 2 3 3 3 4" xfId="31651" xr:uid="{D5F07BB4-B138-4BC3-BE92-532FC20C1EDC}"/>
    <cellStyle name="Normal 4 4 2 2 3 3 3 5" xfId="46535" xr:uid="{BE093498-B887-49BC-B4B1-BF4922C72BA1}"/>
    <cellStyle name="Normal 4 4 2 2 3 3 4" xfId="21383" xr:uid="{3E1F9466-FD44-436E-B8DF-49A7AB161F1C}"/>
    <cellStyle name="Normal 4 4 2 2 3 3 4 2" xfId="35075" xr:uid="{D96017D4-79FB-4475-9DEF-C9535FBCF067}"/>
    <cellStyle name="Normal 4 4 2 2 3 3 4 3" xfId="49959" xr:uid="{96EF0E26-FAE0-490A-8C34-C507144D8089}"/>
    <cellStyle name="Normal 4 4 2 2 3 3 5" xfId="14539" xr:uid="{0249E513-4873-4E7C-A02F-26370ECED3C8}"/>
    <cellStyle name="Normal 4 4 2 2 3 3 6" xfId="28229" xr:uid="{5660C3DC-8A2F-4581-9117-C2F6BB5FB787}"/>
    <cellStyle name="Normal 4 4 2 2 3 3 7" xfId="43113" xr:uid="{46C7E392-1785-4002-97C0-5824F2C8EEE3}"/>
    <cellStyle name="Normal 4 4 2 2 3 4" xfId="7694" xr:uid="{90D25D25-F757-4E8E-9E38-E9081F463E3B}"/>
    <cellStyle name="Normal 4 4 2 2 3 4 2" xfId="9406" xr:uid="{0D3F9799-6AC7-45ED-92C4-BFF47381023A}"/>
    <cellStyle name="Normal 4 4 2 2 3 4 2 2" xfId="12828" xr:uid="{0729C6AE-4939-43BD-9CA0-6BDBEA98B92D}"/>
    <cellStyle name="Normal 4 4 2 2 3 4 2 2 2" xfId="26518" xr:uid="{CB32D6C9-31ED-435A-A9CE-09458DE52E0D}"/>
    <cellStyle name="Normal 4 4 2 2 3 4 2 2 2 2" xfId="40210" xr:uid="{F5E59F8E-AE07-432E-AB04-C99D20992829}"/>
    <cellStyle name="Normal 4 4 2 2 3 4 2 2 2 3" xfId="55094" xr:uid="{FB5435E3-3143-4EAF-897F-80EC67114BF3}"/>
    <cellStyle name="Normal 4 4 2 2 3 4 2 2 3" xfId="19674" xr:uid="{AAD6077D-99CF-4B6F-9461-EB661681CE14}"/>
    <cellStyle name="Normal 4 4 2 2 3 4 2 2 4" xfId="33364" xr:uid="{B135250D-69FA-4C2B-B519-9A237229AA10}"/>
    <cellStyle name="Normal 4 4 2 2 3 4 2 2 5" xfId="48248" xr:uid="{5FC8737F-4D18-41C6-B74C-EE80A679D04E}"/>
    <cellStyle name="Normal 4 4 2 2 3 4 2 3" xfId="23096" xr:uid="{51392999-DDF1-4A11-BBB9-97B0B7054C76}"/>
    <cellStyle name="Normal 4 4 2 2 3 4 2 3 2" xfId="36788" xr:uid="{0ACC283E-0770-4896-A599-95BE44934397}"/>
    <cellStyle name="Normal 4 4 2 2 3 4 2 3 3" xfId="51672" xr:uid="{63BF945F-488B-4D69-80D4-8C749A6787AD}"/>
    <cellStyle name="Normal 4 4 2 2 3 4 2 4" xfId="16252" xr:uid="{123908E0-7C05-4445-9657-80EB73F7ADC1}"/>
    <cellStyle name="Normal 4 4 2 2 3 4 2 5" xfId="29942" xr:uid="{5E19A7A5-F795-481A-9CD7-5689916B56AD}"/>
    <cellStyle name="Normal 4 4 2 2 3 4 2 6" xfId="44826" xr:uid="{58F4CC89-5C03-4C7A-8795-8EDA3215C0E9}"/>
    <cellStyle name="Normal 4 4 2 2 3 4 3" xfId="11116" xr:uid="{BD3D81B3-6B17-4A91-AC66-442E9E94DACD}"/>
    <cellStyle name="Normal 4 4 2 2 3 4 3 2" xfId="24806" xr:uid="{6E07D082-841E-4DD9-B8F3-92B2602BB27B}"/>
    <cellStyle name="Normal 4 4 2 2 3 4 3 2 2" xfId="38498" xr:uid="{570AD66F-EA06-4E53-ABB1-B81711771BA3}"/>
    <cellStyle name="Normal 4 4 2 2 3 4 3 2 3" xfId="53382" xr:uid="{D2DF641F-6A9A-4108-8B91-02585675B2C5}"/>
    <cellStyle name="Normal 4 4 2 2 3 4 3 3" xfId="17962" xr:uid="{A9E2DB85-FCC3-49B6-AF55-C0FEB5A18C06}"/>
    <cellStyle name="Normal 4 4 2 2 3 4 3 4" xfId="31652" xr:uid="{BD9955DF-4E27-4C7D-A942-61A25FEF04DD}"/>
    <cellStyle name="Normal 4 4 2 2 3 4 3 5" xfId="46536" xr:uid="{8691F38E-8F79-4B5F-A920-97617071B921}"/>
    <cellStyle name="Normal 4 4 2 2 3 4 4" xfId="21384" xr:uid="{7ADD7E47-0668-4BB4-AD72-E87FBAF5E3DE}"/>
    <cellStyle name="Normal 4 4 2 2 3 4 4 2" xfId="35076" xr:uid="{272C5294-BEE0-4E21-A454-E26386993E30}"/>
    <cellStyle name="Normal 4 4 2 2 3 4 4 3" xfId="49960" xr:uid="{405E8916-B007-47E3-93D9-B48F7C673E2A}"/>
    <cellStyle name="Normal 4 4 2 2 3 4 5" xfId="14540" xr:uid="{8F2E3806-7A7C-4257-AFDE-17AAF1BE55A1}"/>
    <cellStyle name="Normal 4 4 2 2 3 4 6" xfId="28230" xr:uid="{4F4511A3-CA04-410A-ADE9-363451D9E083}"/>
    <cellStyle name="Normal 4 4 2 2 3 4 7" xfId="43114" xr:uid="{3BAD6B94-11DD-4577-BA71-6235CBD93F2C}"/>
    <cellStyle name="Normal 4 4 2 2 3 5" xfId="9402" xr:uid="{45AC7498-C203-4172-B2B7-A0625A143349}"/>
    <cellStyle name="Normal 4 4 2 2 3 5 2" xfId="12824" xr:uid="{21837D53-BCBD-4A98-B845-D4AA81966D9B}"/>
    <cellStyle name="Normal 4 4 2 2 3 5 2 2" xfId="26514" xr:uid="{4DBEEDF9-CDA9-4397-8902-7EF472160724}"/>
    <cellStyle name="Normal 4 4 2 2 3 5 2 2 2" xfId="40206" xr:uid="{D13A798D-278D-4F09-B832-F182044E9988}"/>
    <cellStyle name="Normal 4 4 2 2 3 5 2 2 3" xfId="55090" xr:uid="{61509FC9-8855-49E2-913D-1EAECF2FFDD8}"/>
    <cellStyle name="Normal 4 4 2 2 3 5 2 3" xfId="19670" xr:uid="{7CA64871-FF97-4D9B-A12D-79E6DE14B29F}"/>
    <cellStyle name="Normal 4 4 2 2 3 5 2 4" xfId="33360" xr:uid="{54F80667-EAEC-46F8-B42F-4695F2159AB6}"/>
    <cellStyle name="Normal 4 4 2 2 3 5 2 5" xfId="48244" xr:uid="{8F12AC4B-680C-4B2D-A6FA-8FF4A801DD5D}"/>
    <cellStyle name="Normal 4 4 2 2 3 5 3" xfId="23092" xr:uid="{77AE49D6-34A6-4E0E-8F47-6C98D2AFB5A3}"/>
    <cellStyle name="Normal 4 4 2 2 3 5 3 2" xfId="36784" xr:uid="{B4A0E0C4-33C9-4039-9227-1F62EB44ED34}"/>
    <cellStyle name="Normal 4 4 2 2 3 5 3 3" xfId="51668" xr:uid="{54E22BA6-164F-44ED-B59C-402344EC48FC}"/>
    <cellStyle name="Normal 4 4 2 2 3 5 4" xfId="16248" xr:uid="{019B752A-24D2-4C6D-BC7D-00BC930E074F}"/>
    <cellStyle name="Normal 4 4 2 2 3 5 5" xfId="29938" xr:uid="{6D2AA0CD-CEED-448D-979D-947B08B469D4}"/>
    <cellStyle name="Normal 4 4 2 2 3 5 6" xfId="44822" xr:uid="{D6F114A8-46E9-4D75-90E8-290F9438F96A}"/>
    <cellStyle name="Normal 4 4 2 2 3 6" xfId="11112" xr:uid="{CBB0D124-6EA1-4227-BD04-943337E09294}"/>
    <cellStyle name="Normal 4 4 2 2 3 6 2" xfId="24802" xr:uid="{E404D63C-19AF-457A-A4AF-95B5DAC21AAD}"/>
    <cellStyle name="Normal 4 4 2 2 3 6 2 2" xfId="38494" xr:uid="{298D4214-B42D-44BC-8A09-45530FC5E086}"/>
    <cellStyle name="Normal 4 4 2 2 3 6 2 3" xfId="53378" xr:uid="{C66BA7F6-7FE1-43BA-A5C4-F589C25E3451}"/>
    <cellStyle name="Normal 4 4 2 2 3 6 3" xfId="17958" xr:uid="{D92934B0-4C93-40AA-B170-AD5B59DAD26E}"/>
    <cellStyle name="Normal 4 4 2 2 3 6 4" xfId="31648" xr:uid="{DEA98D6A-1C99-44B4-A59D-F6F552D0C0C3}"/>
    <cellStyle name="Normal 4 4 2 2 3 6 5" xfId="46532" xr:uid="{8AA31F71-0622-4434-AF64-54D1B2F4B8A3}"/>
    <cellStyle name="Normal 4 4 2 2 3 7" xfId="21380" xr:uid="{80EFD070-BDFD-4B6D-BB9C-A3A982D5B1EA}"/>
    <cellStyle name="Normal 4 4 2 2 3 7 2" xfId="35072" xr:uid="{2639053D-3188-4557-95DE-C0A6D58C4000}"/>
    <cellStyle name="Normal 4 4 2 2 3 7 3" xfId="49956" xr:uid="{AEBB2EA6-4FCF-42AC-B2C8-8F980126FCD1}"/>
    <cellStyle name="Normal 4 4 2 2 3 8" xfId="14536" xr:uid="{C77F35C1-3561-46DD-9A52-5DA1009AD131}"/>
    <cellStyle name="Normal 4 4 2 2 3 9" xfId="28226" xr:uid="{673242C1-F059-404C-A80A-FC3D34FCB89D}"/>
    <cellStyle name="Normal 4 4 2 2 4" xfId="7695" xr:uid="{8A731B52-C618-4E16-B48C-95FA04B43236}"/>
    <cellStyle name="Normal 4 4 2 2 4 2" xfId="7696" xr:uid="{F910BF15-AE5B-4607-868A-AB41C6769ECA}"/>
    <cellStyle name="Normal 4 4 2 2 4 2 2" xfId="9408" xr:uid="{5AC9BF4D-01A3-40C0-BFBC-73DB7BE53030}"/>
    <cellStyle name="Normal 4 4 2 2 4 2 2 2" xfId="12830" xr:uid="{0AEB4EB1-CC53-4907-80A2-262D7000BE30}"/>
    <cellStyle name="Normal 4 4 2 2 4 2 2 2 2" xfId="26520" xr:uid="{4CEAF02E-9591-4E64-8775-8B9F6103A800}"/>
    <cellStyle name="Normal 4 4 2 2 4 2 2 2 2 2" xfId="40212" xr:uid="{41EF6546-30A3-4566-9CD1-CD2F78870960}"/>
    <cellStyle name="Normal 4 4 2 2 4 2 2 2 2 3" xfId="55096" xr:uid="{17E97468-39E2-421F-9C32-512734A975CE}"/>
    <cellStyle name="Normal 4 4 2 2 4 2 2 2 3" xfId="19676" xr:uid="{CE8DB458-5154-4023-A1EB-A476BC00CFD7}"/>
    <cellStyle name="Normal 4 4 2 2 4 2 2 2 4" xfId="33366" xr:uid="{8C81D2E1-6518-4845-9258-647571375E57}"/>
    <cellStyle name="Normal 4 4 2 2 4 2 2 2 5" xfId="48250" xr:uid="{BB2A004F-796D-4B8B-BD17-D0D8DC80282A}"/>
    <cellStyle name="Normal 4 4 2 2 4 2 2 3" xfId="23098" xr:uid="{A9AC7C22-C171-4636-862B-6590EFBC4A49}"/>
    <cellStyle name="Normal 4 4 2 2 4 2 2 3 2" xfId="36790" xr:uid="{6ADC5C35-B93A-4419-A9E7-4662220443C7}"/>
    <cellStyle name="Normal 4 4 2 2 4 2 2 3 3" xfId="51674" xr:uid="{EF0AF3EE-8EFF-45B5-8EE0-28A1556C8671}"/>
    <cellStyle name="Normal 4 4 2 2 4 2 2 4" xfId="16254" xr:uid="{84C847E9-3B30-4765-A4E9-10CF99DA7B9E}"/>
    <cellStyle name="Normal 4 4 2 2 4 2 2 5" xfId="29944" xr:uid="{6373136B-DBC5-421C-B485-34269BA96FE6}"/>
    <cellStyle name="Normal 4 4 2 2 4 2 2 6" xfId="44828" xr:uid="{484B3221-27E2-4CAD-82C4-F70DF12016EC}"/>
    <cellStyle name="Normal 4 4 2 2 4 2 3" xfId="11118" xr:uid="{01D23DE6-24D3-4E34-9DDB-F981CA87AEED}"/>
    <cellStyle name="Normal 4 4 2 2 4 2 3 2" xfId="24808" xr:uid="{CD14F503-76BB-4B08-A031-F01F8B734CEE}"/>
    <cellStyle name="Normal 4 4 2 2 4 2 3 2 2" xfId="38500" xr:uid="{66762AD5-3B67-4177-B2EB-272CB14E093E}"/>
    <cellStyle name="Normal 4 4 2 2 4 2 3 2 3" xfId="53384" xr:uid="{A103F79A-2C98-42A8-AF73-229AD8A4F88A}"/>
    <cellStyle name="Normal 4 4 2 2 4 2 3 3" xfId="17964" xr:uid="{4D1C2A43-BE23-43E5-B148-17C84662FBFF}"/>
    <cellStyle name="Normal 4 4 2 2 4 2 3 4" xfId="31654" xr:uid="{B2DC3510-F876-414D-8205-05BAC66B9893}"/>
    <cellStyle name="Normal 4 4 2 2 4 2 3 5" xfId="46538" xr:uid="{B3B0AFE2-4678-4675-ACDC-0EE54244B832}"/>
    <cellStyle name="Normal 4 4 2 2 4 2 4" xfId="21386" xr:uid="{C57CAEC0-9C9C-42F5-90B1-F0F4416A2C1E}"/>
    <cellStyle name="Normal 4 4 2 2 4 2 4 2" xfId="35078" xr:uid="{E79F6430-2910-4E27-8018-9AD550A2214C}"/>
    <cellStyle name="Normal 4 4 2 2 4 2 4 3" xfId="49962" xr:uid="{DFCFAE08-041D-4B78-82C7-C1CEF12ED7A5}"/>
    <cellStyle name="Normal 4 4 2 2 4 2 5" xfId="14542" xr:uid="{BAA327FE-9422-4766-A355-E7DA88ECDA93}"/>
    <cellStyle name="Normal 4 4 2 2 4 2 6" xfId="28232" xr:uid="{BD67D0E9-0B0F-4819-9D86-DD1D783498A7}"/>
    <cellStyle name="Normal 4 4 2 2 4 2 7" xfId="43116" xr:uid="{09062EEC-60FB-44A4-96FC-5F5C6898E0F2}"/>
    <cellStyle name="Normal 4 4 2 2 4 3" xfId="9407" xr:uid="{596B9361-33B2-4BF6-B380-656BA28DA847}"/>
    <cellStyle name="Normal 4 4 2 2 4 3 2" xfId="12829" xr:uid="{EE2E23D7-6BF1-4EE2-8516-2DC641577930}"/>
    <cellStyle name="Normal 4 4 2 2 4 3 2 2" xfId="26519" xr:uid="{6167E8B6-1287-4A06-9E66-D8E5A71F7EA8}"/>
    <cellStyle name="Normal 4 4 2 2 4 3 2 2 2" xfId="40211" xr:uid="{21F6BA48-D5A2-4884-A340-88813B03B247}"/>
    <cellStyle name="Normal 4 4 2 2 4 3 2 2 3" xfId="55095" xr:uid="{1CE9D3AE-7255-4997-ABD8-79E11CFA07F2}"/>
    <cellStyle name="Normal 4 4 2 2 4 3 2 3" xfId="19675" xr:uid="{40AC8A79-C3FD-4DDD-A042-8BBA931BEF6E}"/>
    <cellStyle name="Normal 4 4 2 2 4 3 2 4" xfId="33365" xr:uid="{04E39612-6B49-4D7E-BCE8-5B994DFFB811}"/>
    <cellStyle name="Normal 4 4 2 2 4 3 2 5" xfId="48249" xr:uid="{F40EC367-E650-4830-A7A5-4F3490CAB913}"/>
    <cellStyle name="Normal 4 4 2 2 4 3 3" xfId="23097" xr:uid="{E0EFC22F-7D22-48BC-A633-F1B096F83AC1}"/>
    <cellStyle name="Normal 4 4 2 2 4 3 3 2" xfId="36789" xr:uid="{A4E8D434-4CBE-42CE-943C-DED834CF853F}"/>
    <cellStyle name="Normal 4 4 2 2 4 3 3 3" xfId="51673" xr:uid="{91C14B0B-A56E-4957-9A0D-533CEE8BA6D1}"/>
    <cellStyle name="Normal 4 4 2 2 4 3 4" xfId="16253" xr:uid="{B1DCA488-FA89-4EF0-88A0-AF03220811E9}"/>
    <cellStyle name="Normal 4 4 2 2 4 3 5" xfId="29943" xr:uid="{2EEABF7A-B9D4-4211-8576-EDCEA1C606F3}"/>
    <cellStyle name="Normal 4 4 2 2 4 3 6" xfId="44827" xr:uid="{E01C6E7E-5161-42C8-B9EB-D14518351D4F}"/>
    <cellStyle name="Normal 4 4 2 2 4 4" xfId="11117" xr:uid="{351B70F1-2044-49DA-A208-668F15552BF2}"/>
    <cellStyle name="Normal 4 4 2 2 4 4 2" xfId="24807" xr:uid="{BB521769-A083-4E44-A9AC-C428CFEE40E3}"/>
    <cellStyle name="Normal 4 4 2 2 4 4 2 2" xfId="38499" xr:uid="{74F66140-480C-413F-B723-BFAC6819DED4}"/>
    <cellStyle name="Normal 4 4 2 2 4 4 2 3" xfId="53383" xr:uid="{FE5B2DAD-854C-4378-B20B-F8D490078E7D}"/>
    <cellStyle name="Normal 4 4 2 2 4 4 3" xfId="17963" xr:uid="{0DC4EE70-D3F2-408D-9B9F-BC9DF780AD52}"/>
    <cellStyle name="Normal 4 4 2 2 4 4 4" xfId="31653" xr:uid="{FA630524-8F45-4B61-92E1-299F4962FE44}"/>
    <cellStyle name="Normal 4 4 2 2 4 4 5" xfId="46537" xr:uid="{D13BFFC0-39B0-4B99-8668-2D9FF1050376}"/>
    <cellStyle name="Normal 4 4 2 2 4 5" xfId="21385" xr:uid="{2F88DB89-56CD-4DE0-9D35-563C1259E9AC}"/>
    <cellStyle name="Normal 4 4 2 2 4 5 2" xfId="35077" xr:uid="{59E0A84D-690B-4E82-9E6A-8F4E526A8F61}"/>
    <cellStyle name="Normal 4 4 2 2 4 5 3" xfId="49961" xr:uid="{E8D5ABBA-A83B-4E2B-90DB-92C2C56D69FB}"/>
    <cellStyle name="Normal 4 4 2 2 4 6" xfId="14541" xr:uid="{BECE1F52-3D44-4623-90DA-08E4661C99D6}"/>
    <cellStyle name="Normal 4 4 2 2 4 7" xfId="28231" xr:uid="{E48F88B2-E958-4607-86E3-DC2AC2C0CAFF}"/>
    <cellStyle name="Normal 4 4 2 2 4 8" xfId="43115" xr:uid="{42594955-B521-4398-94D0-C3DFA6383018}"/>
    <cellStyle name="Normal 4 4 2 2 5" xfId="7697" xr:uid="{7BEFA5A2-256C-45D6-8C41-0C4F6688BF25}"/>
    <cellStyle name="Normal 4 4 2 2 5 2" xfId="9409" xr:uid="{04DDB50B-467E-4C61-B269-130488A6A459}"/>
    <cellStyle name="Normal 4 4 2 2 5 2 2" xfId="12831" xr:uid="{97FB3F11-7756-4261-AA8D-F80C6CABC2F4}"/>
    <cellStyle name="Normal 4 4 2 2 5 2 2 2" xfId="26521" xr:uid="{93A527FF-70FA-4CAE-AEE6-41F124FD5255}"/>
    <cellStyle name="Normal 4 4 2 2 5 2 2 2 2" xfId="40213" xr:uid="{19A2103F-026D-4AEE-AE32-9097B2160F95}"/>
    <cellStyle name="Normal 4 4 2 2 5 2 2 2 3" xfId="55097" xr:uid="{9116CE2E-97F9-40EA-96DD-333F30B18F89}"/>
    <cellStyle name="Normal 4 4 2 2 5 2 2 3" xfId="19677" xr:uid="{5C81873F-6D0D-41A5-8AE4-9F4336603CED}"/>
    <cellStyle name="Normal 4 4 2 2 5 2 2 4" xfId="33367" xr:uid="{15F68568-7B33-426A-B60A-F4DA97AA1C01}"/>
    <cellStyle name="Normal 4 4 2 2 5 2 2 5" xfId="48251" xr:uid="{F0978783-AEBC-4FF0-951A-8F3241FC9B10}"/>
    <cellStyle name="Normal 4 4 2 2 5 2 3" xfId="23099" xr:uid="{D4881BD5-34D3-4EB4-B5A5-3719BB8CE212}"/>
    <cellStyle name="Normal 4 4 2 2 5 2 3 2" xfId="36791" xr:uid="{DAD57AEF-1756-4B2C-BEB1-738CCFAD610E}"/>
    <cellStyle name="Normal 4 4 2 2 5 2 3 3" xfId="51675" xr:uid="{04D1749C-713A-4230-AF85-191429C418C2}"/>
    <cellStyle name="Normal 4 4 2 2 5 2 4" xfId="16255" xr:uid="{42096321-C5B5-44C9-B939-1778B6FF5012}"/>
    <cellStyle name="Normal 4 4 2 2 5 2 5" xfId="29945" xr:uid="{06F99F26-0A90-4281-BE69-6373E051E406}"/>
    <cellStyle name="Normal 4 4 2 2 5 2 6" xfId="44829" xr:uid="{0F6BDD2E-6A1E-4980-9F48-E2F9FF5330E6}"/>
    <cellStyle name="Normal 4 4 2 2 5 3" xfId="11119" xr:uid="{9B7746C8-866D-46BC-8737-6A6997F1F7C2}"/>
    <cellStyle name="Normal 4 4 2 2 5 3 2" xfId="24809" xr:uid="{8B3C3096-BA8D-4E3C-A549-BB24DFA50AAB}"/>
    <cellStyle name="Normal 4 4 2 2 5 3 2 2" xfId="38501" xr:uid="{9A70627A-6F77-485A-B7E9-9A10628D8A05}"/>
    <cellStyle name="Normal 4 4 2 2 5 3 2 3" xfId="53385" xr:uid="{A9641DE0-6847-4DF3-826F-0CA6090F5097}"/>
    <cellStyle name="Normal 4 4 2 2 5 3 3" xfId="17965" xr:uid="{AE5DC5E5-F9A0-4531-91FB-772597F95E53}"/>
    <cellStyle name="Normal 4 4 2 2 5 3 4" xfId="31655" xr:uid="{2775AF7E-3F7B-4FF7-9772-3B5FF29A39DC}"/>
    <cellStyle name="Normal 4 4 2 2 5 3 5" xfId="46539" xr:uid="{E110F9D0-64CE-4E67-AB32-AA36BC84C8A3}"/>
    <cellStyle name="Normal 4 4 2 2 5 4" xfId="21387" xr:uid="{E8C5CB51-FFEB-4902-B969-1912765A1D49}"/>
    <cellStyle name="Normal 4 4 2 2 5 4 2" xfId="35079" xr:uid="{3007C21E-D7B1-4BE5-A4BB-AF54F4A9C21B}"/>
    <cellStyle name="Normal 4 4 2 2 5 4 3" xfId="49963" xr:uid="{7BB85613-E6F3-4619-99F5-E66A39B9E6D1}"/>
    <cellStyle name="Normal 4 4 2 2 5 5" xfId="14543" xr:uid="{E401F321-3C19-42B4-AFEB-B48E8A35EEE6}"/>
    <cellStyle name="Normal 4 4 2 2 5 6" xfId="28233" xr:uid="{CCD6877C-710E-4B00-B511-363D133B0A9E}"/>
    <cellStyle name="Normal 4 4 2 2 5 7" xfId="43117" xr:uid="{0625B19A-E927-4503-885C-4172CB558723}"/>
    <cellStyle name="Normal 4 4 2 2 6" xfId="7698" xr:uid="{F6667F2D-DFC4-4249-A102-DB5EC73441CA}"/>
    <cellStyle name="Normal 4 4 2 2 6 2" xfId="9410" xr:uid="{0331D5AB-D2B7-431A-B6F4-1DF9661EC143}"/>
    <cellStyle name="Normal 4 4 2 2 6 2 2" xfId="12832" xr:uid="{7EA23A7F-0524-4B6C-A1DD-5F79481DFFEE}"/>
    <cellStyle name="Normal 4 4 2 2 6 2 2 2" xfId="26522" xr:uid="{61B3B133-DE81-4C2F-ACA0-6AE5EF4FA560}"/>
    <cellStyle name="Normal 4 4 2 2 6 2 2 2 2" xfId="40214" xr:uid="{6D3CB97B-541E-4E84-AB3A-BCB43B760D1B}"/>
    <cellStyle name="Normal 4 4 2 2 6 2 2 2 3" xfId="55098" xr:uid="{A77CAA9F-C18E-4201-A892-E1F021BA16D6}"/>
    <cellStyle name="Normal 4 4 2 2 6 2 2 3" xfId="19678" xr:uid="{21E404AE-785C-4E99-942F-1FC72F309105}"/>
    <cellStyle name="Normal 4 4 2 2 6 2 2 4" xfId="33368" xr:uid="{534E0502-291D-4A13-AC2D-AD4ECE273277}"/>
    <cellStyle name="Normal 4 4 2 2 6 2 2 5" xfId="48252" xr:uid="{2CB04F76-B2EF-4CFD-9CAA-D30E1EF7007B}"/>
    <cellStyle name="Normal 4 4 2 2 6 2 3" xfId="23100" xr:uid="{896EC05A-997A-4147-B1A0-4EB73005CB01}"/>
    <cellStyle name="Normal 4 4 2 2 6 2 3 2" xfId="36792" xr:uid="{B99C0DA3-7C8F-471A-A226-16048007B735}"/>
    <cellStyle name="Normal 4 4 2 2 6 2 3 3" xfId="51676" xr:uid="{989E8574-13F2-4439-8B0B-7DA646D2A4DB}"/>
    <cellStyle name="Normal 4 4 2 2 6 2 4" xfId="16256" xr:uid="{429624AB-006D-40A8-A4FE-D588C88979F6}"/>
    <cellStyle name="Normal 4 4 2 2 6 2 5" xfId="29946" xr:uid="{73AC0BFF-8B9C-4168-95F1-73DFA973AAF1}"/>
    <cellStyle name="Normal 4 4 2 2 6 2 6" xfId="44830" xr:uid="{FB074388-227B-4248-A1CD-F87EF688667E}"/>
    <cellStyle name="Normal 4 4 2 2 6 3" xfId="11120" xr:uid="{B6ADD5B7-34CF-478F-9BC5-01E782E2E9CC}"/>
    <cellStyle name="Normal 4 4 2 2 6 3 2" xfId="24810" xr:uid="{D3167237-008F-4ECD-9533-B72152D561C3}"/>
    <cellStyle name="Normal 4 4 2 2 6 3 2 2" xfId="38502" xr:uid="{30030D1D-865F-4FD2-ABE5-38F6E55344BD}"/>
    <cellStyle name="Normal 4 4 2 2 6 3 2 3" xfId="53386" xr:uid="{8ED2CB99-AB46-45A6-938E-3085C5215C97}"/>
    <cellStyle name="Normal 4 4 2 2 6 3 3" xfId="17966" xr:uid="{8361CDC2-CA4A-481E-93FC-5DB9D34A33A5}"/>
    <cellStyle name="Normal 4 4 2 2 6 3 4" xfId="31656" xr:uid="{840AF2F2-E5ED-4ADD-93C8-55319E2080A2}"/>
    <cellStyle name="Normal 4 4 2 2 6 3 5" xfId="46540" xr:uid="{ABDA65AA-B99E-4C86-AD70-EF8D5F7B448D}"/>
    <cellStyle name="Normal 4 4 2 2 6 4" xfId="21388" xr:uid="{516C403C-E723-40C6-872E-ABBD76A8630B}"/>
    <cellStyle name="Normal 4 4 2 2 6 4 2" xfId="35080" xr:uid="{DB643A1A-45F0-4601-8645-3FD0DE571FA8}"/>
    <cellStyle name="Normal 4 4 2 2 6 4 3" xfId="49964" xr:uid="{A1C15F4D-605E-43CF-85ED-D0E5D1CCF8B9}"/>
    <cellStyle name="Normal 4 4 2 2 6 5" xfId="14544" xr:uid="{CC01A61B-DB1E-4F86-AF19-5053E8CDD7D7}"/>
    <cellStyle name="Normal 4 4 2 2 6 6" xfId="28234" xr:uid="{3188E99D-1386-41AF-B838-AD5E326CD173}"/>
    <cellStyle name="Normal 4 4 2 2 6 7" xfId="43118" xr:uid="{943C4863-4783-4EA2-923C-3EF4FFC14844}"/>
    <cellStyle name="Normal 4 4 2 2 7" xfId="9396" xr:uid="{534BEE5F-DAEB-4E0B-9A2F-597965C048A1}"/>
    <cellStyle name="Normal 4 4 2 2 7 2" xfId="12818" xr:uid="{86FB4495-36BC-4428-B261-CE19B69BEFF5}"/>
    <cellStyle name="Normal 4 4 2 2 7 2 2" xfId="26508" xr:uid="{B8555256-B7C4-449E-B7E0-AF661A4A0171}"/>
    <cellStyle name="Normal 4 4 2 2 7 2 2 2" xfId="40200" xr:uid="{EB1EBDF6-040D-4CEC-9FC1-D0DA3BF0D8D9}"/>
    <cellStyle name="Normal 4 4 2 2 7 2 2 3" xfId="55084" xr:uid="{1C37D137-09AD-4A68-BB8E-C03515A91840}"/>
    <cellStyle name="Normal 4 4 2 2 7 2 3" xfId="19664" xr:uid="{DA63C737-5AA3-42BC-A4D8-011B052EC666}"/>
    <cellStyle name="Normal 4 4 2 2 7 2 4" xfId="33354" xr:uid="{27D645E6-22F8-4F7E-9E48-5965E8A23276}"/>
    <cellStyle name="Normal 4 4 2 2 7 2 5" xfId="48238" xr:uid="{8E45AFE2-8F39-43DD-A202-A79892C9A6EA}"/>
    <cellStyle name="Normal 4 4 2 2 7 3" xfId="23086" xr:uid="{73886C17-A1A6-4E0B-8328-4C5D2CC9C71A}"/>
    <cellStyle name="Normal 4 4 2 2 7 3 2" xfId="36778" xr:uid="{D7F2DB82-677A-420C-8F58-189B130D65E0}"/>
    <cellStyle name="Normal 4 4 2 2 7 3 3" xfId="51662" xr:uid="{D7FF7CA1-4587-41E6-9483-37C18AF68525}"/>
    <cellStyle name="Normal 4 4 2 2 7 4" xfId="16242" xr:uid="{44074F1A-6E35-40FD-9F5F-6ED283DC5445}"/>
    <cellStyle name="Normal 4 4 2 2 7 5" xfId="29932" xr:uid="{A73E098E-FAFA-4A82-A93C-CA473421E238}"/>
    <cellStyle name="Normal 4 4 2 2 7 6" xfId="44816" xr:uid="{BA08807E-7191-4699-8DD2-646623DAE378}"/>
    <cellStyle name="Normal 4 4 2 2 8" xfId="11106" xr:uid="{9ECA141E-AAF5-482A-8EE6-3B389A8CAF0A}"/>
    <cellStyle name="Normal 4 4 2 2 8 2" xfId="24796" xr:uid="{E00D74C1-1398-498E-B86F-EE4246C34825}"/>
    <cellStyle name="Normal 4 4 2 2 8 2 2" xfId="38488" xr:uid="{F9848889-9299-4AE3-8E23-2149404042A1}"/>
    <cellStyle name="Normal 4 4 2 2 8 2 3" xfId="53372" xr:uid="{DE4D8104-7697-4AE0-8226-C90A553F31EE}"/>
    <cellStyle name="Normal 4 4 2 2 8 3" xfId="17952" xr:uid="{DAD23571-3FBA-4473-8AEC-24F0FCF3B934}"/>
    <cellStyle name="Normal 4 4 2 2 8 4" xfId="31642" xr:uid="{446892FC-F475-4B41-AFE5-90B3D323BEA6}"/>
    <cellStyle name="Normal 4 4 2 2 8 5" xfId="46526" xr:uid="{15D1C43E-A822-4559-A111-4B4BBA6F2E2E}"/>
    <cellStyle name="Normal 4 4 2 2 9" xfId="21374" xr:uid="{0863BF98-0C06-4F96-A97F-E85AE9FD3C9B}"/>
    <cellStyle name="Normal 4 4 2 2 9 2" xfId="35066" xr:uid="{3D9E6169-4B5B-4626-A9F4-D80C633B8D42}"/>
    <cellStyle name="Normal 4 4 2 2 9 3" xfId="49950" xr:uid="{5362CEAE-599C-4CEA-87F4-0C1021AAE728}"/>
    <cellStyle name="Normal 4 4 2 3" xfId="7699" xr:uid="{3CC9EE10-654E-477C-BA14-4FECFB8C5BAC}"/>
    <cellStyle name="Normal 4 4 2 3 10" xfId="43119" xr:uid="{0B33DF7B-D19D-4167-ADE5-001D150FB060}"/>
    <cellStyle name="Normal 4 4 2 3 2" xfId="7700" xr:uid="{DB9192F5-AF9A-4EA5-B8D7-4ED97AD2BE7E}"/>
    <cellStyle name="Normal 4 4 2 3 2 2" xfId="7701" xr:uid="{9386FC41-7D28-4450-8598-D72BA4B3844F}"/>
    <cellStyle name="Normal 4 4 2 3 2 2 2" xfId="9413" xr:uid="{1E74ED09-9C1D-49FA-A933-816ADBFBA4E7}"/>
    <cellStyle name="Normal 4 4 2 3 2 2 2 2" xfId="12835" xr:uid="{5C5B943F-D4D0-41EB-96B9-9DAC3FEE4E30}"/>
    <cellStyle name="Normal 4 4 2 3 2 2 2 2 2" xfId="26525" xr:uid="{C4C85470-FB6E-4D04-BEA9-D6E885B5588B}"/>
    <cellStyle name="Normal 4 4 2 3 2 2 2 2 2 2" xfId="40217" xr:uid="{C17284C2-9B67-419E-AB13-8BD11947F05E}"/>
    <cellStyle name="Normal 4 4 2 3 2 2 2 2 2 3" xfId="55101" xr:uid="{D063D953-7D0B-4A20-92D5-C36D244FA9BD}"/>
    <cellStyle name="Normal 4 4 2 3 2 2 2 2 3" xfId="19681" xr:uid="{955B36A0-4A06-4BFC-8FBB-2774B1381129}"/>
    <cellStyle name="Normal 4 4 2 3 2 2 2 2 4" xfId="33371" xr:uid="{BD980B19-BBC7-4A38-A66D-248723600323}"/>
    <cellStyle name="Normal 4 4 2 3 2 2 2 2 5" xfId="48255" xr:uid="{573AB724-1D89-4E70-B20F-77D5C6B9832C}"/>
    <cellStyle name="Normal 4 4 2 3 2 2 2 3" xfId="23103" xr:uid="{93D5FDC1-49FD-4EA1-89C6-80161A91035E}"/>
    <cellStyle name="Normal 4 4 2 3 2 2 2 3 2" xfId="36795" xr:uid="{15E80B49-2F8D-4BFA-A534-F6C94FBE7A77}"/>
    <cellStyle name="Normal 4 4 2 3 2 2 2 3 3" xfId="51679" xr:uid="{27C5D491-86B0-4F44-B531-85B5FE627370}"/>
    <cellStyle name="Normal 4 4 2 3 2 2 2 4" xfId="16259" xr:uid="{00CB6DE7-C5F6-4071-B24F-D0528DC7186B}"/>
    <cellStyle name="Normal 4 4 2 3 2 2 2 5" xfId="29949" xr:uid="{5020A117-E535-4C20-97B4-5C7638B7FAB3}"/>
    <cellStyle name="Normal 4 4 2 3 2 2 2 6" xfId="44833" xr:uid="{6FCE1FE6-97FB-401C-90FF-A92B3CD67F46}"/>
    <cellStyle name="Normal 4 4 2 3 2 2 3" xfId="11123" xr:uid="{171703A5-0734-4BA0-8677-5DA7BA9F1B88}"/>
    <cellStyle name="Normal 4 4 2 3 2 2 3 2" xfId="24813" xr:uid="{0B96D1A5-6960-404D-ADB1-6AE767EC1789}"/>
    <cellStyle name="Normal 4 4 2 3 2 2 3 2 2" xfId="38505" xr:uid="{0AB00E40-F77D-48A8-B4D3-567F4E923EE4}"/>
    <cellStyle name="Normal 4 4 2 3 2 2 3 2 3" xfId="53389" xr:uid="{93887169-093D-4021-B670-DD9E8ECCD005}"/>
    <cellStyle name="Normal 4 4 2 3 2 2 3 3" xfId="17969" xr:uid="{9798F923-4916-4FC0-8433-6EFC6B1A9E4E}"/>
    <cellStyle name="Normal 4 4 2 3 2 2 3 4" xfId="31659" xr:uid="{78F2BE47-5E65-4037-8458-67817C14D159}"/>
    <cellStyle name="Normal 4 4 2 3 2 2 3 5" xfId="46543" xr:uid="{08A9B092-550D-4B22-AB34-5DA1C338FC01}"/>
    <cellStyle name="Normal 4 4 2 3 2 2 4" xfId="21391" xr:uid="{6099B73D-2A2D-4992-8F99-8AC1534C498D}"/>
    <cellStyle name="Normal 4 4 2 3 2 2 4 2" xfId="35083" xr:uid="{99B9CAFC-638C-4ABB-BCC3-A7CA69C6B1DD}"/>
    <cellStyle name="Normal 4 4 2 3 2 2 4 3" xfId="49967" xr:uid="{04B88085-D03C-4ED7-BFC8-E5D74510AB3C}"/>
    <cellStyle name="Normal 4 4 2 3 2 2 5" xfId="14547" xr:uid="{0736CA47-26DE-46A3-9F87-0258BD4AE0D5}"/>
    <cellStyle name="Normal 4 4 2 3 2 2 6" xfId="28237" xr:uid="{DBC33566-57A6-455A-8A5C-B1622B4BFBB1}"/>
    <cellStyle name="Normal 4 4 2 3 2 2 7" xfId="43121" xr:uid="{C92F5D42-259E-4F8A-911D-45313C77817B}"/>
    <cellStyle name="Normal 4 4 2 3 2 3" xfId="9412" xr:uid="{801D5D0F-F2B6-4159-A4C2-B6A8F69C6EAD}"/>
    <cellStyle name="Normal 4 4 2 3 2 3 2" xfId="12834" xr:uid="{54EF6811-7AA3-449D-96BE-FCA54B1D0338}"/>
    <cellStyle name="Normal 4 4 2 3 2 3 2 2" xfId="26524" xr:uid="{E98AAA3A-B825-4F28-9DDE-9E6F535D734B}"/>
    <cellStyle name="Normal 4 4 2 3 2 3 2 2 2" xfId="40216" xr:uid="{342783F0-D048-4BC9-B3F4-6DAF9E96A2F2}"/>
    <cellStyle name="Normal 4 4 2 3 2 3 2 2 3" xfId="55100" xr:uid="{42F0ABD7-F71E-4A57-A020-B3F6FEF63F88}"/>
    <cellStyle name="Normal 4 4 2 3 2 3 2 3" xfId="19680" xr:uid="{36AD6D20-51F1-4762-B63D-3E04EA97FAA0}"/>
    <cellStyle name="Normal 4 4 2 3 2 3 2 4" xfId="33370" xr:uid="{B8C64DAB-482C-420F-9ACF-15157EEEBE7D}"/>
    <cellStyle name="Normal 4 4 2 3 2 3 2 5" xfId="48254" xr:uid="{85B439A5-47A2-45C0-BDC5-876FA848FB94}"/>
    <cellStyle name="Normal 4 4 2 3 2 3 3" xfId="23102" xr:uid="{EE6E2F27-2AD0-4499-A30B-CDDD2977DB11}"/>
    <cellStyle name="Normal 4 4 2 3 2 3 3 2" xfId="36794" xr:uid="{AECD5289-1AE2-4174-BDE7-5C923DCC617C}"/>
    <cellStyle name="Normal 4 4 2 3 2 3 3 3" xfId="51678" xr:uid="{7CEB9FF8-FBBA-4915-96B8-14FF9DFD5C62}"/>
    <cellStyle name="Normal 4 4 2 3 2 3 4" xfId="16258" xr:uid="{E460341C-5879-451B-AD9B-4FC69216C626}"/>
    <cellStyle name="Normal 4 4 2 3 2 3 5" xfId="29948" xr:uid="{A5A16B45-1B13-475C-BD9C-F3203753C691}"/>
    <cellStyle name="Normal 4 4 2 3 2 3 6" xfId="44832" xr:uid="{93F5094A-098A-4C7D-9B24-4348398C0FA9}"/>
    <cellStyle name="Normal 4 4 2 3 2 4" xfId="11122" xr:uid="{CAB99B23-4400-4F82-AE3F-44BE36C97323}"/>
    <cellStyle name="Normal 4 4 2 3 2 4 2" xfId="24812" xr:uid="{2E9F457F-E571-427C-BDB5-782D813D3A13}"/>
    <cellStyle name="Normal 4 4 2 3 2 4 2 2" xfId="38504" xr:uid="{E84476DB-DAD3-498C-8641-6558071FFAB2}"/>
    <cellStyle name="Normal 4 4 2 3 2 4 2 3" xfId="53388" xr:uid="{A70EA5DD-629E-4D69-8D94-D8BFDBE00F62}"/>
    <cellStyle name="Normal 4 4 2 3 2 4 3" xfId="17968" xr:uid="{F6EE64C3-D2FC-437B-8C89-5D85D5C721C1}"/>
    <cellStyle name="Normal 4 4 2 3 2 4 4" xfId="31658" xr:uid="{78E87686-3A16-4C24-9EB5-D20B8A55BADB}"/>
    <cellStyle name="Normal 4 4 2 3 2 4 5" xfId="46542" xr:uid="{5C014F69-E25A-4A2C-8383-5EE48E3AA41E}"/>
    <cellStyle name="Normal 4 4 2 3 2 5" xfId="21390" xr:uid="{379E686C-9503-440B-8DF1-12A15D435E65}"/>
    <cellStyle name="Normal 4 4 2 3 2 5 2" xfId="35082" xr:uid="{3DAF095B-F396-4499-87D6-184E84896502}"/>
    <cellStyle name="Normal 4 4 2 3 2 5 3" xfId="49966" xr:uid="{C5BB8904-6067-4676-A9C6-567E5A082A2E}"/>
    <cellStyle name="Normal 4 4 2 3 2 6" xfId="14546" xr:uid="{CEB1E12F-11EC-40B4-9C9F-0FE9ED6A7D2A}"/>
    <cellStyle name="Normal 4 4 2 3 2 7" xfId="28236" xr:uid="{6D8C98C5-D73E-4610-A9A5-E47A9AAC2CBD}"/>
    <cellStyle name="Normal 4 4 2 3 2 8" xfId="43120" xr:uid="{7FA9FE41-465A-4266-BFB9-2503E63A5A96}"/>
    <cellStyle name="Normal 4 4 2 3 3" xfId="7702" xr:uid="{F0B8A767-4178-49B9-B4E7-B5C11D39A0CE}"/>
    <cellStyle name="Normal 4 4 2 3 3 2" xfId="9414" xr:uid="{3C8DC415-72B8-4208-8F59-8EC7C5F4B9F2}"/>
    <cellStyle name="Normal 4 4 2 3 3 2 2" xfId="12836" xr:uid="{EFA96A77-2E57-476F-9476-C109D445E1AA}"/>
    <cellStyle name="Normal 4 4 2 3 3 2 2 2" xfId="26526" xr:uid="{346F54A9-3DC2-406D-BE24-57FF549EB1F9}"/>
    <cellStyle name="Normal 4 4 2 3 3 2 2 2 2" xfId="40218" xr:uid="{021FCF5D-7E34-4E52-8CEE-D85E6C359BF0}"/>
    <cellStyle name="Normal 4 4 2 3 3 2 2 2 3" xfId="55102" xr:uid="{0916A920-8C61-48C8-BD98-C63B58D7630B}"/>
    <cellStyle name="Normal 4 4 2 3 3 2 2 3" xfId="19682" xr:uid="{1D34D750-AF84-494F-8653-554198C22FB6}"/>
    <cellStyle name="Normal 4 4 2 3 3 2 2 4" xfId="33372" xr:uid="{A0C7AF9A-B158-40D2-AAD0-536D8DF76B2F}"/>
    <cellStyle name="Normal 4 4 2 3 3 2 2 5" xfId="48256" xr:uid="{74F992B8-4356-4356-B99E-7587CCFD2ABA}"/>
    <cellStyle name="Normal 4 4 2 3 3 2 3" xfId="23104" xr:uid="{0227FA66-49A8-4B68-8063-11B18214A046}"/>
    <cellStyle name="Normal 4 4 2 3 3 2 3 2" xfId="36796" xr:uid="{AD1637FC-89F5-4A60-9340-716D474BA5E4}"/>
    <cellStyle name="Normal 4 4 2 3 3 2 3 3" xfId="51680" xr:uid="{C97007C2-4954-468C-9B26-51E4A2AC83E3}"/>
    <cellStyle name="Normal 4 4 2 3 3 2 4" xfId="16260" xr:uid="{A4D20C4C-78C0-43D0-8188-AD5E8EFEAEDF}"/>
    <cellStyle name="Normal 4 4 2 3 3 2 5" xfId="29950" xr:uid="{52C5FD8E-04DB-4F57-A406-DECAD698868F}"/>
    <cellStyle name="Normal 4 4 2 3 3 2 6" xfId="44834" xr:uid="{5F8179E7-F8E0-4130-A39E-782BC34399AA}"/>
    <cellStyle name="Normal 4 4 2 3 3 3" xfId="11124" xr:uid="{4F495082-1FF3-4B58-920C-B3A9CB2ECBC0}"/>
    <cellStyle name="Normal 4 4 2 3 3 3 2" xfId="24814" xr:uid="{FC0B339D-A733-410E-AABD-34638C120643}"/>
    <cellStyle name="Normal 4 4 2 3 3 3 2 2" xfId="38506" xr:uid="{A4B483F8-8029-4CE4-8C1D-FF8D4959D6A7}"/>
    <cellStyle name="Normal 4 4 2 3 3 3 2 3" xfId="53390" xr:uid="{C565D633-8B67-46AF-B44B-2698EBF9F607}"/>
    <cellStyle name="Normal 4 4 2 3 3 3 3" xfId="17970" xr:uid="{31CD5E2F-2787-458C-A71E-7048F2EEA236}"/>
    <cellStyle name="Normal 4 4 2 3 3 3 4" xfId="31660" xr:uid="{692DF223-A6E8-4BBD-AF1B-31DD925A12D5}"/>
    <cellStyle name="Normal 4 4 2 3 3 3 5" xfId="46544" xr:uid="{E60EBC0C-C180-497D-AB23-06A230D01308}"/>
    <cellStyle name="Normal 4 4 2 3 3 4" xfId="21392" xr:uid="{786C62EC-2ACE-458A-BAAF-6CA3BF5EBBCB}"/>
    <cellStyle name="Normal 4 4 2 3 3 4 2" xfId="35084" xr:uid="{B70CE9FE-4EA0-4D04-8DB8-88B47377AAF6}"/>
    <cellStyle name="Normal 4 4 2 3 3 4 3" xfId="49968" xr:uid="{4E97A9DE-E3BF-4C91-8381-0C5AE7DC0162}"/>
    <cellStyle name="Normal 4 4 2 3 3 5" xfId="14548" xr:uid="{9199CA51-C979-4BE4-BBE8-9F2CDED8B980}"/>
    <cellStyle name="Normal 4 4 2 3 3 6" xfId="28238" xr:uid="{70AA2316-9E83-42E9-9DB3-D1C8DD1BE6AC}"/>
    <cellStyle name="Normal 4 4 2 3 3 7" xfId="43122" xr:uid="{C3C7DBE6-0F99-479A-B778-77B307686984}"/>
    <cellStyle name="Normal 4 4 2 3 4" xfId="7703" xr:uid="{12B9AB2B-2C3A-4863-8F01-948C858054A7}"/>
    <cellStyle name="Normal 4 4 2 3 4 2" xfId="9415" xr:uid="{1A4F3821-4EBE-49F1-8E58-D96A181E3444}"/>
    <cellStyle name="Normal 4 4 2 3 4 2 2" xfId="12837" xr:uid="{BFB0B39E-07D9-4CC8-8817-B00D31B61E16}"/>
    <cellStyle name="Normal 4 4 2 3 4 2 2 2" xfId="26527" xr:uid="{E9BCD799-069A-4AC3-8048-764975D99AAD}"/>
    <cellStyle name="Normal 4 4 2 3 4 2 2 2 2" xfId="40219" xr:uid="{8807A36D-3A5E-4F43-9BAB-485F15040F4A}"/>
    <cellStyle name="Normal 4 4 2 3 4 2 2 2 3" xfId="55103" xr:uid="{B19F2F08-584B-433E-BBB5-093A7479DDD6}"/>
    <cellStyle name="Normal 4 4 2 3 4 2 2 3" xfId="19683" xr:uid="{53EC94BD-7820-43DE-A9D5-C4B11E8A5696}"/>
    <cellStyle name="Normal 4 4 2 3 4 2 2 4" xfId="33373" xr:uid="{7A430D57-32FE-4F60-B529-7C7DA627A7A2}"/>
    <cellStyle name="Normal 4 4 2 3 4 2 2 5" xfId="48257" xr:uid="{B6272B3F-C71C-40B8-BE77-7C18D496BF41}"/>
    <cellStyle name="Normal 4 4 2 3 4 2 3" xfId="23105" xr:uid="{75750676-B489-4704-B162-8C9BFAA6B822}"/>
    <cellStyle name="Normal 4 4 2 3 4 2 3 2" xfId="36797" xr:uid="{7E555403-F77A-4B2B-B8DB-69AFDE9918AE}"/>
    <cellStyle name="Normal 4 4 2 3 4 2 3 3" xfId="51681" xr:uid="{CD7EAD00-0EEA-4ED4-AFC9-0DC6CAB126B1}"/>
    <cellStyle name="Normal 4 4 2 3 4 2 4" xfId="16261" xr:uid="{8DB87D04-3F84-4A52-9D01-F74A27108FD1}"/>
    <cellStyle name="Normal 4 4 2 3 4 2 5" xfId="29951" xr:uid="{6A92DBF6-2D57-4894-8BE4-07C7AC326138}"/>
    <cellStyle name="Normal 4 4 2 3 4 2 6" xfId="44835" xr:uid="{1F2BE2B9-0C11-4F7E-983B-9FC4947A4C40}"/>
    <cellStyle name="Normal 4 4 2 3 4 3" xfId="11125" xr:uid="{D33CE6D6-EDA0-4935-A541-FB13F4A1293A}"/>
    <cellStyle name="Normal 4 4 2 3 4 3 2" xfId="24815" xr:uid="{AD860996-C610-4686-B20C-4B4531740525}"/>
    <cellStyle name="Normal 4 4 2 3 4 3 2 2" xfId="38507" xr:uid="{9699F9D0-2CAF-4812-B77D-83054AAA7D4F}"/>
    <cellStyle name="Normal 4 4 2 3 4 3 2 3" xfId="53391" xr:uid="{5EF22FED-A1C6-4851-B7F4-19C84AB903DC}"/>
    <cellStyle name="Normal 4 4 2 3 4 3 3" xfId="17971" xr:uid="{9F849A2B-CD91-43C8-A121-60EA3DD0AC26}"/>
    <cellStyle name="Normal 4 4 2 3 4 3 4" xfId="31661" xr:uid="{A8366D46-3702-467A-A0D8-9BE5178618EE}"/>
    <cellStyle name="Normal 4 4 2 3 4 3 5" xfId="46545" xr:uid="{0552D33D-FE57-4F73-82B7-CCE109CA1A1C}"/>
    <cellStyle name="Normal 4 4 2 3 4 4" xfId="21393" xr:uid="{BAA9C1EE-ACD0-4D4C-93C0-6FFFC4C0BAB9}"/>
    <cellStyle name="Normal 4 4 2 3 4 4 2" xfId="35085" xr:uid="{3823C531-6DA6-451A-9D8D-4E1B46191ACF}"/>
    <cellStyle name="Normal 4 4 2 3 4 4 3" xfId="49969" xr:uid="{8D523DF7-C0F8-4145-8DCE-52136DD26A65}"/>
    <cellStyle name="Normal 4 4 2 3 4 5" xfId="14549" xr:uid="{D7065C49-5A46-4641-A2EF-60496559F34F}"/>
    <cellStyle name="Normal 4 4 2 3 4 6" xfId="28239" xr:uid="{861A7952-DA88-44B9-BB98-51A08A6CB4ED}"/>
    <cellStyle name="Normal 4 4 2 3 4 7" xfId="43123" xr:uid="{DA5B5E1D-2443-4494-86FC-E8EBEE4EF529}"/>
    <cellStyle name="Normal 4 4 2 3 5" xfId="9411" xr:uid="{5BFF2C62-342D-4B0D-81C5-B1B251259AEB}"/>
    <cellStyle name="Normal 4 4 2 3 5 2" xfId="12833" xr:uid="{61223D26-B392-488D-AB7E-FC064CBEDEFF}"/>
    <cellStyle name="Normal 4 4 2 3 5 2 2" xfId="26523" xr:uid="{D999D9AC-62CF-456F-B470-56202D0EBBCD}"/>
    <cellStyle name="Normal 4 4 2 3 5 2 2 2" xfId="40215" xr:uid="{591602B0-E163-479E-86F4-D1BE979468A7}"/>
    <cellStyle name="Normal 4 4 2 3 5 2 2 3" xfId="55099" xr:uid="{F29638E2-9EFA-4A80-9B61-64F39E398854}"/>
    <cellStyle name="Normal 4 4 2 3 5 2 3" xfId="19679" xr:uid="{0F67803D-0128-4738-AD0D-52AFEA7D91D7}"/>
    <cellStyle name="Normal 4 4 2 3 5 2 4" xfId="33369" xr:uid="{20660A5A-ECEC-4546-A963-BE1A45EABEA5}"/>
    <cellStyle name="Normal 4 4 2 3 5 2 5" xfId="48253" xr:uid="{941EFACE-5E44-409B-AFF7-50B20247EBDA}"/>
    <cellStyle name="Normal 4 4 2 3 5 3" xfId="23101" xr:uid="{E6636890-241E-4BC1-8163-2F0A71C3712A}"/>
    <cellStyle name="Normal 4 4 2 3 5 3 2" xfId="36793" xr:uid="{E7C73504-A871-4E8B-BF40-04212BE4028D}"/>
    <cellStyle name="Normal 4 4 2 3 5 3 3" xfId="51677" xr:uid="{1F883861-CA76-4601-9040-179D7CC535D8}"/>
    <cellStyle name="Normal 4 4 2 3 5 4" xfId="16257" xr:uid="{FA96FF77-562F-44D6-94CC-8EFF4CF2E133}"/>
    <cellStyle name="Normal 4 4 2 3 5 5" xfId="29947" xr:uid="{C745A809-7E41-46AF-B56E-81C23DACE5C0}"/>
    <cellStyle name="Normal 4 4 2 3 5 6" xfId="44831" xr:uid="{584C2562-0678-411B-AFCC-C5DED009F7E6}"/>
    <cellStyle name="Normal 4 4 2 3 6" xfId="11121" xr:uid="{0CF9C28F-D667-45ED-BC46-A5D6619C1FBE}"/>
    <cellStyle name="Normal 4 4 2 3 6 2" xfId="24811" xr:uid="{40696CF2-6631-4E80-818A-4CCB634D658F}"/>
    <cellStyle name="Normal 4 4 2 3 6 2 2" xfId="38503" xr:uid="{7EE88923-87A5-4F7D-8A0E-8A427C5200E8}"/>
    <cellStyle name="Normal 4 4 2 3 6 2 3" xfId="53387" xr:uid="{4CD14405-DD24-411B-9215-C88257B0A59F}"/>
    <cellStyle name="Normal 4 4 2 3 6 3" xfId="17967" xr:uid="{FA8FCD69-B36E-4CEF-B471-CAAFBD057FC8}"/>
    <cellStyle name="Normal 4 4 2 3 6 4" xfId="31657" xr:uid="{BFFDC2DC-7580-4927-A0BE-A112704D39F6}"/>
    <cellStyle name="Normal 4 4 2 3 6 5" xfId="46541" xr:uid="{9ECE2F79-EEE7-4796-8BFE-930C2E8BD2FA}"/>
    <cellStyle name="Normal 4 4 2 3 7" xfId="21389" xr:uid="{F1F81746-6A4A-452A-B939-6EFBF05C7904}"/>
    <cellStyle name="Normal 4 4 2 3 7 2" xfId="35081" xr:uid="{B8E93090-613B-4238-8C0E-B572C74DC020}"/>
    <cellStyle name="Normal 4 4 2 3 7 3" xfId="49965" xr:uid="{BFB86FE7-083A-43FC-82C5-BC7EBBEF788D}"/>
    <cellStyle name="Normal 4 4 2 3 8" xfId="14545" xr:uid="{8E06A7B2-2986-4DDE-8A1D-630E9886D9F6}"/>
    <cellStyle name="Normal 4 4 2 3 9" xfId="28235" xr:uid="{C3E43545-DAE1-490E-8241-30084213890E}"/>
    <cellStyle name="Normal 4 4 2 4" xfId="7704" xr:uid="{A6C3C2B7-0193-4D92-A920-FAE67CA912C1}"/>
    <cellStyle name="Normal 4 4 2 4 10" xfId="43124" xr:uid="{BDECA3CD-200A-4114-A3C0-D5A6128CCC33}"/>
    <cellStyle name="Normal 4 4 2 4 2" xfId="7705" xr:uid="{1E98C8D8-58EA-480C-B38A-D5BACBA2D39E}"/>
    <cellStyle name="Normal 4 4 2 4 2 2" xfId="7706" xr:uid="{23B6F3DB-C533-4863-B39D-61E219CFE02F}"/>
    <cellStyle name="Normal 4 4 2 4 2 2 2" xfId="9418" xr:uid="{BD20D941-BAFD-43D8-8560-92304605370B}"/>
    <cellStyle name="Normal 4 4 2 4 2 2 2 2" xfId="12840" xr:uid="{82058DA8-1D14-4A41-A413-995073CA6904}"/>
    <cellStyle name="Normal 4 4 2 4 2 2 2 2 2" xfId="26530" xr:uid="{48A259CD-33E1-4F59-860B-57EE6CBBD4F9}"/>
    <cellStyle name="Normal 4 4 2 4 2 2 2 2 2 2" xfId="40222" xr:uid="{FC05C4F0-BF2B-41FD-B8A6-59B0BBF34428}"/>
    <cellStyle name="Normal 4 4 2 4 2 2 2 2 2 3" xfId="55106" xr:uid="{04553B17-4C3E-4274-8545-626AAE6A9744}"/>
    <cellStyle name="Normal 4 4 2 4 2 2 2 2 3" xfId="19686" xr:uid="{51878674-7D71-415F-8D99-720247B22C43}"/>
    <cellStyle name="Normal 4 4 2 4 2 2 2 2 4" xfId="33376" xr:uid="{379F50B6-624D-4A8E-8781-62BD3F5EE8B2}"/>
    <cellStyle name="Normal 4 4 2 4 2 2 2 2 5" xfId="48260" xr:uid="{A8729F70-2820-4F5E-BA9B-6BFEF6C301D4}"/>
    <cellStyle name="Normal 4 4 2 4 2 2 2 3" xfId="23108" xr:uid="{0328C9AE-4A8F-4789-A691-211FBAA182C1}"/>
    <cellStyle name="Normal 4 4 2 4 2 2 2 3 2" xfId="36800" xr:uid="{D29B4C1E-9040-4160-BD43-A2A4A04323F5}"/>
    <cellStyle name="Normal 4 4 2 4 2 2 2 3 3" xfId="51684" xr:uid="{14EF98F3-FBC3-4477-A7C6-E940219FD7E8}"/>
    <cellStyle name="Normal 4 4 2 4 2 2 2 4" xfId="16264" xr:uid="{AC150DF7-3C14-49D0-A854-8E9E1507A1E3}"/>
    <cellStyle name="Normal 4 4 2 4 2 2 2 5" xfId="29954" xr:uid="{E75BD86C-6B45-48A8-B82D-6D179A322A84}"/>
    <cellStyle name="Normal 4 4 2 4 2 2 2 6" xfId="44838" xr:uid="{F3628B07-6FC5-4AFD-BB5B-C4DBE5F9545C}"/>
    <cellStyle name="Normal 4 4 2 4 2 2 3" xfId="11128" xr:uid="{203C5817-2CD4-4828-8C7A-1A6CDC7FD69B}"/>
    <cellStyle name="Normal 4 4 2 4 2 2 3 2" xfId="24818" xr:uid="{A3379231-885F-40D5-A056-7257A2E92A27}"/>
    <cellStyle name="Normal 4 4 2 4 2 2 3 2 2" xfId="38510" xr:uid="{AFAA649C-53F3-42D1-B26E-213982CDC13B}"/>
    <cellStyle name="Normal 4 4 2 4 2 2 3 2 3" xfId="53394" xr:uid="{A891F008-AC0E-43B6-81D5-FABBBF184413}"/>
    <cellStyle name="Normal 4 4 2 4 2 2 3 3" xfId="17974" xr:uid="{C0F8388D-504B-4FE4-BE95-2700E56EA128}"/>
    <cellStyle name="Normal 4 4 2 4 2 2 3 4" xfId="31664" xr:uid="{A0474678-7ECF-4329-90F5-2128099D35D1}"/>
    <cellStyle name="Normal 4 4 2 4 2 2 3 5" xfId="46548" xr:uid="{62FBD856-638A-40C7-9ED6-37A3964E4062}"/>
    <cellStyle name="Normal 4 4 2 4 2 2 4" xfId="21396" xr:uid="{6275EC11-2A19-4770-B8F7-45F22588AE8C}"/>
    <cellStyle name="Normal 4 4 2 4 2 2 4 2" xfId="35088" xr:uid="{32C5B7ED-0FB6-43B3-8AE3-228265E2354F}"/>
    <cellStyle name="Normal 4 4 2 4 2 2 4 3" xfId="49972" xr:uid="{86450BE0-C402-4B26-A5FC-808F525F7524}"/>
    <cellStyle name="Normal 4 4 2 4 2 2 5" xfId="14552" xr:uid="{495EB473-55A6-400C-A231-7BB669715A9E}"/>
    <cellStyle name="Normal 4 4 2 4 2 2 6" xfId="28242" xr:uid="{9F80A149-9491-495A-9493-0BB882930375}"/>
    <cellStyle name="Normal 4 4 2 4 2 2 7" xfId="43126" xr:uid="{01D4173A-3C31-4204-A381-5CCE7792D3B4}"/>
    <cellStyle name="Normal 4 4 2 4 2 3" xfId="9417" xr:uid="{4EBCA59B-A105-464B-8A10-71B3B9810CDE}"/>
    <cellStyle name="Normal 4 4 2 4 2 3 2" xfId="12839" xr:uid="{E58FC589-9C22-4964-A732-82C4AEC9BF64}"/>
    <cellStyle name="Normal 4 4 2 4 2 3 2 2" xfId="26529" xr:uid="{A973E41F-2D1C-441D-9B78-59A2242F9FB6}"/>
    <cellStyle name="Normal 4 4 2 4 2 3 2 2 2" xfId="40221" xr:uid="{2E2F436C-A00B-4B72-A424-B4DA4BA97121}"/>
    <cellStyle name="Normal 4 4 2 4 2 3 2 2 3" xfId="55105" xr:uid="{388D37FB-CCF6-4A3F-914D-FFB85698D364}"/>
    <cellStyle name="Normal 4 4 2 4 2 3 2 3" xfId="19685" xr:uid="{A833C2E9-D3AF-4FA5-921A-D32DA2CFD922}"/>
    <cellStyle name="Normal 4 4 2 4 2 3 2 4" xfId="33375" xr:uid="{C9955DF5-14DE-46D1-9997-2C999F057B76}"/>
    <cellStyle name="Normal 4 4 2 4 2 3 2 5" xfId="48259" xr:uid="{90D49129-0695-4B5D-A7AE-118ED5DBF411}"/>
    <cellStyle name="Normal 4 4 2 4 2 3 3" xfId="23107" xr:uid="{B631A61F-E48F-4184-9711-A17CA8F0CF6E}"/>
    <cellStyle name="Normal 4 4 2 4 2 3 3 2" xfId="36799" xr:uid="{2A6348D9-9672-4D58-9119-B0AF3F425DB0}"/>
    <cellStyle name="Normal 4 4 2 4 2 3 3 3" xfId="51683" xr:uid="{A7EEB910-62DF-4C3F-B5A2-22E18A697D35}"/>
    <cellStyle name="Normal 4 4 2 4 2 3 4" xfId="16263" xr:uid="{26CA304D-3C6F-4A99-B040-F5B0E70AC23D}"/>
    <cellStyle name="Normal 4 4 2 4 2 3 5" xfId="29953" xr:uid="{E4F659F8-BB3F-4E60-BB46-FB58812F1849}"/>
    <cellStyle name="Normal 4 4 2 4 2 3 6" xfId="44837" xr:uid="{F26B2A90-82D6-481B-8003-4EA447886D2F}"/>
    <cellStyle name="Normal 4 4 2 4 2 4" xfId="11127" xr:uid="{1807CF12-CB53-44F2-98D3-9C5AA525AD22}"/>
    <cellStyle name="Normal 4 4 2 4 2 4 2" xfId="24817" xr:uid="{BBA888CE-9416-49BC-87D0-8A06D5954B87}"/>
    <cellStyle name="Normal 4 4 2 4 2 4 2 2" xfId="38509" xr:uid="{2030BAB4-62E1-4B0B-96A9-AA97935F25A0}"/>
    <cellStyle name="Normal 4 4 2 4 2 4 2 3" xfId="53393" xr:uid="{40D80680-00B6-4333-A552-FA0E109BD9B2}"/>
    <cellStyle name="Normal 4 4 2 4 2 4 3" xfId="17973" xr:uid="{4A1A61D9-51E3-4371-8DDC-295CC4B6E32B}"/>
    <cellStyle name="Normal 4 4 2 4 2 4 4" xfId="31663" xr:uid="{17A7AB91-E708-48A5-965F-9BDCE813B547}"/>
    <cellStyle name="Normal 4 4 2 4 2 4 5" xfId="46547" xr:uid="{EF69D244-FBCE-41F2-9B10-5B8352D57BDC}"/>
    <cellStyle name="Normal 4 4 2 4 2 5" xfId="21395" xr:uid="{44DAE1EE-614A-49F8-BE28-034E60F788EF}"/>
    <cellStyle name="Normal 4 4 2 4 2 5 2" xfId="35087" xr:uid="{795CA378-122A-4FDA-85F3-1370D2262ECA}"/>
    <cellStyle name="Normal 4 4 2 4 2 5 3" xfId="49971" xr:uid="{324A5686-D926-4220-92C3-BDCF179C0FA7}"/>
    <cellStyle name="Normal 4 4 2 4 2 6" xfId="14551" xr:uid="{DB647B15-02D6-48F3-9923-6C0BE52A0183}"/>
    <cellStyle name="Normal 4 4 2 4 2 7" xfId="28241" xr:uid="{932AE9BA-2682-453E-B8E2-EA883913D470}"/>
    <cellStyle name="Normal 4 4 2 4 2 8" xfId="43125" xr:uid="{6587B4FB-85C7-4C6A-8FE4-D45BCE2AD5E6}"/>
    <cellStyle name="Normal 4 4 2 4 3" xfId="7707" xr:uid="{382B6360-B5F3-4006-B454-F80CE8F570DF}"/>
    <cellStyle name="Normal 4 4 2 4 3 2" xfId="9419" xr:uid="{64BB36C9-45B2-4240-B9D4-B896A743294D}"/>
    <cellStyle name="Normal 4 4 2 4 3 2 2" xfId="12841" xr:uid="{09215637-C61C-4A30-826F-81D4DEB266A1}"/>
    <cellStyle name="Normal 4 4 2 4 3 2 2 2" xfId="26531" xr:uid="{811B181D-E322-42A7-A877-3BA8590DD310}"/>
    <cellStyle name="Normal 4 4 2 4 3 2 2 2 2" xfId="40223" xr:uid="{A60B398B-3BB1-4969-8D25-F920DC3A9483}"/>
    <cellStyle name="Normal 4 4 2 4 3 2 2 2 3" xfId="55107" xr:uid="{D6DF8480-7C41-40D7-9D14-78DFDCCA8541}"/>
    <cellStyle name="Normal 4 4 2 4 3 2 2 3" xfId="19687" xr:uid="{FD4C0349-8D7C-471C-A8BD-6CAC6B4395D5}"/>
    <cellStyle name="Normal 4 4 2 4 3 2 2 4" xfId="33377" xr:uid="{E3CFB33C-C747-4E04-8C35-F7696550B3F9}"/>
    <cellStyle name="Normal 4 4 2 4 3 2 2 5" xfId="48261" xr:uid="{686EE56F-4975-48C5-9CF3-AC641DBE6E08}"/>
    <cellStyle name="Normal 4 4 2 4 3 2 3" xfId="23109" xr:uid="{10D414BF-B610-4E56-A624-F2170EE5E3F8}"/>
    <cellStyle name="Normal 4 4 2 4 3 2 3 2" xfId="36801" xr:uid="{20ED56A5-A5F6-4BD8-A1FC-BB6038DDFA7F}"/>
    <cellStyle name="Normal 4 4 2 4 3 2 3 3" xfId="51685" xr:uid="{5E2C68E6-9637-4CB5-BE62-42092AD58AF2}"/>
    <cellStyle name="Normal 4 4 2 4 3 2 4" xfId="16265" xr:uid="{C2A70A51-56AD-4507-A4F8-BA90E05A9FC4}"/>
    <cellStyle name="Normal 4 4 2 4 3 2 5" xfId="29955" xr:uid="{4E732474-9371-4E8E-9D75-E15A7A47043F}"/>
    <cellStyle name="Normal 4 4 2 4 3 2 6" xfId="44839" xr:uid="{CABBF6B7-2797-4E14-8E8D-DB7A0A331B66}"/>
    <cellStyle name="Normal 4 4 2 4 3 3" xfId="11129" xr:uid="{F37A5143-9526-41A9-9D6E-6845C9CB52BC}"/>
    <cellStyle name="Normal 4 4 2 4 3 3 2" xfId="24819" xr:uid="{791137AB-BD0D-4A0C-ADD0-383543215F87}"/>
    <cellStyle name="Normal 4 4 2 4 3 3 2 2" xfId="38511" xr:uid="{7D95CB87-0797-4273-90A7-FC43F8EE2020}"/>
    <cellStyle name="Normal 4 4 2 4 3 3 2 3" xfId="53395" xr:uid="{6C639B7A-DD3A-4A3A-A6C1-90F5A4657CC5}"/>
    <cellStyle name="Normal 4 4 2 4 3 3 3" xfId="17975" xr:uid="{56BDD347-4355-44C1-AA23-5031277775A9}"/>
    <cellStyle name="Normal 4 4 2 4 3 3 4" xfId="31665" xr:uid="{0CE2E2C7-5FF6-4923-81FF-0EFD9C6427ED}"/>
    <cellStyle name="Normal 4 4 2 4 3 3 5" xfId="46549" xr:uid="{197D92CC-C724-4B7F-8D02-293BE1BC47F3}"/>
    <cellStyle name="Normal 4 4 2 4 3 4" xfId="21397" xr:uid="{BFCA007C-A680-44FB-9CF9-C99CDC6D64D4}"/>
    <cellStyle name="Normal 4 4 2 4 3 4 2" xfId="35089" xr:uid="{C774FEEE-F539-48CA-BF0A-0589FC259E3F}"/>
    <cellStyle name="Normal 4 4 2 4 3 4 3" xfId="49973" xr:uid="{EDB10197-0EDC-4B2C-B5A4-D8B6F9187993}"/>
    <cellStyle name="Normal 4 4 2 4 3 5" xfId="14553" xr:uid="{6CA73F27-F22E-48E3-BD4B-079A2294C743}"/>
    <cellStyle name="Normal 4 4 2 4 3 6" xfId="28243" xr:uid="{3840B4DD-0216-4CD8-AF64-5C8AE42BF7F5}"/>
    <cellStyle name="Normal 4 4 2 4 3 7" xfId="43127" xr:uid="{C03E84DA-4039-4882-8693-454CE1222B5F}"/>
    <cellStyle name="Normal 4 4 2 4 4" xfId="7708" xr:uid="{DE2AF6BA-9B5B-4C41-9B64-3B42CBD75EF2}"/>
    <cellStyle name="Normal 4 4 2 4 4 2" xfId="9420" xr:uid="{E321D6AE-3FC6-4739-8D28-F2CE69BDE144}"/>
    <cellStyle name="Normal 4 4 2 4 4 2 2" xfId="12842" xr:uid="{8A98A460-49D7-405B-AB01-3609CC811191}"/>
    <cellStyle name="Normal 4 4 2 4 4 2 2 2" xfId="26532" xr:uid="{B0CEC35C-1C1F-494E-855B-67C3E9C213DC}"/>
    <cellStyle name="Normal 4 4 2 4 4 2 2 2 2" xfId="40224" xr:uid="{33591B57-82DB-46D3-9394-26E1CE53D043}"/>
    <cellStyle name="Normal 4 4 2 4 4 2 2 2 3" xfId="55108" xr:uid="{FDE9E37A-249D-42AE-9589-DD39AA817520}"/>
    <cellStyle name="Normal 4 4 2 4 4 2 2 3" xfId="19688" xr:uid="{FE32B146-462E-45B5-A0B2-81B0D8A62C57}"/>
    <cellStyle name="Normal 4 4 2 4 4 2 2 4" xfId="33378" xr:uid="{7D23766E-B8E4-4494-A51E-67C5F00DBFDB}"/>
    <cellStyle name="Normal 4 4 2 4 4 2 2 5" xfId="48262" xr:uid="{DFA36900-3963-464A-B9A4-BC209EA72B0C}"/>
    <cellStyle name="Normal 4 4 2 4 4 2 3" xfId="23110" xr:uid="{1F558798-3515-4C8A-960B-2600A3507D94}"/>
    <cellStyle name="Normal 4 4 2 4 4 2 3 2" xfId="36802" xr:uid="{171BC84B-3840-438C-8D8A-8B381439259D}"/>
    <cellStyle name="Normal 4 4 2 4 4 2 3 3" xfId="51686" xr:uid="{3FEA1F55-9F89-462C-9064-8DCF9B87004F}"/>
    <cellStyle name="Normal 4 4 2 4 4 2 4" xfId="16266" xr:uid="{6BA28EF7-E94D-4342-893F-D2286B88D7C6}"/>
    <cellStyle name="Normal 4 4 2 4 4 2 5" xfId="29956" xr:uid="{1E8B6072-5083-4A6B-A661-164F463B9C6F}"/>
    <cellStyle name="Normal 4 4 2 4 4 2 6" xfId="44840" xr:uid="{22F08119-238E-436B-8785-35587648F45B}"/>
    <cellStyle name="Normal 4 4 2 4 4 3" xfId="11130" xr:uid="{3DFF804F-9222-410A-936C-96DAA4AD7D4B}"/>
    <cellStyle name="Normal 4 4 2 4 4 3 2" xfId="24820" xr:uid="{EF2836A8-4818-40DB-8570-C20C356F64DC}"/>
    <cellStyle name="Normal 4 4 2 4 4 3 2 2" xfId="38512" xr:uid="{8C5BCA3F-CE83-41E0-934D-853FB967C310}"/>
    <cellStyle name="Normal 4 4 2 4 4 3 2 3" xfId="53396" xr:uid="{463679E7-6F7F-4050-8C86-7F0D1D0B5E5F}"/>
    <cellStyle name="Normal 4 4 2 4 4 3 3" xfId="17976" xr:uid="{892B9B0B-E058-423B-B8A3-19175D0B0A2F}"/>
    <cellStyle name="Normal 4 4 2 4 4 3 4" xfId="31666" xr:uid="{B7AF5404-8495-4564-BB4C-2832F50BDEB2}"/>
    <cellStyle name="Normal 4 4 2 4 4 3 5" xfId="46550" xr:uid="{AD0CE117-912B-4611-A0AF-B4E1CB05C2D8}"/>
    <cellStyle name="Normal 4 4 2 4 4 4" xfId="21398" xr:uid="{075AB1D8-4393-4146-9362-D89F15B580B7}"/>
    <cellStyle name="Normal 4 4 2 4 4 4 2" xfId="35090" xr:uid="{C0D78417-362C-4B8A-ADA5-572E859AECC7}"/>
    <cellStyle name="Normal 4 4 2 4 4 4 3" xfId="49974" xr:uid="{006CCDF4-C68F-4F2F-BD26-285E7CE063EE}"/>
    <cellStyle name="Normal 4 4 2 4 4 5" xfId="14554" xr:uid="{BC05F80E-957C-4333-94CB-929DF2C84339}"/>
    <cellStyle name="Normal 4 4 2 4 4 6" xfId="28244" xr:uid="{E73EABCE-551F-4248-95C3-835F30301CDE}"/>
    <cellStyle name="Normal 4 4 2 4 4 7" xfId="43128" xr:uid="{79674609-B01E-4762-8C1F-8BF961E1C2CD}"/>
    <cellStyle name="Normal 4 4 2 4 5" xfId="9416" xr:uid="{8447BA13-990B-4EEF-BD5C-687F0EC3974E}"/>
    <cellStyle name="Normal 4 4 2 4 5 2" xfId="12838" xr:uid="{C0DF04FC-C249-462A-946F-851BA6D5234B}"/>
    <cellStyle name="Normal 4 4 2 4 5 2 2" xfId="26528" xr:uid="{78D7D813-BEC4-4E57-A6D7-8C8C211C5FC2}"/>
    <cellStyle name="Normal 4 4 2 4 5 2 2 2" xfId="40220" xr:uid="{5FD77DBF-994F-4DAE-92A8-609B2819C6B6}"/>
    <cellStyle name="Normal 4 4 2 4 5 2 2 3" xfId="55104" xr:uid="{9CDA3D4E-9D57-49BF-9128-3B564C9EC035}"/>
    <cellStyle name="Normal 4 4 2 4 5 2 3" xfId="19684" xr:uid="{0B686249-1C13-4D69-B9B6-8C1F2D89C15B}"/>
    <cellStyle name="Normal 4 4 2 4 5 2 4" xfId="33374" xr:uid="{64DA7074-5F44-413B-8711-24A862D207CC}"/>
    <cellStyle name="Normal 4 4 2 4 5 2 5" xfId="48258" xr:uid="{C7123DCD-37E2-4C50-A5B7-628CAE5CE722}"/>
    <cellStyle name="Normal 4 4 2 4 5 3" xfId="23106" xr:uid="{2FD36BEA-82C0-4EEA-94B6-EB181F21C29F}"/>
    <cellStyle name="Normal 4 4 2 4 5 3 2" xfId="36798" xr:uid="{C394E6BD-408F-4231-A16F-5D56EC4B0984}"/>
    <cellStyle name="Normal 4 4 2 4 5 3 3" xfId="51682" xr:uid="{E3A8B8B6-B54D-4DD4-A313-B18039FD1615}"/>
    <cellStyle name="Normal 4 4 2 4 5 4" xfId="16262" xr:uid="{639214A2-6EA1-4D87-8FCE-705DE976F734}"/>
    <cellStyle name="Normal 4 4 2 4 5 5" xfId="29952" xr:uid="{11B570A2-3ECF-4078-97DC-5A63FCFC56D0}"/>
    <cellStyle name="Normal 4 4 2 4 5 6" xfId="44836" xr:uid="{E8D8F91F-385D-4D5D-869B-65DE86758701}"/>
    <cellStyle name="Normal 4 4 2 4 6" xfId="11126" xr:uid="{1FBBF3AA-2E27-41E0-AE2C-73641355B0B5}"/>
    <cellStyle name="Normal 4 4 2 4 6 2" xfId="24816" xr:uid="{18E0DC81-7900-4CF2-960D-A67428DDDA29}"/>
    <cellStyle name="Normal 4 4 2 4 6 2 2" xfId="38508" xr:uid="{C1E1005D-7E9F-4C4C-9144-7139F7CB2419}"/>
    <cellStyle name="Normal 4 4 2 4 6 2 3" xfId="53392" xr:uid="{0C172816-D716-4CEF-8B5B-05B539871251}"/>
    <cellStyle name="Normal 4 4 2 4 6 3" xfId="17972" xr:uid="{0BBF3833-8062-4B6E-A6E9-CABD87827E95}"/>
    <cellStyle name="Normal 4 4 2 4 6 4" xfId="31662" xr:uid="{687C382C-E91A-44B3-9B5E-ADA779A40B0F}"/>
    <cellStyle name="Normal 4 4 2 4 6 5" xfId="46546" xr:uid="{9946A682-42AD-46FA-A60B-1842F5C1FC3B}"/>
    <cellStyle name="Normal 4 4 2 4 7" xfId="21394" xr:uid="{0D7B0E05-822A-4632-8B38-B3D7086C264A}"/>
    <cellStyle name="Normal 4 4 2 4 7 2" xfId="35086" xr:uid="{BC0BFA6B-DA51-4423-BB03-4935FAB40C57}"/>
    <cellStyle name="Normal 4 4 2 4 7 3" xfId="49970" xr:uid="{9A98756C-B3EA-4FAD-A6A8-197A4D1D272D}"/>
    <cellStyle name="Normal 4 4 2 4 8" xfId="14550" xr:uid="{3F1411DB-C943-470C-AA40-01835F145B29}"/>
    <cellStyle name="Normal 4 4 2 4 9" xfId="28240" xr:uid="{D3215F07-DF87-4F62-8EBE-BA72189C73B0}"/>
    <cellStyle name="Normal 4 4 2 5" xfId="7709" xr:uid="{CF948FD7-1A19-4BD0-9C79-B170101825E4}"/>
    <cellStyle name="Normal 4 4 2 5 2" xfId="7710" xr:uid="{66B32B65-B97C-4AE8-B54A-E1E4FE369775}"/>
    <cellStyle name="Normal 4 4 2 5 2 2" xfId="9422" xr:uid="{376A3045-EE24-4D19-ACEB-BB5491D4DED5}"/>
    <cellStyle name="Normal 4 4 2 5 2 2 2" xfId="12844" xr:uid="{2A30E4F0-C2A1-4E2E-90E1-D4E8740171E3}"/>
    <cellStyle name="Normal 4 4 2 5 2 2 2 2" xfId="26534" xr:uid="{609217BD-BDA8-465B-8993-ECA0036B8E24}"/>
    <cellStyle name="Normal 4 4 2 5 2 2 2 2 2" xfId="40226" xr:uid="{DDEF3B3D-62F9-4A77-AD44-2E01647B1A18}"/>
    <cellStyle name="Normal 4 4 2 5 2 2 2 2 3" xfId="55110" xr:uid="{483D3B14-944E-47BA-A6E4-80825C2801E1}"/>
    <cellStyle name="Normal 4 4 2 5 2 2 2 3" xfId="19690" xr:uid="{D6EFDA00-645E-450F-AFC5-FED95A551E15}"/>
    <cellStyle name="Normal 4 4 2 5 2 2 2 4" xfId="33380" xr:uid="{B8F2D90F-27A0-4FB9-9906-C14708C7CE52}"/>
    <cellStyle name="Normal 4 4 2 5 2 2 2 5" xfId="48264" xr:uid="{76DCC530-BC1D-41A4-BB4D-EBE53C4E92B8}"/>
    <cellStyle name="Normal 4 4 2 5 2 2 3" xfId="23112" xr:uid="{8F206380-9DFD-479A-995A-B959C1068ECC}"/>
    <cellStyle name="Normal 4 4 2 5 2 2 3 2" xfId="36804" xr:uid="{4ADD2CFC-B692-40C2-A9EB-F40DDB2215C3}"/>
    <cellStyle name="Normal 4 4 2 5 2 2 3 3" xfId="51688" xr:uid="{F2122A1F-39F4-41EF-B90D-0B54958D5392}"/>
    <cellStyle name="Normal 4 4 2 5 2 2 4" xfId="16268" xr:uid="{423550B0-E530-4FD9-BF57-2732FEE6221F}"/>
    <cellStyle name="Normal 4 4 2 5 2 2 5" xfId="29958" xr:uid="{74CA5C88-9667-480D-AAE1-E3231F8A2A08}"/>
    <cellStyle name="Normal 4 4 2 5 2 2 6" xfId="44842" xr:uid="{B4AD7960-7696-465B-9EBA-6AC4D1BA441D}"/>
    <cellStyle name="Normal 4 4 2 5 2 3" xfId="11132" xr:uid="{14FC93E2-40FA-4B7B-B2C4-5518B97C51AC}"/>
    <cellStyle name="Normal 4 4 2 5 2 3 2" xfId="24822" xr:uid="{7DD04DD0-08A1-4C2C-8DFC-35755C461472}"/>
    <cellStyle name="Normal 4 4 2 5 2 3 2 2" xfId="38514" xr:uid="{C8D16BDC-AC6A-4D29-890F-2F930E9743A1}"/>
    <cellStyle name="Normal 4 4 2 5 2 3 2 3" xfId="53398" xr:uid="{41EB4114-C19D-4B66-AB87-D9ACEEEB34B1}"/>
    <cellStyle name="Normal 4 4 2 5 2 3 3" xfId="17978" xr:uid="{68430D81-AA0E-4D82-A8D0-AA913FA09CB7}"/>
    <cellStyle name="Normal 4 4 2 5 2 3 4" xfId="31668" xr:uid="{5000C58D-4DC7-416A-9829-70434AAD4807}"/>
    <cellStyle name="Normal 4 4 2 5 2 3 5" xfId="46552" xr:uid="{E8E7C702-B06D-4B78-844B-45200F689486}"/>
    <cellStyle name="Normal 4 4 2 5 2 4" xfId="21400" xr:uid="{9B5F6CA4-7C98-4553-969E-123995E6579A}"/>
    <cellStyle name="Normal 4 4 2 5 2 4 2" xfId="35092" xr:uid="{8F49B39A-9672-4EFD-B522-1C07CA2F07D2}"/>
    <cellStyle name="Normal 4 4 2 5 2 4 3" xfId="49976" xr:uid="{5A89EFA5-E802-4C73-BD36-66F74F97E0AF}"/>
    <cellStyle name="Normal 4 4 2 5 2 5" xfId="14556" xr:uid="{A9554952-BD38-4BFC-8E49-A77E68A10914}"/>
    <cellStyle name="Normal 4 4 2 5 2 6" xfId="28246" xr:uid="{4E47526C-CD64-4B97-B4BA-B1D30492A3E4}"/>
    <cellStyle name="Normal 4 4 2 5 2 7" xfId="43130" xr:uid="{8AFE7E61-4E5B-49BB-88C8-7B33CE5CD829}"/>
    <cellStyle name="Normal 4 4 2 5 3" xfId="9421" xr:uid="{20E81402-033C-48D9-A356-478C62832665}"/>
    <cellStyle name="Normal 4 4 2 5 3 2" xfId="12843" xr:uid="{E174D7B2-1758-4461-AE63-E5341335E755}"/>
    <cellStyle name="Normal 4 4 2 5 3 2 2" xfId="26533" xr:uid="{A66B63E5-6543-44CF-8EDB-E0D0C31AE523}"/>
    <cellStyle name="Normal 4 4 2 5 3 2 2 2" xfId="40225" xr:uid="{4913F45C-8768-441A-932E-1B6B7D090462}"/>
    <cellStyle name="Normal 4 4 2 5 3 2 2 3" xfId="55109" xr:uid="{4BB62F47-31C5-4F7B-9597-4D0B9FC5A6D0}"/>
    <cellStyle name="Normal 4 4 2 5 3 2 3" xfId="19689" xr:uid="{FA5BDD41-E1E7-48AB-8B26-9C3C7AFF6EFB}"/>
    <cellStyle name="Normal 4 4 2 5 3 2 4" xfId="33379" xr:uid="{D3957B9A-5372-4433-833D-6041B9A166EF}"/>
    <cellStyle name="Normal 4 4 2 5 3 2 5" xfId="48263" xr:uid="{0E2A12DD-0C95-41E6-AD31-D66FE11CA7DC}"/>
    <cellStyle name="Normal 4 4 2 5 3 3" xfId="23111" xr:uid="{5DCE5934-70C6-4402-BD9F-963DB9AA3D19}"/>
    <cellStyle name="Normal 4 4 2 5 3 3 2" xfId="36803" xr:uid="{18CE19E8-2F02-4662-8F97-64FFF059CFA8}"/>
    <cellStyle name="Normal 4 4 2 5 3 3 3" xfId="51687" xr:uid="{E042B33A-9ADA-42D9-A02A-E32EF8596BCC}"/>
    <cellStyle name="Normal 4 4 2 5 3 4" xfId="16267" xr:uid="{27D83FF9-419B-42E4-A709-7B338BF34FB3}"/>
    <cellStyle name="Normal 4 4 2 5 3 5" xfId="29957" xr:uid="{9A428A2E-FB39-4455-BEDF-5DA14240C54E}"/>
    <cellStyle name="Normal 4 4 2 5 3 6" xfId="44841" xr:uid="{AD7B3B19-CA9E-495F-A258-1B756063E715}"/>
    <cellStyle name="Normal 4 4 2 5 4" xfId="11131" xr:uid="{03D6BB52-92A6-4F4C-8575-B741CBE062E3}"/>
    <cellStyle name="Normal 4 4 2 5 4 2" xfId="24821" xr:uid="{AE42321A-A591-4418-8B89-AA40D278CEE8}"/>
    <cellStyle name="Normal 4 4 2 5 4 2 2" xfId="38513" xr:uid="{C2748ADD-6A9B-447D-B16B-2B7DCF71BCAF}"/>
    <cellStyle name="Normal 4 4 2 5 4 2 3" xfId="53397" xr:uid="{895932FC-0190-4549-8EC0-E1250436BBB7}"/>
    <cellStyle name="Normal 4 4 2 5 4 3" xfId="17977" xr:uid="{6D10719C-A78F-4466-8464-05F9151B9355}"/>
    <cellStyle name="Normal 4 4 2 5 4 4" xfId="31667" xr:uid="{4AC70C46-62DD-4D67-A122-870AEF091CD1}"/>
    <cellStyle name="Normal 4 4 2 5 4 5" xfId="46551" xr:uid="{057AB8DE-3C7C-4924-844D-22092ADC0B4E}"/>
    <cellStyle name="Normal 4 4 2 5 5" xfId="21399" xr:uid="{0A61A421-F737-4572-B4F7-3B7BBDB13E5C}"/>
    <cellStyle name="Normal 4 4 2 5 5 2" xfId="35091" xr:uid="{2C00DFA2-0208-4848-8809-D29D3F97B76A}"/>
    <cellStyle name="Normal 4 4 2 5 5 3" xfId="49975" xr:uid="{2D4C785B-4A26-4188-A100-472E39741ADE}"/>
    <cellStyle name="Normal 4 4 2 5 6" xfId="14555" xr:uid="{689C6A20-72F0-4075-9E84-FE1189F30BD5}"/>
    <cellStyle name="Normal 4 4 2 5 7" xfId="28245" xr:uid="{F93100CE-D682-4B40-8912-5D180E2E0AAC}"/>
    <cellStyle name="Normal 4 4 2 5 8" xfId="43129" xr:uid="{F0F1E31D-8F14-4CDE-9E88-393831360F1C}"/>
    <cellStyle name="Normal 4 4 2 6" xfId="7711" xr:uid="{B82A6A1F-92DA-44CE-A641-BB59502E836F}"/>
    <cellStyle name="Normal 4 4 2 6 2" xfId="9423" xr:uid="{669F0B1E-35C3-4625-82D7-0E97649F21E0}"/>
    <cellStyle name="Normal 4 4 2 6 2 2" xfId="12845" xr:uid="{A2C15B7B-BF44-4698-B8CB-0BD81D9513D9}"/>
    <cellStyle name="Normal 4 4 2 6 2 2 2" xfId="26535" xr:uid="{A6604F1F-8FE9-440F-B572-4C04195A2CA1}"/>
    <cellStyle name="Normal 4 4 2 6 2 2 2 2" xfId="40227" xr:uid="{933B5064-4894-410B-8CFA-B928F727EBD6}"/>
    <cellStyle name="Normal 4 4 2 6 2 2 2 3" xfId="55111" xr:uid="{199AD543-3B08-479D-A6DD-409E3C5E446A}"/>
    <cellStyle name="Normal 4 4 2 6 2 2 3" xfId="19691" xr:uid="{A6EB567B-B687-4C41-9DA8-F343B65699D7}"/>
    <cellStyle name="Normal 4 4 2 6 2 2 4" xfId="33381" xr:uid="{2820E25F-6DDB-454F-8D5C-DB1645EC07D5}"/>
    <cellStyle name="Normal 4 4 2 6 2 2 5" xfId="48265" xr:uid="{67E2D1E7-78C3-41DC-A890-BD23A3F9B9B6}"/>
    <cellStyle name="Normal 4 4 2 6 2 3" xfId="23113" xr:uid="{9943E92D-DF07-4B04-A2C9-6766CAC55457}"/>
    <cellStyle name="Normal 4 4 2 6 2 3 2" xfId="36805" xr:uid="{60769C94-3B66-4939-AFD3-2008A1FA8663}"/>
    <cellStyle name="Normal 4 4 2 6 2 3 3" xfId="51689" xr:uid="{AF34DD10-B9FD-4BB9-A123-9584EB85A54D}"/>
    <cellStyle name="Normal 4 4 2 6 2 4" xfId="16269" xr:uid="{1107C538-82A5-4D72-A184-11C6E59E4FA6}"/>
    <cellStyle name="Normal 4 4 2 6 2 5" xfId="29959" xr:uid="{7D91304B-BFC3-4849-BC7B-18BAFE38D865}"/>
    <cellStyle name="Normal 4 4 2 6 2 6" xfId="44843" xr:uid="{67D11655-7CA6-4188-BA3F-2D378ABD8DB7}"/>
    <cellStyle name="Normal 4 4 2 6 3" xfId="11133" xr:uid="{EDEE0281-FF16-442D-8722-5A059E7264E1}"/>
    <cellStyle name="Normal 4 4 2 6 3 2" xfId="24823" xr:uid="{993C299F-D0F6-41A7-8972-DBC917494C9B}"/>
    <cellStyle name="Normal 4 4 2 6 3 2 2" xfId="38515" xr:uid="{4B00D113-64C6-4C7C-9903-E5EC6D04CD42}"/>
    <cellStyle name="Normal 4 4 2 6 3 2 3" xfId="53399" xr:uid="{00B0F896-C34A-4B9A-8E7C-8E6FDB49E84E}"/>
    <cellStyle name="Normal 4 4 2 6 3 3" xfId="17979" xr:uid="{9644436D-FACF-4716-A0E3-469EEAE1BE81}"/>
    <cellStyle name="Normal 4 4 2 6 3 4" xfId="31669" xr:uid="{D8E51D56-07F2-4B80-B209-06AD825734C1}"/>
    <cellStyle name="Normal 4 4 2 6 3 5" xfId="46553" xr:uid="{BC24E1ED-BA27-4219-B48E-6FFAB0F57100}"/>
    <cellStyle name="Normal 4 4 2 6 4" xfId="21401" xr:uid="{901CBA83-9EE5-43A9-97A2-A30C6FC2221D}"/>
    <cellStyle name="Normal 4 4 2 6 4 2" xfId="35093" xr:uid="{023F95F0-0662-4A64-BC69-49C91CD5A1A2}"/>
    <cellStyle name="Normal 4 4 2 6 4 3" xfId="49977" xr:uid="{76CB26A0-09C5-4C16-B478-664FEA31FB77}"/>
    <cellStyle name="Normal 4 4 2 6 5" xfId="14557" xr:uid="{8CAAED4D-5744-4C6C-AB76-B791D5CA630E}"/>
    <cellStyle name="Normal 4 4 2 6 6" xfId="28247" xr:uid="{4D8FF03E-FB08-4935-A94D-C3388FA27DED}"/>
    <cellStyle name="Normal 4 4 2 6 7" xfId="43131" xr:uid="{AD236A32-9333-4740-98E9-BBA7868FF7F2}"/>
    <cellStyle name="Normal 4 4 2 7" xfId="7712" xr:uid="{AEB0AA38-13C8-4E16-8C3F-A2974653FD8C}"/>
    <cellStyle name="Normal 4 4 2 7 2" xfId="9424" xr:uid="{7F91226A-C348-4713-9351-4C6CCE409831}"/>
    <cellStyle name="Normal 4 4 2 7 2 2" xfId="12846" xr:uid="{57B5E6EA-D499-4586-8457-12768324C039}"/>
    <cellStyle name="Normal 4 4 2 7 2 2 2" xfId="26536" xr:uid="{7A133341-1BE0-4C8A-BA67-413CFDC4770F}"/>
    <cellStyle name="Normal 4 4 2 7 2 2 2 2" xfId="40228" xr:uid="{3B9B681E-1072-42AF-B032-210A60746430}"/>
    <cellStyle name="Normal 4 4 2 7 2 2 2 3" xfId="55112" xr:uid="{D1697614-6323-4130-885E-F6443A4AA86D}"/>
    <cellStyle name="Normal 4 4 2 7 2 2 3" xfId="19692" xr:uid="{8E12DAEF-00F1-4F11-8296-BC68728D4E4A}"/>
    <cellStyle name="Normal 4 4 2 7 2 2 4" xfId="33382" xr:uid="{B9C926BD-B221-4BC4-B03B-DE503E4F4FF3}"/>
    <cellStyle name="Normal 4 4 2 7 2 2 5" xfId="48266" xr:uid="{335EEDCD-A788-4C0B-8B3F-5549466E0ED1}"/>
    <cellStyle name="Normal 4 4 2 7 2 3" xfId="23114" xr:uid="{1558348A-487F-4265-94DF-B1504042EC9E}"/>
    <cellStyle name="Normal 4 4 2 7 2 3 2" xfId="36806" xr:uid="{30D853E5-55CC-451B-BBB5-59A5B623653E}"/>
    <cellStyle name="Normal 4 4 2 7 2 3 3" xfId="51690" xr:uid="{B2AF5721-4D27-4316-B52E-F8D681983D50}"/>
    <cellStyle name="Normal 4 4 2 7 2 4" xfId="16270" xr:uid="{DB76909B-C732-48B3-8F68-F28A2D38B2EE}"/>
    <cellStyle name="Normal 4 4 2 7 2 5" xfId="29960" xr:uid="{156690CF-CF00-41AB-A3A9-2AFB371E18F2}"/>
    <cellStyle name="Normal 4 4 2 7 2 6" xfId="44844" xr:uid="{10DA555B-017C-42FD-9400-30BA44BBC5A8}"/>
    <cellStyle name="Normal 4 4 2 7 3" xfId="11134" xr:uid="{1B53C3AC-A406-4D66-9F62-43AAC1E11C1C}"/>
    <cellStyle name="Normal 4 4 2 7 3 2" xfId="24824" xr:uid="{5EF00892-32E6-4EEF-84F3-A239D7B500E5}"/>
    <cellStyle name="Normal 4 4 2 7 3 2 2" xfId="38516" xr:uid="{7F18CD04-20DA-4E9A-9149-9D4221C6F701}"/>
    <cellStyle name="Normal 4 4 2 7 3 2 3" xfId="53400" xr:uid="{64B6D6E5-F373-4476-B2DF-D1D01D84661D}"/>
    <cellStyle name="Normal 4 4 2 7 3 3" xfId="17980" xr:uid="{8874FDA7-F3A9-4D2D-A206-3A93797E377A}"/>
    <cellStyle name="Normal 4 4 2 7 3 4" xfId="31670" xr:uid="{249695E6-9B4D-468A-A93B-8B7E9725218F}"/>
    <cellStyle name="Normal 4 4 2 7 3 5" xfId="46554" xr:uid="{07A07A1D-5C3F-40E2-9D30-F0842E21877E}"/>
    <cellStyle name="Normal 4 4 2 7 4" xfId="21402" xr:uid="{98009A68-9E27-4A08-A4D5-7E1D5A1A6E6F}"/>
    <cellStyle name="Normal 4 4 2 7 4 2" xfId="35094" xr:uid="{C6D5AFF8-DCD6-4842-BC34-4CD5C00F4F93}"/>
    <cellStyle name="Normal 4 4 2 7 4 3" xfId="49978" xr:uid="{BD963A00-15F1-42A6-9259-FCE24286352A}"/>
    <cellStyle name="Normal 4 4 2 7 5" xfId="14558" xr:uid="{AB32374F-6A5A-4F68-B8CB-6E04ECAC8425}"/>
    <cellStyle name="Normal 4 4 2 7 6" xfId="28248" xr:uid="{4F5DEE27-B806-4103-9BE8-A20D9234234E}"/>
    <cellStyle name="Normal 4 4 2 7 7" xfId="43132" xr:uid="{98678A72-1FB1-4B53-81E1-0D266C2AAF91}"/>
    <cellStyle name="Normal 4 4 2 8" xfId="9395" xr:uid="{7F82809E-D65A-4CAC-B9BB-6607D6D69DDB}"/>
    <cellStyle name="Normal 4 4 2 8 2" xfId="12817" xr:uid="{CDCA9628-C86E-4E25-AFEC-E7102023C9EB}"/>
    <cellStyle name="Normal 4 4 2 8 2 2" xfId="26507" xr:uid="{0DC6418B-D502-4EC5-A393-EE48FB017662}"/>
    <cellStyle name="Normal 4 4 2 8 2 2 2" xfId="40199" xr:uid="{7C9D76DB-4E91-42C4-92A5-5F857BC7C153}"/>
    <cellStyle name="Normal 4 4 2 8 2 2 3" xfId="55083" xr:uid="{208B8074-D371-45DD-A2C0-541CCC3284F1}"/>
    <cellStyle name="Normal 4 4 2 8 2 3" xfId="19663" xr:uid="{4DB674A0-6345-479C-937F-7EBBF4DA0B2A}"/>
    <cellStyle name="Normal 4 4 2 8 2 4" xfId="33353" xr:uid="{11EF8040-A3DD-493C-8B3B-073B8BD56D32}"/>
    <cellStyle name="Normal 4 4 2 8 2 5" xfId="48237" xr:uid="{89FC55AC-05F3-4199-B92D-E3C9C4A62D5D}"/>
    <cellStyle name="Normal 4 4 2 8 3" xfId="23085" xr:uid="{9525B464-9200-4D12-85FB-C117EF63777C}"/>
    <cellStyle name="Normal 4 4 2 8 3 2" xfId="36777" xr:uid="{067480BE-6788-4158-A030-419302E24A75}"/>
    <cellStyle name="Normal 4 4 2 8 3 3" xfId="51661" xr:uid="{743F1F41-CAA4-4B7D-9FF0-AA33142DF669}"/>
    <cellStyle name="Normal 4 4 2 8 4" xfId="16241" xr:uid="{A27A2FA9-16A6-4415-8ADA-ED03949D2BCF}"/>
    <cellStyle name="Normal 4 4 2 8 5" xfId="29931" xr:uid="{B8E4C5BC-DC0F-4045-B717-CDB669B470DD}"/>
    <cellStyle name="Normal 4 4 2 8 6" xfId="44815" xr:uid="{77B3229F-D2E9-4CC7-BB31-B42DC040C4F8}"/>
    <cellStyle name="Normal 4 4 2 9" xfId="11105" xr:uid="{8995221F-6455-4364-A5FA-22EB9F93355D}"/>
    <cellStyle name="Normal 4 4 2 9 2" xfId="24795" xr:uid="{D6AA4C8B-2203-49B5-BE72-5366165AB6CA}"/>
    <cellStyle name="Normal 4 4 2 9 2 2" xfId="38487" xr:uid="{17B703BF-E8CC-4402-9EB0-9B03974DF9D5}"/>
    <cellStyle name="Normal 4 4 2 9 2 3" xfId="53371" xr:uid="{EE5330EE-0968-4D44-934F-61296C7176B8}"/>
    <cellStyle name="Normal 4 4 2 9 3" xfId="17951" xr:uid="{F923EDAB-52B8-4D36-AEA1-387327B3E33F}"/>
    <cellStyle name="Normal 4 4 2 9 4" xfId="31641" xr:uid="{CEBA516D-D7D5-4CB5-86F2-15BAA9B5503D}"/>
    <cellStyle name="Normal 4 4 2 9 5" xfId="46525" xr:uid="{86944246-477C-44D9-8781-B087B814CBF3}"/>
    <cellStyle name="Normal 4 4 3" xfId="2505" xr:uid="{C0857CCF-DF55-48E1-8437-30E6CBB72692}"/>
    <cellStyle name="Normal 4 4 3 10" xfId="14559" xr:uid="{4FFF022C-5F6E-4E49-974D-9E4CADFEDB9E}"/>
    <cellStyle name="Normal 4 4 3 10 2" xfId="41117" xr:uid="{09AF210F-96A4-473C-9DE0-18792CD9F708}"/>
    <cellStyle name="Normal 4 4 3 11" xfId="28249" xr:uid="{D02F08B4-9926-4B0E-9C94-013BDD09DDF5}"/>
    <cellStyle name="Normal 4 4 3 12" xfId="43133" xr:uid="{7454258C-B773-451F-A4B6-1F77C003FD08}"/>
    <cellStyle name="Normal 4 4 3 13" xfId="7713" xr:uid="{57885A38-3BDE-4E64-9C67-8201BF34880E}"/>
    <cellStyle name="Normal 4 4 3 2" xfId="4319" xr:uid="{F0784CA2-59F7-478E-9D8A-28EF4F536E02}"/>
    <cellStyle name="Normal 4 4 3 2 10" xfId="43134" xr:uid="{47558433-8665-4D7A-8AB1-5A38A44D57C4}"/>
    <cellStyle name="Normal 4 4 3 2 11" xfId="7714" xr:uid="{1C2A7889-51C2-4892-BEBA-3556CDB817FB}"/>
    <cellStyle name="Normal 4 4 3 2 2" xfId="7715" xr:uid="{2F85F3D3-D1A1-4CD8-ACC7-EC1136DE80D2}"/>
    <cellStyle name="Normal 4 4 3 2 2 2" xfId="7716" xr:uid="{26E9E889-BA9D-468B-B9B3-97D637F8CE24}"/>
    <cellStyle name="Normal 4 4 3 2 2 2 2" xfId="9428" xr:uid="{030FF5D2-F70F-4B5D-A2A3-A00C6A7C4601}"/>
    <cellStyle name="Normal 4 4 3 2 2 2 2 2" xfId="12850" xr:uid="{63AAB7DB-9421-463F-8480-01B10BE5FEC7}"/>
    <cellStyle name="Normal 4 4 3 2 2 2 2 2 2" xfId="26540" xr:uid="{E10FAF24-9C34-44AA-95BA-3467E5831A98}"/>
    <cellStyle name="Normal 4 4 3 2 2 2 2 2 2 2" xfId="40232" xr:uid="{8D7667D5-3E4C-40DA-84A4-273D7B702AF3}"/>
    <cellStyle name="Normal 4 4 3 2 2 2 2 2 2 3" xfId="55116" xr:uid="{9DAB76B1-2516-4783-BF94-8F904CD9DFF5}"/>
    <cellStyle name="Normal 4 4 3 2 2 2 2 2 3" xfId="19696" xr:uid="{22DE8AE0-D1E0-401B-8C40-CD94A9E4F3AC}"/>
    <cellStyle name="Normal 4 4 3 2 2 2 2 2 4" xfId="33386" xr:uid="{ACB1E5F5-C2D5-44A1-86A3-CDDC0998EEA2}"/>
    <cellStyle name="Normal 4 4 3 2 2 2 2 2 5" xfId="48270" xr:uid="{C3AF6126-E9AA-4654-9B8E-FE2ECFAD48CF}"/>
    <cellStyle name="Normal 4 4 3 2 2 2 2 3" xfId="23118" xr:uid="{1089B1FE-D7FD-419A-A184-FCA253535E4C}"/>
    <cellStyle name="Normal 4 4 3 2 2 2 2 3 2" xfId="36810" xr:uid="{2A1B5C12-2E78-43B1-923E-3972711E058A}"/>
    <cellStyle name="Normal 4 4 3 2 2 2 2 3 3" xfId="51694" xr:uid="{D1E5D9A7-C667-4664-973F-1574E35965CB}"/>
    <cellStyle name="Normal 4 4 3 2 2 2 2 4" xfId="16274" xr:uid="{82571D50-FA16-4579-A4AB-54A8B89C2162}"/>
    <cellStyle name="Normal 4 4 3 2 2 2 2 5" xfId="29964" xr:uid="{07B1BDB1-71B5-4D07-8A7A-4EE6C1C337A2}"/>
    <cellStyle name="Normal 4 4 3 2 2 2 2 6" xfId="44848" xr:uid="{3927B3C0-C818-46CD-887D-FF1B87D08172}"/>
    <cellStyle name="Normal 4 4 3 2 2 2 3" xfId="11138" xr:uid="{667D427E-01E2-4313-9D53-C4F8684E07DC}"/>
    <cellStyle name="Normal 4 4 3 2 2 2 3 2" xfId="24828" xr:uid="{EEC2F6AB-8C51-4E27-A9B9-B8D5B2BD0661}"/>
    <cellStyle name="Normal 4 4 3 2 2 2 3 2 2" xfId="38520" xr:uid="{2A84A59D-AEA7-4D2B-900E-BC8FEB974AEA}"/>
    <cellStyle name="Normal 4 4 3 2 2 2 3 2 3" xfId="53404" xr:uid="{18580993-F645-438B-9BD9-AB4BFBD9AE30}"/>
    <cellStyle name="Normal 4 4 3 2 2 2 3 3" xfId="17984" xr:uid="{EE195414-5082-4E3D-8C0C-71D925F50DB9}"/>
    <cellStyle name="Normal 4 4 3 2 2 2 3 4" xfId="31674" xr:uid="{E19EBEFC-D561-440F-A7C1-A481BA9CF490}"/>
    <cellStyle name="Normal 4 4 3 2 2 2 3 5" xfId="46558" xr:uid="{866EA721-B1FD-43EB-8690-4AFAA46E8AFF}"/>
    <cellStyle name="Normal 4 4 3 2 2 2 4" xfId="21406" xr:uid="{ADBCE1C9-B0BB-4457-8740-8E174CA5955C}"/>
    <cellStyle name="Normal 4 4 3 2 2 2 4 2" xfId="35098" xr:uid="{B07E263E-879D-4633-84D2-CE55F2305B40}"/>
    <cellStyle name="Normal 4 4 3 2 2 2 4 3" xfId="49982" xr:uid="{9156D49B-6E3E-45C9-9E36-AE30587AF7EC}"/>
    <cellStyle name="Normal 4 4 3 2 2 2 5" xfId="14562" xr:uid="{42894320-023A-4A48-A16E-3082CD82B1BF}"/>
    <cellStyle name="Normal 4 4 3 2 2 2 6" xfId="28252" xr:uid="{F75C1D08-5956-4D20-B8F7-99086059FC86}"/>
    <cellStyle name="Normal 4 4 3 2 2 2 7" xfId="43136" xr:uid="{B75BF915-80E1-44F0-9764-412AF95EC251}"/>
    <cellStyle name="Normal 4 4 3 2 2 3" xfId="9427" xr:uid="{4DCB5372-4DDF-4C07-813B-F2A2ABB0E947}"/>
    <cellStyle name="Normal 4 4 3 2 2 3 2" xfId="12849" xr:uid="{7552D49C-59D1-4C54-8DDA-05522A39FCD6}"/>
    <cellStyle name="Normal 4 4 3 2 2 3 2 2" xfId="26539" xr:uid="{535A2368-A718-4783-A5EE-40F57DFF8B07}"/>
    <cellStyle name="Normal 4 4 3 2 2 3 2 2 2" xfId="40231" xr:uid="{37962E92-7545-4E78-B3B7-91B5A82444F0}"/>
    <cellStyle name="Normal 4 4 3 2 2 3 2 2 3" xfId="55115" xr:uid="{849A9040-292B-4156-8737-A3DA42694401}"/>
    <cellStyle name="Normal 4 4 3 2 2 3 2 3" xfId="19695" xr:uid="{20FB47DF-2C3F-401F-B0F0-BAF9F1D58F03}"/>
    <cellStyle name="Normal 4 4 3 2 2 3 2 4" xfId="33385" xr:uid="{84679BC2-1741-47F0-880C-DBEE0E4CA432}"/>
    <cellStyle name="Normal 4 4 3 2 2 3 2 5" xfId="48269" xr:uid="{C3CF47E6-61B5-4A09-B0D4-08B0C5384D05}"/>
    <cellStyle name="Normal 4 4 3 2 2 3 3" xfId="23117" xr:uid="{214DB987-2717-45F6-966F-3F3EDEBD7274}"/>
    <cellStyle name="Normal 4 4 3 2 2 3 3 2" xfId="36809" xr:uid="{24E8C1A0-BA3A-41B8-9B2D-45180D2B75B9}"/>
    <cellStyle name="Normal 4 4 3 2 2 3 3 3" xfId="51693" xr:uid="{1BA86BD7-E518-427A-9D70-C80896213558}"/>
    <cellStyle name="Normal 4 4 3 2 2 3 4" xfId="16273" xr:uid="{00F12F97-6BBE-4409-BC78-650770151B34}"/>
    <cellStyle name="Normal 4 4 3 2 2 3 5" xfId="29963" xr:uid="{7441B83D-F012-410E-9CAC-D748AC301F88}"/>
    <cellStyle name="Normal 4 4 3 2 2 3 6" xfId="44847" xr:uid="{0E5BB774-A4E2-4E69-A18B-8191967DF6F8}"/>
    <cellStyle name="Normal 4 4 3 2 2 4" xfId="11137" xr:uid="{2C6D7E65-6055-4409-BA78-884F0E585314}"/>
    <cellStyle name="Normal 4 4 3 2 2 4 2" xfId="24827" xr:uid="{6B7BBA6F-25D4-4A50-AC3D-8C6D8C17BA38}"/>
    <cellStyle name="Normal 4 4 3 2 2 4 2 2" xfId="38519" xr:uid="{BE55590C-56C6-44CA-B714-7916FB6D433D}"/>
    <cellStyle name="Normal 4 4 3 2 2 4 2 3" xfId="53403" xr:uid="{D5A04390-F17D-48CD-96EE-C3611FE3CCF6}"/>
    <cellStyle name="Normal 4 4 3 2 2 4 3" xfId="17983" xr:uid="{F3016920-16A4-415C-B6FB-DD9E75478676}"/>
    <cellStyle name="Normal 4 4 3 2 2 4 4" xfId="31673" xr:uid="{2C381634-DA1C-4F1C-B5D9-7B775C26144B}"/>
    <cellStyle name="Normal 4 4 3 2 2 4 5" xfId="46557" xr:uid="{7B788626-E076-45E7-9EDB-76DC3326064F}"/>
    <cellStyle name="Normal 4 4 3 2 2 5" xfId="21405" xr:uid="{C19B9A91-9748-44A9-8F59-41D99280D3E4}"/>
    <cellStyle name="Normal 4 4 3 2 2 5 2" xfId="35097" xr:uid="{E1B45555-D857-49C6-91FE-2F9B5E9865A4}"/>
    <cellStyle name="Normal 4 4 3 2 2 5 3" xfId="49981" xr:uid="{88122AF0-A43C-4113-8170-28AA2DA16F89}"/>
    <cellStyle name="Normal 4 4 3 2 2 6" xfId="14561" xr:uid="{6B394327-4315-448E-82A0-0E5693FED2DC}"/>
    <cellStyle name="Normal 4 4 3 2 2 7" xfId="28251" xr:uid="{480112B0-25F9-423D-BD09-04321DF3C3EB}"/>
    <cellStyle name="Normal 4 4 3 2 2 8" xfId="43135" xr:uid="{D21FC4A8-7289-4B79-8219-0D142E319C31}"/>
    <cellStyle name="Normal 4 4 3 2 3" xfId="7717" xr:uid="{54CFAA5D-0B9D-4266-A8A6-2A2E03C68EA2}"/>
    <cellStyle name="Normal 4 4 3 2 3 2" xfId="9429" xr:uid="{65E505EE-517E-4E00-A528-757E29C82193}"/>
    <cellStyle name="Normal 4 4 3 2 3 2 2" xfId="12851" xr:uid="{D194A01B-4AD9-45FD-9A8C-795875D407A3}"/>
    <cellStyle name="Normal 4 4 3 2 3 2 2 2" xfId="26541" xr:uid="{C07EFF6D-69D7-490C-B0FC-DAD01E7E8A52}"/>
    <cellStyle name="Normal 4 4 3 2 3 2 2 2 2" xfId="40233" xr:uid="{0B6FD154-BEC9-4EF5-B344-2C9A2D93F5A3}"/>
    <cellStyle name="Normal 4 4 3 2 3 2 2 2 3" xfId="55117" xr:uid="{1BC0175A-34B4-49F9-9698-E3E9B36709BD}"/>
    <cellStyle name="Normal 4 4 3 2 3 2 2 3" xfId="19697" xr:uid="{088E980A-AD80-4423-B407-D6232EBB5158}"/>
    <cellStyle name="Normal 4 4 3 2 3 2 2 4" xfId="33387" xr:uid="{1357B3F9-3A87-493B-822D-9B067F86E490}"/>
    <cellStyle name="Normal 4 4 3 2 3 2 2 5" xfId="48271" xr:uid="{B2A11A83-3D2D-4254-8148-7ABCFC6C915D}"/>
    <cellStyle name="Normal 4 4 3 2 3 2 3" xfId="23119" xr:uid="{7AE34BA2-90C5-417D-90C1-A46C99F95E50}"/>
    <cellStyle name="Normal 4 4 3 2 3 2 3 2" xfId="36811" xr:uid="{218191DF-2F52-42C5-8B3E-6F5C085552EC}"/>
    <cellStyle name="Normal 4 4 3 2 3 2 3 3" xfId="51695" xr:uid="{7BF9765C-7F44-4604-A0B8-E49E24249984}"/>
    <cellStyle name="Normal 4 4 3 2 3 2 4" xfId="16275" xr:uid="{8E48F663-90FC-44CF-ABC8-D80A7DA3AD4F}"/>
    <cellStyle name="Normal 4 4 3 2 3 2 5" xfId="29965" xr:uid="{11653B87-0EAD-412F-BC38-D78D857318E2}"/>
    <cellStyle name="Normal 4 4 3 2 3 2 6" xfId="44849" xr:uid="{C6A90A5E-43EE-41F2-88DF-A9C6C886EBD4}"/>
    <cellStyle name="Normal 4 4 3 2 3 3" xfId="11139" xr:uid="{FDCF8443-FFDC-4094-8E79-7AC1DEC0FF2F}"/>
    <cellStyle name="Normal 4 4 3 2 3 3 2" xfId="24829" xr:uid="{A8755ACF-CF7A-4B71-89B5-606F10E4E3C9}"/>
    <cellStyle name="Normal 4 4 3 2 3 3 2 2" xfId="38521" xr:uid="{377864B3-2352-410D-8704-3F547163F128}"/>
    <cellStyle name="Normal 4 4 3 2 3 3 2 3" xfId="53405" xr:uid="{393101C8-0A85-45A3-B8D4-4785FC075568}"/>
    <cellStyle name="Normal 4 4 3 2 3 3 3" xfId="17985" xr:uid="{596C40BF-4FFF-4553-B93F-4A8074904C6D}"/>
    <cellStyle name="Normal 4 4 3 2 3 3 4" xfId="31675" xr:uid="{7585BFDF-A7E3-4784-BF61-465EE1BB131E}"/>
    <cellStyle name="Normal 4 4 3 2 3 3 5" xfId="46559" xr:uid="{E10FCE16-3205-49BD-96FF-FF14E68F8CE3}"/>
    <cellStyle name="Normal 4 4 3 2 3 4" xfId="21407" xr:uid="{29D00AF2-A665-4F49-A2A4-257DA69B8650}"/>
    <cellStyle name="Normal 4 4 3 2 3 4 2" xfId="35099" xr:uid="{043D60C4-9D12-44AE-A7C3-2B0C0C8BA676}"/>
    <cellStyle name="Normal 4 4 3 2 3 4 3" xfId="49983" xr:uid="{01A14064-E5C4-45E9-938C-F58E4C721297}"/>
    <cellStyle name="Normal 4 4 3 2 3 5" xfId="14563" xr:uid="{5D2375A2-31EB-4525-8BA3-512015923312}"/>
    <cellStyle name="Normal 4 4 3 2 3 6" xfId="28253" xr:uid="{F983D179-7E4D-4E97-A390-FA27F2E85E08}"/>
    <cellStyle name="Normal 4 4 3 2 3 7" xfId="43137" xr:uid="{EC534007-36CC-4144-82C1-CEF932D9D4A2}"/>
    <cellStyle name="Normal 4 4 3 2 4" xfId="7718" xr:uid="{868820AB-9C9E-42AC-897A-87D6752F3481}"/>
    <cellStyle name="Normal 4 4 3 2 4 2" xfId="9430" xr:uid="{ED60A318-5F07-4E40-957D-F8DF410FEBCF}"/>
    <cellStyle name="Normal 4 4 3 2 4 2 2" xfId="12852" xr:uid="{A6FECE1C-67E5-4C10-A1DD-E110F290E93B}"/>
    <cellStyle name="Normal 4 4 3 2 4 2 2 2" xfId="26542" xr:uid="{647818A9-28CE-47B9-9C0B-379C786FB784}"/>
    <cellStyle name="Normal 4 4 3 2 4 2 2 2 2" xfId="40234" xr:uid="{1D101832-22DD-46B5-A5B3-BDC6DAF3A1E0}"/>
    <cellStyle name="Normal 4 4 3 2 4 2 2 2 3" xfId="55118" xr:uid="{0AE4F835-0360-4643-932C-E93FFDF471C5}"/>
    <cellStyle name="Normal 4 4 3 2 4 2 2 3" xfId="19698" xr:uid="{0948D471-0AD4-4C67-AC15-7E913CF3F5BC}"/>
    <cellStyle name="Normal 4 4 3 2 4 2 2 4" xfId="33388" xr:uid="{29DFC72E-5D08-4F26-8E6B-E53A8FF3B9F5}"/>
    <cellStyle name="Normal 4 4 3 2 4 2 2 5" xfId="48272" xr:uid="{5354626E-7226-497C-AEDD-D7E44BCD07E0}"/>
    <cellStyle name="Normal 4 4 3 2 4 2 3" xfId="23120" xr:uid="{F85856A3-011B-43A9-960F-11FA416718CD}"/>
    <cellStyle name="Normal 4 4 3 2 4 2 3 2" xfId="36812" xr:uid="{69FDA1E7-C31E-41F4-A193-4BB8C1012B9C}"/>
    <cellStyle name="Normal 4 4 3 2 4 2 3 3" xfId="51696" xr:uid="{7C53390E-1140-4902-AF29-A2D1A267690B}"/>
    <cellStyle name="Normal 4 4 3 2 4 2 4" xfId="16276" xr:uid="{8B476EB2-5561-4D4F-800B-29CD8FACB8C3}"/>
    <cellStyle name="Normal 4 4 3 2 4 2 5" xfId="29966" xr:uid="{66203A93-ACE8-427C-9B33-C42C5CA6AF87}"/>
    <cellStyle name="Normal 4 4 3 2 4 2 6" xfId="44850" xr:uid="{E7EA809D-5EF0-4FD3-8985-FC58784237CA}"/>
    <cellStyle name="Normal 4 4 3 2 4 3" xfId="11140" xr:uid="{4A86B40B-D2B8-440F-BAFC-0B78EF745113}"/>
    <cellStyle name="Normal 4 4 3 2 4 3 2" xfId="24830" xr:uid="{ECB1CF0F-7800-461F-91F6-038EB37E9D5F}"/>
    <cellStyle name="Normal 4 4 3 2 4 3 2 2" xfId="38522" xr:uid="{C82812B6-7FB4-40B2-95BD-29ED184B682D}"/>
    <cellStyle name="Normal 4 4 3 2 4 3 2 3" xfId="53406" xr:uid="{966BA5C5-A1BD-446C-83DD-15EEC230B0E1}"/>
    <cellStyle name="Normal 4 4 3 2 4 3 3" xfId="17986" xr:uid="{CD7358B9-B799-43E1-B306-C7E1B3FD1EE7}"/>
    <cellStyle name="Normal 4 4 3 2 4 3 4" xfId="31676" xr:uid="{510BD414-7AE3-4E91-B7D7-D22F62E71395}"/>
    <cellStyle name="Normal 4 4 3 2 4 3 5" xfId="46560" xr:uid="{0BAEE4BA-62C1-419F-B9BB-EF958F84213E}"/>
    <cellStyle name="Normal 4 4 3 2 4 4" xfId="21408" xr:uid="{483E2CF3-8574-4B1D-ADA9-006DBBDF71F5}"/>
    <cellStyle name="Normal 4 4 3 2 4 4 2" xfId="35100" xr:uid="{7DE5155E-3F92-4977-9E1B-0C78E37EF77D}"/>
    <cellStyle name="Normal 4 4 3 2 4 4 3" xfId="49984" xr:uid="{A9D8DE62-69EF-4259-8632-146A5A77EEE7}"/>
    <cellStyle name="Normal 4 4 3 2 4 5" xfId="14564" xr:uid="{54510297-93F5-4015-B969-B5DF41CC759D}"/>
    <cellStyle name="Normal 4 4 3 2 4 6" xfId="28254" xr:uid="{B3160F61-E44D-4321-A18F-48324B369C10}"/>
    <cellStyle name="Normal 4 4 3 2 4 7" xfId="43138" xr:uid="{17F84759-F32F-4074-8CC8-63C2771C738D}"/>
    <cellStyle name="Normal 4 4 3 2 5" xfId="9426" xr:uid="{24F7882E-FED3-4981-8D12-387334E95074}"/>
    <cellStyle name="Normal 4 4 3 2 5 2" xfId="12848" xr:uid="{8F7D81F7-D5CD-421F-A20F-56E37EDFB304}"/>
    <cellStyle name="Normal 4 4 3 2 5 2 2" xfId="26538" xr:uid="{29CC0AEF-AC64-4A15-A6DE-37F46BB48675}"/>
    <cellStyle name="Normal 4 4 3 2 5 2 2 2" xfId="40230" xr:uid="{42BD07F0-8C56-4FEA-8135-B0022C7C3FA2}"/>
    <cellStyle name="Normal 4 4 3 2 5 2 2 3" xfId="55114" xr:uid="{1709B8DD-1FE5-4ADA-A094-F78444389BB3}"/>
    <cellStyle name="Normal 4 4 3 2 5 2 3" xfId="19694" xr:uid="{5AA40A76-9E4F-4045-832F-4EC7E45AB4DF}"/>
    <cellStyle name="Normal 4 4 3 2 5 2 4" xfId="33384" xr:uid="{5579377D-2291-41BD-A970-C7A20702248A}"/>
    <cellStyle name="Normal 4 4 3 2 5 2 5" xfId="48268" xr:uid="{CAAF6FA4-C472-4BAD-B7A2-0EBD3562E8F8}"/>
    <cellStyle name="Normal 4 4 3 2 5 3" xfId="23116" xr:uid="{BDF21A36-04B1-40C3-A1AD-2C8966290A82}"/>
    <cellStyle name="Normal 4 4 3 2 5 3 2" xfId="36808" xr:uid="{1953B92D-4B45-446B-9F3A-6F766F85604C}"/>
    <cellStyle name="Normal 4 4 3 2 5 3 3" xfId="51692" xr:uid="{4619B7C0-8ECB-40FE-9BD0-F1A34DA11AD2}"/>
    <cellStyle name="Normal 4 4 3 2 5 4" xfId="16272" xr:uid="{549B709F-9B58-4CDA-8FAA-689571246050}"/>
    <cellStyle name="Normal 4 4 3 2 5 5" xfId="29962" xr:uid="{14CC9965-589D-4FAC-A273-8C7174F2D649}"/>
    <cellStyle name="Normal 4 4 3 2 5 6" xfId="44846" xr:uid="{E44B576B-43B3-490D-8C1F-00697AF6EF5E}"/>
    <cellStyle name="Normal 4 4 3 2 6" xfId="11136" xr:uid="{3B5D4133-A5B3-4F76-969B-BFC02C1FD8F8}"/>
    <cellStyle name="Normal 4 4 3 2 6 2" xfId="24826" xr:uid="{4574C44F-90A3-493B-8EB5-366268095ED9}"/>
    <cellStyle name="Normal 4 4 3 2 6 2 2" xfId="38518" xr:uid="{BCF65F71-7D33-4DB5-BC7C-E54DD95A5C36}"/>
    <cellStyle name="Normal 4 4 3 2 6 2 3" xfId="53402" xr:uid="{CF286175-D7DA-400F-92C9-27C61CB002C2}"/>
    <cellStyle name="Normal 4 4 3 2 6 3" xfId="17982" xr:uid="{007B54CB-F69C-4376-A40D-D0BACDB0B4C0}"/>
    <cellStyle name="Normal 4 4 3 2 6 4" xfId="31672" xr:uid="{0C5DB793-2DDE-4A45-9739-C85EEA29E58B}"/>
    <cellStyle name="Normal 4 4 3 2 6 5" xfId="46556" xr:uid="{AB6B6331-86AB-4F2F-9466-FA636726B657}"/>
    <cellStyle name="Normal 4 4 3 2 7" xfId="21404" xr:uid="{2675B540-1001-43A1-BB04-7C25BB2F7B55}"/>
    <cellStyle name="Normal 4 4 3 2 7 2" xfId="35096" xr:uid="{F158B171-CDC7-4E28-AF9A-3810E4C718CA}"/>
    <cellStyle name="Normal 4 4 3 2 7 3" xfId="49980" xr:uid="{FBF32C7D-E78A-47B2-82DB-07C9D5FEFF9E}"/>
    <cellStyle name="Normal 4 4 3 2 8" xfId="14560" xr:uid="{1C0C420D-D184-432B-900D-52973A1BDB93}"/>
    <cellStyle name="Normal 4 4 3 2 8 2" xfId="41320" xr:uid="{3B9B2823-FF8B-495D-BE88-F58600BF3BB1}"/>
    <cellStyle name="Normal 4 4 3 2 9" xfId="28250" xr:uid="{D884C0D7-D61B-4080-99FF-5C5751BC722B}"/>
    <cellStyle name="Normal 4 4 3 3" xfId="4318" xr:uid="{082DD71D-5993-4D6C-95AA-0ED93B4CBDA0}"/>
    <cellStyle name="Normal 4 4 3 3 10" xfId="43139" xr:uid="{09A0E7A9-A498-4EE7-81C5-709B958694BD}"/>
    <cellStyle name="Normal 4 4 3 3 11" xfId="7719" xr:uid="{00643F05-418F-46C2-82E9-C8D7083520D5}"/>
    <cellStyle name="Normal 4 4 3 3 2" xfId="7720" xr:uid="{7AFB6242-3A09-442F-9DFF-5BA6BA8760FD}"/>
    <cellStyle name="Normal 4 4 3 3 2 2" xfId="7721" xr:uid="{86EBB625-7E5F-4C35-835F-7BC43935C1A4}"/>
    <cellStyle name="Normal 4 4 3 3 2 2 2" xfId="9433" xr:uid="{F3831460-33FC-42B3-BFD4-85572817AA5F}"/>
    <cellStyle name="Normal 4 4 3 3 2 2 2 2" xfId="12855" xr:uid="{42116A0E-5D77-40BB-9DC0-F23223D1A203}"/>
    <cellStyle name="Normal 4 4 3 3 2 2 2 2 2" xfId="26545" xr:uid="{E2B802C1-3590-441F-B20D-366523F77861}"/>
    <cellStyle name="Normal 4 4 3 3 2 2 2 2 2 2" xfId="40237" xr:uid="{DD15CDA9-566B-41DB-9917-C6508C8690A4}"/>
    <cellStyle name="Normal 4 4 3 3 2 2 2 2 2 3" xfId="55121" xr:uid="{B67F9526-90B4-447C-A4DD-429D8ED5FE54}"/>
    <cellStyle name="Normal 4 4 3 3 2 2 2 2 3" xfId="19701" xr:uid="{4E1367A8-5A03-46D9-A57D-3D86C933CE23}"/>
    <cellStyle name="Normal 4 4 3 3 2 2 2 2 4" xfId="33391" xr:uid="{40C5ACEC-FBD7-46DD-A0A0-07AC036878F1}"/>
    <cellStyle name="Normal 4 4 3 3 2 2 2 2 5" xfId="48275" xr:uid="{25D8A3CB-63E9-4A27-B672-21007CE4D584}"/>
    <cellStyle name="Normal 4 4 3 3 2 2 2 3" xfId="23123" xr:uid="{2210C2CB-CF49-406B-8C63-53BBC4FA4918}"/>
    <cellStyle name="Normal 4 4 3 3 2 2 2 3 2" xfId="36815" xr:uid="{C625A530-9562-4426-A442-B231A7D4502D}"/>
    <cellStyle name="Normal 4 4 3 3 2 2 2 3 3" xfId="51699" xr:uid="{DAA32B3A-C55C-4ED5-9B1F-97E3A352991E}"/>
    <cellStyle name="Normal 4 4 3 3 2 2 2 4" xfId="16279" xr:uid="{18FE7805-0CD0-4A89-95C4-0C1C0955510B}"/>
    <cellStyle name="Normal 4 4 3 3 2 2 2 5" xfId="29969" xr:uid="{598F23E1-05E3-4B38-997B-95D039643402}"/>
    <cellStyle name="Normal 4 4 3 3 2 2 2 6" xfId="44853" xr:uid="{5A5EFE42-056E-4AEF-8641-E13D76D04F5B}"/>
    <cellStyle name="Normal 4 4 3 3 2 2 3" xfId="11143" xr:uid="{D8DC15F8-0DD7-4573-93A4-DE38E50851C8}"/>
    <cellStyle name="Normal 4 4 3 3 2 2 3 2" xfId="24833" xr:uid="{07C69BEC-B13D-4F6A-92E3-C1A38E5E3608}"/>
    <cellStyle name="Normal 4 4 3 3 2 2 3 2 2" xfId="38525" xr:uid="{5F6E30D6-0CBF-4092-9430-527DBFDC0335}"/>
    <cellStyle name="Normal 4 4 3 3 2 2 3 2 3" xfId="53409" xr:uid="{35A5B4B0-CF8D-4B56-B9A9-0C574649FDE3}"/>
    <cellStyle name="Normal 4 4 3 3 2 2 3 3" xfId="17989" xr:uid="{2822D2DF-0FDA-4C3F-91CF-4C01D3D69B13}"/>
    <cellStyle name="Normal 4 4 3 3 2 2 3 4" xfId="31679" xr:uid="{AEE2EF88-B44B-4980-A554-D428EBBDA71F}"/>
    <cellStyle name="Normal 4 4 3 3 2 2 3 5" xfId="46563" xr:uid="{7686A95C-1B30-4A57-8B49-73646546A32F}"/>
    <cellStyle name="Normal 4 4 3 3 2 2 4" xfId="21411" xr:uid="{1DC84251-5D00-4D68-8106-D758BC29C8D8}"/>
    <cellStyle name="Normal 4 4 3 3 2 2 4 2" xfId="35103" xr:uid="{102A49B2-1DA6-4531-AE62-F0B419BB1B49}"/>
    <cellStyle name="Normal 4 4 3 3 2 2 4 3" xfId="49987" xr:uid="{DD651B7C-43D7-4C4B-87C8-B68A61283086}"/>
    <cellStyle name="Normal 4 4 3 3 2 2 5" xfId="14567" xr:uid="{0D33A11B-BA05-4EB0-B13B-CEA79057AF60}"/>
    <cellStyle name="Normal 4 4 3 3 2 2 6" xfId="28257" xr:uid="{DF9C9BF8-4D93-4C61-99EA-B15ED25C4A3F}"/>
    <cellStyle name="Normal 4 4 3 3 2 2 7" xfId="43141" xr:uid="{FC0034B7-9388-46A2-8764-5BE2A2AD263F}"/>
    <cellStyle name="Normal 4 4 3 3 2 3" xfId="9432" xr:uid="{2975E7D8-82BF-459E-B61E-8659904C5449}"/>
    <cellStyle name="Normal 4 4 3 3 2 3 2" xfId="12854" xr:uid="{5B935961-C262-4647-AB17-E16940CC7BFC}"/>
    <cellStyle name="Normal 4 4 3 3 2 3 2 2" xfId="26544" xr:uid="{E5836996-EA09-4086-A266-84FC63B4AB78}"/>
    <cellStyle name="Normal 4 4 3 3 2 3 2 2 2" xfId="40236" xr:uid="{F96ECEFC-6C25-4C07-9869-D0B4A43A5EE1}"/>
    <cellStyle name="Normal 4 4 3 3 2 3 2 2 3" xfId="55120" xr:uid="{769E5F8C-3A16-47C3-ABA8-3B9918F14A07}"/>
    <cellStyle name="Normal 4 4 3 3 2 3 2 3" xfId="19700" xr:uid="{A801EF1B-CC2C-4798-BB95-DDB95AF1D7DF}"/>
    <cellStyle name="Normal 4 4 3 3 2 3 2 4" xfId="33390" xr:uid="{5D541B58-70B3-43E3-A131-BEBB4EE51DB0}"/>
    <cellStyle name="Normal 4 4 3 3 2 3 2 5" xfId="48274" xr:uid="{516C0D19-3583-42A9-BAAF-C36784534092}"/>
    <cellStyle name="Normal 4 4 3 3 2 3 3" xfId="23122" xr:uid="{912F66DF-9314-4F23-819C-58D2001BD0D9}"/>
    <cellStyle name="Normal 4 4 3 3 2 3 3 2" xfId="36814" xr:uid="{19D3156B-6D1E-492F-9CBD-0C32D00D899E}"/>
    <cellStyle name="Normal 4 4 3 3 2 3 3 3" xfId="51698" xr:uid="{7BE967B7-3289-458A-AAFC-2B1A883897B7}"/>
    <cellStyle name="Normal 4 4 3 3 2 3 4" xfId="16278" xr:uid="{3E780FF8-2AB0-4F4D-AC30-9A28522FD0EA}"/>
    <cellStyle name="Normal 4 4 3 3 2 3 5" xfId="29968" xr:uid="{7B587AC3-E394-4D00-A737-651DC0ADC96A}"/>
    <cellStyle name="Normal 4 4 3 3 2 3 6" xfId="44852" xr:uid="{548A1AAF-2AF2-4E4E-940A-6769B12D451A}"/>
    <cellStyle name="Normal 4 4 3 3 2 4" xfId="11142" xr:uid="{D20199B9-6E70-46DE-A3A9-CC0840C53FC4}"/>
    <cellStyle name="Normal 4 4 3 3 2 4 2" xfId="24832" xr:uid="{D41CF0CF-5C46-4D53-9971-E920A1860A0B}"/>
    <cellStyle name="Normal 4 4 3 3 2 4 2 2" xfId="38524" xr:uid="{1D3A08C2-332F-44EB-82FD-F779F444298D}"/>
    <cellStyle name="Normal 4 4 3 3 2 4 2 3" xfId="53408" xr:uid="{29F16654-33F7-4DB5-9882-96B1478B853D}"/>
    <cellStyle name="Normal 4 4 3 3 2 4 3" xfId="17988" xr:uid="{7EF52A8C-F4F4-46A5-8288-DD995BC7CCB0}"/>
    <cellStyle name="Normal 4 4 3 3 2 4 4" xfId="31678" xr:uid="{F8124721-AFAA-42E5-BCBC-4D7CC3050FA4}"/>
    <cellStyle name="Normal 4 4 3 3 2 4 5" xfId="46562" xr:uid="{5163DEA9-F51B-41A8-A4EF-31870B612D41}"/>
    <cellStyle name="Normal 4 4 3 3 2 5" xfId="21410" xr:uid="{3F16EB89-223E-420E-8A9C-5519EE0489DA}"/>
    <cellStyle name="Normal 4 4 3 3 2 5 2" xfId="35102" xr:uid="{524C8896-F126-4CD1-AA9A-C059D82E1ED4}"/>
    <cellStyle name="Normal 4 4 3 3 2 5 3" xfId="49986" xr:uid="{6BC2B380-93D9-4045-A794-A8FDE7D08CB7}"/>
    <cellStyle name="Normal 4 4 3 3 2 6" xfId="14566" xr:uid="{49517A6F-F801-487F-8469-43C6B6C0DF45}"/>
    <cellStyle name="Normal 4 4 3 3 2 7" xfId="28256" xr:uid="{474536F1-301F-42B1-9D79-AB5D48F7E603}"/>
    <cellStyle name="Normal 4 4 3 3 2 8" xfId="43140" xr:uid="{6F7C4A0A-BF8C-4724-8524-8C7F94303346}"/>
    <cellStyle name="Normal 4 4 3 3 3" xfId="7722" xr:uid="{655ECC81-6375-4F11-8172-7343F12E1EBD}"/>
    <cellStyle name="Normal 4 4 3 3 3 2" xfId="9434" xr:uid="{2859185B-9192-48C0-A1D4-1199C04CAB5E}"/>
    <cellStyle name="Normal 4 4 3 3 3 2 2" xfId="12856" xr:uid="{E8F88690-51C2-4A17-9FE4-6E95117FB3F5}"/>
    <cellStyle name="Normal 4 4 3 3 3 2 2 2" xfId="26546" xr:uid="{CA7265D3-0956-45CF-B9C1-24FD154D3BEB}"/>
    <cellStyle name="Normal 4 4 3 3 3 2 2 2 2" xfId="40238" xr:uid="{265D67D9-6FF8-4906-B995-45B660521EFA}"/>
    <cellStyle name="Normal 4 4 3 3 3 2 2 2 3" xfId="55122" xr:uid="{C950ADEA-610B-4720-8147-164327C99FA7}"/>
    <cellStyle name="Normal 4 4 3 3 3 2 2 3" xfId="19702" xr:uid="{43029D6A-4F9D-4089-88AB-AA8B544AFD20}"/>
    <cellStyle name="Normal 4 4 3 3 3 2 2 4" xfId="33392" xr:uid="{0E26D9B8-FDE2-4AAB-B926-C26FA49B6FEB}"/>
    <cellStyle name="Normal 4 4 3 3 3 2 2 5" xfId="48276" xr:uid="{A5789588-4802-467B-A9E4-ED47C4A97031}"/>
    <cellStyle name="Normal 4 4 3 3 3 2 3" xfId="23124" xr:uid="{E4AA8F6C-06E7-408C-816C-BFA91E0AE84D}"/>
    <cellStyle name="Normal 4 4 3 3 3 2 3 2" xfId="36816" xr:uid="{12DABC59-73B1-4C62-8FBE-6C45F39444F9}"/>
    <cellStyle name="Normal 4 4 3 3 3 2 3 3" xfId="51700" xr:uid="{3F0536A1-48A6-4A9D-9331-4E5CF8F3E533}"/>
    <cellStyle name="Normal 4 4 3 3 3 2 4" xfId="16280" xr:uid="{B34874E4-9AD7-4C5B-950D-212D17977FAF}"/>
    <cellStyle name="Normal 4 4 3 3 3 2 5" xfId="29970" xr:uid="{C3AED9C0-F465-4013-9004-032EF244685E}"/>
    <cellStyle name="Normal 4 4 3 3 3 2 6" xfId="44854" xr:uid="{AE375650-3F74-437D-814F-3535AF0042AB}"/>
    <cellStyle name="Normal 4 4 3 3 3 3" xfId="11144" xr:uid="{AA130095-5D81-4176-8EB7-1090EB04414A}"/>
    <cellStyle name="Normal 4 4 3 3 3 3 2" xfId="24834" xr:uid="{A2D24CD1-CD6E-4835-A12A-2D9586D1AC24}"/>
    <cellStyle name="Normal 4 4 3 3 3 3 2 2" xfId="38526" xr:uid="{C0EF3841-B9AC-4DE3-9277-FA7CCE966B80}"/>
    <cellStyle name="Normal 4 4 3 3 3 3 2 3" xfId="53410" xr:uid="{41B37F97-3AAA-42A7-9FA7-731A864E0386}"/>
    <cellStyle name="Normal 4 4 3 3 3 3 3" xfId="17990" xr:uid="{BF927572-BD13-4A48-8F63-B0319A502BD8}"/>
    <cellStyle name="Normal 4 4 3 3 3 3 4" xfId="31680" xr:uid="{4AE10834-BAE8-4969-ADCC-2567DE8452DA}"/>
    <cellStyle name="Normal 4 4 3 3 3 3 5" xfId="46564" xr:uid="{DB9D4835-D0B2-4A0D-96C3-713578445962}"/>
    <cellStyle name="Normal 4 4 3 3 3 4" xfId="21412" xr:uid="{4E3795C3-B5F7-4D78-805F-98FBA9690966}"/>
    <cellStyle name="Normal 4 4 3 3 3 4 2" xfId="35104" xr:uid="{185BDBF1-47E0-4442-AE66-10F75857A9B8}"/>
    <cellStyle name="Normal 4 4 3 3 3 4 3" xfId="49988" xr:uid="{B7453875-5162-44C6-8673-9D88AC5040FD}"/>
    <cellStyle name="Normal 4 4 3 3 3 5" xfId="14568" xr:uid="{A80FC806-6AA3-45F6-A3EC-B517041176BA}"/>
    <cellStyle name="Normal 4 4 3 3 3 6" xfId="28258" xr:uid="{FE253E59-0C08-4E32-9942-133030B29C49}"/>
    <cellStyle name="Normal 4 4 3 3 3 7" xfId="43142" xr:uid="{8B587390-E82A-4321-A6A0-B297B497CAB4}"/>
    <cellStyle name="Normal 4 4 3 3 4" xfId="7723" xr:uid="{FBA72E7A-4E16-4003-8FF3-80EFBDA0F79D}"/>
    <cellStyle name="Normal 4 4 3 3 4 2" xfId="9435" xr:uid="{ACE38107-6B10-4918-AB88-4AB1134A0FF5}"/>
    <cellStyle name="Normal 4 4 3 3 4 2 2" xfId="12857" xr:uid="{957C5287-24CF-4BE2-A1A5-060D05B07E53}"/>
    <cellStyle name="Normal 4 4 3 3 4 2 2 2" xfId="26547" xr:uid="{F2D39676-B4C0-4DAD-A8AD-9528A40216AE}"/>
    <cellStyle name="Normal 4 4 3 3 4 2 2 2 2" xfId="40239" xr:uid="{69FA7279-9BBA-4A1D-B8BA-1A61EED0C59A}"/>
    <cellStyle name="Normal 4 4 3 3 4 2 2 2 3" xfId="55123" xr:uid="{C3768BEE-1F28-4015-AF7B-0635BC5F0F36}"/>
    <cellStyle name="Normal 4 4 3 3 4 2 2 3" xfId="19703" xr:uid="{923CE560-1634-41BB-9FC4-F9C01C1DC69A}"/>
    <cellStyle name="Normal 4 4 3 3 4 2 2 4" xfId="33393" xr:uid="{65E28C96-3A54-45EF-8488-8AE870635D5F}"/>
    <cellStyle name="Normal 4 4 3 3 4 2 2 5" xfId="48277" xr:uid="{107BA32E-4E93-43F9-B940-A0001816745A}"/>
    <cellStyle name="Normal 4 4 3 3 4 2 3" xfId="23125" xr:uid="{E3FA958C-326D-4D31-A7E3-95B56952240E}"/>
    <cellStyle name="Normal 4 4 3 3 4 2 3 2" xfId="36817" xr:uid="{E8E98955-DD1D-49FF-909A-55C79BCCDCF7}"/>
    <cellStyle name="Normal 4 4 3 3 4 2 3 3" xfId="51701" xr:uid="{79E6CA00-FC2C-4ECF-8DF8-0BD8482C922A}"/>
    <cellStyle name="Normal 4 4 3 3 4 2 4" xfId="16281" xr:uid="{05F8553F-1C18-40AC-873F-CA8910868DBC}"/>
    <cellStyle name="Normal 4 4 3 3 4 2 5" xfId="29971" xr:uid="{F992C699-7284-4CA0-950E-B782A155C55B}"/>
    <cellStyle name="Normal 4 4 3 3 4 2 6" xfId="44855" xr:uid="{B325C076-97DA-46D1-82FC-69B61189F591}"/>
    <cellStyle name="Normal 4 4 3 3 4 3" xfId="11145" xr:uid="{4A052EB0-BA85-4AB2-8338-05C1009095B0}"/>
    <cellStyle name="Normal 4 4 3 3 4 3 2" xfId="24835" xr:uid="{939057D9-01DC-46A3-AA1E-635FED594535}"/>
    <cellStyle name="Normal 4 4 3 3 4 3 2 2" xfId="38527" xr:uid="{874376BE-6EEE-48C3-B51F-8DB5DD3700EC}"/>
    <cellStyle name="Normal 4 4 3 3 4 3 2 3" xfId="53411" xr:uid="{62A78F9D-6B79-4F7E-92FF-E106A6E9B26F}"/>
    <cellStyle name="Normal 4 4 3 3 4 3 3" xfId="17991" xr:uid="{A81F61C3-EA4E-4083-802E-C16199CA61F7}"/>
    <cellStyle name="Normal 4 4 3 3 4 3 4" xfId="31681" xr:uid="{7D18E815-488B-4525-8DB8-68608C2089E7}"/>
    <cellStyle name="Normal 4 4 3 3 4 3 5" xfId="46565" xr:uid="{BA57DE90-9603-47A4-8AB7-2D2B379F0D30}"/>
    <cellStyle name="Normal 4 4 3 3 4 4" xfId="21413" xr:uid="{1506CEB3-CBEE-40FA-B248-747BCBCA5CCB}"/>
    <cellStyle name="Normal 4 4 3 3 4 4 2" xfId="35105" xr:uid="{2255D50D-C3A9-4BB9-B3D6-54AE4BCA7C08}"/>
    <cellStyle name="Normal 4 4 3 3 4 4 3" xfId="49989" xr:uid="{1141AC47-84E0-45DB-BC80-685EBF43F84F}"/>
    <cellStyle name="Normal 4 4 3 3 4 5" xfId="14569" xr:uid="{D5081502-00F1-49B5-9EAD-C6642780DF5B}"/>
    <cellStyle name="Normal 4 4 3 3 4 6" xfId="28259" xr:uid="{A6DFBF85-DCD9-40B1-8CF0-57A99F11283E}"/>
    <cellStyle name="Normal 4 4 3 3 4 7" xfId="43143" xr:uid="{160FC93B-02EC-4353-8B6F-A7C030438ABD}"/>
    <cellStyle name="Normal 4 4 3 3 5" xfId="9431" xr:uid="{9E0B627C-3D76-4597-89D6-45D947E302CC}"/>
    <cellStyle name="Normal 4 4 3 3 5 2" xfId="12853" xr:uid="{8136B187-F27C-49B1-A270-AF29E7117CCA}"/>
    <cellStyle name="Normal 4 4 3 3 5 2 2" xfId="26543" xr:uid="{CBE171D0-1D5E-451A-A1E4-3F1AE7E1807C}"/>
    <cellStyle name="Normal 4 4 3 3 5 2 2 2" xfId="40235" xr:uid="{458CA21D-BEFD-48E6-A97E-8BD9758F2F0C}"/>
    <cellStyle name="Normal 4 4 3 3 5 2 2 3" xfId="55119" xr:uid="{98A303EB-BCF4-476F-9D8F-180C14AEECEF}"/>
    <cellStyle name="Normal 4 4 3 3 5 2 3" xfId="19699" xr:uid="{FA2B38F7-487C-4962-8439-FEE3A215F7C1}"/>
    <cellStyle name="Normal 4 4 3 3 5 2 4" xfId="33389" xr:uid="{0CE42128-F625-4447-B2FE-6EF530AE7CD5}"/>
    <cellStyle name="Normal 4 4 3 3 5 2 5" xfId="48273" xr:uid="{A7F61797-D516-4901-AA99-71265E65ACEF}"/>
    <cellStyle name="Normal 4 4 3 3 5 3" xfId="23121" xr:uid="{5A4B04E1-F0C7-405E-86CF-F33BA8D62535}"/>
    <cellStyle name="Normal 4 4 3 3 5 3 2" xfId="36813" xr:uid="{E438CE41-4599-4422-B53F-77E97C3ED098}"/>
    <cellStyle name="Normal 4 4 3 3 5 3 3" xfId="51697" xr:uid="{880FDEE5-46A3-4907-80D7-A36BA2337114}"/>
    <cellStyle name="Normal 4 4 3 3 5 4" xfId="16277" xr:uid="{33E990C6-2FA5-4134-9A39-E1C19B194232}"/>
    <cellStyle name="Normal 4 4 3 3 5 5" xfId="29967" xr:uid="{DFD02C2D-3873-4366-B819-E0081F91CF3A}"/>
    <cellStyle name="Normal 4 4 3 3 5 6" xfId="44851" xr:uid="{707C2B0C-3B5A-4CB2-9420-36D5C64B6061}"/>
    <cellStyle name="Normal 4 4 3 3 6" xfId="11141" xr:uid="{3304D819-B562-4FEC-9159-BBB13551602A}"/>
    <cellStyle name="Normal 4 4 3 3 6 2" xfId="24831" xr:uid="{3B629ECB-4714-402F-A3B9-76990065600C}"/>
    <cellStyle name="Normal 4 4 3 3 6 2 2" xfId="38523" xr:uid="{D6C5FC1F-9ADC-4205-833A-7823AA38B4E2}"/>
    <cellStyle name="Normal 4 4 3 3 6 2 3" xfId="53407" xr:uid="{427E3166-902C-4D1F-A786-D1A48F5D09CE}"/>
    <cellStyle name="Normal 4 4 3 3 6 3" xfId="17987" xr:uid="{0D513701-B345-4C65-B550-7D5345240224}"/>
    <cellStyle name="Normal 4 4 3 3 6 4" xfId="31677" xr:uid="{C843286F-5F4C-4F5F-A5A6-BEFC6B1F50E3}"/>
    <cellStyle name="Normal 4 4 3 3 6 5" xfId="46561" xr:uid="{B06140AB-E2C2-4C3B-9703-3C37DCCA44C9}"/>
    <cellStyle name="Normal 4 4 3 3 7" xfId="21409" xr:uid="{90F60A10-7171-44B1-8A72-2E2B631FBB01}"/>
    <cellStyle name="Normal 4 4 3 3 7 2" xfId="35101" xr:uid="{387B96A8-71F1-4F66-A787-EFBB5B4CC508}"/>
    <cellStyle name="Normal 4 4 3 3 7 3" xfId="49985" xr:uid="{C9C65283-8F21-4864-BB9F-087B71F366F3}"/>
    <cellStyle name="Normal 4 4 3 3 8" xfId="14565" xr:uid="{23A9DFF9-9F32-4679-938E-DCBFBB50ECB7}"/>
    <cellStyle name="Normal 4 4 3 3 8 2" xfId="41319" xr:uid="{67B51C7F-449F-43F8-AD28-AD162CC268C2}"/>
    <cellStyle name="Normal 4 4 3 3 9" xfId="28255" xr:uid="{889856F3-D639-4DEA-B583-03429FA01790}"/>
    <cellStyle name="Normal 4 4 3 4" xfId="7724" xr:uid="{DA2A4EDB-61E7-4FB1-AA21-0E5EAF3B06F3}"/>
    <cellStyle name="Normal 4 4 3 4 2" xfId="7725" xr:uid="{B2A6EC6E-CB6B-4262-827B-755050733AFF}"/>
    <cellStyle name="Normal 4 4 3 4 2 2" xfId="9437" xr:uid="{9B4D1C11-E06C-48D5-B40C-48E14E3CE1E2}"/>
    <cellStyle name="Normal 4 4 3 4 2 2 2" xfId="12859" xr:uid="{AE31C961-830F-4F19-8A6B-B4F23544B173}"/>
    <cellStyle name="Normal 4 4 3 4 2 2 2 2" xfId="26549" xr:uid="{2E1FCC78-43DD-46B1-A880-D916C8DA8B72}"/>
    <cellStyle name="Normal 4 4 3 4 2 2 2 2 2" xfId="40241" xr:uid="{4B704596-6C46-4BA4-9EB2-073B0E2BC739}"/>
    <cellStyle name="Normal 4 4 3 4 2 2 2 2 3" xfId="55125" xr:uid="{268D5DAE-41BD-4D21-A67B-FB5CA0C06700}"/>
    <cellStyle name="Normal 4 4 3 4 2 2 2 3" xfId="19705" xr:uid="{34C10671-C8E1-41CE-A203-752C3C1E0FDE}"/>
    <cellStyle name="Normal 4 4 3 4 2 2 2 4" xfId="33395" xr:uid="{82EB7794-EB9A-43E9-9CCB-A79FB06E70A4}"/>
    <cellStyle name="Normal 4 4 3 4 2 2 2 5" xfId="48279" xr:uid="{5EA5F729-A35B-49CD-AF60-698B78E2929B}"/>
    <cellStyle name="Normal 4 4 3 4 2 2 3" xfId="23127" xr:uid="{B5098FE0-1F67-4734-B12D-8FBFB5249C7F}"/>
    <cellStyle name="Normal 4 4 3 4 2 2 3 2" xfId="36819" xr:uid="{FA2D91A1-7552-4F5A-9743-85AA977D23C4}"/>
    <cellStyle name="Normal 4 4 3 4 2 2 3 3" xfId="51703" xr:uid="{6C49ACF9-9FCD-4D33-8628-B4C0D61737C6}"/>
    <cellStyle name="Normal 4 4 3 4 2 2 4" xfId="16283" xr:uid="{342D5BFB-40FB-4E02-B1C5-6A2B85BED35C}"/>
    <cellStyle name="Normal 4 4 3 4 2 2 5" xfId="29973" xr:uid="{2C152A7B-20E0-4770-87B4-65C26264F065}"/>
    <cellStyle name="Normal 4 4 3 4 2 2 6" xfId="44857" xr:uid="{425D9935-EBF0-4EAF-A2F1-498DF8D07382}"/>
    <cellStyle name="Normal 4 4 3 4 2 3" xfId="11147" xr:uid="{2273084A-FC45-4100-B7A9-708FAA498115}"/>
    <cellStyle name="Normal 4 4 3 4 2 3 2" xfId="24837" xr:uid="{6409C76B-F99F-4567-AA62-538DC01854E4}"/>
    <cellStyle name="Normal 4 4 3 4 2 3 2 2" xfId="38529" xr:uid="{014B5504-74FE-4E95-8587-EF1D925AF1CE}"/>
    <cellStyle name="Normal 4 4 3 4 2 3 2 3" xfId="53413" xr:uid="{3BDC03CD-CBA0-404E-A19E-C82C7C645659}"/>
    <cellStyle name="Normal 4 4 3 4 2 3 3" xfId="17993" xr:uid="{2DCAB1A5-C242-436B-8ABE-A0EA25F25A78}"/>
    <cellStyle name="Normal 4 4 3 4 2 3 4" xfId="31683" xr:uid="{B56C4BC4-0557-4051-BDC8-DD5E64682BFA}"/>
    <cellStyle name="Normal 4 4 3 4 2 3 5" xfId="46567" xr:uid="{2A4786F1-4868-4260-A724-0111965209EE}"/>
    <cellStyle name="Normal 4 4 3 4 2 4" xfId="21415" xr:uid="{0F6B4D13-88C2-48E3-A9C6-E4DA8EE3C4EB}"/>
    <cellStyle name="Normal 4 4 3 4 2 4 2" xfId="35107" xr:uid="{164AE50A-175C-4166-B459-4B4CA9427D3A}"/>
    <cellStyle name="Normal 4 4 3 4 2 4 3" xfId="49991" xr:uid="{5C48D642-2CA0-4847-BB76-C2D78FE27288}"/>
    <cellStyle name="Normal 4 4 3 4 2 5" xfId="14571" xr:uid="{DC82F753-2577-4C92-A0C3-EB44C8F15B61}"/>
    <cellStyle name="Normal 4 4 3 4 2 6" xfId="28261" xr:uid="{BF123C60-5B7A-4731-90C9-63C51E4D2A3E}"/>
    <cellStyle name="Normal 4 4 3 4 2 7" xfId="43145" xr:uid="{89DA31C3-01BE-4B74-B087-7FD05B8E27A8}"/>
    <cellStyle name="Normal 4 4 3 4 3" xfId="9436" xr:uid="{C6618F7B-167C-4A3D-BBD1-BF08C3BE6D46}"/>
    <cellStyle name="Normal 4 4 3 4 3 2" xfId="12858" xr:uid="{6759AE7B-09AC-4FD6-B64B-8119BFF27D08}"/>
    <cellStyle name="Normal 4 4 3 4 3 2 2" xfId="26548" xr:uid="{0D80270E-2860-43AB-89DB-5F90C5BD9427}"/>
    <cellStyle name="Normal 4 4 3 4 3 2 2 2" xfId="40240" xr:uid="{94F1FAF0-E6A2-4101-B1C5-B2CAAEA0E9A7}"/>
    <cellStyle name="Normal 4 4 3 4 3 2 2 3" xfId="55124" xr:uid="{0C342E57-E574-4F73-9F25-557D4224C278}"/>
    <cellStyle name="Normal 4 4 3 4 3 2 3" xfId="19704" xr:uid="{84261C18-0185-41FE-AFCA-44AA8FC1106F}"/>
    <cellStyle name="Normal 4 4 3 4 3 2 4" xfId="33394" xr:uid="{1AFD8C5A-EDF9-4F74-82C1-4A316B07F6A0}"/>
    <cellStyle name="Normal 4 4 3 4 3 2 5" xfId="48278" xr:uid="{35E9F8FD-A4B9-4FDD-B516-4A26171D5973}"/>
    <cellStyle name="Normal 4 4 3 4 3 3" xfId="23126" xr:uid="{8328CB0D-0853-46CE-B16E-ECE056877E3A}"/>
    <cellStyle name="Normal 4 4 3 4 3 3 2" xfId="36818" xr:uid="{E2B7F0A8-90C9-4D7F-8D68-408AFF9B0990}"/>
    <cellStyle name="Normal 4 4 3 4 3 3 3" xfId="51702" xr:uid="{229A0EFD-DDDF-4604-A28C-310C6FC0743D}"/>
    <cellStyle name="Normal 4 4 3 4 3 4" xfId="16282" xr:uid="{883B71A3-9B7B-4FD5-9F20-2021ADBB54D7}"/>
    <cellStyle name="Normal 4 4 3 4 3 5" xfId="29972" xr:uid="{7200599E-C967-476C-97CC-53FEBE6B9CDB}"/>
    <cellStyle name="Normal 4 4 3 4 3 6" xfId="44856" xr:uid="{4735965A-4621-4393-9578-3381F9556ED4}"/>
    <cellStyle name="Normal 4 4 3 4 4" xfId="11146" xr:uid="{7453C8E5-D116-400F-9275-4711E6AA66AB}"/>
    <cellStyle name="Normal 4 4 3 4 4 2" xfId="24836" xr:uid="{5EF0F3D5-8136-4029-BE9F-EFF65DC76C46}"/>
    <cellStyle name="Normal 4 4 3 4 4 2 2" xfId="38528" xr:uid="{1F0328F6-D263-460E-AC74-36F4DDC81C1A}"/>
    <cellStyle name="Normal 4 4 3 4 4 2 3" xfId="53412" xr:uid="{885B2B42-D384-447F-999F-25CC33CA1E5E}"/>
    <cellStyle name="Normal 4 4 3 4 4 3" xfId="17992" xr:uid="{BCB0FDF2-5890-4CCD-8B87-E65039A89488}"/>
    <cellStyle name="Normal 4 4 3 4 4 4" xfId="31682" xr:uid="{64DE09A9-5F15-48FA-8E4F-D4174A6A0914}"/>
    <cellStyle name="Normal 4 4 3 4 4 5" xfId="46566" xr:uid="{2AE81C9D-E7DD-495E-9132-4CE0DD6CDC8E}"/>
    <cellStyle name="Normal 4 4 3 4 5" xfId="21414" xr:uid="{72551664-1CF7-4B6B-B69E-C169AB6F245B}"/>
    <cellStyle name="Normal 4 4 3 4 5 2" xfId="35106" xr:uid="{DC0E6175-FCCD-4BA7-8E1B-83A0FA78AC6E}"/>
    <cellStyle name="Normal 4 4 3 4 5 3" xfId="49990" xr:uid="{0186D42F-08CC-4112-87F2-74B9018FB1F2}"/>
    <cellStyle name="Normal 4 4 3 4 6" xfId="14570" xr:uid="{5F9B0A6B-6582-43C4-B753-1DE00A31D564}"/>
    <cellStyle name="Normal 4 4 3 4 7" xfId="28260" xr:uid="{6F819B14-5627-4E19-A6FF-7AF45E17453D}"/>
    <cellStyle name="Normal 4 4 3 4 8" xfId="43144" xr:uid="{A01F02BE-30ED-4E1D-A461-BC8F3D616B7D}"/>
    <cellStyle name="Normal 4 4 3 5" xfId="7726" xr:uid="{7C4FEE49-3953-4716-B45D-4C74DDC480F9}"/>
    <cellStyle name="Normal 4 4 3 5 2" xfId="9438" xr:uid="{F21CEEFD-042F-42A4-ACEA-DC01CAAFC760}"/>
    <cellStyle name="Normal 4 4 3 5 2 2" xfId="12860" xr:uid="{0255008F-E5B5-41FD-915B-85C55814CB0E}"/>
    <cellStyle name="Normal 4 4 3 5 2 2 2" xfId="26550" xr:uid="{745EBB4C-3056-4534-8B9D-A218E0400690}"/>
    <cellStyle name="Normal 4 4 3 5 2 2 2 2" xfId="40242" xr:uid="{63AAA373-3078-404C-9E9D-882642822D44}"/>
    <cellStyle name="Normal 4 4 3 5 2 2 2 3" xfId="55126" xr:uid="{419DB3A9-A647-49E4-A2F6-DD1B1FF20511}"/>
    <cellStyle name="Normal 4 4 3 5 2 2 3" xfId="19706" xr:uid="{565CE90E-F798-44AF-8001-F518D442969E}"/>
    <cellStyle name="Normal 4 4 3 5 2 2 4" xfId="33396" xr:uid="{26FC475F-8BC6-4050-8EFE-A0B0E5798806}"/>
    <cellStyle name="Normal 4 4 3 5 2 2 5" xfId="48280" xr:uid="{13B23175-EE2C-4462-9E72-034359A07DF2}"/>
    <cellStyle name="Normal 4 4 3 5 2 3" xfId="23128" xr:uid="{55AF1246-1563-41BF-A1C8-D671DB75A523}"/>
    <cellStyle name="Normal 4 4 3 5 2 3 2" xfId="36820" xr:uid="{CEA95A70-40CF-4BE8-A1E2-5B553B81F5DD}"/>
    <cellStyle name="Normal 4 4 3 5 2 3 3" xfId="51704" xr:uid="{AFC8CE75-7000-4448-941B-E73DBA98C97D}"/>
    <cellStyle name="Normal 4 4 3 5 2 4" xfId="16284" xr:uid="{96FD4105-4D88-4628-897B-3A6BD6C15DBC}"/>
    <cellStyle name="Normal 4 4 3 5 2 5" xfId="29974" xr:uid="{CDCA0EA2-3E3A-4609-8040-00EFD41663AB}"/>
    <cellStyle name="Normal 4 4 3 5 2 6" xfId="44858" xr:uid="{AE7B370F-14CA-4C1F-BCE8-1B155098B349}"/>
    <cellStyle name="Normal 4 4 3 5 3" xfId="11148" xr:uid="{7968473D-0A5E-48D3-A1AA-A9D5C3DFA9B1}"/>
    <cellStyle name="Normal 4 4 3 5 3 2" xfId="24838" xr:uid="{08A09DBB-4A0D-401A-B80F-F2CDD50F85B9}"/>
    <cellStyle name="Normal 4 4 3 5 3 2 2" xfId="38530" xr:uid="{56CC2232-6DA8-4BBA-82AE-BFF01FC770AD}"/>
    <cellStyle name="Normal 4 4 3 5 3 2 3" xfId="53414" xr:uid="{E84310F7-D4F6-4C2E-AA06-52088B446F4B}"/>
    <cellStyle name="Normal 4 4 3 5 3 3" xfId="17994" xr:uid="{A59B2734-F39C-4CBC-9CEC-B5548595E691}"/>
    <cellStyle name="Normal 4 4 3 5 3 4" xfId="31684" xr:uid="{8CF8AE14-D344-4FAA-BF72-9037D090859B}"/>
    <cellStyle name="Normal 4 4 3 5 3 5" xfId="46568" xr:uid="{17692E05-9DD6-4050-AD49-7594E158450D}"/>
    <cellStyle name="Normal 4 4 3 5 4" xfId="21416" xr:uid="{B841BC9E-8873-4735-91F1-B5A6A6B6C569}"/>
    <cellStyle name="Normal 4 4 3 5 4 2" xfId="35108" xr:uid="{75696832-94F7-4583-A61F-BE980E054C05}"/>
    <cellStyle name="Normal 4 4 3 5 4 3" xfId="49992" xr:uid="{28A59758-7068-492E-AAFF-F65D9DF9BA94}"/>
    <cellStyle name="Normal 4 4 3 5 5" xfId="14572" xr:uid="{C0EF7DC5-CAF2-4327-9F1F-0EE5A75D57C7}"/>
    <cellStyle name="Normal 4 4 3 5 6" xfId="28262" xr:uid="{A963F435-5B50-4A5B-A9D1-94DB3F20BE8D}"/>
    <cellStyle name="Normal 4 4 3 5 7" xfId="43146" xr:uid="{5180655E-7DD6-4A75-8A36-40D1FDAC63AC}"/>
    <cellStyle name="Normal 4 4 3 6" xfId="7727" xr:uid="{544744B2-328E-4B42-9859-F3FF8BDDD524}"/>
    <cellStyle name="Normal 4 4 3 6 2" xfId="9439" xr:uid="{708A2395-71DD-4A12-954F-246C1A7FEE9B}"/>
    <cellStyle name="Normal 4 4 3 6 2 2" xfId="12861" xr:uid="{E532722D-4378-410B-B634-60416197B27B}"/>
    <cellStyle name="Normal 4 4 3 6 2 2 2" xfId="26551" xr:uid="{1079344C-7EF6-40D1-8EC5-AE287151179B}"/>
    <cellStyle name="Normal 4 4 3 6 2 2 2 2" xfId="40243" xr:uid="{BA2A5CCE-91D5-46CC-A61D-CD142CA736C8}"/>
    <cellStyle name="Normal 4 4 3 6 2 2 2 3" xfId="55127" xr:uid="{F94F0DE3-010E-4D24-BC7B-AE0AA43F876C}"/>
    <cellStyle name="Normal 4 4 3 6 2 2 3" xfId="19707" xr:uid="{FE2DE237-9DAE-40C8-A18A-991EF3AD432B}"/>
    <cellStyle name="Normal 4 4 3 6 2 2 4" xfId="33397" xr:uid="{AC327495-9CEF-4749-B72F-90C8C6352106}"/>
    <cellStyle name="Normal 4 4 3 6 2 2 5" xfId="48281" xr:uid="{539C4161-BFAE-4CFC-8DB5-F0935D03CE7A}"/>
    <cellStyle name="Normal 4 4 3 6 2 3" xfId="23129" xr:uid="{2A18296A-B84C-4537-BC5B-02010493C904}"/>
    <cellStyle name="Normal 4 4 3 6 2 3 2" xfId="36821" xr:uid="{63F4EA71-3C12-4678-9FB9-47CCCA6DD036}"/>
    <cellStyle name="Normal 4 4 3 6 2 3 3" xfId="51705" xr:uid="{6635A490-3E96-45F8-920F-348510A6B92B}"/>
    <cellStyle name="Normal 4 4 3 6 2 4" xfId="16285" xr:uid="{A6D63588-7C78-4E37-83D1-DCB2A9EBA69E}"/>
    <cellStyle name="Normal 4 4 3 6 2 5" xfId="29975" xr:uid="{68DCF6E8-4AF8-49E5-98E3-CE8BA2E61261}"/>
    <cellStyle name="Normal 4 4 3 6 2 6" xfId="44859" xr:uid="{6AA7608C-4945-4309-A7AD-ABF3E156967F}"/>
    <cellStyle name="Normal 4 4 3 6 3" xfId="11149" xr:uid="{4D2C0BF7-07B1-4C4A-88ED-BA2B32F3F73A}"/>
    <cellStyle name="Normal 4 4 3 6 3 2" xfId="24839" xr:uid="{5A22BBD3-BDC2-4CAB-BF2B-BD80789C5CD1}"/>
    <cellStyle name="Normal 4 4 3 6 3 2 2" xfId="38531" xr:uid="{05BCACC7-0EF7-45D1-845E-E5D069F4BFBC}"/>
    <cellStyle name="Normal 4 4 3 6 3 2 3" xfId="53415" xr:uid="{4B0BC6C3-BDB0-4C9D-A7E8-B2C0063C0479}"/>
    <cellStyle name="Normal 4 4 3 6 3 3" xfId="17995" xr:uid="{3129870C-47AF-401D-81FB-69EFCE00B961}"/>
    <cellStyle name="Normal 4 4 3 6 3 4" xfId="31685" xr:uid="{58C04746-1CD8-4042-9CCE-96A0E92BA28D}"/>
    <cellStyle name="Normal 4 4 3 6 3 5" xfId="46569" xr:uid="{37160BEC-A08E-4EF1-B77F-ADD40874AAF2}"/>
    <cellStyle name="Normal 4 4 3 6 4" xfId="21417" xr:uid="{22A9A3C4-1BB3-4892-A45C-CD47E40D4374}"/>
    <cellStyle name="Normal 4 4 3 6 4 2" xfId="35109" xr:uid="{DC960D1D-60A7-4497-A771-AFA8A51CC951}"/>
    <cellStyle name="Normal 4 4 3 6 4 3" xfId="49993" xr:uid="{F917847B-AC22-49D5-9902-62D22010E752}"/>
    <cellStyle name="Normal 4 4 3 6 5" xfId="14573" xr:uid="{4857DB2D-73E9-4EA7-868D-02AADFB880FE}"/>
    <cellStyle name="Normal 4 4 3 6 6" xfId="28263" xr:uid="{EB4729B2-F53C-45A6-9657-7B2F111D7CF4}"/>
    <cellStyle name="Normal 4 4 3 6 7" xfId="43147" xr:uid="{47347A87-15BC-4380-909D-0CC268D6A686}"/>
    <cellStyle name="Normal 4 4 3 7" xfId="9425" xr:uid="{5BA08E52-C27F-4D98-8179-2BE351D12EEB}"/>
    <cellStyle name="Normal 4 4 3 7 2" xfId="12847" xr:uid="{5AF051ED-8E31-4CA1-B296-590349E7C89C}"/>
    <cellStyle name="Normal 4 4 3 7 2 2" xfId="26537" xr:uid="{54E9D432-0F12-4611-BD03-F55B19162036}"/>
    <cellStyle name="Normal 4 4 3 7 2 2 2" xfId="40229" xr:uid="{96783B75-DAAE-4236-912F-5F8AE1D16544}"/>
    <cellStyle name="Normal 4 4 3 7 2 2 3" xfId="55113" xr:uid="{224E3A46-284B-4FB7-9F5E-DA1947353DC8}"/>
    <cellStyle name="Normal 4 4 3 7 2 3" xfId="19693" xr:uid="{1AB6D967-192E-4237-BEDF-212E22453418}"/>
    <cellStyle name="Normal 4 4 3 7 2 4" xfId="33383" xr:uid="{62AD4670-C22A-44FF-B547-04B371449863}"/>
    <cellStyle name="Normal 4 4 3 7 2 5" xfId="48267" xr:uid="{118B8CE0-9B27-42BA-9B0D-32E6D1D30D68}"/>
    <cellStyle name="Normal 4 4 3 7 3" xfId="23115" xr:uid="{99BE80F4-580A-4833-9928-5E4EF251AF65}"/>
    <cellStyle name="Normal 4 4 3 7 3 2" xfId="36807" xr:uid="{6AD6A19F-EC2F-4CF4-8678-D05AAFF1347F}"/>
    <cellStyle name="Normal 4 4 3 7 3 3" xfId="51691" xr:uid="{1AE9E867-C071-48E1-81FA-19474B0939C7}"/>
    <cellStyle name="Normal 4 4 3 7 4" xfId="16271" xr:uid="{13A77E45-9CF0-4AD2-B96D-AB45DA8C1959}"/>
    <cellStyle name="Normal 4 4 3 7 5" xfId="29961" xr:uid="{7D496D50-C5E4-44EC-9637-6C7007EA95E2}"/>
    <cellStyle name="Normal 4 4 3 7 6" xfId="44845" xr:uid="{B096A7B2-E5DF-4734-94A4-8DC47CE2034F}"/>
    <cellStyle name="Normal 4 4 3 8" xfId="11135" xr:uid="{1687E140-1908-448F-BA9C-D733D25550C9}"/>
    <cellStyle name="Normal 4 4 3 8 2" xfId="24825" xr:uid="{37F69A86-4F5F-4D55-A799-C2C49E232ADE}"/>
    <cellStyle name="Normal 4 4 3 8 2 2" xfId="38517" xr:uid="{60D8E775-8B09-45E8-AE2E-DD05559794CC}"/>
    <cellStyle name="Normal 4 4 3 8 2 3" xfId="53401" xr:uid="{706EC07D-3F45-4091-8C50-EE7030D83B0C}"/>
    <cellStyle name="Normal 4 4 3 8 3" xfId="17981" xr:uid="{B26CB55F-8C0B-41C5-A687-6F70EA69B1C8}"/>
    <cellStyle name="Normal 4 4 3 8 4" xfId="31671" xr:uid="{DF0A6DAA-B109-493C-87E0-7630AED1BA55}"/>
    <cellStyle name="Normal 4 4 3 8 5" xfId="46555" xr:uid="{9F5F393F-9305-47E6-BFA3-EF9C5D7E9A57}"/>
    <cellStyle name="Normal 4 4 3 9" xfId="21403" xr:uid="{4D9E57C4-FEB9-403E-888D-59770FDAC94C}"/>
    <cellStyle name="Normal 4 4 3 9 2" xfId="35095" xr:uid="{3B2B7C97-6018-42F6-B44F-43D2E7AB9982}"/>
    <cellStyle name="Normal 4 4 3 9 3" xfId="49979" xr:uid="{C70A5EBD-AB50-42B7-82E3-3E9E6DB09107}"/>
    <cellStyle name="Normal 4 4 4" xfId="4749" xr:uid="{10D8DF52-50A5-495F-B169-4A7FAE0A1091}"/>
    <cellStyle name="Normal 4 4 4 10" xfId="14574" xr:uid="{266BA25F-2CEA-4333-BF82-135E30A31924}"/>
    <cellStyle name="Normal 4 4 4 10 2" xfId="41386" xr:uid="{2C03AA5E-BE2F-4652-B599-7CE0009283E9}"/>
    <cellStyle name="Normal 4 4 4 11" xfId="28264" xr:uid="{8BAD9C3A-B53F-43B7-ABBD-1A4102DE96B9}"/>
    <cellStyle name="Normal 4 4 4 12" xfId="43148" xr:uid="{292F6A67-EE4C-4A73-8F14-764025895B44}"/>
    <cellStyle name="Normal 4 4 4 13" xfId="7728" xr:uid="{08B54A5A-529B-4B03-92E2-A2EE6DBD9CFA}"/>
    <cellStyle name="Normal 4 4 4 14" xfId="5977" xr:uid="{289159FB-DF44-4E07-A533-72D74112322B}"/>
    <cellStyle name="Normal 4 4 4 15" xfId="5385" xr:uid="{04427273-A684-42C4-AD42-DDBFDE861F21}"/>
    <cellStyle name="Normal 4 4 4 2" xfId="7729" xr:uid="{961B825C-068E-4E44-8368-3AEDBF101047}"/>
    <cellStyle name="Normal 4 4 4 2 10" xfId="43149" xr:uid="{E6AC19C0-FCAC-4980-BDAC-DBD267A739C0}"/>
    <cellStyle name="Normal 4 4 4 2 2" xfId="7730" xr:uid="{70BF8820-093C-47B8-BFD2-67CE40BDF724}"/>
    <cellStyle name="Normal 4 4 4 2 2 2" xfId="7731" xr:uid="{0D7B7DA4-AE52-4354-969A-864FE2710D99}"/>
    <cellStyle name="Normal 4 4 4 2 2 2 2" xfId="9443" xr:uid="{1103C681-B010-46A8-BA82-A499054CDEA2}"/>
    <cellStyle name="Normal 4 4 4 2 2 2 2 2" xfId="12865" xr:uid="{B7CAAAF5-7933-44A7-A69B-E3AC9443EF9C}"/>
    <cellStyle name="Normal 4 4 4 2 2 2 2 2 2" xfId="26555" xr:uid="{FCC22A06-199D-4FC4-86FD-4A9ED450BA42}"/>
    <cellStyle name="Normal 4 4 4 2 2 2 2 2 2 2" xfId="40247" xr:uid="{CD5FA4D1-1F04-45EA-AF43-1CC15D35F6A9}"/>
    <cellStyle name="Normal 4 4 4 2 2 2 2 2 2 3" xfId="55131" xr:uid="{2CBAFC17-F7ED-426B-B9EE-03CB106FEED9}"/>
    <cellStyle name="Normal 4 4 4 2 2 2 2 2 3" xfId="19711" xr:uid="{23206A3E-5546-4D94-90E8-22B0D93CFEEB}"/>
    <cellStyle name="Normal 4 4 4 2 2 2 2 2 4" xfId="33401" xr:uid="{7962EEAF-6B20-44E7-B29D-339843772A24}"/>
    <cellStyle name="Normal 4 4 4 2 2 2 2 2 5" xfId="48285" xr:uid="{0E7BA7C3-990F-4EB1-9539-3F38D316F5A6}"/>
    <cellStyle name="Normal 4 4 4 2 2 2 2 3" xfId="23133" xr:uid="{C4939481-33FC-4C6B-9D1B-8F964780D5B0}"/>
    <cellStyle name="Normal 4 4 4 2 2 2 2 3 2" xfId="36825" xr:uid="{332860BE-B0B0-4A61-8F85-BA3ABCB0BC77}"/>
    <cellStyle name="Normal 4 4 4 2 2 2 2 3 3" xfId="51709" xr:uid="{5794ACDF-E972-4C5A-8E02-EF56501EE8CA}"/>
    <cellStyle name="Normal 4 4 4 2 2 2 2 4" xfId="16289" xr:uid="{7DA63C63-38A0-4BC0-8D31-F3A76AA4642E}"/>
    <cellStyle name="Normal 4 4 4 2 2 2 2 5" xfId="29979" xr:uid="{F61DEF23-C958-47F9-BF4D-911E390A8B8A}"/>
    <cellStyle name="Normal 4 4 4 2 2 2 2 6" xfId="44863" xr:uid="{B6135012-21D7-456D-B32C-9BB8596BA60C}"/>
    <cellStyle name="Normal 4 4 4 2 2 2 3" xfId="11153" xr:uid="{87E3D41E-5E99-46B2-80F5-131528E060E3}"/>
    <cellStyle name="Normal 4 4 4 2 2 2 3 2" xfId="24843" xr:uid="{C1E88AD3-C874-4D74-835D-25A5F847D541}"/>
    <cellStyle name="Normal 4 4 4 2 2 2 3 2 2" xfId="38535" xr:uid="{E8D1168D-E801-40D2-B046-5B3D01AB998D}"/>
    <cellStyle name="Normal 4 4 4 2 2 2 3 2 3" xfId="53419" xr:uid="{5A4586CE-0249-4CFE-BC32-9C9FF5E00895}"/>
    <cellStyle name="Normal 4 4 4 2 2 2 3 3" xfId="17999" xr:uid="{8346F9D3-C357-490C-A59C-F7FF87E572EC}"/>
    <cellStyle name="Normal 4 4 4 2 2 2 3 4" xfId="31689" xr:uid="{52D57048-4EBB-4660-B592-B941ADADE2D8}"/>
    <cellStyle name="Normal 4 4 4 2 2 2 3 5" xfId="46573" xr:uid="{41E7CAF9-E7DC-40B0-AF06-FC98E8421D5B}"/>
    <cellStyle name="Normal 4 4 4 2 2 2 4" xfId="21421" xr:uid="{D8EB234F-20F9-4B8E-B773-11A83B6FDC3B}"/>
    <cellStyle name="Normal 4 4 4 2 2 2 4 2" xfId="35113" xr:uid="{52B16BD8-ABD2-4800-AB20-FAF38FFF3406}"/>
    <cellStyle name="Normal 4 4 4 2 2 2 4 3" xfId="49997" xr:uid="{B3B8DE3C-F3ED-4B8C-BE08-02A6F675EB98}"/>
    <cellStyle name="Normal 4 4 4 2 2 2 5" xfId="14577" xr:uid="{3485163F-1CBB-48AC-8512-96AE51DEBBEB}"/>
    <cellStyle name="Normal 4 4 4 2 2 2 6" xfId="28267" xr:uid="{11668431-F2E9-44FA-8200-582BD9735D8C}"/>
    <cellStyle name="Normal 4 4 4 2 2 2 7" xfId="43151" xr:uid="{A4237F80-3E77-4B97-945C-280ACFD70132}"/>
    <cellStyle name="Normal 4 4 4 2 2 3" xfId="9442" xr:uid="{70A9644E-45B5-4B71-8805-09DE02E01AE7}"/>
    <cellStyle name="Normal 4 4 4 2 2 3 2" xfId="12864" xr:uid="{05A73F77-7377-4715-BEDB-E12B7713776B}"/>
    <cellStyle name="Normal 4 4 4 2 2 3 2 2" xfId="26554" xr:uid="{D95A44C3-D3AB-4579-8094-C88CE12EE536}"/>
    <cellStyle name="Normal 4 4 4 2 2 3 2 2 2" xfId="40246" xr:uid="{1651C432-6E88-42EE-9892-8517D3AF01F8}"/>
    <cellStyle name="Normal 4 4 4 2 2 3 2 2 3" xfId="55130" xr:uid="{75ABDAC1-E51B-460A-BFFB-6B9DEF40B1FB}"/>
    <cellStyle name="Normal 4 4 4 2 2 3 2 3" xfId="19710" xr:uid="{08593F73-B3D8-4FAB-A7C2-B99476687180}"/>
    <cellStyle name="Normal 4 4 4 2 2 3 2 4" xfId="33400" xr:uid="{752710E8-8802-421E-BC4F-50FE3F9C00E3}"/>
    <cellStyle name="Normal 4 4 4 2 2 3 2 5" xfId="48284" xr:uid="{6BB983E3-C905-4CA4-A12F-6B8AABCF8B5A}"/>
    <cellStyle name="Normal 4 4 4 2 2 3 3" xfId="23132" xr:uid="{8E1AB71E-A122-4EBE-8078-C3E2C5C39768}"/>
    <cellStyle name="Normal 4 4 4 2 2 3 3 2" xfId="36824" xr:uid="{C77CC3F6-08B9-4653-A56A-5DAA29142D95}"/>
    <cellStyle name="Normal 4 4 4 2 2 3 3 3" xfId="51708" xr:uid="{4D8C6D26-5EB2-4DA5-AAB1-A4DF4D8D4604}"/>
    <cellStyle name="Normal 4 4 4 2 2 3 4" xfId="16288" xr:uid="{E324F3E1-B14E-4F52-938B-6C0253EF02E5}"/>
    <cellStyle name="Normal 4 4 4 2 2 3 5" xfId="29978" xr:uid="{3685B729-899F-45E0-B8FA-667C8298A3FB}"/>
    <cellStyle name="Normal 4 4 4 2 2 3 6" xfId="44862" xr:uid="{F9839A8D-4941-47EA-A08A-6246867C1174}"/>
    <cellStyle name="Normal 4 4 4 2 2 4" xfId="11152" xr:uid="{4428066B-6BBC-433C-ADDF-40379A4C450B}"/>
    <cellStyle name="Normal 4 4 4 2 2 4 2" xfId="24842" xr:uid="{FF71CEAF-43FB-4C70-AA58-417430598BDA}"/>
    <cellStyle name="Normal 4 4 4 2 2 4 2 2" xfId="38534" xr:uid="{FC1802B7-F6CC-4EF1-9B09-B46A06B8B8BF}"/>
    <cellStyle name="Normal 4 4 4 2 2 4 2 3" xfId="53418" xr:uid="{E579FB6F-B5D2-4BFB-9945-52B5E8D48061}"/>
    <cellStyle name="Normal 4 4 4 2 2 4 3" xfId="17998" xr:uid="{69B8F290-0D30-4D74-A365-CE17C5090024}"/>
    <cellStyle name="Normal 4 4 4 2 2 4 4" xfId="31688" xr:uid="{70FFC61A-4FA6-4914-9821-CA6F88C52E67}"/>
    <cellStyle name="Normal 4 4 4 2 2 4 5" xfId="46572" xr:uid="{B3F1D3FB-AB2D-4BE4-98E0-316600E0756A}"/>
    <cellStyle name="Normal 4 4 4 2 2 5" xfId="21420" xr:uid="{3F1F1696-D08C-446A-96B3-BF8FB1B901DC}"/>
    <cellStyle name="Normal 4 4 4 2 2 5 2" xfId="35112" xr:uid="{BF94A6F3-4161-43D0-B840-66C31C93F035}"/>
    <cellStyle name="Normal 4 4 4 2 2 5 3" xfId="49996" xr:uid="{1C5401A3-BF7B-40E3-A598-5E7C655550BC}"/>
    <cellStyle name="Normal 4 4 4 2 2 6" xfId="14576" xr:uid="{9C48B7A8-C22E-40F8-AC49-AD0B4D4E64A5}"/>
    <cellStyle name="Normal 4 4 4 2 2 7" xfId="28266" xr:uid="{90373A2E-95C5-44D4-930D-F4B7FDCDA565}"/>
    <cellStyle name="Normal 4 4 4 2 2 8" xfId="43150" xr:uid="{A64C73F7-D7F0-49F0-8754-A1BA9C6420E4}"/>
    <cellStyle name="Normal 4 4 4 2 3" xfId="7732" xr:uid="{A213BB5A-BB60-4183-A0F3-E4FD79877860}"/>
    <cellStyle name="Normal 4 4 4 2 3 2" xfId="9444" xr:uid="{CA9201C1-6187-43FC-B632-AB38A750F71A}"/>
    <cellStyle name="Normal 4 4 4 2 3 2 2" xfId="12866" xr:uid="{286CFC84-8F30-4650-91F3-9CAC17A3F45A}"/>
    <cellStyle name="Normal 4 4 4 2 3 2 2 2" xfId="26556" xr:uid="{24182248-CE0A-478E-A675-F02B5FF93569}"/>
    <cellStyle name="Normal 4 4 4 2 3 2 2 2 2" xfId="40248" xr:uid="{49CDC722-8EF0-4205-98FB-83076D610B60}"/>
    <cellStyle name="Normal 4 4 4 2 3 2 2 2 3" xfId="55132" xr:uid="{446D7BC9-41FB-4A16-BD01-8C70A8A104D6}"/>
    <cellStyle name="Normal 4 4 4 2 3 2 2 3" xfId="19712" xr:uid="{8A5A53B6-70CF-4B93-9201-8D5F3CE01A8F}"/>
    <cellStyle name="Normal 4 4 4 2 3 2 2 4" xfId="33402" xr:uid="{3DFEDCDA-21BE-48A8-B3C8-D72821C0953C}"/>
    <cellStyle name="Normal 4 4 4 2 3 2 2 5" xfId="48286" xr:uid="{06D3D914-F3C9-4C6E-BCCD-D393891432DD}"/>
    <cellStyle name="Normal 4 4 4 2 3 2 3" xfId="23134" xr:uid="{8D4AB68B-53FB-44DE-B94A-F60126534B15}"/>
    <cellStyle name="Normal 4 4 4 2 3 2 3 2" xfId="36826" xr:uid="{79DF02DC-D7F1-46FC-8CB5-2217E3BF1B29}"/>
    <cellStyle name="Normal 4 4 4 2 3 2 3 3" xfId="51710" xr:uid="{24646FC6-13A5-49F8-AF50-3B5FB689A7E8}"/>
    <cellStyle name="Normal 4 4 4 2 3 2 4" xfId="16290" xr:uid="{755EDEE9-CE7E-4DC8-BC78-47EE015AC62A}"/>
    <cellStyle name="Normal 4 4 4 2 3 2 5" xfId="29980" xr:uid="{5273F479-30CE-4896-885F-E2AFBF18BA59}"/>
    <cellStyle name="Normal 4 4 4 2 3 2 6" xfId="44864" xr:uid="{A4A45DB4-A4C0-42DB-B7AB-804B3D0BB8E4}"/>
    <cellStyle name="Normal 4 4 4 2 3 3" xfId="11154" xr:uid="{DD43A95A-9B20-440B-8F77-CECE60748B08}"/>
    <cellStyle name="Normal 4 4 4 2 3 3 2" xfId="24844" xr:uid="{30AADA1A-C0C7-4167-83E3-F49892C9AE8A}"/>
    <cellStyle name="Normal 4 4 4 2 3 3 2 2" xfId="38536" xr:uid="{24FD894E-6B9D-4FFC-BEC5-46BA7C7F1737}"/>
    <cellStyle name="Normal 4 4 4 2 3 3 2 3" xfId="53420" xr:uid="{6C1EFC18-F917-45E1-A3B5-B2ABC379CBB8}"/>
    <cellStyle name="Normal 4 4 4 2 3 3 3" xfId="18000" xr:uid="{691087C9-EF72-4DFC-ADAD-3A830CB8F7F2}"/>
    <cellStyle name="Normal 4 4 4 2 3 3 4" xfId="31690" xr:uid="{DABD3CEF-C75B-4211-87CA-0CA82917AB18}"/>
    <cellStyle name="Normal 4 4 4 2 3 3 5" xfId="46574" xr:uid="{F33D041F-EFF2-4573-9F3E-9F566A5C7ECF}"/>
    <cellStyle name="Normal 4 4 4 2 3 4" xfId="21422" xr:uid="{D59BFD31-705A-4587-BC4C-A88D4174B18E}"/>
    <cellStyle name="Normal 4 4 4 2 3 4 2" xfId="35114" xr:uid="{F480BFF8-2429-4039-8BAF-4648BF26DE87}"/>
    <cellStyle name="Normal 4 4 4 2 3 4 3" xfId="49998" xr:uid="{F4B26A2A-EB54-49A8-A246-3FEA3320D29E}"/>
    <cellStyle name="Normal 4 4 4 2 3 5" xfId="14578" xr:uid="{CB7BA11D-E7BB-41D0-86FC-6F995C5C07D9}"/>
    <cellStyle name="Normal 4 4 4 2 3 6" xfId="28268" xr:uid="{10F7AB6C-BCC1-4257-8CAC-362A986DBF12}"/>
    <cellStyle name="Normal 4 4 4 2 3 7" xfId="43152" xr:uid="{3D6FDD43-6B16-48E7-8B8A-7E5DA3427421}"/>
    <cellStyle name="Normal 4 4 4 2 4" xfId="7733" xr:uid="{3252D1B7-12FD-4263-B7E6-988E2A0F2257}"/>
    <cellStyle name="Normal 4 4 4 2 4 2" xfId="9445" xr:uid="{1BD13AEE-6730-4ACC-BD5F-115F0D97B77C}"/>
    <cellStyle name="Normal 4 4 4 2 4 2 2" xfId="12867" xr:uid="{EE5AF871-B9C8-4DC2-BDB1-81B8304D7D04}"/>
    <cellStyle name="Normal 4 4 4 2 4 2 2 2" xfId="26557" xr:uid="{486AC757-47D4-45A6-8102-25F21B3E1A34}"/>
    <cellStyle name="Normal 4 4 4 2 4 2 2 2 2" xfId="40249" xr:uid="{31DF1FF3-BB25-43DF-A3CF-28FD81926836}"/>
    <cellStyle name="Normal 4 4 4 2 4 2 2 2 3" xfId="55133" xr:uid="{546BFC37-AF5C-4FB0-B5AE-D6E519F83630}"/>
    <cellStyle name="Normal 4 4 4 2 4 2 2 3" xfId="19713" xr:uid="{2C93A50D-6377-4202-90D0-6DFBB1E5BE8A}"/>
    <cellStyle name="Normal 4 4 4 2 4 2 2 4" xfId="33403" xr:uid="{AEB50D7E-98CB-4A3A-8DE4-9290A6CAC5A8}"/>
    <cellStyle name="Normal 4 4 4 2 4 2 2 5" xfId="48287" xr:uid="{BC794572-82D8-46D6-94E8-22CAFB3024E3}"/>
    <cellStyle name="Normal 4 4 4 2 4 2 3" xfId="23135" xr:uid="{873AA62A-001B-4790-BA22-EBA1A325317A}"/>
    <cellStyle name="Normal 4 4 4 2 4 2 3 2" xfId="36827" xr:uid="{B5443042-E396-4532-99A0-657E95A118F0}"/>
    <cellStyle name="Normal 4 4 4 2 4 2 3 3" xfId="51711" xr:uid="{4A519EC0-9DA2-4DA7-B9F0-280AD841A091}"/>
    <cellStyle name="Normal 4 4 4 2 4 2 4" xfId="16291" xr:uid="{A76A2BD0-AC04-4584-8834-21E72F920CCA}"/>
    <cellStyle name="Normal 4 4 4 2 4 2 5" xfId="29981" xr:uid="{100C9338-FFE3-4B9F-BBAC-F12F085152CD}"/>
    <cellStyle name="Normal 4 4 4 2 4 2 6" xfId="44865" xr:uid="{B639A332-C83E-45E5-B5B4-C523F9C08D6B}"/>
    <cellStyle name="Normal 4 4 4 2 4 3" xfId="11155" xr:uid="{59E1E3E1-A9EB-4B26-912F-43B7D0494F29}"/>
    <cellStyle name="Normal 4 4 4 2 4 3 2" xfId="24845" xr:uid="{3A4F5E80-4E95-4DE7-8D71-645A70CAA346}"/>
    <cellStyle name="Normal 4 4 4 2 4 3 2 2" xfId="38537" xr:uid="{24B8F0F0-DE1A-486E-9E28-316A7B9828CF}"/>
    <cellStyle name="Normal 4 4 4 2 4 3 2 3" xfId="53421" xr:uid="{04D9A3A3-CE15-4706-8AEF-85D63F5A286E}"/>
    <cellStyle name="Normal 4 4 4 2 4 3 3" xfId="18001" xr:uid="{BC5E89A4-C4E0-4247-98D8-B1AEC94C0BC7}"/>
    <cellStyle name="Normal 4 4 4 2 4 3 4" xfId="31691" xr:uid="{6F04492C-5141-468C-986E-4347BF6FC4DE}"/>
    <cellStyle name="Normal 4 4 4 2 4 3 5" xfId="46575" xr:uid="{D4677A60-A730-401A-B37F-90E8FCA6DEBB}"/>
    <cellStyle name="Normal 4 4 4 2 4 4" xfId="21423" xr:uid="{E4E0C749-A2C8-4C9D-9A1D-02E0813E8BA4}"/>
    <cellStyle name="Normal 4 4 4 2 4 4 2" xfId="35115" xr:uid="{17BFEFF4-DD09-440B-BEA6-F333642707DD}"/>
    <cellStyle name="Normal 4 4 4 2 4 4 3" xfId="49999" xr:uid="{65334182-8373-48A0-8611-C7089ABE6757}"/>
    <cellStyle name="Normal 4 4 4 2 4 5" xfId="14579" xr:uid="{6EF1A8FB-2C44-477E-91EC-5456AEED85CF}"/>
    <cellStyle name="Normal 4 4 4 2 4 6" xfId="28269" xr:uid="{E0BA6EA1-0A4A-4AE5-8227-AB3F91A79CD5}"/>
    <cellStyle name="Normal 4 4 4 2 4 7" xfId="43153" xr:uid="{2297C062-7548-4BE4-B06E-01B3AFA535F7}"/>
    <cellStyle name="Normal 4 4 4 2 5" xfId="9441" xr:uid="{77CE9CC1-D90B-4E37-A37D-7326F74F50F6}"/>
    <cellStyle name="Normal 4 4 4 2 5 2" xfId="12863" xr:uid="{1326EE59-2243-4B08-95BC-6D9BEC59635F}"/>
    <cellStyle name="Normal 4 4 4 2 5 2 2" xfId="26553" xr:uid="{8F3E9241-A106-480F-BEB5-48640B60BCAE}"/>
    <cellStyle name="Normal 4 4 4 2 5 2 2 2" xfId="40245" xr:uid="{89B268CB-393F-4CE5-98BF-EE66D62AB6A7}"/>
    <cellStyle name="Normal 4 4 4 2 5 2 2 3" xfId="55129" xr:uid="{76868EBE-71B1-4B9C-A9DF-BECAE5B5ED75}"/>
    <cellStyle name="Normal 4 4 4 2 5 2 3" xfId="19709" xr:uid="{7821E069-AB70-4F20-A648-BFD406BB308D}"/>
    <cellStyle name="Normal 4 4 4 2 5 2 4" xfId="33399" xr:uid="{16DAAA53-2B86-4B1C-B592-8AEF045C0822}"/>
    <cellStyle name="Normal 4 4 4 2 5 2 5" xfId="48283" xr:uid="{699773AF-037B-468C-93FA-447BA196AAB4}"/>
    <cellStyle name="Normal 4 4 4 2 5 3" xfId="23131" xr:uid="{C202555B-58E3-431C-991E-10D37DC103B8}"/>
    <cellStyle name="Normal 4 4 4 2 5 3 2" xfId="36823" xr:uid="{222DE522-3DDF-4736-BD07-30807B6B2227}"/>
    <cellStyle name="Normal 4 4 4 2 5 3 3" xfId="51707" xr:uid="{BB692AD2-3B6E-46E2-AB1F-319238D0DDCA}"/>
    <cellStyle name="Normal 4 4 4 2 5 4" xfId="16287" xr:uid="{327A1331-4C4F-4FC3-950E-0F127C937B60}"/>
    <cellStyle name="Normal 4 4 4 2 5 5" xfId="29977" xr:uid="{6C58FF7F-1119-4D54-AD94-3392CB2526D5}"/>
    <cellStyle name="Normal 4 4 4 2 5 6" xfId="44861" xr:uid="{C9A0D0D5-DCE2-4A51-B606-E1CED374BA46}"/>
    <cellStyle name="Normal 4 4 4 2 6" xfId="11151" xr:uid="{CB60904D-5E0A-4E5D-8C33-2B21E57A67F7}"/>
    <cellStyle name="Normal 4 4 4 2 6 2" xfId="24841" xr:uid="{0F1074B7-DCA0-4597-9BC0-EFB621A1FA26}"/>
    <cellStyle name="Normal 4 4 4 2 6 2 2" xfId="38533" xr:uid="{C3049B40-FA13-470F-86CA-57C6A61C43D4}"/>
    <cellStyle name="Normal 4 4 4 2 6 2 3" xfId="53417" xr:uid="{D74687C2-DF28-4DC7-A7DC-E4F398E165A5}"/>
    <cellStyle name="Normal 4 4 4 2 6 3" xfId="17997" xr:uid="{D8840590-0045-43E9-AAA0-099F4BF4AE99}"/>
    <cellStyle name="Normal 4 4 4 2 6 4" xfId="31687" xr:uid="{4CE7DB17-1F82-445F-BBCE-FD4FB5E41968}"/>
    <cellStyle name="Normal 4 4 4 2 6 5" xfId="46571" xr:uid="{E77E9AFC-4B98-48F9-A623-4C70E8D3006C}"/>
    <cellStyle name="Normal 4 4 4 2 7" xfId="21419" xr:uid="{A22D5526-F2DB-4DE7-9811-082AE2E6AA12}"/>
    <cellStyle name="Normal 4 4 4 2 7 2" xfId="35111" xr:uid="{4CEFDC25-2E8A-4F45-A8B0-B7FC777EC60D}"/>
    <cellStyle name="Normal 4 4 4 2 7 3" xfId="49995" xr:uid="{A7135FFF-19C6-45D9-8D7A-031B7770668D}"/>
    <cellStyle name="Normal 4 4 4 2 8" xfId="14575" xr:uid="{13EDDE49-D8A0-48EC-BA22-972F865081C3}"/>
    <cellStyle name="Normal 4 4 4 2 9" xfId="28265" xr:uid="{43C1298E-1A9B-47B4-929D-0F18FD74BBB1}"/>
    <cellStyle name="Normal 4 4 4 3" xfId="7734" xr:uid="{B6D85487-8FFA-4E10-B3E1-4CD7C8E0F9BF}"/>
    <cellStyle name="Normal 4 4 4 3 10" xfId="43154" xr:uid="{5D5EB577-8286-42CA-A073-D44652CF8F84}"/>
    <cellStyle name="Normal 4 4 4 3 2" xfId="7735" xr:uid="{08673B75-2815-47D8-9B49-68C231D4707C}"/>
    <cellStyle name="Normal 4 4 4 3 2 2" xfId="7736" xr:uid="{681DF58E-7619-4687-87BE-EDF6456E6DD9}"/>
    <cellStyle name="Normal 4 4 4 3 2 2 2" xfId="9448" xr:uid="{4BAF16D0-4D96-442A-AA51-9A76C389BB27}"/>
    <cellStyle name="Normal 4 4 4 3 2 2 2 2" xfId="12870" xr:uid="{13501995-28FC-4BEF-9327-BC1F3BFE878C}"/>
    <cellStyle name="Normal 4 4 4 3 2 2 2 2 2" xfId="26560" xr:uid="{73630999-0C1B-410C-B1DC-1F25F33A8154}"/>
    <cellStyle name="Normal 4 4 4 3 2 2 2 2 2 2" xfId="40252" xr:uid="{1B1719D5-1CA8-4671-BD85-3DDA866917B4}"/>
    <cellStyle name="Normal 4 4 4 3 2 2 2 2 2 3" xfId="55136" xr:uid="{076BE1FE-50A5-44D0-9029-48727A123B95}"/>
    <cellStyle name="Normal 4 4 4 3 2 2 2 2 3" xfId="19716" xr:uid="{8346B577-BAA4-493F-9D91-29249DB48046}"/>
    <cellStyle name="Normal 4 4 4 3 2 2 2 2 4" xfId="33406" xr:uid="{0294264F-1498-40AF-8FF0-B9364AFA284A}"/>
    <cellStyle name="Normal 4 4 4 3 2 2 2 2 5" xfId="48290" xr:uid="{5CEB796A-0E72-4A3D-A8CA-A78D7ACD93D4}"/>
    <cellStyle name="Normal 4 4 4 3 2 2 2 3" xfId="23138" xr:uid="{95F1E8F5-DF20-436E-B72E-610060C50D4B}"/>
    <cellStyle name="Normal 4 4 4 3 2 2 2 3 2" xfId="36830" xr:uid="{C4AB6334-7CE3-47CC-B5ED-2A0D0E8C57D1}"/>
    <cellStyle name="Normal 4 4 4 3 2 2 2 3 3" xfId="51714" xr:uid="{9E8F1F3E-F04E-435D-920D-734C538B4CCC}"/>
    <cellStyle name="Normal 4 4 4 3 2 2 2 4" xfId="16294" xr:uid="{BD475528-08D1-4B95-AF59-6FBE82D27E65}"/>
    <cellStyle name="Normal 4 4 4 3 2 2 2 5" xfId="29984" xr:uid="{9E8955F4-1B43-49A7-96E7-E0C6D1EE6087}"/>
    <cellStyle name="Normal 4 4 4 3 2 2 2 6" xfId="44868" xr:uid="{5D8581EC-3BA5-4FFC-AB53-0026505DAE11}"/>
    <cellStyle name="Normal 4 4 4 3 2 2 3" xfId="11158" xr:uid="{F06C27AB-6640-4FC9-8C80-FD46B542A57E}"/>
    <cellStyle name="Normal 4 4 4 3 2 2 3 2" xfId="24848" xr:uid="{83F809C2-8E85-4549-AC0D-90A87EC85F11}"/>
    <cellStyle name="Normal 4 4 4 3 2 2 3 2 2" xfId="38540" xr:uid="{823C6CCA-1E99-4E4F-98ED-74C53CEBB44B}"/>
    <cellStyle name="Normal 4 4 4 3 2 2 3 2 3" xfId="53424" xr:uid="{9E1F5AAC-632A-430F-B7E5-9899C090EE06}"/>
    <cellStyle name="Normal 4 4 4 3 2 2 3 3" xfId="18004" xr:uid="{502FCA9D-CE3E-49FA-83C4-0E4AC5B3864A}"/>
    <cellStyle name="Normal 4 4 4 3 2 2 3 4" xfId="31694" xr:uid="{CF4EF51F-0470-4114-80F7-92266A615696}"/>
    <cellStyle name="Normal 4 4 4 3 2 2 3 5" xfId="46578" xr:uid="{C6F6394D-56D5-481A-8DB5-D5458A7EE66C}"/>
    <cellStyle name="Normal 4 4 4 3 2 2 4" xfId="21426" xr:uid="{6ECCE8E9-57DD-4672-BA28-D025FC229A32}"/>
    <cellStyle name="Normal 4 4 4 3 2 2 4 2" xfId="35118" xr:uid="{249DB8E2-BB2F-48D7-BA04-3CCE4C3DD06D}"/>
    <cellStyle name="Normal 4 4 4 3 2 2 4 3" xfId="50002" xr:uid="{6C8192E4-6D4B-410D-802C-F8711E1F15DA}"/>
    <cellStyle name="Normal 4 4 4 3 2 2 5" xfId="14582" xr:uid="{A96B742E-F33E-4FE0-B4A9-7526DFE0E2C7}"/>
    <cellStyle name="Normal 4 4 4 3 2 2 6" xfId="28272" xr:uid="{1BBD837A-AD9C-4BAF-9665-BA5B261F5473}"/>
    <cellStyle name="Normal 4 4 4 3 2 2 7" xfId="43156" xr:uid="{F8DC22CE-ECCD-413B-A6A5-27755BBF38F1}"/>
    <cellStyle name="Normal 4 4 4 3 2 3" xfId="9447" xr:uid="{262FFF40-11D1-48F3-AD63-6976C6020C86}"/>
    <cellStyle name="Normal 4 4 4 3 2 3 2" xfId="12869" xr:uid="{07B2E306-7C48-407E-B271-7CE350A2C897}"/>
    <cellStyle name="Normal 4 4 4 3 2 3 2 2" xfId="26559" xr:uid="{E2D55841-C3A8-4322-AA61-4D736A999D9F}"/>
    <cellStyle name="Normal 4 4 4 3 2 3 2 2 2" xfId="40251" xr:uid="{12D704EC-0455-4531-9CE9-8E3C2D80B534}"/>
    <cellStyle name="Normal 4 4 4 3 2 3 2 2 3" xfId="55135" xr:uid="{1A93D6C6-E0BC-48C1-905C-7C8CF6858EE1}"/>
    <cellStyle name="Normal 4 4 4 3 2 3 2 3" xfId="19715" xr:uid="{47B17F8C-30BA-4A07-8B90-452052CA7D29}"/>
    <cellStyle name="Normal 4 4 4 3 2 3 2 4" xfId="33405" xr:uid="{B941CD91-CF8E-4DEA-A03B-5DA8480E9C00}"/>
    <cellStyle name="Normal 4 4 4 3 2 3 2 5" xfId="48289" xr:uid="{16E67A1A-9BC1-4C1D-8B67-1D98FBB7F8B9}"/>
    <cellStyle name="Normal 4 4 4 3 2 3 3" xfId="23137" xr:uid="{B68EB058-F0C1-49F1-9F59-416D21783323}"/>
    <cellStyle name="Normal 4 4 4 3 2 3 3 2" xfId="36829" xr:uid="{62F30EE6-AFCD-4AAF-94DF-E6FC73EA0CF1}"/>
    <cellStyle name="Normal 4 4 4 3 2 3 3 3" xfId="51713" xr:uid="{3C71E6F0-9DB5-4C4D-8191-33B20456BAA9}"/>
    <cellStyle name="Normal 4 4 4 3 2 3 4" xfId="16293" xr:uid="{4E377F21-84B4-44E4-847B-02E8845E2019}"/>
    <cellStyle name="Normal 4 4 4 3 2 3 5" xfId="29983" xr:uid="{C949170C-8315-4BA4-BF9F-8941008FEF78}"/>
    <cellStyle name="Normal 4 4 4 3 2 3 6" xfId="44867" xr:uid="{2E851EFF-4791-4D7A-A6C5-B9D222123534}"/>
    <cellStyle name="Normal 4 4 4 3 2 4" xfId="11157" xr:uid="{BB36291D-2D32-44E9-BAD8-7DD02D6426E3}"/>
    <cellStyle name="Normal 4 4 4 3 2 4 2" xfId="24847" xr:uid="{7D4C0E63-D600-42B0-BBE1-81CFDCEFF85C}"/>
    <cellStyle name="Normal 4 4 4 3 2 4 2 2" xfId="38539" xr:uid="{D1BFCE07-1D47-42DF-9E92-BBD020B9E5BC}"/>
    <cellStyle name="Normal 4 4 4 3 2 4 2 3" xfId="53423" xr:uid="{CE878008-5ACE-4AFD-B7F6-8F1850423B5B}"/>
    <cellStyle name="Normal 4 4 4 3 2 4 3" xfId="18003" xr:uid="{7D176E67-ECA4-463E-A8DC-A9274A967F19}"/>
    <cellStyle name="Normal 4 4 4 3 2 4 4" xfId="31693" xr:uid="{11183323-3902-4FA4-A5E5-E460B96C145B}"/>
    <cellStyle name="Normal 4 4 4 3 2 4 5" xfId="46577" xr:uid="{A1015B18-D772-4418-926B-5B09F0D4557B}"/>
    <cellStyle name="Normal 4 4 4 3 2 5" xfId="21425" xr:uid="{C73ECACA-EBB4-4D68-A9CF-71BF297C7859}"/>
    <cellStyle name="Normal 4 4 4 3 2 5 2" xfId="35117" xr:uid="{C3B94A39-B9E1-4D1C-9DDD-A87EDAC13D53}"/>
    <cellStyle name="Normal 4 4 4 3 2 5 3" xfId="50001" xr:uid="{672360AF-1552-4F92-B824-ABA9731647A6}"/>
    <cellStyle name="Normal 4 4 4 3 2 6" xfId="14581" xr:uid="{FCD75CD6-81BC-45B0-AA4C-0C14DAE9E66F}"/>
    <cellStyle name="Normal 4 4 4 3 2 7" xfId="28271" xr:uid="{AF53E971-0957-45AC-89FE-CD4672B24668}"/>
    <cellStyle name="Normal 4 4 4 3 2 8" xfId="43155" xr:uid="{B428E5F6-A68D-4410-BC13-74403A2FBA99}"/>
    <cellStyle name="Normal 4 4 4 3 3" xfId="7737" xr:uid="{0FCDD34B-48E8-43D9-AA05-5B36DC58D903}"/>
    <cellStyle name="Normal 4 4 4 3 3 2" xfId="9449" xr:uid="{70B4531C-34F4-4257-9904-6CD3DC22022D}"/>
    <cellStyle name="Normal 4 4 4 3 3 2 2" xfId="12871" xr:uid="{0682C9F1-F2B7-4675-8B27-920749400EA0}"/>
    <cellStyle name="Normal 4 4 4 3 3 2 2 2" xfId="26561" xr:uid="{F0491A29-46C7-4241-9178-3FFB9AEE822A}"/>
    <cellStyle name="Normal 4 4 4 3 3 2 2 2 2" xfId="40253" xr:uid="{BD7FC0CF-7DF9-4467-82E3-46A9CE47ED00}"/>
    <cellStyle name="Normal 4 4 4 3 3 2 2 2 3" xfId="55137" xr:uid="{6BE3876E-F04E-4D8D-8171-A4A22959959D}"/>
    <cellStyle name="Normal 4 4 4 3 3 2 2 3" xfId="19717" xr:uid="{2E95AEAB-4F8D-456E-A488-98ECF64A9EEC}"/>
    <cellStyle name="Normal 4 4 4 3 3 2 2 4" xfId="33407" xr:uid="{5E6AE689-E7BC-42B9-B707-32245D84BEE9}"/>
    <cellStyle name="Normal 4 4 4 3 3 2 2 5" xfId="48291" xr:uid="{4032FF67-7FC8-483E-9720-5B49DA082950}"/>
    <cellStyle name="Normal 4 4 4 3 3 2 3" xfId="23139" xr:uid="{202EDDAE-2706-4289-AB12-57A039BB9BD7}"/>
    <cellStyle name="Normal 4 4 4 3 3 2 3 2" xfId="36831" xr:uid="{732E0E52-48DC-4FE1-9580-57F9F65EEB32}"/>
    <cellStyle name="Normal 4 4 4 3 3 2 3 3" xfId="51715" xr:uid="{AE37DD8E-6656-4F6E-938C-F273517E071C}"/>
    <cellStyle name="Normal 4 4 4 3 3 2 4" xfId="16295" xr:uid="{3DE2DA34-AFE5-429A-83ED-9267CEFDDC1C}"/>
    <cellStyle name="Normal 4 4 4 3 3 2 5" xfId="29985" xr:uid="{E047A15D-F744-4A67-B5FE-12908C907D3D}"/>
    <cellStyle name="Normal 4 4 4 3 3 2 6" xfId="44869" xr:uid="{30FF7321-B07D-459A-9CA6-D8868925730C}"/>
    <cellStyle name="Normal 4 4 4 3 3 3" xfId="11159" xr:uid="{7C9D04DB-3B1F-4D45-AF83-D382DF0EB02A}"/>
    <cellStyle name="Normal 4 4 4 3 3 3 2" xfId="24849" xr:uid="{56031FDE-288B-4711-A66D-D74D0630C302}"/>
    <cellStyle name="Normal 4 4 4 3 3 3 2 2" xfId="38541" xr:uid="{6747836E-2170-4681-AC53-B06D951432E1}"/>
    <cellStyle name="Normal 4 4 4 3 3 3 2 3" xfId="53425" xr:uid="{16E243CC-D663-4458-9D9E-2994A5AABF82}"/>
    <cellStyle name="Normal 4 4 4 3 3 3 3" xfId="18005" xr:uid="{3E3B53F6-F38A-4231-96EF-DDD94724ED6A}"/>
    <cellStyle name="Normal 4 4 4 3 3 3 4" xfId="31695" xr:uid="{2E587EA7-5645-4381-B922-C81BE3E68CDA}"/>
    <cellStyle name="Normal 4 4 4 3 3 3 5" xfId="46579" xr:uid="{BA6DD00A-5807-4D5F-A717-66A2E764DC02}"/>
    <cellStyle name="Normal 4 4 4 3 3 4" xfId="21427" xr:uid="{074E834B-6261-4621-86FE-0012046DBB18}"/>
    <cellStyle name="Normal 4 4 4 3 3 4 2" xfId="35119" xr:uid="{DC5BA8F4-48DB-40F6-80E6-197FF4E1B7E6}"/>
    <cellStyle name="Normal 4 4 4 3 3 4 3" xfId="50003" xr:uid="{EE343EB4-2F8C-49C3-8D57-ECE57BBA85B8}"/>
    <cellStyle name="Normal 4 4 4 3 3 5" xfId="14583" xr:uid="{1B05166D-635F-4F13-8C73-1405DA72DD45}"/>
    <cellStyle name="Normal 4 4 4 3 3 6" xfId="28273" xr:uid="{B165CC45-7759-4261-B997-553AF8002810}"/>
    <cellStyle name="Normal 4 4 4 3 3 7" xfId="43157" xr:uid="{64B75BA2-9F34-4969-8043-1062A9D2FEBF}"/>
    <cellStyle name="Normal 4 4 4 3 4" xfId="7738" xr:uid="{23D3B66B-6748-4D63-961D-660B4018C2AA}"/>
    <cellStyle name="Normal 4 4 4 3 4 2" xfId="9450" xr:uid="{8FED13A5-2BA5-48B5-A157-1733E66338AF}"/>
    <cellStyle name="Normal 4 4 4 3 4 2 2" xfId="12872" xr:uid="{C7AA024A-1F1A-4917-ABCF-7CCDE8A6BB07}"/>
    <cellStyle name="Normal 4 4 4 3 4 2 2 2" xfId="26562" xr:uid="{DC2306A5-3BEA-4E9B-BCCB-39E8B80EB637}"/>
    <cellStyle name="Normal 4 4 4 3 4 2 2 2 2" xfId="40254" xr:uid="{44CFFDED-43D7-49AD-BC71-31669B334B45}"/>
    <cellStyle name="Normal 4 4 4 3 4 2 2 2 3" xfId="55138" xr:uid="{DC4EF08B-5847-47A0-9220-2652998FAC14}"/>
    <cellStyle name="Normal 4 4 4 3 4 2 2 3" xfId="19718" xr:uid="{10AE55C1-5C79-4C1B-A50A-82A683C01D00}"/>
    <cellStyle name="Normal 4 4 4 3 4 2 2 4" xfId="33408" xr:uid="{C0E37B6A-4091-46A3-BF6B-A6016287B514}"/>
    <cellStyle name="Normal 4 4 4 3 4 2 2 5" xfId="48292" xr:uid="{33581CC7-F92F-4189-9CCC-66B465D524A5}"/>
    <cellStyle name="Normal 4 4 4 3 4 2 3" xfId="23140" xr:uid="{FE44CC9D-8E69-4E85-9B3B-0590FED13351}"/>
    <cellStyle name="Normal 4 4 4 3 4 2 3 2" xfId="36832" xr:uid="{3F88EAE0-9093-4FA5-9C73-DECD8C78E6C1}"/>
    <cellStyle name="Normal 4 4 4 3 4 2 3 3" xfId="51716" xr:uid="{E5606044-FE1C-4AD3-89B3-7F42CF9B6A39}"/>
    <cellStyle name="Normal 4 4 4 3 4 2 4" xfId="16296" xr:uid="{C39D2151-7FC3-445F-B47B-B4327F7AA4AA}"/>
    <cellStyle name="Normal 4 4 4 3 4 2 5" xfId="29986" xr:uid="{E1CF1C69-E31F-45B5-AB3A-80B91701792D}"/>
    <cellStyle name="Normal 4 4 4 3 4 2 6" xfId="44870" xr:uid="{BD7139B5-F56A-4262-A061-5A5D7FDF8590}"/>
    <cellStyle name="Normal 4 4 4 3 4 3" xfId="11160" xr:uid="{FDD57F21-BBE6-4C97-BF9E-A3654C48BED4}"/>
    <cellStyle name="Normal 4 4 4 3 4 3 2" xfId="24850" xr:uid="{4354A5B9-811C-4E21-B769-80F04AF0235E}"/>
    <cellStyle name="Normal 4 4 4 3 4 3 2 2" xfId="38542" xr:uid="{20F3243D-A5CE-4DA0-9830-8274C72E726D}"/>
    <cellStyle name="Normal 4 4 4 3 4 3 2 3" xfId="53426" xr:uid="{3A9D546B-5DEA-4851-823B-69B69CC880CF}"/>
    <cellStyle name="Normal 4 4 4 3 4 3 3" xfId="18006" xr:uid="{C181D665-92C4-4893-B44E-2E1762E133B3}"/>
    <cellStyle name="Normal 4 4 4 3 4 3 4" xfId="31696" xr:uid="{79989DF8-F48C-4974-917F-77E44A64E742}"/>
    <cellStyle name="Normal 4 4 4 3 4 3 5" xfId="46580" xr:uid="{20E39543-2DAA-4859-AD9A-8D3C8AFD7790}"/>
    <cellStyle name="Normal 4 4 4 3 4 4" xfId="21428" xr:uid="{86BE43F4-A29E-4BCD-AA08-3F46414CCC2B}"/>
    <cellStyle name="Normal 4 4 4 3 4 4 2" xfId="35120" xr:uid="{BE129A1B-7600-415F-BAB6-B89B8E7A7941}"/>
    <cellStyle name="Normal 4 4 4 3 4 4 3" xfId="50004" xr:uid="{11376260-8CDC-49F4-8046-B9B40C9A9381}"/>
    <cellStyle name="Normal 4 4 4 3 4 5" xfId="14584" xr:uid="{DF1A74DE-3F3F-4827-9FFB-620B4969055F}"/>
    <cellStyle name="Normal 4 4 4 3 4 6" xfId="28274" xr:uid="{9EE71EEE-0461-4A04-982D-8920EB27D05A}"/>
    <cellStyle name="Normal 4 4 4 3 4 7" xfId="43158" xr:uid="{AFA0E27B-460A-4341-BF38-7C1D49AA87BD}"/>
    <cellStyle name="Normal 4 4 4 3 5" xfId="9446" xr:uid="{91DCED5B-F6B0-4AC2-A530-517BE1FE80E0}"/>
    <cellStyle name="Normal 4 4 4 3 5 2" xfId="12868" xr:uid="{F0E7EB2C-3B83-4A10-9162-5C05C001CEF5}"/>
    <cellStyle name="Normal 4 4 4 3 5 2 2" xfId="26558" xr:uid="{B6C237F1-C2A2-467C-A2E9-4623DEFD2F6D}"/>
    <cellStyle name="Normal 4 4 4 3 5 2 2 2" xfId="40250" xr:uid="{A948C5C7-6D20-4A38-BC99-1D8FE696BF4D}"/>
    <cellStyle name="Normal 4 4 4 3 5 2 2 3" xfId="55134" xr:uid="{F516E63B-6644-40AA-A52D-63B6E5609FB6}"/>
    <cellStyle name="Normal 4 4 4 3 5 2 3" xfId="19714" xr:uid="{DBE67613-15FF-4066-9873-15D9C7F977A6}"/>
    <cellStyle name="Normal 4 4 4 3 5 2 4" xfId="33404" xr:uid="{C6523BA8-B657-4414-A2A2-60CBB7BC2D80}"/>
    <cellStyle name="Normal 4 4 4 3 5 2 5" xfId="48288" xr:uid="{B05AF3B1-976F-4621-A12E-19AF15B6E683}"/>
    <cellStyle name="Normal 4 4 4 3 5 3" xfId="23136" xr:uid="{CA67042E-8B4D-4791-901E-2F6B64E56809}"/>
    <cellStyle name="Normal 4 4 4 3 5 3 2" xfId="36828" xr:uid="{4D8DD9F6-7A82-4785-AEEB-B1013C9236D2}"/>
    <cellStyle name="Normal 4 4 4 3 5 3 3" xfId="51712" xr:uid="{C85F9DCA-4FA4-4F64-BD0C-B41DC7DCA593}"/>
    <cellStyle name="Normal 4 4 4 3 5 4" xfId="16292" xr:uid="{B351FA23-6432-49C5-A85A-3531042D137F}"/>
    <cellStyle name="Normal 4 4 4 3 5 5" xfId="29982" xr:uid="{5BFD0F8F-6161-4C38-BE5A-5805A229EB5A}"/>
    <cellStyle name="Normal 4 4 4 3 5 6" xfId="44866" xr:uid="{A259A856-9EC7-487D-B029-590D2A18C5D4}"/>
    <cellStyle name="Normal 4 4 4 3 6" xfId="11156" xr:uid="{0F1DDAB1-8744-4AB4-A17B-5BC0679879EC}"/>
    <cellStyle name="Normal 4 4 4 3 6 2" xfId="24846" xr:uid="{AAB9A5FE-9D4C-440A-B66F-3908FD7CDD13}"/>
    <cellStyle name="Normal 4 4 4 3 6 2 2" xfId="38538" xr:uid="{8C8DE3D9-0DEB-430D-9E11-CAA594763EB1}"/>
    <cellStyle name="Normal 4 4 4 3 6 2 3" xfId="53422" xr:uid="{4BE291BA-AFE0-443E-9E7F-34135FDB2D58}"/>
    <cellStyle name="Normal 4 4 4 3 6 3" xfId="18002" xr:uid="{2D94DA94-9595-4BEC-9487-1E2B886532FD}"/>
    <cellStyle name="Normal 4 4 4 3 6 4" xfId="31692" xr:uid="{F2651716-9EE4-450E-955C-4C223000D268}"/>
    <cellStyle name="Normal 4 4 4 3 6 5" xfId="46576" xr:uid="{E2DB938C-F95D-4723-9120-7292D9FD2432}"/>
    <cellStyle name="Normal 4 4 4 3 7" xfId="21424" xr:uid="{E0872A1A-5153-4485-8FAF-59722271E6AE}"/>
    <cellStyle name="Normal 4 4 4 3 7 2" xfId="35116" xr:uid="{895AE3E5-0617-4ACA-AD69-DF0C69035B7B}"/>
    <cellStyle name="Normal 4 4 4 3 7 3" xfId="50000" xr:uid="{32A5FFC6-C06E-4D26-A5EE-FA154DE50526}"/>
    <cellStyle name="Normal 4 4 4 3 8" xfId="14580" xr:uid="{1E204C3C-7FF6-4EA4-8D52-8DE9D3143CFA}"/>
    <cellStyle name="Normal 4 4 4 3 9" xfId="28270" xr:uid="{44ED26AB-A617-4591-A555-A7AD2004ED9B}"/>
    <cellStyle name="Normal 4 4 4 4" xfId="7739" xr:uid="{6D2B56E8-184D-4C45-AA38-D0209B0C7D57}"/>
    <cellStyle name="Normal 4 4 4 4 2" xfId="7740" xr:uid="{E0C82ACB-25EB-446C-B702-BDBFD7B5CE3B}"/>
    <cellStyle name="Normal 4 4 4 4 2 2" xfId="9452" xr:uid="{147F7E7D-0624-449A-B8EB-6529D8812A25}"/>
    <cellStyle name="Normal 4 4 4 4 2 2 2" xfId="12874" xr:uid="{6D4FD628-5AF9-48E9-B214-086880D7116A}"/>
    <cellStyle name="Normal 4 4 4 4 2 2 2 2" xfId="26564" xr:uid="{43754638-852A-40E1-8570-B84F747C1AB8}"/>
    <cellStyle name="Normal 4 4 4 4 2 2 2 2 2" xfId="40256" xr:uid="{90D8D2F9-99F9-42FF-A10B-9950292B2C7E}"/>
    <cellStyle name="Normal 4 4 4 4 2 2 2 2 3" xfId="55140" xr:uid="{7224D5FC-C936-4206-94B9-FD33C0C4C1EC}"/>
    <cellStyle name="Normal 4 4 4 4 2 2 2 3" xfId="19720" xr:uid="{D0944C93-EE11-46DA-B2E9-5D6FB12A07CF}"/>
    <cellStyle name="Normal 4 4 4 4 2 2 2 4" xfId="33410" xr:uid="{C17EA6ED-E113-42EC-8D65-81CD7B9BE4FA}"/>
    <cellStyle name="Normal 4 4 4 4 2 2 2 5" xfId="48294" xr:uid="{7C66B173-E455-43D6-8ABE-00F8BD7584C1}"/>
    <cellStyle name="Normal 4 4 4 4 2 2 3" xfId="23142" xr:uid="{25D79210-83A0-4DA9-ACFA-4C959E993D1C}"/>
    <cellStyle name="Normal 4 4 4 4 2 2 3 2" xfId="36834" xr:uid="{30474ACB-B091-49C1-A825-923804F3851D}"/>
    <cellStyle name="Normal 4 4 4 4 2 2 3 3" xfId="51718" xr:uid="{0AD30D5F-D8EA-406C-B224-A5692D2FB878}"/>
    <cellStyle name="Normal 4 4 4 4 2 2 4" xfId="16298" xr:uid="{B2A8BD7B-496A-4D05-BF00-C04C08EC9473}"/>
    <cellStyle name="Normal 4 4 4 4 2 2 5" xfId="29988" xr:uid="{710BD2BB-BFDF-48F7-BEE1-36EDCD11BCF1}"/>
    <cellStyle name="Normal 4 4 4 4 2 2 6" xfId="44872" xr:uid="{4022C8F8-457E-410E-845F-61A45CD4D56B}"/>
    <cellStyle name="Normal 4 4 4 4 2 3" xfId="11162" xr:uid="{A1842460-072E-4E09-B0F6-2EA894B148AA}"/>
    <cellStyle name="Normal 4 4 4 4 2 3 2" xfId="24852" xr:uid="{CA60C748-B589-43D2-A50E-C358447DC465}"/>
    <cellStyle name="Normal 4 4 4 4 2 3 2 2" xfId="38544" xr:uid="{F3595606-4F2D-42DF-9C15-D0A1CB3A7EC7}"/>
    <cellStyle name="Normal 4 4 4 4 2 3 2 3" xfId="53428" xr:uid="{BA35CFB0-6437-4EB9-BDD7-8BCA4B71C25A}"/>
    <cellStyle name="Normal 4 4 4 4 2 3 3" xfId="18008" xr:uid="{15B16909-5FD4-4889-A675-B290729A5B55}"/>
    <cellStyle name="Normal 4 4 4 4 2 3 4" xfId="31698" xr:uid="{90BD172B-E9CE-42A7-BBE2-BD5EF481EA0D}"/>
    <cellStyle name="Normal 4 4 4 4 2 3 5" xfId="46582" xr:uid="{8B857B79-E65D-475F-BD4A-881CDF575422}"/>
    <cellStyle name="Normal 4 4 4 4 2 4" xfId="21430" xr:uid="{421D7C00-8929-4D81-A214-A3AA746BD8E6}"/>
    <cellStyle name="Normal 4 4 4 4 2 4 2" xfId="35122" xr:uid="{95236B66-38B6-4742-9128-DC8876DD7E58}"/>
    <cellStyle name="Normal 4 4 4 4 2 4 3" xfId="50006" xr:uid="{B9AE1F57-82E7-41EE-8A0F-59E5BFCE0594}"/>
    <cellStyle name="Normal 4 4 4 4 2 5" xfId="14586" xr:uid="{4C96C579-5906-4B3F-A366-B4F8D7B73D3B}"/>
    <cellStyle name="Normal 4 4 4 4 2 6" xfId="28276" xr:uid="{9A5E4095-D933-4D80-ABD7-6A22FBDB63C1}"/>
    <cellStyle name="Normal 4 4 4 4 2 7" xfId="43160" xr:uid="{E9C7EDDE-AA6A-4DE1-BD26-B17CEBA60E7F}"/>
    <cellStyle name="Normal 4 4 4 4 3" xfId="9451" xr:uid="{5533FEE9-4A28-454B-9CCC-79DDA68FB16F}"/>
    <cellStyle name="Normal 4 4 4 4 3 2" xfId="12873" xr:uid="{3B3DDE0E-FFE6-4AA8-B253-ADC97C3DB57A}"/>
    <cellStyle name="Normal 4 4 4 4 3 2 2" xfId="26563" xr:uid="{A03A2E58-B395-4CC9-853F-4A560BB2BC8C}"/>
    <cellStyle name="Normal 4 4 4 4 3 2 2 2" xfId="40255" xr:uid="{CD560B13-BAC6-49E3-BFB6-516AF01BB04E}"/>
    <cellStyle name="Normal 4 4 4 4 3 2 2 3" xfId="55139" xr:uid="{1EA90623-1D5D-4A79-AB36-B1D8831978A8}"/>
    <cellStyle name="Normal 4 4 4 4 3 2 3" xfId="19719" xr:uid="{FDACFB45-A3AB-45A4-9EC0-4F2A732DF002}"/>
    <cellStyle name="Normal 4 4 4 4 3 2 4" xfId="33409" xr:uid="{7962ADF7-A3E8-4686-BDB3-752A3DA14143}"/>
    <cellStyle name="Normal 4 4 4 4 3 2 5" xfId="48293" xr:uid="{4494DDB9-27CC-417D-9D11-B1F591B91041}"/>
    <cellStyle name="Normal 4 4 4 4 3 3" xfId="23141" xr:uid="{DDFAA562-8E9F-40A5-80B2-1E4FD47A2470}"/>
    <cellStyle name="Normal 4 4 4 4 3 3 2" xfId="36833" xr:uid="{FA044A6A-DABF-4690-A8B9-CFA664BF9672}"/>
    <cellStyle name="Normal 4 4 4 4 3 3 3" xfId="51717" xr:uid="{A5D21CDB-F49E-4B2A-A41D-1849B7B68595}"/>
    <cellStyle name="Normal 4 4 4 4 3 4" xfId="16297" xr:uid="{409C4AF6-FF4E-4786-B1F2-817718C15E96}"/>
    <cellStyle name="Normal 4 4 4 4 3 5" xfId="29987" xr:uid="{27588D4D-9FE6-4F1D-84F4-92BE9C04C5FC}"/>
    <cellStyle name="Normal 4 4 4 4 3 6" xfId="44871" xr:uid="{71043CB9-E6D6-4D10-951B-7A071F574021}"/>
    <cellStyle name="Normal 4 4 4 4 4" xfId="11161" xr:uid="{27DC4BBC-EE67-4CA4-8ACF-019B74A74DA2}"/>
    <cellStyle name="Normal 4 4 4 4 4 2" xfId="24851" xr:uid="{0F202FCF-17DB-493A-B67C-5D1775207E00}"/>
    <cellStyle name="Normal 4 4 4 4 4 2 2" xfId="38543" xr:uid="{EFCF0AD6-6541-402F-9179-9DABD809D899}"/>
    <cellStyle name="Normal 4 4 4 4 4 2 3" xfId="53427" xr:uid="{EE65D884-2C95-42B6-A72B-7C966525FAAB}"/>
    <cellStyle name="Normal 4 4 4 4 4 3" xfId="18007" xr:uid="{BCF3CF34-2960-454A-9CB9-831069897B68}"/>
    <cellStyle name="Normal 4 4 4 4 4 4" xfId="31697" xr:uid="{4BEFF3BC-FC8E-4116-93F8-E8F466B77418}"/>
    <cellStyle name="Normal 4 4 4 4 4 5" xfId="46581" xr:uid="{6DB2490E-4806-40EC-864C-4D9C7022E521}"/>
    <cellStyle name="Normal 4 4 4 4 5" xfId="21429" xr:uid="{AB9D9AD6-D7F6-40B0-9958-F603DC78D3E1}"/>
    <cellStyle name="Normal 4 4 4 4 5 2" xfId="35121" xr:uid="{A76B54A8-3B2A-4146-86B5-1D8E02E314C4}"/>
    <cellStyle name="Normal 4 4 4 4 5 3" xfId="50005" xr:uid="{41C4641F-DAB2-4BDB-B75C-441FA614704E}"/>
    <cellStyle name="Normal 4 4 4 4 6" xfId="14585" xr:uid="{1E6A760B-9E3C-47E0-B430-3D7BB7656E45}"/>
    <cellStyle name="Normal 4 4 4 4 7" xfId="28275" xr:uid="{85323C62-D44B-43A6-9897-3E3A943EB092}"/>
    <cellStyle name="Normal 4 4 4 4 8" xfId="43159" xr:uid="{C2D5350C-7C29-41DE-9D92-9282153476D7}"/>
    <cellStyle name="Normal 4 4 4 5" xfId="7741" xr:uid="{9B7A0FFE-D251-4B0B-9FEF-0EE31172DF77}"/>
    <cellStyle name="Normal 4 4 4 5 2" xfId="9453" xr:uid="{8D134EB0-E7EC-455A-95FE-C8D2A820D4C4}"/>
    <cellStyle name="Normal 4 4 4 5 2 2" xfId="12875" xr:uid="{238FBD3F-74B0-444E-BF95-47C318B8B8B7}"/>
    <cellStyle name="Normal 4 4 4 5 2 2 2" xfId="26565" xr:uid="{E40BDA8D-FBA1-4698-8872-7FC4BDE4555E}"/>
    <cellStyle name="Normal 4 4 4 5 2 2 2 2" xfId="40257" xr:uid="{7698714E-9858-4206-9150-1A4445BD176B}"/>
    <cellStyle name="Normal 4 4 4 5 2 2 2 3" xfId="55141" xr:uid="{1DEE9882-EB9A-4862-8784-538FE759329B}"/>
    <cellStyle name="Normal 4 4 4 5 2 2 3" xfId="19721" xr:uid="{2D425F98-CF80-4E90-8E02-8CB315536B30}"/>
    <cellStyle name="Normal 4 4 4 5 2 2 4" xfId="33411" xr:uid="{27D64DFF-D68D-489D-9EDD-663A70137D1C}"/>
    <cellStyle name="Normal 4 4 4 5 2 2 5" xfId="48295" xr:uid="{9AE88FDE-5B9F-40FE-B8BD-03FD35135B30}"/>
    <cellStyle name="Normal 4 4 4 5 2 3" xfId="23143" xr:uid="{CF5720AD-CF53-46D4-A7B7-2B0516B0BDCD}"/>
    <cellStyle name="Normal 4 4 4 5 2 3 2" xfId="36835" xr:uid="{B744EC95-AD47-4BB2-93D2-8F1F14379F81}"/>
    <cellStyle name="Normal 4 4 4 5 2 3 3" xfId="51719" xr:uid="{163A6C8D-DCC9-44A6-B2EC-58DBA6661182}"/>
    <cellStyle name="Normal 4 4 4 5 2 4" xfId="16299" xr:uid="{3294E84B-664F-48C8-AF06-9530758D5562}"/>
    <cellStyle name="Normal 4 4 4 5 2 5" xfId="29989" xr:uid="{D2DB0C61-9B27-4FB0-9F70-8163B6B4ABBD}"/>
    <cellStyle name="Normal 4 4 4 5 2 6" xfId="44873" xr:uid="{92FF5A98-52DF-46AD-843C-B86AFD2CF5A8}"/>
    <cellStyle name="Normal 4 4 4 5 3" xfId="11163" xr:uid="{A9FB67BD-6C64-4394-9C9F-9FBD5FCA4311}"/>
    <cellStyle name="Normal 4 4 4 5 3 2" xfId="24853" xr:uid="{68CE7F82-6564-45D4-8C8B-101B18C1FDCB}"/>
    <cellStyle name="Normal 4 4 4 5 3 2 2" xfId="38545" xr:uid="{F5FC73EE-F7F0-4A85-8E5D-E669A6028EB4}"/>
    <cellStyle name="Normal 4 4 4 5 3 2 3" xfId="53429" xr:uid="{E5C5BD4D-E59A-4EAF-9DD5-3703CBFFC023}"/>
    <cellStyle name="Normal 4 4 4 5 3 3" xfId="18009" xr:uid="{E43D9324-D1F2-4B4E-95FF-FC1B912C8B83}"/>
    <cellStyle name="Normal 4 4 4 5 3 4" xfId="31699" xr:uid="{F4A30B04-DC6C-442E-8F09-1107D74B84BA}"/>
    <cellStyle name="Normal 4 4 4 5 3 5" xfId="46583" xr:uid="{0AB98215-1B9C-46FC-BAF5-4FBA3189014D}"/>
    <cellStyle name="Normal 4 4 4 5 4" xfId="21431" xr:uid="{5F7F460D-0BC2-4891-81A7-5E17DE5CDB0C}"/>
    <cellStyle name="Normal 4 4 4 5 4 2" xfId="35123" xr:uid="{6D01A161-F721-40A5-A0AB-2399FF3A6D9D}"/>
    <cellStyle name="Normal 4 4 4 5 4 3" xfId="50007" xr:uid="{BDBA99A5-B1EA-4079-8265-28E51202AB0D}"/>
    <cellStyle name="Normal 4 4 4 5 5" xfId="14587" xr:uid="{3A905F67-9528-4876-BA44-B334B0815BD6}"/>
    <cellStyle name="Normal 4 4 4 5 6" xfId="28277" xr:uid="{9D921976-0B7E-4436-A145-114DCC3BDE75}"/>
    <cellStyle name="Normal 4 4 4 5 7" xfId="43161" xr:uid="{864B498B-F941-490D-965E-2FABD0805798}"/>
    <cellStyle name="Normal 4 4 4 6" xfId="7742" xr:uid="{3526977D-9947-4743-9E9C-BA96D3C76823}"/>
    <cellStyle name="Normal 4 4 4 6 2" xfId="9454" xr:uid="{50CD5075-A477-45EE-8495-659A1D9EA4E6}"/>
    <cellStyle name="Normal 4 4 4 6 2 2" xfId="12876" xr:uid="{49AA2324-5D07-4883-BF1E-20BF927D05DC}"/>
    <cellStyle name="Normal 4 4 4 6 2 2 2" xfId="26566" xr:uid="{982ECCC5-864A-49FE-A744-94FDD60F62CA}"/>
    <cellStyle name="Normal 4 4 4 6 2 2 2 2" xfId="40258" xr:uid="{234B6DC5-5ADC-4DC2-9F23-F5754255DA58}"/>
    <cellStyle name="Normal 4 4 4 6 2 2 2 3" xfId="55142" xr:uid="{933B9859-5D0A-453F-84BC-C22135D447CA}"/>
    <cellStyle name="Normal 4 4 4 6 2 2 3" xfId="19722" xr:uid="{7A150BD6-D982-449E-A109-3E68E5E11837}"/>
    <cellStyle name="Normal 4 4 4 6 2 2 4" xfId="33412" xr:uid="{98779607-CF26-4E9A-B80F-91B00FB14125}"/>
    <cellStyle name="Normal 4 4 4 6 2 2 5" xfId="48296" xr:uid="{73769F59-B220-4790-B3E1-70F27F5E55F3}"/>
    <cellStyle name="Normal 4 4 4 6 2 3" xfId="23144" xr:uid="{E281BD66-63CC-4AF6-9A12-A083BA6FA8B9}"/>
    <cellStyle name="Normal 4 4 4 6 2 3 2" xfId="36836" xr:uid="{95650D7F-21BE-4907-BA5F-23B69C10C529}"/>
    <cellStyle name="Normal 4 4 4 6 2 3 3" xfId="51720" xr:uid="{FA5C9367-56F5-4EDF-9CC6-F7F9FC79EA5D}"/>
    <cellStyle name="Normal 4 4 4 6 2 4" xfId="16300" xr:uid="{49DE4CC7-A529-4155-AC66-D3E7E60E21FD}"/>
    <cellStyle name="Normal 4 4 4 6 2 5" xfId="29990" xr:uid="{3838C8B6-2E8F-4E2C-9D51-979783A62634}"/>
    <cellStyle name="Normal 4 4 4 6 2 6" xfId="44874" xr:uid="{27751CB3-FB2C-43C1-A5D2-985F427B3717}"/>
    <cellStyle name="Normal 4 4 4 6 3" xfId="11164" xr:uid="{E5C78EE2-1B97-4465-A528-44FA1DE97D68}"/>
    <cellStyle name="Normal 4 4 4 6 3 2" xfId="24854" xr:uid="{45CB3885-02DD-4FE9-B13E-2133EA954152}"/>
    <cellStyle name="Normal 4 4 4 6 3 2 2" xfId="38546" xr:uid="{37E618F9-284B-48C6-BB93-F0FE1A6BC8B0}"/>
    <cellStyle name="Normal 4 4 4 6 3 2 3" xfId="53430" xr:uid="{AAF9A2DE-70C3-411A-A696-E7754C636FEA}"/>
    <cellStyle name="Normal 4 4 4 6 3 3" xfId="18010" xr:uid="{46278AE7-89FB-4E2A-BCF6-D80EDA3667B5}"/>
    <cellStyle name="Normal 4 4 4 6 3 4" xfId="31700" xr:uid="{FE2848C0-61E7-4896-A2EE-7C8D556B9987}"/>
    <cellStyle name="Normal 4 4 4 6 3 5" xfId="46584" xr:uid="{59772EF8-224D-48CB-B66E-49512EE679DA}"/>
    <cellStyle name="Normal 4 4 4 6 4" xfId="21432" xr:uid="{B5745C6D-0516-4A9C-96C1-4CBDDA0DEB48}"/>
    <cellStyle name="Normal 4 4 4 6 4 2" xfId="35124" xr:uid="{3AD258BC-68D5-4AE2-AF5F-A4EE9624F497}"/>
    <cellStyle name="Normal 4 4 4 6 4 3" xfId="50008" xr:uid="{871D1A5C-416E-45A6-B874-155915FD39C7}"/>
    <cellStyle name="Normal 4 4 4 6 5" xfId="14588" xr:uid="{ABDAC994-E859-49F4-B941-E3F31F726EBF}"/>
    <cellStyle name="Normal 4 4 4 6 6" xfId="28278" xr:uid="{BA51A91C-84D2-4980-9C74-47FF3060BB7D}"/>
    <cellStyle name="Normal 4 4 4 6 7" xfId="43162" xr:uid="{6AAA3E21-B61D-4973-A8F7-5F8964984C4D}"/>
    <cellStyle name="Normal 4 4 4 7" xfId="9440" xr:uid="{9DBF1B1C-222E-4199-AA1D-5C4324244F9D}"/>
    <cellStyle name="Normal 4 4 4 7 2" xfId="12862" xr:uid="{8438227D-240B-4F91-8ED3-AA6CB09E0565}"/>
    <cellStyle name="Normal 4 4 4 7 2 2" xfId="26552" xr:uid="{08800262-DD4D-489D-8487-D1B23A3E1758}"/>
    <cellStyle name="Normal 4 4 4 7 2 2 2" xfId="40244" xr:uid="{7E1FD9D6-C920-4947-87C6-7DF6ABBC24EA}"/>
    <cellStyle name="Normal 4 4 4 7 2 2 3" xfId="55128" xr:uid="{631A0D88-182D-46D2-923F-0C7A1D13FFF7}"/>
    <cellStyle name="Normal 4 4 4 7 2 3" xfId="19708" xr:uid="{BC9C24BA-564E-4D0E-A6D3-6B10DB4D5D7C}"/>
    <cellStyle name="Normal 4 4 4 7 2 4" xfId="33398" xr:uid="{290DF22D-FE10-452A-AACD-813C3CB84015}"/>
    <cellStyle name="Normal 4 4 4 7 2 5" xfId="48282" xr:uid="{BCE59984-7DA2-4A3E-902E-A7DB54158018}"/>
    <cellStyle name="Normal 4 4 4 7 3" xfId="23130" xr:uid="{AD9C3E1E-D039-4628-B4BE-D4F5402F3887}"/>
    <cellStyle name="Normal 4 4 4 7 3 2" xfId="36822" xr:uid="{35AE6A1B-DC88-4829-AA7B-CD8A06A5985E}"/>
    <cellStyle name="Normal 4 4 4 7 3 3" xfId="51706" xr:uid="{60CBDAF5-6BE4-495C-B60D-A10F915BCAE9}"/>
    <cellStyle name="Normal 4 4 4 7 4" xfId="16286" xr:uid="{19253126-0781-4719-A18B-183EC339A015}"/>
    <cellStyle name="Normal 4 4 4 7 5" xfId="29976" xr:uid="{CE6FDC5E-4CE8-4CF7-8601-100B655DA951}"/>
    <cellStyle name="Normal 4 4 4 7 6" xfId="44860" xr:uid="{86090293-6DD7-4AD2-8690-B5110BC04D5D}"/>
    <cellStyle name="Normal 4 4 4 8" xfId="11150" xr:uid="{44414748-7538-44FF-9957-841FC4F3A8DC}"/>
    <cellStyle name="Normal 4 4 4 8 2" xfId="24840" xr:uid="{0DD11197-3734-4BC4-B6B3-DE7AAABEEF24}"/>
    <cellStyle name="Normal 4 4 4 8 2 2" xfId="38532" xr:uid="{AB44D5C6-A330-4493-A78E-2AE38C024345}"/>
    <cellStyle name="Normal 4 4 4 8 2 3" xfId="53416" xr:uid="{3C930515-303E-4E2A-9081-EC2397724354}"/>
    <cellStyle name="Normal 4 4 4 8 3" xfId="17996" xr:uid="{9653A363-2BE7-465E-9877-25453A9DDE9F}"/>
    <cellStyle name="Normal 4 4 4 8 4" xfId="31686" xr:uid="{6797EA2A-FA7A-4DE0-9819-EA2D83F47089}"/>
    <cellStyle name="Normal 4 4 4 8 5" xfId="46570" xr:uid="{77E7C1B2-0BEE-412D-9E91-89AFC8CCE632}"/>
    <cellStyle name="Normal 4 4 4 9" xfId="21418" xr:uid="{E11FCD49-AF95-47C8-AE25-796700D15887}"/>
    <cellStyle name="Normal 4 4 4 9 2" xfId="35110" xr:uid="{EBEF73B9-6709-4808-B1E5-D08A1CB1EC28}"/>
    <cellStyle name="Normal 4 4 4 9 3" xfId="49994" xr:uid="{52065525-DD46-4510-BA81-15436F69EF43}"/>
    <cellStyle name="Normal 4 4 5" xfId="7743" xr:uid="{0BAD3583-D051-4967-94CF-1128B0A39F79}"/>
    <cellStyle name="Normal 4 4 5 10" xfId="43163" xr:uid="{E23C9940-0C56-4BE7-A501-2AE06FB67252}"/>
    <cellStyle name="Normal 4 4 5 2" xfId="7744" xr:uid="{4AF99B7A-87CF-4498-9D97-06C8A8084297}"/>
    <cellStyle name="Normal 4 4 5 2 2" xfId="7745" xr:uid="{DA1D2296-0355-45EB-A877-BE8E0572D422}"/>
    <cellStyle name="Normal 4 4 5 2 2 2" xfId="9457" xr:uid="{41B4F375-9BDD-435D-9018-E92B920EE650}"/>
    <cellStyle name="Normal 4 4 5 2 2 2 2" xfId="12879" xr:uid="{795D448D-642B-4BBF-B14B-5BB7E60BD998}"/>
    <cellStyle name="Normal 4 4 5 2 2 2 2 2" xfId="26569" xr:uid="{56576CB0-BB6E-4261-8007-998723DF978E}"/>
    <cellStyle name="Normal 4 4 5 2 2 2 2 2 2" xfId="40261" xr:uid="{2B5C4E9A-11BC-4EAA-BF4E-63F895D867E4}"/>
    <cellStyle name="Normal 4 4 5 2 2 2 2 2 3" xfId="55145" xr:uid="{7E49E978-BBEB-40FF-A0A4-238038768F32}"/>
    <cellStyle name="Normal 4 4 5 2 2 2 2 3" xfId="19725" xr:uid="{066EA998-6631-45FA-99D4-1AE7325B79C3}"/>
    <cellStyle name="Normal 4 4 5 2 2 2 2 4" xfId="33415" xr:uid="{DF555584-13C6-44D3-B963-26C9CD744FEA}"/>
    <cellStyle name="Normal 4 4 5 2 2 2 2 5" xfId="48299" xr:uid="{3C804598-653B-4E8D-BAEF-058AE905E089}"/>
    <cellStyle name="Normal 4 4 5 2 2 2 3" xfId="23147" xr:uid="{7AA104FA-456A-4803-BA4F-910B3F08A4B7}"/>
    <cellStyle name="Normal 4 4 5 2 2 2 3 2" xfId="36839" xr:uid="{350B7CC7-056E-434C-9203-327BF3C99F55}"/>
    <cellStyle name="Normal 4 4 5 2 2 2 3 3" xfId="51723" xr:uid="{15468988-701D-452E-BC26-03BB93E8E4B0}"/>
    <cellStyle name="Normal 4 4 5 2 2 2 4" xfId="16303" xr:uid="{7B411F21-A45A-41BA-9561-8F3ADD1D00B6}"/>
    <cellStyle name="Normal 4 4 5 2 2 2 5" xfId="29993" xr:uid="{FED5ABF1-03EF-43B5-A379-E143034C6823}"/>
    <cellStyle name="Normal 4 4 5 2 2 2 6" xfId="44877" xr:uid="{3C8C8F41-7BCD-4648-8CD7-F3AE476D5C3B}"/>
    <cellStyle name="Normal 4 4 5 2 2 3" xfId="11167" xr:uid="{676015DD-B38D-4413-BF0D-01CA8669520F}"/>
    <cellStyle name="Normal 4 4 5 2 2 3 2" xfId="24857" xr:uid="{1EAB423B-D9E3-4971-BC16-53DBFA5243BC}"/>
    <cellStyle name="Normal 4 4 5 2 2 3 2 2" xfId="38549" xr:uid="{15601514-DC52-44FA-BCAF-09A2F0A7C1C3}"/>
    <cellStyle name="Normal 4 4 5 2 2 3 2 3" xfId="53433" xr:uid="{17BCA16F-2EE6-4CF7-A6B2-0FA0EFB1F41C}"/>
    <cellStyle name="Normal 4 4 5 2 2 3 3" xfId="18013" xr:uid="{2C0E46B2-B17D-4B3E-A781-ADCE5727FC5E}"/>
    <cellStyle name="Normal 4 4 5 2 2 3 4" xfId="31703" xr:uid="{6E2B3EB2-1F92-4310-8E48-E34FD258A0A3}"/>
    <cellStyle name="Normal 4 4 5 2 2 3 5" xfId="46587" xr:uid="{4BC8B65E-4AE8-483A-8B9B-860112D4AFF0}"/>
    <cellStyle name="Normal 4 4 5 2 2 4" xfId="21435" xr:uid="{D60DFBEA-3460-48E6-99A6-390E417C29D9}"/>
    <cellStyle name="Normal 4 4 5 2 2 4 2" xfId="35127" xr:uid="{D8791118-0EE4-42DC-9F3F-83DE1CF69CA1}"/>
    <cellStyle name="Normal 4 4 5 2 2 4 3" xfId="50011" xr:uid="{63105EF5-2B6C-4589-A8C0-AC363FCCAC08}"/>
    <cellStyle name="Normal 4 4 5 2 2 5" xfId="14591" xr:uid="{1E67D4E4-9B81-462D-A327-E7725CD24E66}"/>
    <cellStyle name="Normal 4 4 5 2 2 6" xfId="28281" xr:uid="{BC92AD17-4DB8-4C73-8757-BC7C6681300C}"/>
    <cellStyle name="Normal 4 4 5 2 2 7" xfId="43165" xr:uid="{CE863410-EF56-4B11-AE87-5A968E5C8A2D}"/>
    <cellStyle name="Normal 4 4 5 2 3" xfId="9456" xr:uid="{A97EF429-07DD-47CF-A55C-6A6335DBFEEE}"/>
    <cellStyle name="Normal 4 4 5 2 3 2" xfId="12878" xr:uid="{D6C7B36B-C783-4A62-9D15-E71E0F1F5081}"/>
    <cellStyle name="Normal 4 4 5 2 3 2 2" xfId="26568" xr:uid="{CAA76B94-AD0E-407C-B647-449D671D9122}"/>
    <cellStyle name="Normal 4 4 5 2 3 2 2 2" xfId="40260" xr:uid="{47B2D703-F291-41FD-8E74-50F866928145}"/>
    <cellStyle name="Normal 4 4 5 2 3 2 2 3" xfId="55144" xr:uid="{7215A312-5A1E-4DBB-A462-2FFED991442C}"/>
    <cellStyle name="Normal 4 4 5 2 3 2 3" xfId="19724" xr:uid="{EEC703B5-8FD5-46B2-81E5-9D400975E331}"/>
    <cellStyle name="Normal 4 4 5 2 3 2 4" xfId="33414" xr:uid="{7921F1F4-70D2-4AE0-9C73-86FBA5EBF9EF}"/>
    <cellStyle name="Normal 4 4 5 2 3 2 5" xfId="48298" xr:uid="{D1FCFE39-08CC-410A-BBE7-6BB1B13B8125}"/>
    <cellStyle name="Normal 4 4 5 2 3 3" xfId="23146" xr:uid="{A8BFE082-7575-4A65-8F80-C5E92739122B}"/>
    <cellStyle name="Normal 4 4 5 2 3 3 2" xfId="36838" xr:uid="{F8ED682F-7340-4067-BCB6-81138FCD1A90}"/>
    <cellStyle name="Normal 4 4 5 2 3 3 3" xfId="51722" xr:uid="{1AC13F01-C399-40FC-973B-E5F8D056E8BE}"/>
    <cellStyle name="Normal 4 4 5 2 3 4" xfId="16302" xr:uid="{26D0F987-5121-4304-A961-94B32DFD010C}"/>
    <cellStyle name="Normal 4 4 5 2 3 5" xfId="29992" xr:uid="{C610A35B-130A-4B39-B8C9-CA1F2189F304}"/>
    <cellStyle name="Normal 4 4 5 2 3 6" xfId="44876" xr:uid="{311D1406-391B-47BE-952F-B699A1DFEA40}"/>
    <cellStyle name="Normal 4 4 5 2 4" xfId="11166" xr:uid="{3C1DE1C4-8750-4694-9A1A-A34577D4F7C6}"/>
    <cellStyle name="Normal 4 4 5 2 4 2" xfId="24856" xr:uid="{BB199EB7-F3BB-4543-964A-E2F82FF984E6}"/>
    <cellStyle name="Normal 4 4 5 2 4 2 2" xfId="38548" xr:uid="{C56AE461-BCF6-4C16-8823-C0E0C15A0B67}"/>
    <cellStyle name="Normal 4 4 5 2 4 2 3" xfId="53432" xr:uid="{D724122C-3E66-43A2-AB4B-5AF65783B756}"/>
    <cellStyle name="Normal 4 4 5 2 4 3" xfId="18012" xr:uid="{0CBEDD3D-D965-4323-B501-0A9909D9F3F1}"/>
    <cellStyle name="Normal 4 4 5 2 4 4" xfId="31702" xr:uid="{8999F18C-0776-490E-A821-7E304E915334}"/>
    <cellStyle name="Normal 4 4 5 2 4 5" xfId="46586" xr:uid="{BC1D9240-6EAE-41D9-A568-3B673E15B45B}"/>
    <cellStyle name="Normal 4 4 5 2 5" xfId="21434" xr:uid="{300F3422-40E1-4C77-B329-CD963F504F1D}"/>
    <cellStyle name="Normal 4 4 5 2 5 2" xfId="35126" xr:uid="{651098A0-7D47-42C2-B93B-CA2639F1B5FC}"/>
    <cellStyle name="Normal 4 4 5 2 5 3" xfId="50010" xr:uid="{3A3EA2EA-708D-4B10-821E-A85EBEBD66A3}"/>
    <cellStyle name="Normal 4 4 5 2 6" xfId="14590" xr:uid="{C83E901D-AD9F-4F8D-8B3C-F34678D82E69}"/>
    <cellStyle name="Normal 4 4 5 2 7" xfId="28280" xr:uid="{A6DCF367-B054-4EBE-AA3E-E176FDFC05B9}"/>
    <cellStyle name="Normal 4 4 5 2 8" xfId="43164" xr:uid="{A6F7D9AC-F131-49C7-8FE0-C7BC8898358C}"/>
    <cellStyle name="Normal 4 4 5 3" xfId="7746" xr:uid="{2EF045B1-C701-4ED7-973A-C2C5A786B5DB}"/>
    <cellStyle name="Normal 4 4 5 3 2" xfId="9458" xr:uid="{230E17D0-EEDC-4E5E-9B18-D02F984E702A}"/>
    <cellStyle name="Normal 4 4 5 3 2 2" xfId="12880" xr:uid="{F2965ED2-58BA-4400-8666-66D2BBCE506B}"/>
    <cellStyle name="Normal 4 4 5 3 2 2 2" xfId="26570" xr:uid="{EFA2DBA9-CFD3-4BBE-A9AE-C75858BFA178}"/>
    <cellStyle name="Normal 4 4 5 3 2 2 2 2" xfId="40262" xr:uid="{58BECC7F-CDB1-4267-BDC7-DC519ABAE13B}"/>
    <cellStyle name="Normal 4 4 5 3 2 2 2 3" xfId="55146" xr:uid="{4A478F68-C467-4367-A9BC-FC68576FE2D4}"/>
    <cellStyle name="Normal 4 4 5 3 2 2 3" xfId="19726" xr:uid="{EBF5A156-B2C9-4C0A-AA65-48CA92BDD5F1}"/>
    <cellStyle name="Normal 4 4 5 3 2 2 4" xfId="33416" xr:uid="{4CFE800B-35E3-4174-ACD7-3939C0D75883}"/>
    <cellStyle name="Normal 4 4 5 3 2 2 5" xfId="48300" xr:uid="{BE90B3EE-627C-4585-A7E6-64F488F443EF}"/>
    <cellStyle name="Normal 4 4 5 3 2 3" xfId="23148" xr:uid="{BD889E9A-7B50-4042-A43E-AF823144B1A7}"/>
    <cellStyle name="Normal 4 4 5 3 2 3 2" xfId="36840" xr:uid="{D83350C0-B6F5-407D-AB9D-8B11975C6FB3}"/>
    <cellStyle name="Normal 4 4 5 3 2 3 3" xfId="51724" xr:uid="{856BB032-06B1-4407-B721-092D47FB0777}"/>
    <cellStyle name="Normal 4 4 5 3 2 4" xfId="16304" xr:uid="{564242CB-60AA-40B6-8440-95FA608ECC6D}"/>
    <cellStyle name="Normal 4 4 5 3 2 5" xfId="29994" xr:uid="{AE6E1EA9-46A9-4896-96D6-27D089C056FB}"/>
    <cellStyle name="Normal 4 4 5 3 2 6" xfId="44878" xr:uid="{08AB6FED-244C-4F87-8E38-450AFD799A1C}"/>
    <cellStyle name="Normal 4 4 5 3 3" xfId="11168" xr:uid="{56B4C8C1-CD4A-4B47-82A9-A8CE0769E653}"/>
    <cellStyle name="Normal 4 4 5 3 3 2" xfId="24858" xr:uid="{2CF68AB1-621D-4A81-B3AF-741466657DB0}"/>
    <cellStyle name="Normal 4 4 5 3 3 2 2" xfId="38550" xr:uid="{0A9EB8D1-C2A7-4091-BFD8-67CE666D5D02}"/>
    <cellStyle name="Normal 4 4 5 3 3 2 3" xfId="53434" xr:uid="{E19742C9-CB33-42AE-A765-BFFCCE3BC31F}"/>
    <cellStyle name="Normal 4 4 5 3 3 3" xfId="18014" xr:uid="{8B82C04C-710E-4330-8486-DA7BF353F793}"/>
    <cellStyle name="Normal 4 4 5 3 3 4" xfId="31704" xr:uid="{606B12C8-0BA0-473D-82CF-A4DA3A95ECB0}"/>
    <cellStyle name="Normal 4 4 5 3 3 5" xfId="46588" xr:uid="{3EB57E62-D43F-4A09-9311-E2B54066E881}"/>
    <cellStyle name="Normal 4 4 5 3 4" xfId="21436" xr:uid="{A1B4F918-A589-4B29-962E-EEC7A3D13763}"/>
    <cellStyle name="Normal 4 4 5 3 4 2" xfId="35128" xr:uid="{38CEF134-4A81-4864-95F3-115CD7D0EFEB}"/>
    <cellStyle name="Normal 4 4 5 3 4 3" xfId="50012" xr:uid="{35145DA8-DEE3-4582-B3DA-8A70608F6CF9}"/>
    <cellStyle name="Normal 4 4 5 3 5" xfId="14592" xr:uid="{7356FBF9-AF2F-428E-9397-CEAE99A8ACD8}"/>
    <cellStyle name="Normal 4 4 5 3 6" xfId="28282" xr:uid="{B05F28A7-00FA-4C44-86F1-293A3576ABE6}"/>
    <cellStyle name="Normal 4 4 5 3 7" xfId="43166" xr:uid="{83161140-1421-4EBC-8FBC-DF38582E49C0}"/>
    <cellStyle name="Normal 4 4 5 4" xfId="7747" xr:uid="{2CD3146B-9921-432D-91EB-A1FD5C7AB809}"/>
    <cellStyle name="Normal 4 4 5 4 2" xfId="9459" xr:uid="{57DFA88F-7DEE-490D-ABCD-CFA68CF83CD0}"/>
    <cellStyle name="Normal 4 4 5 4 2 2" xfId="12881" xr:uid="{822E500E-AC0E-4FC8-A0C0-F27BE86CFF6B}"/>
    <cellStyle name="Normal 4 4 5 4 2 2 2" xfId="26571" xr:uid="{EA31F8FB-6769-42AA-85B2-B151F3905159}"/>
    <cellStyle name="Normal 4 4 5 4 2 2 2 2" xfId="40263" xr:uid="{556446BA-C9FA-44C4-A1D7-E8BDA96084C8}"/>
    <cellStyle name="Normal 4 4 5 4 2 2 2 3" xfId="55147" xr:uid="{287ABE3C-8B76-4B47-8B31-687DB3099520}"/>
    <cellStyle name="Normal 4 4 5 4 2 2 3" xfId="19727" xr:uid="{816B28E2-44AC-4DD8-BF38-480B3655790F}"/>
    <cellStyle name="Normal 4 4 5 4 2 2 4" xfId="33417" xr:uid="{8018B308-75F8-4D9F-8E6D-DB2F3F9CBA76}"/>
    <cellStyle name="Normal 4 4 5 4 2 2 5" xfId="48301" xr:uid="{FC2A167A-0E30-4D76-828E-EDA9323DDC77}"/>
    <cellStyle name="Normal 4 4 5 4 2 3" xfId="23149" xr:uid="{F19ED5C5-2FEA-4FCB-95ED-54ADDADA075B}"/>
    <cellStyle name="Normal 4 4 5 4 2 3 2" xfId="36841" xr:uid="{68223E44-4B1C-4F2D-BFD1-D07D3175C219}"/>
    <cellStyle name="Normal 4 4 5 4 2 3 3" xfId="51725" xr:uid="{D8171482-AFD6-4574-9DC2-38803428166D}"/>
    <cellStyle name="Normal 4 4 5 4 2 4" xfId="16305" xr:uid="{D798E66B-420E-47D0-8233-3502685AC979}"/>
    <cellStyle name="Normal 4 4 5 4 2 5" xfId="29995" xr:uid="{E8B0E8DC-2C81-458D-A56E-36384AE941B8}"/>
    <cellStyle name="Normal 4 4 5 4 2 6" xfId="44879" xr:uid="{2FD514F1-0A6D-4F55-A5D3-EE59431D6ACA}"/>
    <cellStyle name="Normal 4 4 5 4 3" xfId="11169" xr:uid="{E923BD52-8078-4C90-97A7-5D4A6042A8E5}"/>
    <cellStyle name="Normal 4 4 5 4 3 2" xfId="24859" xr:uid="{60DAF591-EC6D-4E6E-A557-1CF015982ABB}"/>
    <cellStyle name="Normal 4 4 5 4 3 2 2" xfId="38551" xr:uid="{EC41559B-B30C-49D4-9480-E98913B03CFA}"/>
    <cellStyle name="Normal 4 4 5 4 3 2 3" xfId="53435" xr:uid="{3037011B-5C6E-4EFC-A662-7FD5FECD06C9}"/>
    <cellStyle name="Normal 4 4 5 4 3 3" xfId="18015" xr:uid="{487EC2CB-0ECD-49C4-8B52-4FEF81B41082}"/>
    <cellStyle name="Normal 4 4 5 4 3 4" xfId="31705" xr:uid="{0577972A-85D9-4818-9455-1B71992EA87E}"/>
    <cellStyle name="Normal 4 4 5 4 3 5" xfId="46589" xr:uid="{A9049D36-E77E-4282-A6E3-DB4952017114}"/>
    <cellStyle name="Normal 4 4 5 4 4" xfId="21437" xr:uid="{67E9DBC2-918A-4CC1-BCD1-BA07BC9C6B5C}"/>
    <cellStyle name="Normal 4 4 5 4 4 2" xfId="35129" xr:uid="{3ACAF34B-1285-42B6-9534-2F3CABE9EF1A}"/>
    <cellStyle name="Normal 4 4 5 4 4 3" xfId="50013" xr:uid="{7609CEB2-4CBB-4C19-A33C-D1D4D0108940}"/>
    <cellStyle name="Normal 4 4 5 4 5" xfId="14593" xr:uid="{E4C77A84-43E9-4DFB-9078-020C6017F047}"/>
    <cellStyle name="Normal 4 4 5 4 6" xfId="28283" xr:uid="{DF8BB563-E9C6-4992-AB58-498392068669}"/>
    <cellStyle name="Normal 4 4 5 4 7" xfId="43167" xr:uid="{E6D4B187-B31A-4150-8BA5-CF0042135F68}"/>
    <cellStyle name="Normal 4 4 5 5" xfId="9455" xr:uid="{FD925E8D-AFEB-4F49-A7EB-776AF76FAC91}"/>
    <cellStyle name="Normal 4 4 5 5 2" xfId="12877" xr:uid="{E83412C1-05F8-4F16-BDF5-BE30403FE75D}"/>
    <cellStyle name="Normal 4 4 5 5 2 2" xfId="26567" xr:uid="{275756AB-4453-42DE-A463-5A6D0AAEB6AD}"/>
    <cellStyle name="Normal 4 4 5 5 2 2 2" xfId="40259" xr:uid="{E5451A6E-C8A1-43F1-8E2C-B3922CC20BEB}"/>
    <cellStyle name="Normal 4 4 5 5 2 2 3" xfId="55143" xr:uid="{79872AC0-47D4-4259-80D6-6D96A77121C6}"/>
    <cellStyle name="Normal 4 4 5 5 2 3" xfId="19723" xr:uid="{D1395EDB-E91D-41EF-87C1-472F1C5F753C}"/>
    <cellStyle name="Normal 4 4 5 5 2 4" xfId="33413" xr:uid="{E90F016A-42C1-4EB3-92BF-7B6FE4818BCC}"/>
    <cellStyle name="Normal 4 4 5 5 2 5" xfId="48297" xr:uid="{1AB62655-B73A-4AF6-A274-2B899C05A358}"/>
    <cellStyle name="Normal 4 4 5 5 3" xfId="23145" xr:uid="{A16DF9C5-1DAF-40EE-BA2D-82DCFF70598E}"/>
    <cellStyle name="Normal 4 4 5 5 3 2" xfId="36837" xr:uid="{E808DC65-9FD2-4899-8522-9E723744A910}"/>
    <cellStyle name="Normal 4 4 5 5 3 3" xfId="51721" xr:uid="{C6C40A8C-FCAD-4A58-99A6-9A6CB8B81443}"/>
    <cellStyle name="Normal 4 4 5 5 4" xfId="16301" xr:uid="{6F44FB83-25B3-4202-9CEE-FD5C97473B90}"/>
    <cellStyle name="Normal 4 4 5 5 5" xfId="29991" xr:uid="{61F6828A-1EC4-4B81-9448-384D2E5C366C}"/>
    <cellStyle name="Normal 4 4 5 5 6" xfId="44875" xr:uid="{755FB28F-5C90-483C-9DF8-7A21DD2925D2}"/>
    <cellStyle name="Normal 4 4 5 6" xfId="11165" xr:uid="{0F743F6B-2B1B-4F60-A327-13EED562DB4B}"/>
    <cellStyle name="Normal 4 4 5 6 2" xfId="24855" xr:uid="{077128CE-6FF0-42BA-9B32-64D6738B47B9}"/>
    <cellStyle name="Normal 4 4 5 6 2 2" xfId="38547" xr:uid="{8E0844B4-CAF4-4B35-8FE8-478282DD33B6}"/>
    <cellStyle name="Normal 4 4 5 6 2 3" xfId="53431" xr:uid="{9BEBA021-41CA-4136-83AE-501B217891FB}"/>
    <cellStyle name="Normal 4 4 5 6 3" xfId="18011" xr:uid="{156F34DD-2B43-4ABE-827C-88BBB83FEBAC}"/>
    <cellStyle name="Normal 4 4 5 6 4" xfId="31701" xr:uid="{89B5A241-DE12-4CBC-A420-D893C25AECBB}"/>
    <cellStyle name="Normal 4 4 5 6 5" xfId="46585" xr:uid="{71A0C4AE-8BCC-4C6F-B956-1D3EF0E3C383}"/>
    <cellStyle name="Normal 4 4 5 7" xfId="21433" xr:uid="{AE550AFB-F317-40E2-8908-4DD15811CBDE}"/>
    <cellStyle name="Normal 4 4 5 7 2" xfId="35125" xr:uid="{78B8A186-E397-4CE3-B281-D06886900A9E}"/>
    <cellStyle name="Normal 4 4 5 7 3" xfId="50009" xr:uid="{B066AB6E-B9ED-46D7-8620-E7BEC7C0E4A3}"/>
    <cellStyle name="Normal 4 4 5 8" xfId="14589" xr:uid="{DFC51527-7EE6-4FE1-931C-5F314CC1C20B}"/>
    <cellStyle name="Normal 4 4 5 9" xfId="28279" xr:uid="{1F7D3B00-72CE-46B8-9A03-8B110990DD22}"/>
    <cellStyle name="Normal 4 4 6" xfId="7748" xr:uid="{E0345A05-5A69-4ACE-BE47-FA1C108B2B49}"/>
    <cellStyle name="Normal 4 4 6 10" xfId="43168" xr:uid="{F44FA07B-1E95-4AEB-AF15-30E4A2AA5255}"/>
    <cellStyle name="Normal 4 4 6 2" xfId="7749" xr:uid="{FBE99746-D9E0-4423-9190-78C0FC5E229B}"/>
    <cellStyle name="Normal 4 4 6 2 2" xfId="7750" xr:uid="{67C27078-1B64-4E4B-8485-9F9504D9F140}"/>
    <cellStyle name="Normal 4 4 6 2 2 2" xfId="9462" xr:uid="{4117C4E8-65D3-4D35-941D-085ACF6C7163}"/>
    <cellStyle name="Normal 4 4 6 2 2 2 2" xfId="12884" xr:uid="{16198585-F671-4AF1-8207-7201AF3FF862}"/>
    <cellStyle name="Normal 4 4 6 2 2 2 2 2" xfId="26574" xr:uid="{52DA4ACE-6006-4BA0-943D-825F18BB0220}"/>
    <cellStyle name="Normal 4 4 6 2 2 2 2 2 2" xfId="40266" xr:uid="{2C11575D-7F0F-463A-A1A0-4F2A59F7DE5A}"/>
    <cellStyle name="Normal 4 4 6 2 2 2 2 2 3" xfId="55150" xr:uid="{8D3C260D-E97F-459A-A00D-F83AE20334AF}"/>
    <cellStyle name="Normal 4 4 6 2 2 2 2 3" xfId="19730" xr:uid="{920733DE-2919-479A-A631-FCD0503CE233}"/>
    <cellStyle name="Normal 4 4 6 2 2 2 2 4" xfId="33420" xr:uid="{B7E23A50-E303-439E-98D2-7D508EAE3CE9}"/>
    <cellStyle name="Normal 4 4 6 2 2 2 2 5" xfId="48304" xr:uid="{BC38C4AB-A2B6-4CBC-BA19-5BAAC7775756}"/>
    <cellStyle name="Normal 4 4 6 2 2 2 3" xfId="23152" xr:uid="{02581E08-AA5F-45A3-8C27-FBF8EDC4A1CB}"/>
    <cellStyle name="Normal 4 4 6 2 2 2 3 2" xfId="36844" xr:uid="{65A45A5C-E8B4-4CEC-A82C-FB4CAAF21F9F}"/>
    <cellStyle name="Normal 4 4 6 2 2 2 3 3" xfId="51728" xr:uid="{FFBF9511-6E81-49A9-8CAE-A8C3F3674688}"/>
    <cellStyle name="Normal 4 4 6 2 2 2 4" xfId="16308" xr:uid="{9125DFD8-0B60-42A4-A989-0B4A8EDCF83A}"/>
    <cellStyle name="Normal 4 4 6 2 2 2 5" xfId="29998" xr:uid="{B094B415-4256-4107-B113-05BACB317558}"/>
    <cellStyle name="Normal 4 4 6 2 2 2 6" xfId="44882" xr:uid="{C81ADB27-179F-46FB-9D03-A1071B057D86}"/>
    <cellStyle name="Normal 4 4 6 2 2 3" xfId="11172" xr:uid="{6FE244FC-1538-4594-A1FD-9A65970720AC}"/>
    <cellStyle name="Normal 4 4 6 2 2 3 2" xfId="24862" xr:uid="{72A49398-1798-4B65-9BA0-5F0689EB7857}"/>
    <cellStyle name="Normal 4 4 6 2 2 3 2 2" xfId="38554" xr:uid="{741BB091-BEAD-454C-B60B-2A9765CDC857}"/>
    <cellStyle name="Normal 4 4 6 2 2 3 2 3" xfId="53438" xr:uid="{F8B958DF-A492-405A-B4BE-137A86ACEFEC}"/>
    <cellStyle name="Normal 4 4 6 2 2 3 3" xfId="18018" xr:uid="{21F277C4-6220-4637-BA0A-9A3D48699D52}"/>
    <cellStyle name="Normal 4 4 6 2 2 3 4" xfId="31708" xr:uid="{C8A9FA85-B462-400D-8164-C521F7F0EF02}"/>
    <cellStyle name="Normal 4 4 6 2 2 3 5" xfId="46592" xr:uid="{5012F453-36BB-4FD8-8A0F-6B5F49C900E8}"/>
    <cellStyle name="Normal 4 4 6 2 2 4" xfId="21440" xr:uid="{B466781C-E801-41EB-93C4-5AFDBA634E63}"/>
    <cellStyle name="Normal 4 4 6 2 2 4 2" xfId="35132" xr:uid="{FB300E8B-8D5B-450A-AE19-AE3FADD46C53}"/>
    <cellStyle name="Normal 4 4 6 2 2 4 3" xfId="50016" xr:uid="{FBEF9C8B-1214-4001-8B20-40C2FD0B8346}"/>
    <cellStyle name="Normal 4 4 6 2 2 5" xfId="14596" xr:uid="{13C243CE-B3D8-49DB-9888-572E00515EAC}"/>
    <cellStyle name="Normal 4 4 6 2 2 6" xfId="28286" xr:uid="{88158764-45F3-4888-AAFD-8B30FCC75230}"/>
    <cellStyle name="Normal 4 4 6 2 2 7" xfId="43170" xr:uid="{EF3B96A9-484B-411E-B355-EC715322D557}"/>
    <cellStyle name="Normal 4 4 6 2 3" xfId="9461" xr:uid="{DAE31352-F1B0-4027-A636-8F9961A93A7B}"/>
    <cellStyle name="Normal 4 4 6 2 3 2" xfId="12883" xr:uid="{5B30D1EB-0BF1-4962-96D0-B8049AE4ABCF}"/>
    <cellStyle name="Normal 4 4 6 2 3 2 2" xfId="26573" xr:uid="{A67604AD-3670-4640-9614-87597DFD0CC4}"/>
    <cellStyle name="Normal 4 4 6 2 3 2 2 2" xfId="40265" xr:uid="{D18C4D31-F403-476E-BDDE-95AC12CD659E}"/>
    <cellStyle name="Normal 4 4 6 2 3 2 2 3" xfId="55149" xr:uid="{5831BE48-C0BE-43C7-8638-96EF529CF699}"/>
    <cellStyle name="Normal 4 4 6 2 3 2 3" xfId="19729" xr:uid="{3E606804-6331-4496-B447-0B68804EA7EE}"/>
    <cellStyle name="Normal 4 4 6 2 3 2 4" xfId="33419" xr:uid="{AD0E24C4-C113-4640-93C4-78680CD72411}"/>
    <cellStyle name="Normal 4 4 6 2 3 2 5" xfId="48303" xr:uid="{8497280C-05A3-4186-B754-6BC8986B1901}"/>
    <cellStyle name="Normal 4 4 6 2 3 3" xfId="23151" xr:uid="{63590F78-8E26-478B-846A-181C6CD8561B}"/>
    <cellStyle name="Normal 4 4 6 2 3 3 2" xfId="36843" xr:uid="{7ED2F5B0-CA00-4964-9BB6-F463AE18FF35}"/>
    <cellStyle name="Normal 4 4 6 2 3 3 3" xfId="51727" xr:uid="{AB034A6B-82A1-464E-BB21-8F194B2C3F61}"/>
    <cellStyle name="Normal 4 4 6 2 3 4" xfId="16307" xr:uid="{CEAD4A96-EC0E-4CFE-BA4D-9A83A54E8BDF}"/>
    <cellStyle name="Normal 4 4 6 2 3 5" xfId="29997" xr:uid="{7752D873-27EE-4543-996B-313F065AED09}"/>
    <cellStyle name="Normal 4 4 6 2 3 6" xfId="44881" xr:uid="{8A636590-1FFF-4070-8930-3C88B3D9F341}"/>
    <cellStyle name="Normal 4 4 6 2 4" xfId="11171" xr:uid="{7358D05F-A562-46D4-B67C-CB3FA8468EEF}"/>
    <cellStyle name="Normal 4 4 6 2 4 2" xfId="24861" xr:uid="{40F9F452-5E24-4455-A018-ADF2914BA529}"/>
    <cellStyle name="Normal 4 4 6 2 4 2 2" xfId="38553" xr:uid="{B55A9F25-278C-4ABD-B9D3-D4469BB21F14}"/>
    <cellStyle name="Normal 4 4 6 2 4 2 3" xfId="53437" xr:uid="{E128BBB1-A323-49BB-8063-23BA722F8C08}"/>
    <cellStyle name="Normal 4 4 6 2 4 3" xfId="18017" xr:uid="{2B0D887C-FACB-4CD3-95C4-0B6E837FE6A2}"/>
    <cellStyle name="Normal 4 4 6 2 4 4" xfId="31707" xr:uid="{4261A5F9-B5AE-4C3A-A2DB-92866C9FD9D1}"/>
    <cellStyle name="Normal 4 4 6 2 4 5" xfId="46591" xr:uid="{141EA9B0-94A5-48F9-ADCD-4FCAAF6F8540}"/>
    <cellStyle name="Normal 4 4 6 2 5" xfId="21439" xr:uid="{916063FE-0ED3-48BA-99D2-B76B05D9D53A}"/>
    <cellStyle name="Normal 4 4 6 2 5 2" xfId="35131" xr:uid="{353F0E12-6E4B-4249-B16C-2C75F65CD8A7}"/>
    <cellStyle name="Normal 4 4 6 2 5 3" xfId="50015" xr:uid="{7E05B5C1-75C9-4838-9EAC-29C71AD9B060}"/>
    <cellStyle name="Normal 4 4 6 2 6" xfId="14595" xr:uid="{88FB6A33-8659-4918-8CFF-B268E0C15B31}"/>
    <cellStyle name="Normal 4 4 6 2 7" xfId="28285" xr:uid="{D0E7B4E2-3992-4E11-B273-B6174E2A266C}"/>
    <cellStyle name="Normal 4 4 6 2 8" xfId="43169" xr:uid="{D93F73C8-F4CB-49BA-AE2D-342B40B8AD5E}"/>
    <cellStyle name="Normal 4 4 6 3" xfId="7751" xr:uid="{AE299FDB-FF80-49F1-ADB7-728C6F41E934}"/>
    <cellStyle name="Normal 4 4 6 3 2" xfId="9463" xr:uid="{EDB884A0-C7BB-4336-AC18-5C2BF7B37713}"/>
    <cellStyle name="Normal 4 4 6 3 2 2" xfId="12885" xr:uid="{C0FAD143-8E5F-4B7A-9605-C9E849BFC8E6}"/>
    <cellStyle name="Normal 4 4 6 3 2 2 2" xfId="26575" xr:uid="{3C6B3015-730A-41B9-B3A1-AD5759B7D5E2}"/>
    <cellStyle name="Normal 4 4 6 3 2 2 2 2" xfId="40267" xr:uid="{9C6A69C7-9990-455E-9745-63D6011CBBA8}"/>
    <cellStyle name="Normal 4 4 6 3 2 2 2 3" xfId="55151" xr:uid="{F81E17B6-2325-49F1-A887-BBAF3E458036}"/>
    <cellStyle name="Normal 4 4 6 3 2 2 3" xfId="19731" xr:uid="{B9A9128A-EA09-4D03-B458-1E1D19E5EEAF}"/>
    <cellStyle name="Normal 4 4 6 3 2 2 4" xfId="33421" xr:uid="{2F427EFA-05BA-4325-A870-0803CB06740F}"/>
    <cellStyle name="Normal 4 4 6 3 2 2 5" xfId="48305" xr:uid="{ACC816D4-280C-42A2-A24C-DA26F6FFE18E}"/>
    <cellStyle name="Normal 4 4 6 3 2 3" xfId="23153" xr:uid="{072FCD96-085B-402C-A2E7-81658F7119B5}"/>
    <cellStyle name="Normal 4 4 6 3 2 3 2" xfId="36845" xr:uid="{03DBBC11-970A-475B-A618-08CEADEB6F5F}"/>
    <cellStyle name="Normal 4 4 6 3 2 3 3" xfId="51729" xr:uid="{439743B2-646E-45F0-96B6-A3AADA57C036}"/>
    <cellStyle name="Normal 4 4 6 3 2 4" xfId="16309" xr:uid="{EBE1B98F-6841-47C3-9BB0-1BBF9196F24E}"/>
    <cellStyle name="Normal 4 4 6 3 2 5" xfId="29999" xr:uid="{99B5248A-0CC8-4729-8B96-6209398C0377}"/>
    <cellStyle name="Normal 4 4 6 3 2 6" xfId="44883" xr:uid="{653A1FB7-80D1-4AB0-9D49-AC05B697D267}"/>
    <cellStyle name="Normal 4 4 6 3 3" xfId="11173" xr:uid="{CFD781A8-7E5B-4373-A93F-18E5DDD65154}"/>
    <cellStyle name="Normal 4 4 6 3 3 2" xfId="24863" xr:uid="{C9C912F1-6F7C-44BD-B8A2-EB7934D7DD1E}"/>
    <cellStyle name="Normal 4 4 6 3 3 2 2" xfId="38555" xr:uid="{6BA3F705-C7FF-44B5-8875-8B2D27512AF2}"/>
    <cellStyle name="Normal 4 4 6 3 3 2 3" xfId="53439" xr:uid="{B0CA9209-4268-42C0-915B-00C44ED61B45}"/>
    <cellStyle name="Normal 4 4 6 3 3 3" xfId="18019" xr:uid="{A27A0A96-DF1D-4E06-8C19-76AB3BE4F8B2}"/>
    <cellStyle name="Normal 4 4 6 3 3 4" xfId="31709" xr:uid="{B5E29757-AA3C-4881-99FC-5CE3BEBB776C}"/>
    <cellStyle name="Normal 4 4 6 3 3 5" xfId="46593" xr:uid="{9C4430ED-057D-44F0-AE99-ACB7CC02AE36}"/>
    <cellStyle name="Normal 4 4 6 3 4" xfId="21441" xr:uid="{A67BCDEC-FABB-45B6-A403-56EDAA315BB2}"/>
    <cellStyle name="Normal 4 4 6 3 4 2" xfId="35133" xr:uid="{0F4124F7-4374-4179-AC40-D59A67E33276}"/>
    <cellStyle name="Normal 4 4 6 3 4 3" xfId="50017" xr:uid="{DBFAE8C5-563A-4BB6-B64B-D34EA1F2F3F7}"/>
    <cellStyle name="Normal 4 4 6 3 5" xfId="14597" xr:uid="{9572DE4A-2439-41E9-AB9E-A409EDC10734}"/>
    <cellStyle name="Normal 4 4 6 3 6" xfId="28287" xr:uid="{114D1C4A-3AF2-468F-B8F6-D0D5144DBE88}"/>
    <cellStyle name="Normal 4 4 6 3 7" xfId="43171" xr:uid="{C6A13301-29E6-4055-9D64-36C7E2A1FD2E}"/>
    <cellStyle name="Normal 4 4 6 4" xfId="7752" xr:uid="{394B6F7F-633E-42D5-A2A1-9B2726D437E0}"/>
    <cellStyle name="Normal 4 4 6 4 2" xfId="9464" xr:uid="{A87CFB4E-14BC-44DF-BCEE-149C71A96CE8}"/>
    <cellStyle name="Normal 4 4 6 4 2 2" xfId="12886" xr:uid="{D3052B8C-EDF7-4870-AC9D-3DF6BC7AB1E1}"/>
    <cellStyle name="Normal 4 4 6 4 2 2 2" xfId="26576" xr:uid="{275B5CEB-8EAF-4CEF-B337-2B927CA99713}"/>
    <cellStyle name="Normal 4 4 6 4 2 2 2 2" xfId="40268" xr:uid="{25FCCFD5-E787-4F63-82D6-868A240FAF54}"/>
    <cellStyle name="Normal 4 4 6 4 2 2 2 3" xfId="55152" xr:uid="{1782477A-8B4A-462C-9E72-8A60D6B6526C}"/>
    <cellStyle name="Normal 4 4 6 4 2 2 3" xfId="19732" xr:uid="{78123198-9A2C-460E-9700-1DC9ACA93510}"/>
    <cellStyle name="Normal 4 4 6 4 2 2 4" xfId="33422" xr:uid="{19C77D9B-4A5D-4C2C-8488-9DFE61CD7EDB}"/>
    <cellStyle name="Normal 4 4 6 4 2 2 5" xfId="48306" xr:uid="{4331307D-307F-4850-A288-352D8A5F4E86}"/>
    <cellStyle name="Normal 4 4 6 4 2 3" xfId="23154" xr:uid="{49D29C91-FB8A-43E2-B06E-E447444D7290}"/>
    <cellStyle name="Normal 4 4 6 4 2 3 2" xfId="36846" xr:uid="{2B9FB02C-55CD-4D86-BE7D-B15814AF0A6D}"/>
    <cellStyle name="Normal 4 4 6 4 2 3 3" xfId="51730" xr:uid="{82D817AB-5D1B-4A2E-8D57-15A918D739AA}"/>
    <cellStyle name="Normal 4 4 6 4 2 4" xfId="16310" xr:uid="{4666AB24-61F8-4871-9649-17376FA51FF2}"/>
    <cellStyle name="Normal 4 4 6 4 2 5" xfId="30000" xr:uid="{B99A6223-F11B-4309-8856-366E83187248}"/>
    <cellStyle name="Normal 4 4 6 4 2 6" xfId="44884" xr:uid="{5F9F7DF6-DB35-4323-9DB4-AFB31A66E1AA}"/>
    <cellStyle name="Normal 4 4 6 4 3" xfId="11174" xr:uid="{92E918FD-E304-4686-AF96-EC064F25FB57}"/>
    <cellStyle name="Normal 4 4 6 4 3 2" xfId="24864" xr:uid="{E4ACB8B0-8CEB-4213-955D-8F53A468F1F5}"/>
    <cellStyle name="Normal 4 4 6 4 3 2 2" xfId="38556" xr:uid="{501FADAA-44C5-49EF-B8A4-E090FF64FDF1}"/>
    <cellStyle name="Normal 4 4 6 4 3 2 3" xfId="53440" xr:uid="{C7894660-C693-4D6E-9489-98AD6A39CCBE}"/>
    <cellStyle name="Normal 4 4 6 4 3 3" xfId="18020" xr:uid="{D7388EA1-456D-4EF7-9E71-E188E060E0D6}"/>
    <cellStyle name="Normal 4 4 6 4 3 4" xfId="31710" xr:uid="{89B1EF42-BBB6-404C-B140-717ECA6BC7D6}"/>
    <cellStyle name="Normal 4 4 6 4 3 5" xfId="46594" xr:uid="{60820DDA-D04E-42AA-AFF9-84C1C6D73179}"/>
    <cellStyle name="Normal 4 4 6 4 4" xfId="21442" xr:uid="{A3E5E8FD-37D0-45EB-A148-8A84513F7A9C}"/>
    <cellStyle name="Normal 4 4 6 4 4 2" xfId="35134" xr:uid="{4072FF7E-BA8F-4CF9-B4AC-ED3E723C602B}"/>
    <cellStyle name="Normal 4 4 6 4 4 3" xfId="50018" xr:uid="{948A0833-A2C1-4ADF-B619-63B1C96D9A69}"/>
    <cellStyle name="Normal 4 4 6 4 5" xfId="14598" xr:uid="{4A12396E-B7F7-48CE-942B-4AA59AAD290E}"/>
    <cellStyle name="Normal 4 4 6 4 6" xfId="28288" xr:uid="{81DF1CC0-C0D0-450E-AB67-D117A71AC50D}"/>
    <cellStyle name="Normal 4 4 6 4 7" xfId="43172" xr:uid="{35D73E4D-8F43-47BF-BCDE-070FE386E86A}"/>
    <cellStyle name="Normal 4 4 6 5" xfId="9460" xr:uid="{5634C2BB-D41D-4871-8B00-CF0A5E5727E0}"/>
    <cellStyle name="Normal 4 4 6 5 2" xfId="12882" xr:uid="{B66D5A84-0A6E-484A-B715-3C41ECB7EBC7}"/>
    <cellStyle name="Normal 4 4 6 5 2 2" xfId="26572" xr:uid="{9701104E-05DE-4649-B31E-529147DBFC7A}"/>
    <cellStyle name="Normal 4 4 6 5 2 2 2" xfId="40264" xr:uid="{27377ECF-1636-429E-BDC9-C46420B9B334}"/>
    <cellStyle name="Normal 4 4 6 5 2 2 3" xfId="55148" xr:uid="{04E8EA11-2BFF-498E-A292-2BEFC9B0EB34}"/>
    <cellStyle name="Normal 4 4 6 5 2 3" xfId="19728" xr:uid="{D23AEA74-8F06-4B30-85F8-9B0EFCB72308}"/>
    <cellStyle name="Normal 4 4 6 5 2 4" xfId="33418" xr:uid="{DDAE3480-D1F0-4962-8052-F97900DCA7B4}"/>
    <cellStyle name="Normal 4 4 6 5 2 5" xfId="48302" xr:uid="{9664C088-91C7-4573-817A-850E3FC37DA9}"/>
    <cellStyle name="Normal 4 4 6 5 3" xfId="23150" xr:uid="{DE532C77-41DA-44D5-95C6-0D43559D7A3C}"/>
    <cellStyle name="Normal 4 4 6 5 3 2" xfId="36842" xr:uid="{56E6928E-F468-4986-90D8-C30DE0990958}"/>
    <cellStyle name="Normal 4 4 6 5 3 3" xfId="51726" xr:uid="{8B12BEE1-189D-433D-8C26-01AFF910C918}"/>
    <cellStyle name="Normal 4 4 6 5 4" xfId="16306" xr:uid="{EE55C88B-CFEB-4876-B8CE-5A78344778DE}"/>
    <cellStyle name="Normal 4 4 6 5 5" xfId="29996" xr:uid="{AE8FD3FB-53EE-43DA-83B4-47C95DD066AB}"/>
    <cellStyle name="Normal 4 4 6 5 6" xfId="44880" xr:uid="{B2F6BFCA-010D-498E-9798-620ADB418746}"/>
    <cellStyle name="Normal 4 4 6 6" xfId="11170" xr:uid="{5786F6EA-8DFA-4DA1-B857-8769D2C63CC9}"/>
    <cellStyle name="Normal 4 4 6 6 2" xfId="24860" xr:uid="{B62F233A-73C8-4B15-A294-AC2893C9943A}"/>
    <cellStyle name="Normal 4 4 6 6 2 2" xfId="38552" xr:uid="{14BAC35A-BE89-4BF1-9A79-CFAF284C6D90}"/>
    <cellStyle name="Normal 4 4 6 6 2 3" xfId="53436" xr:uid="{A36ADE64-3C0B-476F-9B70-6309476008A1}"/>
    <cellStyle name="Normal 4 4 6 6 3" xfId="18016" xr:uid="{E300E694-BC1C-4888-85A8-865D3F9CE34B}"/>
    <cellStyle name="Normal 4 4 6 6 4" xfId="31706" xr:uid="{668B4B51-951B-4355-A593-906FB79ADEBE}"/>
    <cellStyle name="Normal 4 4 6 6 5" xfId="46590" xr:uid="{CC73F519-97B2-4341-A4DC-042EF4D4449B}"/>
    <cellStyle name="Normal 4 4 6 7" xfId="21438" xr:uid="{E96E86FB-A62F-45E8-9CBD-DDA1EFBE1047}"/>
    <cellStyle name="Normal 4 4 6 7 2" xfId="35130" xr:uid="{5962284C-79DA-4783-8D94-9A13018C49A1}"/>
    <cellStyle name="Normal 4 4 6 7 3" xfId="50014" xr:uid="{204DD6B7-07E6-42B5-AF32-CC9A70E25119}"/>
    <cellStyle name="Normal 4 4 6 8" xfId="14594" xr:uid="{B68A1A3D-CDA7-4A0C-BDC8-BFBA9A0E83C0}"/>
    <cellStyle name="Normal 4 4 6 9" xfId="28284" xr:uid="{E8948EE0-EEF8-47AB-8DED-CEA239C56B5A}"/>
    <cellStyle name="Normal 4 4 7" xfId="7753" xr:uid="{C9AD60D9-3316-4225-ACD0-A240B9196BCA}"/>
    <cellStyle name="Normal 4 4 7 2" xfId="7754" xr:uid="{ECC6263B-B330-4730-9161-77C2EEB68BF5}"/>
    <cellStyle name="Normal 4 4 7 2 2" xfId="9466" xr:uid="{F401E36D-A310-436B-8C63-91E67312E621}"/>
    <cellStyle name="Normal 4 4 7 2 2 2" xfId="12888" xr:uid="{52F2C747-AAC7-40DF-B938-03C5C2054671}"/>
    <cellStyle name="Normal 4 4 7 2 2 2 2" xfId="26578" xr:uid="{822F444C-EB08-4056-B514-7AB3DDF88298}"/>
    <cellStyle name="Normal 4 4 7 2 2 2 2 2" xfId="40270" xr:uid="{A60AA549-A33F-4265-95F4-DB6946E5C57E}"/>
    <cellStyle name="Normal 4 4 7 2 2 2 2 3" xfId="55154" xr:uid="{FFF9B569-E6A8-4CB2-B00E-B93750CE6136}"/>
    <cellStyle name="Normal 4 4 7 2 2 2 3" xfId="19734" xr:uid="{31C72DB6-F6D6-40AC-AD89-6007FD52B40A}"/>
    <cellStyle name="Normal 4 4 7 2 2 2 4" xfId="33424" xr:uid="{2AF8128B-5EB2-47D2-81CC-F749571C2001}"/>
    <cellStyle name="Normal 4 4 7 2 2 2 5" xfId="48308" xr:uid="{894A63C1-6497-4084-BF40-6B545F4A78BF}"/>
    <cellStyle name="Normal 4 4 7 2 2 3" xfId="23156" xr:uid="{FDAA9C56-1597-4A00-8205-82AB723C1B16}"/>
    <cellStyle name="Normal 4 4 7 2 2 3 2" xfId="36848" xr:uid="{0506BCF4-65E6-4B62-8449-CD60B02CE692}"/>
    <cellStyle name="Normal 4 4 7 2 2 3 3" xfId="51732" xr:uid="{3B6BBC86-97F9-4CEE-9E70-DA28DE20F3B8}"/>
    <cellStyle name="Normal 4 4 7 2 2 4" xfId="16312" xr:uid="{1F41C2C2-608B-4F05-8005-14341108708C}"/>
    <cellStyle name="Normal 4 4 7 2 2 5" xfId="30002" xr:uid="{1ED46691-16A1-4C44-AB29-7B1EF23D8101}"/>
    <cellStyle name="Normal 4 4 7 2 2 6" xfId="44886" xr:uid="{A3D6615E-BD24-4F0B-BD63-19232E156E1D}"/>
    <cellStyle name="Normal 4 4 7 2 3" xfId="11176" xr:uid="{E5286DA6-D219-4D21-A069-2279942B5780}"/>
    <cellStyle name="Normal 4 4 7 2 3 2" xfId="24866" xr:uid="{2068300B-1FC9-463B-ACB1-89DF8DD1D377}"/>
    <cellStyle name="Normal 4 4 7 2 3 2 2" xfId="38558" xr:uid="{4F8A36E2-F91C-4B5B-93B5-EEC97EC04668}"/>
    <cellStyle name="Normal 4 4 7 2 3 2 3" xfId="53442" xr:uid="{85892F22-F0B9-41F1-AA33-AC52EF149166}"/>
    <cellStyle name="Normal 4 4 7 2 3 3" xfId="18022" xr:uid="{EA1B4AF4-F2E1-407D-B233-CB825EA9D495}"/>
    <cellStyle name="Normal 4 4 7 2 3 4" xfId="31712" xr:uid="{E73A4B01-0418-47D1-9BD9-7A901B44D8D9}"/>
    <cellStyle name="Normal 4 4 7 2 3 5" xfId="46596" xr:uid="{32E440B7-F04A-455F-802A-073AADC4BE84}"/>
    <cellStyle name="Normal 4 4 7 2 4" xfId="21444" xr:uid="{4D2B506A-F6C2-4B4B-A721-4CE99802C953}"/>
    <cellStyle name="Normal 4 4 7 2 4 2" xfId="35136" xr:uid="{7CE043BA-3F35-480C-9B1A-37B53F9599EE}"/>
    <cellStyle name="Normal 4 4 7 2 4 3" xfId="50020" xr:uid="{5F0F29CF-FBBC-48E6-BA87-1C072D8F497B}"/>
    <cellStyle name="Normal 4 4 7 2 5" xfId="14600" xr:uid="{1BDC0B8A-6162-44E9-A917-5847354ACE89}"/>
    <cellStyle name="Normal 4 4 7 2 6" xfId="28290" xr:uid="{D07BBA93-5EF2-4267-9AA7-D630B93903BA}"/>
    <cellStyle name="Normal 4 4 7 2 7" xfId="43174" xr:uid="{9BC51B35-9585-4E73-83C2-E709E72632BC}"/>
    <cellStyle name="Normal 4 4 7 3" xfId="9465" xr:uid="{E9DA41EE-0493-4DFB-9071-F51E25FF69C3}"/>
    <cellStyle name="Normal 4 4 7 3 2" xfId="12887" xr:uid="{1C5A1267-6620-465F-B7ED-88BA4EEFF2EF}"/>
    <cellStyle name="Normal 4 4 7 3 2 2" xfId="26577" xr:uid="{D1366E83-7A4B-4D20-AD51-FE4226E1B7F6}"/>
    <cellStyle name="Normal 4 4 7 3 2 2 2" xfId="40269" xr:uid="{BA43821A-6FE0-4FB1-8312-2172D2634005}"/>
    <cellStyle name="Normal 4 4 7 3 2 2 3" xfId="55153" xr:uid="{3DF9163D-8F14-4F0A-A61C-67673D4A0AFA}"/>
    <cellStyle name="Normal 4 4 7 3 2 3" xfId="19733" xr:uid="{6300276B-6ECA-4ED5-8D3C-08D5BB2D0359}"/>
    <cellStyle name="Normal 4 4 7 3 2 4" xfId="33423" xr:uid="{FFC18596-D85A-4B36-8A47-8E1EA377D5E4}"/>
    <cellStyle name="Normal 4 4 7 3 2 5" xfId="48307" xr:uid="{282DDA97-C4AB-437D-9322-7C8424C56C0F}"/>
    <cellStyle name="Normal 4 4 7 3 3" xfId="23155" xr:uid="{DDE7A6E3-4BFF-4F27-ADCE-8993717F825F}"/>
    <cellStyle name="Normal 4 4 7 3 3 2" xfId="36847" xr:uid="{1A7CE0F0-282A-4D29-B037-2E56C915D7D7}"/>
    <cellStyle name="Normal 4 4 7 3 3 3" xfId="51731" xr:uid="{F5B77F38-432D-4EC6-B0B0-326957E23FC7}"/>
    <cellStyle name="Normal 4 4 7 3 4" xfId="16311" xr:uid="{5CD7E260-2A99-44C5-91C4-8FF8B53523CC}"/>
    <cellStyle name="Normal 4 4 7 3 5" xfId="30001" xr:uid="{D66CFE17-DA75-413B-84BA-25F8DD18B3CF}"/>
    <cellStyle name="Normal 4 4 7 3 6" xfId="44885" xr:uid="{36474787-6717-4BF0-8CBF-CDB66235A20A}"/>
    <cellStyle name="Normal 4 4 7 4" xfId="11175" xr:uid="{22CBB5C3-D6BB-473D-AD0C-B0BFE93A61B4}"/>
    <cellStyle name="Normal 4 4 7 4 2" xfId="24865" xr:uid="{5F378B01-C804-4CE1-A657-3A7F11E19AB5}"/>
    <cellStyle name="Normal 4 4 7 4 2 2" xfId="38557" xr:uid="{27BAF443-9D7F-43C4-B406-0F60756963C6}"/>
    <cellStyle name="Normal 4 4 7 4 2 3" xfId="53441" xr:uid="{8A8CF854-BFE7-46B1-83B4-53179BA4045B}"/>
    <cellStyle name="Normal 4 4 7 4 3" xfId="18021" xr:uid="{3DCA9327-B645-4F8D-B06B-2A2308245109}"/>
    <cellStyle name="Normal 4 4 7 4 4" xfId="31711" xr:uid="{B77F5EA5-2EF5-4F41-9DEF-D4A0C96C128D}"/>
    <cellStyle name="Normal 4 4 7 4 5" xfId="46595" xr:uid="{DB6D547C-5B07-4E7D-AC58-1CCA1802432C}"/>
    <cellStyle name="Normal 4 4 7 5" xfId="21443" xr:uid="{64BF5616-F0B5-4BD8-BACA-B92A93734A06}"/>
    <cellStyle name="Normal 4 4 7 5 2" xfId="35135" xr:uid="{E866C407-189E-4A07-9955-373E0FC54976}"/>
    <cellStyle name="Normal 4 4 7 5 3" xfId="50019" xr:uid="{7C1214E7-E69F-4304-9767-A11A130E0633}"/>
    <cellStyle name="Normal 4 4 7 6" xfId="14599" xr:uid="{C1A7764A-810E-4391-A12B-E7756FA12D5C}"/>
    <cellStyle name="Normal 4 4 7 7" xfId="28289" xr:uid="{C714AE61-883D-49A8-AF38-A154A149A1C1}"/>
    <cellStyle name="Normal 4 4 7 8" xfId="43173" xr:uid="{51F3B080-172E-40CC-B380-11F02E41D100}"/>
    <cellStyle name="Normal 4 4 8" xfId="7755" xr:uid="{A8C1448E-FF98-4FE2-BCAB-2FB702B94C81}"/>
    <cellStyle name="Normal 4 4 8 2" xfId="9467" xr:uid="{25FE6396-0D9D-4AB7-BD1D-525E87E32C4D}"/>
    <cellStyle name="Normal 4 4 8 2 2" xfId="12889" xr:uid="{797D6482-0D25-46DA-B1E1-E92F73B4C53D}"/>
    <cellStyle name="Normal 4 4 8 2 2 2" xfId="26579" xr:uid="{2DC4C98E-CC0E-4D4D-AF8F-F4C67AF9094A}"/>
    <cellStyle name="Normal 4 4 8 2 2 2 2" xfId="40271" xr:uid="{520891C6-127B-4297-8785-2B4C66778B5B}"/>
    <cellStyle name="Normal 4 4 8 2 2 2 3" xfId="55155" xr:uid="{28D04A59-5EF1-4599-91D6-9E57653271D6}"/>
    <cellStyle name="Normal 4 4 8 2 2 3" xfId="19735" xr:uid="{894D0859-FEA8-4D18-883D-D266702F668A}"/>
    <cellStyle name="Normal 4 4 8 2 2 4" xfId="33425" xr:uid="{7863BEF8-B80D-42C3-8BB3-6DC61CC1AE13}"/>
    <cellStyle name="Normal 4 4 8 2 2 5" xfId="48309" xr:uid="{6D208CAF-9149-48FE-B94B-40192DC82AB3}"/>
    <cellStyle name="Normal 4 4 8 2 3" xfId="23157" xr:uid="{7D6B817F-9F10-4A9A-985E-E5BE21821D23}"/>
    <cellStyle name="Normal 4 4 8 2 3 2" xfId="36849" xr:uid="{302F9CFB-F3F0-4748-81BD-D032500683E7}"/>
    <cellStyle name="Normal 4 4 8 2 3 3" xfId="51733" xr:uid="{2442983E-5E69-4600-9A57-27AF9570B5B3}"/>
    <cellStyle name="Normal 4 4 8 2 4" xfId="16313" xr:uid="{3FD469B2-D651-44DE-9AA5-21EB646439AF}"/>
    <cellStyle name="Normal 4 4 8 2 5" xfId="30003" xr:uid="{F3BFE952-CA45-4AFB-BF04-8D84D56A6699}"/>
    <cellStyle name="Normal 4 4 8 2 6" xfId="44887" xr:uid="{8286CA2B-E1D1-4776-A703-A8A957711B29}"/>
    <cellStyle name="Normal 4 4 8 3" xfId="11177" xr:uid="{DA8043CA-1182-4134-B026-DF141A869254}"/>
    <cellStyle name="Normal 4 4 8 3 2" xfId="24867" xr:uid="{7D8F4575-307E-4480-A6E8-43D13D4D9158}"/>
    <cellStyle name="Normal 4 4 8 3 2 2" xfId="38559" xr:uid="{28DF86B7-8071-43DB-94CD-AA408E435571}"/>
    <cellStyle name="Normal 4 4 8 3 2 3" xfId="53443" xr:uid="{E2970637-4097-4077-BF58-A4D1768536A9}"/>
    <cellStyle name="Normal 4 4 8 3 3" xfId="18023" xr:uid="{BAE4C1B6-4B47-4607-A524-D685C9695AE6}"/>
    <cellStyle name="Normal 4 4 8 3 4" xfId="31713" xr:uid="{C17B1A07-8FF4-4D55-B259-76063ABEB4FA}"/>
    <cellStyle name="Normal 4 4 8 3 5" xfId="46597" xr:uid="{0B23D337-D8D9-47A8-A363-17EBA42A415B}"/>
    <cellStyle name="Normal 4 4 8 4" xfId="21445" xr:uid="{BF5D5216-5BDB-42CC-842C-5DF35D7AB5D9}"/>
    <cellStyle name="Normal 4 4 8 4 2" xfId="35137" xr:uid="{2CE8B59B-34BC-4891-B75C-2559375A8C8E}"/>
    <cellStyle name="Normal 4 4 8 4 3" xfId="50021" xr:uid="{5131527F-718F-4D0F-A690-83FC140C87E0}"/>
    <cellStyle name="Normal 4 4 8 5" xfId="14601" xr:uid="{F8EF88A1-5552-4298-9CA1-09452AEB1B63}"/>
    <cellStyle name="Normal 4 4 8 6" xfId="28291" xr:uid="{25F31080-4B6B-4410-A6D9-46D3E2ABA004}"/>
    <cellStyle name="Normal 4 4 8 7" xfId="43175" xr:uid="{8140D525-99CE-4C51-9A8F-5BA18A244E18}"/>
    <cellStyle name="Normal 4 4 9" xfId="7756" xr:uid="{D3BC7C33-ED3E-4F2F-9407-55ADAE3F0810}"/>
    <cellStyle name="Normal 4 4 9 2" xfId="9468" xr:uid="{4C08781D-0591-49F7-B74A-0FC05DBEB8E6}"/>
    <cellStyle name="Normal 4 4 9 2 2" xfId="12890" xr:uid="{61BE2258-C9B2-44F9-B077-F8EBE0B8C5BC}"/>
    <cellStyle name="Normal 4 4 9 2 2 2" xfId="26580" xr:uid="{419B95A4-5E03-4134-8AB3-E29DB0C50C01}"/>
    <cellStyle name="Normal 4 4 9 2 2 2 2" xfId="40272" xr:uid="{80E81A2E-E5DF-4F9F-8EC8-7B5145825AAE}"/>
    <cellStyle name="Normal 4 4 9 2 2 2 3" xfId="55156" xr:uid="{DEF6BEB4-CE2B-4085-841D-81CB8795A25A}"/>
    <cellStyle name="Normal 4 4 9 2 2 3" xfId="19736" xr:uid="{40C7BB25-F302-42B6-9DF3-E5A28D1E6808}"/>
    <cellStyle name="Normal 4 4 9 2 2 4" xfId="33426" xr:uid="{9C993F74-29B1-4ECA-9328-9F715E93B81E}"/>
    <cellStyle name="Normal 4 4 9 2 2 5" xfId="48310" xr:uid="{8F29F6E1-46E2-4A4D-B675-3A00F9927E8A}"/>
    <cellStyle name="Normal 4 4 9 2 3" xfId="23158" xr:uid="{7E77A6CF-DCE9-4B6F-87AB-5229793CCD9E}"/>
    <cellStyle name="Normal 4 4 9 2 3 2" xfId="36850" xr:uid="{754144F3-B88D-4ACD-A0CC-261E262347A0}"/>
    <cellStyle name="Normal 4 4 9 2 3 3" xfId="51734" xr:uid="{9B6256B2-9388-46BF-823C-4A78812E2044}"/>
    <cellStyle name="Normal 4 4 9 2 4" xfId="16314" xr:uid="{89A8E062-CA0A-4037-B3C0-AB30592F6E95}"/>
    <cellStyle name="Normal 4 4 9 2 5" xfId="30004" xr:uid="{18DE4A15-B8CB-4DF8-9BA8-C5137EEF19F8}"/>
    <cellStyle name="Normal 4 4 9 2 6" xfId="44888" xr:uid="{B7BA9765-C5DD-4DD1-B52B-1B346F538549}"/>
    <cellStyle name="Normal 4 4 9 3" xfId="11178" xr:uid="{F2BC0931-29D4-413C-890B-91F6EF1D1ED5}"/>
    <cellStyle name="Normal 4 4 9 3 2" xfId="24868" xr:uid="{E8B5C71D-D238-401B-ACD6-2F022CC563F7}"/>
    <cellStyle name="Normal 4 4 9 3 2 2" xfId="38560" xr:uid="{DB2211A0-320F-4A32-820D-149688F37E0D}"/>
    <cellStyle name="Normal 4 4 9 3 2 3" xfId="53444" xr:uid="{E21088EE-87AD-4799-9744-440C727FC75A}"/>
    <cellStyle name="Normal 4 4 9 3 3" xfId="18024" xr:uid="{8C1097E6-C589-4B96-AF14-6299413A7091}"/>
    <cellStyle name="Normal 4 4 9 3 4" xfId="31714" xr:uid="{DC21E65A-1861-4FA5-A8D3-AE2645072C26}"/>
    <cellStyle name="Normal 4 4 9 3 5" xfId="46598" xr:uid="{5A8FBE0F-5CB7-4E26-9550-D90020C21C3E}"/>
    <cellStyle name="Normal 4 4 9 4" xfId="21446" xr:uid="{56249554-BB25-4EDF-882B-3969E36DDE98}"/>
    <cellStyle name="Normal 4 4 9 4 2" xfId="35138" xr:uid="{D7D50E95-2882-431B-A4DA-D5B6FF95854B}"/>
    <cellStyle name="Normal 4 4 9 4 3" xfId="50022" xr:uid="{99814D46-A101-4DD3-8333-F95114E0C487}"/>
    <cellStyle name="Normal 4 4 9 5" xfId="14602" xr:uid="{F786F06F-23DD-4E64-8979-FFA812F63986}"/>
    <cellStyle name="Normal 4 4 9 6" xfId="28292" xr:uid="{A2006C2B-2A2A-4502-A1A9-6B85A0FA7533}"/>
    <cellStyle name="Normal 4 4 9 7" xfId="43176" xr:uid="{BDAEC01F-1C63-4D05-8ADB-5E7B213CC0AD}"/>
    <cellStyle name="Normal 4 5" xfId="2498" xr:uid="{C619072B-23CF-484F-AB28-5B66BF4C31F5}"/>
    <cellStyle name="Normal 4 5 10" xfId="21447" xr:uid="{64F79974-5849-464C-B499-E07EDC79FB48}"/>
    <cellStyle name="Normal 4 5 10 2" xfId="35139" xr:uid="{A1BB0196-2FAE-4B0D-BF6C-0C5CA513F174}"/>
    <cellStyle name="Normal 4 5 10 3" xfId="50023" xr:uid="{74FF3FFA-C6F6-4FD7-B01E-90C8D36E4C05}"/>
    <cellStyle name="Normal 4 5 11" xfId="14603" xr:uid="{C08E1CA2-19C6-4D7A-AC68-02452E4B33C4}"/>
    <cellStyle name="Normal 4 5 11 2" xfId="41113" xr:uid="{9DA4B7D7-DCA6-45A7-ADC7-FDE2E2164265}"/>
    <cellStyle name="Normal 4 5 12" xfId="28293" xr:uid="{FD35D975-2DBB-4F65-BF47-84D344C3C8B0}"/>
    <cellStyle name="Normal 4 5 13" xfId="43177" xr:uid="{7362F196-B9C9-4D8C-B49C-3DE95A9A2F92}"/>
    <cellStyle name="Normal 4 5 14" xfId="7757" xr:uid="{368902CC-7E97-47C7-9BD4-5ED85109E044}"/>
    <cellStyle name="Normal 4 5 2" xfId="4393" xr:uid="{734A016C-F705-45E7-A7C3-942F8267819B}"/>
    <cellStyle name="Normal 4 5 2 10" xfId="14604" xr:uid="{C4AA054C-A937-4832-B95B-6EDF0A6A89A8}"/>
    <cellStyle name="Normal 4 5 2 10 2" xfId="41336" xr:uid="{B1E2CD47-EA4F-40B8-AC37-09E5355A4952}"/>
    <cellStyle name="Normal 4 5 2 11" xfId="28294" xr:uid="{D417034B-1B4E-41DB-810B-6BA39E58EFF2}"/>
    <cellStyle name="Normal 4 5 2 12" xfId="43178" xr:uid="{9B9FD9FA-ED63-4DEC-B47E-C5A621DE3573}"/>
    <cellStyle name="Normal 4 5 2 13" xfId="7758" xr:uid="{CB12343B-80DE-4B1E-8017-5B254443B309}"/>
    <cellStyle name="Normal 4 5 2 2" xfId="7759" xr:uid="{3344C7D1-2E6D-44C6-8EF5-BBBBAF392DB6}"/>
    <cellStyle name="Normal 4 5 2 2 10" xfId="43179" xr:uid="{E69B89EE-9C4E-4AA6-8566-7EEBD695C7FA}"/>
    <cellStyle name="Normal 4 5 2 2 2" xfId="7760" xr:uid="{7807F57E-3F81-440C-9271-4772EC9EB12D}"/>
    <cellStyle name="Normal 4 5 2 2 2 2" xfId="7761" xr:uid="{A722E609-1EDD-4B3E-A122-FA32EF34F485}"/>
    <cellStyle name="Normal 4 5 2 2 2 2 2" xfId="9473" xr:uid="{115D06C8-88D4-4B75-ACE6-F943D34E9108}"/>
    <cellStyle name="Normal 4 5 2 2 2 2 2 2" xfId="12895" xr:uid="{E1C35BFE-2E98-4A8C-8FFD-3376F4D45F8D}"/>
    <cellStyle name="Normal 4 5 2 2 2 2 2 2 2" xfId="26585" xr:uid="{0FC2154F-7362-4E44-A16A-F7C4B818AD1F}"/>
    <cellStyle name="Normal 4 5 2 2 2 2 2 2 2 2" xfId="40277" xr:uid="{5CA872D7-ECBF-43B0-8C85-012BADA29B48}"/>
    <cellStyle name="Normal 4 5 2 2 2 2 2 2 2 3" xfId="55161" xr:uid="{A4941CB9-585A-4FC9-BE7C-FA6EF6A8EF76}"/>
    <cellStyle name="Normal 4 5 2 2 2 2 2 2 3" xfId="19741" xr:uid="{EE8A5DCF-8426-4185-A3E0-E1C53CD09DCA}"/>
    <cellStyle name="Normal 4 5 2 2 2 2 2 2 4" xfId="33431" xr:uid="{D018E64B-C065-4080-BB6B-918BF4E4E35F}"/>
    <cellStyle name="Normal 4 5 2 2 2 2 2 2 5" xfId="48315" xr:uid="{F166A72A-6981-467D-A41E-26BA12254150}"/>
    <cellStyle name="Normal 4 5 2 2 2 2 2 3" xfId="23163" xr:uid="{8D145C14-13D9-4D0E-8C47-62ECBA029FE3}"/>
    <cellStyle name="Normal 4 5 2 2 2 2 2 3 2" xfId="36855" xr:uid="{3242DDDA-998B-459A-A2DF-976B66DDFDDC}"/>
    <cellStyle name="Normal 4 5 2 2 2 2 2 3 3" xfId="51739" xr:uid="{A4F68912-5081-402D-A3F1-5994E5186261}"/>
    <cellStyle name="Normal 4 5 2 2 2 2 2 4" xfId="16319" xr:uid="{B4C823E2-3BD0-414D-AA2C-890FA9F283D1}"/>
    <cellStyle name="Normal 4 5 2 2 2 2 2 5" xfId="30009" xr:uid="{89EB51A9-C2C6-42C5-AF24-765C15C42710}"/>
    <cellStyle name="Normal 4 5 2 2 2 2 2 6" xfId="44893" xr:uid="{61EA7CD6-E41C-4423-B406-24F32C5ED7E6}"/>
    <cellStyle name="Normal 4 5 2 2 2 2 3" xfId="11183" xr:uid="{43CCA821-5716-4A1B-A7F4-8DC6037B5FD4}"/>
    <cellStyle name="Normal 4 5 2 2 2 2 3 2" xfId="24873" xr:uid="{7E16B369-715A-4D1B-9553-1F09440AAA4A}"/>
    <cellStyle name="Normal 4 5 2 2 2 2 3 2 2" xfId="38565" xr:uid="{D3E07C91-23A9-44E9-AD43-C2F056ADB12D}"/>
    <cellStyle name="Normal 4 5 2 2 2 2 3 2 3" xfId="53449" xr:uid="{A902A85B-A457-4731-9A23-FDDCDF426221}"/>
    <cellStyle name="Normal 4 5 2 2 2 2 3 3" xfId="18029" xr:uid="{604D5A34-D69F-42DE-85EA-8A19B8C75E19}"/>
    <cellStyle name="Normal 4 5 2 2 2 2 3 4" xfId="31719" xr:uid="{8894026C-E2A8-4538-B535-7CB9D68C2CCB}"/>
    <cellStyle name="Normal 4 5 2 2 2 2 3 5" xfId="46603" xr:uid="{20E97245-DC1D-421D-AD4D-A8B6DAD88133}"/>
    <cellStyle name="Normal 4 5 2 2 2 2 4" xfId="21451" xr:uid="{8AA3C02A-AE5A-4558-93BD-2307705A9303}"/>
    <cellStyle name="Normal 4 5 2 2 2 2 4 2" xfId="35143" xr:uid="{545CA442-E84D-4CC7-9C45-9863687FEDB3}"/>
    <cellStyle name="Normal 4 5 2 2 2 2 4 3" xfId="50027" xr:uid="{5DA5508E-C44A-4DED-B59C-95B2F78E4C46}"/>
    <cellStyle name="Normal 4 5 2 2 2 2 5" xfId="14607" xr:uid="{0933C713-9D2D-4861-B16B-6099D19CC570}"/>
    <cellStyle name="Normal 4 5 2 2 2 2 6" xfId="28297" xr:uid="{86D2F3CB-68F8-403B-B046-CA15B5154BA5}"/>
    <cellStyle name="Normal 4 5 2 2 2 2 7" xfId="43181" xr:uid="{5400F01A-27D6-4CB9-A5F5-20982D016679}"/>
    <cellStyle name="Normal 4 5 2 2 2 3" xfId="9472" xr:uid="{943815FA-7D6E-45E3-AF8D-A355C09BE8E3}"/>
    <cellStyle name="Normal 4 5 2 2 2 3 2" xfId="12894" xr:uid="{F1CFA56B-C147-455A-B950-B6821E63734C}"/>
    <cellStyle name="Normal 4 5 2 2 2 3 2 2" xfId="26584" xr:uid="{6ADC89FB-1691-439C-91CA-D228B0249C9B}"/>
    <cellStyle name="Normal 4 5 2 2 2 3 2 2 2" xfId="40276" xr:uid="{FDC3C0D5-F7D9-4F7B-BB85-0A90A7980A6B}"/>
    <cellStyle name="Normal 4 5 2 2 2 3 2 2 3" xfId="55160" xr:uid="{882C9D57-A590-4CD0-A735-98A75590CC16}"/>
    <cellStyle name="Normal 4 5 2 2 2 3 2 3" xfId="19740" xr:uid="{E9086A10-AA78-45DB-B02F-140E38CBF158}"/>
    <cellStyle name="Normal 4 5 2 2 2 3 2 4" xfId="33430" xr:uid="{01B88BC8-3337-485D-AC6F-885149BFEE02}"/>
    <cellStyle name="Normal 4 5 2 2 2 3 2 5" xfId="48314" xr:uid="{B2ED3190-EB25-49CF-9CF5-C89A67E19D23}"/>
    <cellStyle name="Normal 4 5 2 2 2 3 3" xfId="23162" xr:uid="{331992BE-7152-490C-A092-A605E4757C99}"/>
    <cellStyle name="Normal 4 5 2 2 2 3 3 2" xfId="36854" xr:uid="{9F4B73B3-E190-426E-9F9F-B1849783B0B5}"/>
    <cellStyle name="Normal 4 5 2 2 2 3 3 3" xfId="51738" xr:uid="{266DB130-FA04-4F01-B838-8D2BB48D9C94}"/>
    <cellStyle name="Normal 4 5 2 2 2 3 4" xfId="16318" xr:uid="{03B43CD0-6816-401D-9045-9CAE03471E12}"/>
    <cellStyle name="Normal 4 5 2 2 2 3 5" xfId="30008" xr:uid="{1CCF7C40-39E9-4221-9C55-CB03FC147CBB}"/>
    <cellStyle name="Normal 4 5 2 2 2 3 6" xfId="44892" xr:uid="{2C1EDD92-E8C4-441F-930B-1CBFDA082938}"/>
    <cellStyle name="Normal 4 5 2 2 2 4" xfId="11182" xr:uid="{48B06467-3E6B-4DF7-A3DA-EA223485F01A}"/>
    <cellStyle name="Normal 4 5 2 2 2 4 2" xfId="24872" xr:uid="{F0252642-C4AF-45A0-9C6A-2B48881257C7}"/>
    <cellStyle name="Normal 4 5 2 2 2 4 2 2" xfId="38564" xr:uid="{9F3C24E7-4812-495F-A5B4-87D7C3355EA4}"/>
    <cellStyle name="Normal 4 5 2 2 2 4 2 3" xfId="53448" xr:uid="{4044497D-4EFF-4EF3-926B-1D7182F533A7}"/>
    <cellStyle name="Normal 4 5 2 2 2 4 3" xfId="18028" xr:uid="{1EC20C7E-D3BB-491C-9FE8-F795FC9CB01F}"/>
    <cellStyle name="Normal 4 5 2 2 2 4 4" xfId="31718" xr:uid="{7C8B6B5C-15FD-4A45-8ABF-A1B3F0957858}"/>
    <cellStyle name="Normal 4 5 2 2 2 4 5" xfId="46602" xr:uid="{F414A8FD-0E21-4A1A-9AD4-62018926DE75}"/>
    <cellStyle name="Normal 4 5 2 2 2 5" xfId="21450" xr:uid="{5179100D-E4ED-4A44-B258-EAC2714AC0EB}"/>
    <cellStyle name="Normal 4 5 2 2 2 5 2" xfId="35142" xr:uid="{8AE1E2FE-C1CC-4BC3-BEE7-EE1EA3014AA8}"/>
    <cellStyle name="Normal 4 5 2 2 2 5 3" xfId="50026" xr:uid="{E822AF9F-A931-42C1-A067-7C5C81707D53}"/>
    <cellStyle name="Normal 4 5 2 2 2 6" xfId="14606" xr:uid="{CBB2B920-295F-434F-B9BE-B4B3F404B066}"/>
    <cellStyle name="Normal 4 5 2 2 2 7" xfId="28296" xr:uid="{9C3DE214-3A83-4430-A647-33E01CC5C18F}"/>
    <cellStyle name="Normal 4 5 2 2 2 8" xfId="43180" xr:uid="{66394325-71CD-4699-BF7A-2EE1908C7645}"/>
    <cellStyle name="Normal 4 5 2 2 3" xfId="7762" xr:uid="{973555C3-AFFD-404C-BD5E-01D15FD81ADA}"/>
    <cellStyle name="Normal 4 5 2 2 3 2" xfId="9474" xr:uid="{E1F601CE-98E7-4205-9608-2908B55F06AB}"/>
    <cellStyle name="Normal 4 5 2 2 3 2 2" xfId="12896" xr:uid="{9E5E67C2-758D-4137-AE16-183100A4E17E}"/>
    <cellStyle name="Normal 4 5 2 2 3 2 2 2" xfId="26586" xr:uid="{B821620A-2F39-4E91-B9EF-26B787BD5519}"/>
    <cellStyle name="Normal 4 5 2 2 3 2 2 2 2" xfId="40278" xr:uid="{18BE29B0-87DE-4E6A-97B4-0F0F4934AB7A}"/>
    <cellStyle name="Normal 4 5 2 2 3 2 2 2 3" xfId="55162" xr:uid="{AC334FAE-D7A4-46EA-B08A-73065EDAAAC7}"/>
    <cellStyle name="Normal 4 5 2 2 3 2 2 3" xfId="19742" xr:uid="{401D14CD-2262-4C9C-B295-069BD18747A6}"/>
    <cellStyle name="Normal 4 5 2 2 3 2 2 4" xfId="33432" xr:uid="{474D330D-5B94-4BC5-9E5C-C648F89178E6}"/>
    <cellStyle name="Normal 4 5 2 2 3 2 2 5" xfId="48316" xr:uid="{019FD011-AD92-4DB9-8F87-58F109DC8E89}"/>
    <cellStyle name="Normal 4 5 2 2 3 2 3" xfId="23164" xr:uid="{B6332451-38B1-4CC6-B2CC-EE0306E30F99}"/>
    <cellStyle name="Normal 4 5 2 2 3 2 3 2" xfId="36856" xr:uid="{6CA98EF8-77BA-4A72-AFC8-5465B727241B}"/>
    <cellStyle name="Normal 4 5 2 2 3 2 3 3" xfId="51740" xr:uid="{56ECFE0A-5B9A-4D6F-9E02-E9FB92DBB905}"/>
    <cellStyle name="Normal 4 5 2 2 3 2 4" xfId="16320" xr:uid="{B686E84B-E8F7-4315-AFE5-146EE6E30A4E}"/>
    <cellStyle name="Normal 4 5 2 2 3 2 5" xfId="30010" xr:uid="{232BCB2F-2F95-460A-B6A4-3BAAB96EE43F}"/>
    <cellStyle name="Normal 4 5 2 2 3 2 6" xfId="44894" xr:uid="{32C0AD73-778A-44B4-ADB3-027265A63A57}"/>
    <cellStyle name="Normal 4 5 2 2 3 3" xfId="11184" xr:uid="{29DD32B3-AAD1-404B-A64F-01EAAA493D16}"/>
    <cellStyle name="Normal 4 5 2 2 3 3 2" xfId="24874" xr:uid="{C7E094FF-D4DE-4547-844A-DDEA12E0CE56}"/>
    <cellStyle name="Normal 4 5 2 2 3 3 2 2" xfId="38566" xr:uid="{C5F58BC3-25D5-4BE4-B57F-A6E56D146774}"/>
    <cellStyle name="Normal 4 5 2 2 3 3 2 3" xfId="53450" xr:uid="{35FF5DAD-8CC7-47D4-87E9-110BF2F11FF4}"/>
    <cellStyle name="Normal 4 5 2 2 3 3 3" xfId="18030" xr:uid="{3EFF5C64-B416-419D-9B99-97BB07CA5F24}"/>
    <cellStyle name="Normal 4 5 2 2 3 3 4" xfId="31720" xr:uid="{B73E4F67-95C1-44E5-B778-605CCCAE5A56}"/>
    <cellStyle name="Normal 4 5 2 2 3 3 5" xfId="46604" xr:uid="{021D80D4-4FC3-4337-9A1A-60BF58439751}"/>
    <cellStyle name="Normal 4 5 2 2 3 4" xfId="21452" xr:uid="{D6C48A26-FE9B-4B97-A6A3-2967B75E66DA}"/>
    <cellStyle name="Normal 4 5 2 2 3 4 2" xfId="35144" xr:uid="{1933828A-7D79-4E67-B7CE-C6996DB4B69B}"/>
    <cellStyle name="Normal 4 5 2 2 3 4 3" xfId="50028" xr:uid="{17C1A839-D357-403B-B616-C6D6DFAA116B}"/>
    <cellStyle name="Normal 4 5 2 2 3 5" xfId="14608" xr:uid="{D4348269-CE49-4F9A-9D7D-339212462C27}"/>
    <cellStyle name="Normal 4 5 2 2 3 6" xfId="28298" xr:uid="{B2E5BBC6-A92F-4296-AEC1-1811D1699AA3}"/>
    <cellStyle name="Normal 4 5 2 2 3 7" xfId="43182" xr:uid="{53B5F2F6-006F-483F-90D4-699423F019AA}"/>
    <cellStyle name="Normal 4 5 2 2 4" xfId="7763" xr:uid="{B495F043-6C14-4C75-B231-C052DFDD495E}"/>
    <cellStyle name="Normal 4 5 2 2 4 2" xfId="9475" xr:uid="{0A88E658-5C4A-4A2B-A9B7-B916FE88541D}"/>
    <cellStyle name="Normal 4 5 2 2 4 2 2" xfId="12897" xr:uid="{A6A35275-BF94-4EB3-A813-3B185E1EE751}"/>
    <cellStyle name="Normal 4 5 2 2 4 2 2 2" xfId="26587" xr:uid="{02B02EBF-8AC7-4E59-BB1B-6CC25EF924B1}"/>
    <cellStyle name="Normal 4 5 2 2 4 2 2 2 2" xfId="40279" xr:uid="{FD53C457-6A96-4DAD-AE50-84ACA6479922}"/>
    <cellStyle name="Normal 4 5 2 2 4 2 2 2 3" xfId="55163" xr:uid="{CAA7FB7F-E751-407D-930F-13F2A33CB1A1}"/>
    <cellStyle name="Normal 4 5 2 2 4 2 2 3" xfId="19743" xr:uid="{589FA065-8FE7-4AA2-BB55-D5E86DDD45DA}"/>
    <cellStyle name="Normal 4 5 2 2 4 2 2 4" xfId="33433" xr:uid="{6A8E0D58-FFEB-430D-8A32-5E96ED8EC1CA}"/>
    <cellStyle name="Normal 4 5 2 2 4 2 2 5" xfId="48317" xr:uid="{39554D8F-8812-49C8-AB63-B98AB884C54D}"/>
    <cellStyle name="Normal 4 5 2 2 4 2 3" xfId="23165" xr:uid="{5519D104-5864-4442-95F8-98A6EFF2764E}"/>
    <cellStyle name="Normal 4 5 2 2 4 2 3 2" xfId="36857" xr:uid="{28909888-23B1-4242-B34A-DB4EE82CE095}"/>
    <cellStyle name="Normal 4 5 2 2 4 2 3 3" xfId="51741" xr:uid="{6BE46D80-B3BF-467D-A89A-B9FCA958A852}"/>
    <cellStyle name="Normal 4 5 2 2 4 2 4" xfId="16321" xr:uid="{89040112-C515-45CB-AA7F-ACF91B03975F}"/>
    <cellStyle name="Normal 4 5 2 2 4 2 5" xfId="30011" xr:uid="{6AB25CFA-CAD6-4444-BC1B-F32E390BDE8C}"/>
    <cellStyle name="Normal 4 5 2 2 4 2 6" xfId="44895" xr:uid="{02EC5933-3E52-4AE7-94EE-DA0DC413228A}"/>
    <cellStyle name="Normal 4 5 2 2 4 3" xfId="11185" xr:uid="{81E793F6-65B3-47D1-A9DD-370227D6BE03}"/>
    <cellStyle name="Normal 4 5 2 2 4 3 2" xfId="24875" xr:uid="{DE0DDA28-575A-4908-B64E-8BDD630A7BC3}"/>
    <cellStyle name="Normal 4 5 2 2 4 3 2 2" xfId="38567" xr:uid="{198B120A-3115-4FEF-B74A-84A5DCE89D2F}"/>
    <cellStyle name="Normal 4 5 2 2 4 3 2 3" xfId="53451" xr:uid="{A6D2AE71-D03C-4B17-9BF6-0390FAA5FE58}"/>
    <cellStyle name="Normal 4 5 2 2 4 3 3" xfId="18031" xr:uid="{C08C074D-EA28-4AAF-991B-3F2F18868DBD}"/>
    <cellStyle name="Normal 4 5 2 2 4 3 4" xfId="31721" xr:uid="{A3997E2F-DE5E-422E-B27F-B37D4CBCB9DF}"/>
    <cellStyle name="Normal 4 5 2 2 4 3 5" xfId="46605" xr:uid="{C889FAC9-EE18-4DAE-831A-C89833963453}"/>
    <cellStyle name="Normal 4 5 2 2 4 4" xfId="21453" xr:uid="{958F4256-5AF0-42E0-8792-E7C3844D5325}"/>
    <cellStyle name="Normal 4 5 2 2 4 4 2" xfId="35145" xr:uid="{4CD76818-5742-4BF2-8163-CE29572CEE27}"/>
    <cellStyle name="Normal 4 5 2 2 4 4 3" xfId="50029" xr:uid="{C509D53B-DCD4-4A8B-9F6F-575DD6F21707}"/>
    <cellStyle name="Normal 4 5 2 2 4 5" xfId="14609" xr:uid="{3512A997-458D-4F2C-9B46-06F6AB5B458B}"/>
    <cellStyle name="Normal 4 5 2 2 4 6" xfId="28299" xr:uid="{99C2557A-418C-464E-9FD9-D013F05E12FB}"/>
    <cellStyle name="Normal 4 5 2 2 4 7" xfId="43183" xr:uid="{A445228A-473C-411B-A307-49F0051B7968}"/>
    <cellStyle name="Normal 4 5 2 2 5" xfId="9471" xr:uid="{9CA49760-F2F5-4E92-B4E0-6E73B9D94875}"/>
    <cellStyle name="Normal 4 5 2 2 5 2" xfId="12893" xr:uid="{4F8CE12D-FB6E-4540-9742-0D1E6AB82CF4}"/>
    <cellStyle name="Normal 4 5 2 2 5 2 2" xfId="26583" xr:uid="{3DAE6B68-430C-446C-A5ED-D65BA42BABE0}"/>
    <cellStyle name="Normal 4 5 2 2 5 2 2 2" xfId="40275" xr:uid="{6EB4C122-8797-43D7-AE9D-4DF8A2D9EABC}"/>
    <cellStyle name="Normal 4 5 2 2 5 2 2 3" xfId="55159" xr:uid="{EFA5C5C3-5923-49C7-878A-5262F7435F30}"/>
    <cellStyle name="Normal 4 5 2 2 5 2 3" xfId="19739" xr:uid="{231B79D4-2224-4E4A-91FC-950E4324F124}"/>
    <cellStyle name="Normal 4 5 2 2 5 2 4" xfId="33429" xr:uid="{B8A1C892-7158-476C-B465-D76A6FB1F195}"/>
    <cellStyle name="Normal 4 5 2 2 5 2 5" xfId="48313" xr:uid="{F02C2778-E014-4FD6-ABFA-D9C846E27905}"/>
    <cellStyle name="Normal 4 5 2 2 5 3" xfId="23161" xr:uid="{D2AE9B3C-5400-4D60-A4D2-3318B63C7778}"/>
    <cellStyle name="Normal 4 5 2 2 5 3 2" xfId="36853" xr:uid="{D70EC7AE-A311-4B18-92ED-C112F6C390D2}"/>
    <cellStyle name="Normal 4 5 2 2 5 3 3" xfId="51737" xr:uid="{0B57509F-02F1-4BA2-A34A-7CEB57DB92D7}"/>
    <cellStyle name="Normal 4 5 2 2 5 4" xfId="16317" xr:uid="{A2C73489-292D-43DC-B2B2-8622AA0ABBE9}"/>
    <cellStyle name="Normal 4 5 2 2 5 5" xfId="30007" xr:uid="{1011947C-B965-4B43-9DDC-F4EABDA518C1}"/>
    <cellStyle name="Normal 4 5 2 2 5 6" xfId="44891" xr:uid="{246C50D3-035A-41C3-9013-B52673B01C02}"/>
    <cellStyle name="Normal 4 5 2 2 6" xfId="11181" xr:uid="{7F50D904-7F50-4423-B9F2-91A826E5A529}"/>
    <cellStyle name="Normal 4 5 2 2 6 2" xfId="24871" xr:uid="{3B4ADAC5-CD3C-4B75-85A3-36D2D624BB3C}"/>
    <cellStyle name="Normal 4 5 2 2 6 2 2" xfId="38563" xr:uid="{C95DA932-98B5-4C04-A383-0707608FB833}"/>
    <cellStyle name="Normal 4 5 2 2 6 2 3" xfId="53447" xr:uid="{D5FFF949-3527-498D-AE68-3167FFAF20A9}"/>
    <cellStyle name="Normal 4 5 2 2 6 3" xfId="18027" xr:uid="{F977DF1D-BF42-4685-B0DA-66C39D02AA4F}"/>
    <cellStyle name="Normal 4 5 2 2 6 4" xfId="31717" xr:uid="{81DC0287-AC5B-4314-B5B8-C62B8BBC6EA1}"/>
    <cellStyle name="Normal 4 5 2 2 6 5" xfId="46601" xr:uid="{BC0149AE-9372-4FC7-8A58-E4962EFC8049}"/>
    <cellStyle name="Normal 4 5 2 2 7" xfId="21449" xr:uid="{6C4A7B6C-5CC7-4489-840E-DCE8871946AD}"/>
    <cellStyle name="Normal 4 5 2 2 7 2" xfId="35141" xr:uid="{B233C49C-700F-4A97-B5A5-E9E1613A5786}"/>
    <cellStyle name="Normal 4 5 2 2 7 3" xfId="50025" xr:uid="{B3F2ABB8-BC30-4DB0-928C-37D222946D54}"/>
    <cellStyle name="Normal 4 5 2 2 8" xfId="14605" xr:uid="{A219EE31-D2DF-450C-917F-99133A53FB76}"/>
    <cellStyle name="Normal 4 5 2 2 9" xfId="28295" xr:uid="{D2BB0569-EA00-49B1-8BD4-AA08413D01EF}"/>
    <cellStyle name="Normal 4 5 2 3" xfId="7764" xr:uid="{7C5CEF27-FAB6-4314-8125-DEFAB6BE01CD}"/>
    <cellStyle name="Normal 4 5 2 3 10" xfId="43184" xr:uid="{E93528EC-A61A-4864-83CF-B39137B5EEAB}"/>
    <cellStyle name="Normal 4 5 2 3 2" xfId="7765" xr:uid="{6FF5C27D-6727-4E9C-AE4B-1AD00078139B}"/>
    <cellStyle name="Normal 4 5 2 3 2 2" xfId="7766" xr:uid="{92D90A79-4FE4-4C0F-BB4F-4D120083F32F}"/>
    <cellStyle name="Normal 4 5 2 3 2 2 2" xfId="9478" xr:uid="{9368510D-F878-4664-9D78-4799CD112C59}"/>
    <cellStyle name="Normal 4 5 2 3 2 2 2 2" xfId="12900" xr:uid="{FC275730-EBCF-4038-9F39-26778080A06D}"/>
    <cellStyle name="Normal 4 5 2 3 2 2 2 2 2" xfId="26590" xr:uid="{DC95D6DE-8C9E-4FAA-ACAB-607A6D6B498B}"/>
    <cellStyle name="Normal 4 5 2 3 2 2 2 2 2 2" xfId="40282" xr:uid="{D37E5D0C-A1CE-44F0-A439-98E2E198C663}"/>
    <cellStyle name="Normal 4 5 2 3 2 2 2 2 2 3" xfId="55166" xr:uid="{780F911D-0AA8-4A2D-AE3D-854E0BA16653}"/>
    <cellStyle name="Normal 4 5 2 3 2 2 2 2 3" xfId="19746" xr:uid="{AEB5E8A8-2FB0-413D-B3FA-6DFC7CA08819}"/>
    <cellStyle name="Normal 4 5 2 3 2 2 2 2 4" xfId="33436" xr:uid="{3A29CF1E-994C-467E-8C45-647BDA214DC8}"/>
    <cellStyle name="Normal 4 5 2 3 2 2 2 2 5" xfId="48320" xr:uid="{B60988D4-2539-4B6F-98CD-564A9EC8D914}"/>
    <cellStyle name="Normal 4 5 2 3 2 2 2 3" xfId="23168" xr:uid="{4D4D8999-300D-427B-AFEF-986CCA85B1F0}"/>
    <cellStyle name="Normal 4 5 2 3 2 2 2 3 2" xfId="36860" xr:uid="{0E3A8417-C83A-4F97-B7A1-35B00BEC3091}"/>
    <cellStyle name="Normal 4 5 2 3 2 2 2 3 3" xfId="51744" xr:uid="{636823E7-C490-450C-B4B4-FB4897E23FAD}"/>
    <cellStyle name="Normal 4 5 2 3 2 2 2 4" xfId="16324" xr:uid="{52C6DCD0-1D8D-43E5-B5A9-9E366F23CC2C}"/>
    <cellStyle name="Normal 4 5 2 3 2 2 2 5" xfId="30014" xr:uid="{5DAE0CF5-C006-4E00-8C66-AE18EFB5CBFE}"/>
    <cellStyle name="Normal 4 5 2 3 2 2 2 6" xfId="44898" xr:uid="{567BF108-49D9-4026-B06A-5AD716DAC567}"/>
    <cellStyle name="Normal 4 5 2 3 2 2 3" xfId="11188" xr:uid="{63FB5E6E-2B1D-4478-A356-5BDA562AE839}"/>
    <cellStyle name="Normal 4 5 2 3 2 2 3 2" xfId="24878" xr:uid="{EEB40885-2086-4710-8955-325625F67E90}"/>
    <cellStyle name="Normal 4 5 2 3 2 2 3 2 2" xfId="38570" xr:uid="{2318F566-71B4-433C-82F1-2052DF88FAFB}"/>
    <cellStyle name="Normal 4 5 2 3 2 2 3 2 3" xfId="53454" xr:uid="{58291A53-9AF2-4837-B330-B6E5A4EF6F9C}"/>
    <cellStyle name="Normal 4 5 2 3 2 2 3 3" xfId="18034" xr:uid="{78EFDB7E-1070-42FF-8FD8-401806DF262B}"/>
    <cellStyle name="Normal 4 5 2 3 2 2 3 4" xfId="31724" xr:uid="{A2A2B9EA-E7E3-44E0-AE70-9599E4406E38}"/>
    <cellStyle name="Normal 4 5 2 3 2 2 3 5" xfId="46608" xr:uid="{C7CA9336-297D-4BFA-B9B9-A28CCA24907A}"/>
    <cellStyle name="Normal 4 5 2 3 2 2 4" xfId="21456" xr:uid="{C18D384D-25BE-4655-A2BA-59B48264172C}"/>
    <cellStyle name="Normal 4 5 2 3 2 2 4 2" xfId="35148" xr:uid="{3310C198-BD4F-442A-A542-A9C6731D92FD}"/>
    <cellStyle name="Normal 4 5 2 3 2 2 4 3" xfId="50032" xr:uid="{4B66028C-289F-4699-80FD-599BD81FA91B}"/>
    <cellStyle name="Normal 4 5 2 3 2 2 5" xfId="14612" xr:uid="{1A2D5642-6EFD-440D-AC3B-BD6CB2619D2D}"/>
    <cellStyle name="Normal 4 5 2 3 2 2 6" xfId="28302" xr:uid="{0A818C88-C45A-4379-9883-E8A99FDAAFA7}"/>
    <cellStyle name="Normal 4 5 2 3 2 2 7" xfId="43186" xr:uid="{22730E23-01AE-4136-8674-90F3AC446EC4}"/>
    <cellStyle name="Normal 4 5 2 3 2 3" xfId="9477" xr:uid="{9757FD02-FC96-42B9-8D64-704BC90F89FA}"/>
    <cellStyle name="Normal 4 5 2 3 2 3 2" xfId="12899" xr:uid="{3D13B0CC-5F01-4737-9E2C-C1E3CAD1E9DE}"/>
    <cellStyle name="Normal 4 5 2 3 2 3 2 2" xfId="26589" xr:uid="{A1DE7C90-ED72-482A-9AA6-ABA323A93ADD}"/>
    <cellStyle name="Normal 4 5 2 3 2 3 2 2 2" xfId="40281" xr:uid="{DD4444B7-1403-4B0E-8EBB-93149980E0C1}"/>
    <cellStyle name="Normal 4 5 2 3 2 3 2 2 3" xfId="55165" xr:uid="{34C95F7A-5B9A-4A4C-94E0-39B2421475BD}"/>
    <cellStyle name="Normal 4 5 2 3 2 3 2 3" xfId="19745" xr:uid="{47551E47-856C-437A-89CB-8BE7ADF2FABA}"/>
    <cellStyle name="Normal 4 5 2 3 2 3 2 4" xfId="33435" xr:uid="{C74556ED-94D7-41CC-8FBE-B88672D0626C}"/>
    <cellStyle name="Normal 4 5 2 3 2 3 2 5" xfId="48319" xr:uid="{1489DF08-5D8B-4C33-9CC6-AB550AD1ED52}"/>
    <cellStyle name="Normal 4 5 2 3 2 3 3" xfId="23167" xr:uid="{EF2439D2-00E0-4A37-8398-8379BC04EEEC}"/>
    <cellStyle name="Normal 4 5 2 3 2 3 3 2" xfId="36859" xr:uid="{E31371F1-B4C6-482B-AD3A-0D786462FA33}"/>
    <cellStyle name="Normal 4 5 2 3 2 3 3 3" xfId="51743" xr:uid="{8ECDD5B5-FFF8-4675-9C58-5AE3FA322730}"/>
    <cellStyle name="Normal 4 5 2 3 2 3 4" xfId="16323" xr:uid="{868EB54A-2BD2-463F-9F1E-03E17B772067}"/>
    <cellStyle name="Normal 4 5 2 3 2 3 5" xfId="30013" xr:uid="{2E7AA7D2-ACE8-445F-A499-A2ADE7501630}"/>
    <cellStyle name="Normal 4 5 2 3 2 3 6" xfId="44897" xr:uid="{A85400A2-CE7F-4D37-9A48-1A723586ECF0}"/>
    <cellStyle name="Normal 4 5 2 3 2 4" xfId="11187" xr:uid="{7E93714E-863D-4F48-AAAB-465D9AE65B45}"/>
    <cellStyle name="Normal 4 5 2 3 2 4 2" xfId="24877" xr:uid="{B12A2199-813A-443F-9FD3-9135E741CEA6}"/>
    <cellStyle name="Normal 4 5 2 3 2 4 2 2" xfId="38569" xr:uid="{3F15D117-77FA-462C-A8FA-FA648FA586E1}"/>
    <cellStyle name="Normal 4 5 2 3 2 4 2 3" xfId="53453" xr:uid="{142FA39C-2DD6-4A92-A3F3-B37803613A7B}"/>
    <cellStyle name="Normal 4 5 2 3 2 4 3" xfId="18033" xr:uid="{A1397F84-1C80-412F-A42D-72CCDC659039}"/>
    <cellStyle name="Normal 4 5 2 3 2 4 4" xfId="31723" xr:uid="{8806ECE5-78C2-4DE7-B954-1F9256F28C17}"/>
    <cellStyle name="Normal 4 5 2 3 2 4 5" xfId="46607" xr:uid="{E1FCDEC0-69E2-445C-8A60-39A5312D7B83}"/>
    <cellStyle name="Normal 4 5 2 3 2 5" xfId="21455" xr:uid="{26C35087-E266-4725-8ED5-36154973C64E}"/>
    <cellStyle name="Normal 4 5 2 3 2 5 2" xfId="35147" xr:uid="{36E2A877-2C6E-46B0-AB05-2B348692B61A}"/>
    <cellStyle name="Normal 4 5 2 3 2 5 3" xfId="50031" xr:uid="{8104E6BE-67F1-4001-A868-EB52E93505BB}"/>
    <cellStyle name="Normal 4 5 2 3 2 6" xfId="14611" xr:uid="{D7862AD5-D6AB-43B5-A720-5DFFFA625BBD}"/>
    <cellStyle name="Normal 4 5 2 3 2 7" xfId="28301" xr:uid="{EF93CE3F-E527-4217-84CA-9CBA87924952}"/>
    <cellStyle name="Normal 4 5 2 3 2 8" xfId="43185" xr:uid="{8226A28E-50CE-444A-A749-FB40C34CC1A4}"/>
    <cellStyle name="Normal 4 5 2 3 3" xfId="7767" xr:uid="{F9F3C820-7732-4268-8184-72A710DEA511}"/>
    <cellStyle name="Normal 4 5 2 3 3 2" xfId="9479" xr:uid="{B1448373-B162-45FA-B47F-0B61BCE5F071}"/>
    <cellStyle name="Normal 4 5 2 3 3 2 2" xfId="12901" xr:uid="{6CDFD5D9-FE03-463C-803D-959269D0321E}"/>
    <cellStyle name="Normal 4 5 2 3 3 2 2 2" xfId="26591" xr:uid="{E6F3AAC1-85CE-4B57-B9C7-E82147485B8F}"/>
    <cellStyle name="Normal 4 5 2 3 3 2 2 2 2" xfId="40283" xr:uid="{5FEA071C-E98B-4CAE-9CA9-63F8B765AFA8}"/>
    <cellStyle name="Normal 4 5 2 3 3 2 2 2 3" xfId="55167" xr:uid="{B524A45B-0C75-423D-B5B3-AD679C05A61A}"/>
    <cellStyle name="Normal 4 5 2 3 3 2 2 3" xfId="19747" xr:uid="{11BA9AFA-A4F4-4F07-B171-4465E02EE537}"/>
    <cellStyle name="Normal 4 5 2 3 3 2 2 4" xfId="33437" xr:uid="{1CE17408-C6FE-4EFF-9A12-EBB6689F2CC4}"/>
    <cellStyle name="Normal 4 5 2 3 3 2 2 5" xfId="48321" xr:uid="{193410F7-7141-4C20-807B-7C529428B87A}"/>
    <cellStyle name="Normal 4 5 2 3 3 2 3" xfId="23169" xr:uid="{80ADC878-8260-4E90-95C3-4177F86B5685}"/>
    <cellStyle name="Normal 4 5 2 3 3 2 3 2" xfId="36861" xr:uid="{79C59B95-93F3-4CC8-9CE2-799D4B230EEA}"/>
    <cellStyle name="Normal 4 5 2 3 3 2 3 3" xfId="51745" xr:uid="{24F0C93A-F37F-4214-863C-A7DC3FDD3D29}"/>
    <cellStyle name="Normal 4 5 2 3 3 2 4" xfId="16325" xr:uid="{D9A365D5-561B-4D4A-9941-BA4F9705F990}"/>
    <cellStyle name="Normal 4 5 2 3 3 2 5" xfId="30015" xr:uid="{E9CCCF00-ADA7-4966-9A65-29148DA23915}"/>
    <cellStyle name="Normal 4 5 2 3 3 2 6" xfId="44899" xr:uid="{FA2F8632-BCE1-4E01-A410-9141E80EEE03}"/>
    <cellStyle name="Normal 4 5 2 3 3 3" xfId="11189" xr:uid="{6C1EA1B9-08A7-4671-8185-72CC81F385A6}"/>
    <cellStyle name="Normal 4 5 2 3 3 3 2" xfId="24879" xr:uid="{29FAFA40-6082-43E5-A695-CF40DD34C81A}"/>
    <cellStyle name="Normal 4 5 2 3 3 3 2 2" xfId="38571" xr:uid="{43B9C3E3-14A2-4AED-9021-DA8C8F6F2A56}"/>
    <cellStyle name="Normal 4 5 2 3 3 3 2 3" xfId="53455" xr:uid="{1777371E-7E97-43BF-AFD3-9762048F378A}"/>
    <cellStyle name="Normal 4 5 2 3 3 3 3" xfId="18035" xr:uid="{A613F43F-7F6C-4805-90EB-0B84BC293C65}"/>
    <cellStyle name="Normal 4 5 2 3 3 3 4" xfId="31725" xr:uid="{98EF3588-4BC5-4277-9D5C-F1C2141B8668}"/>
    <cellStyle name="Normal 4 5 2 3 3 3 5" xfId="46609" xr:uid="{D15954D5-B693-4DDD-97DF-D8B0BBE4377B}"/>
    <cellStyle name="Normal 4 5 2 3 3 4" xfId="21457" xr:uid="{9EED68DF-D6B9-4CDC-A6EC-8D1788503534}"/>
    <cellStyle name="Normal 4 5 2 3 3 4 2" xfId="35149" xr:uid="{73D0E177-3040-4E9E-88F8-75F0DDE37933}"/>
    <cellStyle name="Normal 4 5 2 3 3 4 3" xfId="50033" xr:uid="{B84C3999-A840-424D-A251-E0BD1B263A72}"/>
    <cellStyle name="Normal 4 5 2 3 3 5" xfId="14613" xr:uid="{9E459A01-1894-4828-AAB1-D06044693273}"/>
    <cellStyle name="Normal 4 5 2 3 3 6" xfId="28303" xr:uid="{BA3E8568-9A71-4991-817D-CD2181BDE9F4}"/>
    <cellStyle name="Normal 4 5 2 3 3 7" xfId="43187" xr:uid="{9A1B2454-C3C4-4A2E-A6BD-2506FFBFE368}"/>
    <cellStyle name="Normal 4 5 2 3 4" xfId="7768" xr:uid="{B53A0184-9149-426A-B53A-A86C75D75E11}"/>
    <cellStyle name="Normal 4 5 2 3 4 2" xfId="9480" xr:uid="{97AE983B-A555-43D0-9E3B-E39CFA4B641A}"/>
    <cellStyle name="Normal 4 5 2 3 4 2 2" xfId="12902" xr:uid="{678D3E8B-BBEB-48C8-A96A-8303BA80A4BC}"/>
    <cellStyle name="Normal 4 5 2 3 4 2 2 2" xfId="26592" xr:uid="{0B9E2BC5-4101-4140-B602-BF8C66F2A681}"/>
    <cellStyle name="Normal 4 5 2 3 4 2 2 2 2" xfId="40284" xr:uid="{4A0FDCD3-8E67-4A3C-BEBB-FBA2BC0973AF}"/>
    <cellStyle name="Normal 4 5 2 3 4 2 2 2 3" xfId="55168" xr:uid="{9333B9E9-1FAB-4AD6-9AF0-0E2A0E29CE55}"/>
    <cellStyle name="Normal 4 5 2 3 4 2 2 3" xfId="19748" xr:uid="{7C97674B-4E97-4574-94DE-0882BE97A083}"/>
    <cellStyle name="Normal 4 5 2 3 4 2 2 4" xfId="33438" xr:uid="{9F623E3C-C953-4D8C-A6E4-0DD1856CAB42}"/>
    <cellStyle name="Normal 4 5 2 3 4 2 2 5" xfId="48322" xr:uid="{85359247-D351-437A-8506-FF458AD6E723}"/>
    <cellStyle name="Normal 4 5 2 3 4 2 3" xfId="23170" xr:uid="{07D2B487-9574-4C53-8CF2-38341547E047}"/>
    <cellStyle name="Normal 4 5 2 3 4 2 3 2" xfId="36862" xr:uid="{4B40A2C4-5362-4257-9E12-68AC91B6769F}"/>
    <cellStyle name="Normal 4 5 2 3 4 2 3 3" xfId="51746" xr:uid="{4B107EE9-40AC-4CF9-90AE-82CD6841B0D9}"/>
    <cellStyle name="Normal 4 5 2 3 4 2 4" xfId="16326" xr:uid="{87E3E244-7A70-4721-B560-875A2BBD6859}"/>
    <cellStyle name="Normal 4 5 2 3 4 2 5" xfId="30016" xr:uid="{CE1C8A49-C7C6-4A6E-BAFB-4671ADE113C9}"/>
    <cellStyle name="Normal 4 5 2 3 4 2 6" xfId="44900" xr:uid="{8759AD67-B858-4962-95D5-5EBCF6B98DB2}"/>
    <cellStyle name="Normal 4 5 2 3 4 3" xfId="11190" xr:uid="{76E786BF-2039-4E41-9273-3A31E89ECCBE}"/>
    <cellStyle name="Normal 4 5 2 3 4 3 2" xfId="24880" xr:uid="{32F3C0F9-08AB-4ABF-A1AA-40B9915305E5}"/>
    <cellStyle name="Normal 4 5 2 3 4 3 2 2" xfId="38572" xr:uid="{69E2D276-FD8B-423D-834B-773AABF05B6A}"/>
    <cellStyle name="Normal 4 5 2 3 4 3 2 3" xfId="53456" xr:uid="{DE14F581-9DAA-4826-AFDA-CB99A6D0A627}"/>
    <cellStyle name="Normal 4 5 2 3 4 3 3" xfId="18036" xr:uid="{10A3E873-6DA6-4488-A691-C0FFF5EA55EC}"/>
    <cellStyle name="Normal 4 5 2 3 4 3 4" xfId="31726" xr:uid="{D3D97B95-E8CE-4792-98DF-0B2B9B1CCBCE}"/>
    <cellStyle name="Normal 4 5 2 3 4 3 5" xfId="46610" xr:uid="{27E6052A-B635-451C-8D0B-565C90948C5E}"/>
    <cellStyle name="Normal 4 5 2 3 4 4" xfId="21458" xr:uid="{A27775E1-C5CB-41C4-AC06-6D05A4C3E43A}"/>
    <cellStyle name="Normal 4 5 2 3 4 4 2" xfId="35150" xr:uid="{562B6E51-4052-49CD-9424-3BD372FD340A}"/>
    <cellStyle name="Normal 4 5 2 3 4 4 3" xfId="50034" xr:uid="{4429544D-1F6E-49E6-A49A-C60A09AAE92A}"/>
    <cellStyle name="Normal 4 5 2 3 4 5" xfId="14614" xr:uid="{73E507F2-3523-41B3-BCE4-848410A2902B}"/>
    <cellStyle name="Normal 4 5 2 3 4 6" xfId="28304" xr:uid="{4FBF98A1-8775-40BC-BA88-3BA3035B50DB}"/>
    <cellStyle name="Normal 4 5 2 3 4 7" xfId="43188" xr:uid="{6744928A-C4C0-4C54-AFFE-A0990143BD0C}"/>
    <cellStyle name="Normal 4 5 2 3 5" xfId="9476" xr:uid="{20E2FE26-CC2F-47B4-9A2A-5766F0E0FE06}"/>
    <cellStyle name="Normal 4 5 2 3 5 2" xfId="12898" xr:uid="{03F556C6-3139-4D00-8961-DC9E4AAA28FF}"/>
    <cellStyle name="Normal 4 5 2 3 5 2 2" xfId="26588" xr:uid="{DD634BC0-17ED-451E-AC8F-91518B3A113E}"/>
    <cellStyle name="Normal 4 5 2 3 5 2 2 2" xfId="40280" xr:uid="{1BFE43F3-2AB7-4503-B9EB-2E63A507477B}"/>
    <cellStyle name="Normal 4 5 2 3 5 2 2 3" xfId="55164" xr:uid="{0C74465D-B7E7-4437-BD06-329471F19BAE}"/>
    <cellStyle name="Normal 4 5 2 3 5 2 3" xfId="19744" xr:uid="{AC98C539-189F-4505-A743-4B99B57CACDF}"/>
    <cellStyle name="Normal 4 5 2 3 5 2 4" xfId="33434" xr:uid="{3240C9D3-B08A-4510-93BE-2A156F393F5B}"/>
    <cellStyle name="Normal 4 5 2 3 5 2 5" xfId="48318" xr:uid="{39966632-D5A1-4495-95FA-A2845F42738D}"/>
    <cellStyle name="Normal 4 5 2 3 5 3" xfId="23166" xr:uid="{E0A59242-EC22-465D-B48E-302337713761}"/>
    <cellStyle name="Normal 4 5 2 3 5 3 2" xfId="36858" xr:uid="{91856B3D-30CD-456B-97D8-D617830EF65A}"/>
    <cellStyle name="Normal 4 5 2 3 5 3 3" xfId="51742" xr:uid="{9F0C06D8-D160-4DCA-BE7C-0FD6940E2304}"/>
    <cellStyle name="Normal 4 5 2 3 5 4" xfId="16322" xr:uid="{D12E2C14-D7C9-49A5-BED6-D8AD7FC9FF80}"/>
    <cellStyle name="Normal 4 5 2 3 5 5" xfId="30012" xr:uid="{D03B55F8-388C-4E98-A26C-48CAA3DE678C}"/>
    <cellStyle name="Normal 4 5 2 3 5 6" xfId="44896" xr:uid="{044C95F7-53B1-4D3C-8B91-5EF69E23A828}"/>
    <cellStyle name="Normal 4 5 2 3 6" xfId="11186" xr:uid="{496D2F9F-42BA-4E29-A259-D2DA10522EAE}"/>
    <cellStyle name="Normal 4 5 2 3 6 2" xfId="24876" xr:uid="{34EB537A-62D0-45FC-B723-1EC98AD54233}"/>
    <cellStyle name="Normal 4 5 2 3 6 2 2" xfId="38568" xr:uid="{0B2DD871-3DCC-4504-B1FB-52972AA89943}"/>
    <cellStyle name="Normal 4 5 2 3 6 2 3" xfId="53452" xr:uid="{6034AF50-C20E-43EE-8088-E21B7C2435FB}"/>
    <cellStyle name="Normal 4 5 2 3 6 3" xfId="18032" xr:uid="{B7F8F9C3-92C2-492E-B542-AEE5DC418616}"/>
    <cellStyle name="Normal 4 5 2 3 6 4" xfId="31722" xr:uid="{98E522D2-7D66-4CEC-8D0A-8445C3315EAC}"/>
    <cellStyle name="Normal 4 5 2 3 6 5" xfId="46606" xr:uid="{3A055259-AB08-4014-A2B3-9DABDDDC8BCC}"/>
    <cellStyle name="Normal 4 5 2 3 7" xfId="21454" xr:uid="{AF94FDD2-921E-4CBD-A305-3890B0EC3D9E}"/>
    <cellStyle name="Normal 4 5 2 3 7 2" xfId="35146" xr:uid="{DBE949ED-C230-4C4B-A4E2-0F82463766F3}"/>
    <cellStyle name="Normal 4 5 2 3 7 3" xfId="50030" xr:uid="{E3DAA90B-AE4F-4471-B4D0-27E72A63C322}"/>
    <cellStyle name="Normal 4 5 2 3 8" xfId="14610" xr:uid="{5F4097B4-6B46-4033-8189-8EBC4845FC7A}"/>
    <cellStyle name="Normal 4 5 2 3 9" xfId="28300" xr:uid="{6F734723-2C84-41D0-A106-C61B24F7A4DD}"/>
    <cellStyle name="Normal 4 5 2 4" xfId="7769" xr:uid="{42796221-14F1-4B15-A5DB-CB7F66DD47E1}"/>
    <cellStyle name="Normal 4 5 2 4 2" xfId="7770" xr:uid="{E2AD0376-162A-4859-8A95-6E0902A640C5}"/>
    <cellStyle name="Normal 4 5 2 4 2 2" xfId="9482" xr:uid="{63D3F895-5285-46D3-894D-9FC20865F9E3}"/>
    <cellStyle name="Normal 4 5 2 4 2 2 2" xfId="12904" xr:uid="{FC41836D-F656-4801-86B0-20DA50349D8A}"/>
    <cellStyle name="Normal 4 5 2 4 2 2 2 2" xfId="26594" xr:uid="{F832C74F-EC3B-4388-B9F0-EA7C907F7F34}"/>
    <cellStyle name="Normal 4 5 2 4 2 2 2 2 2" xfId="40286" xr:uid="{8BFE0C03-B725-462B-BA31-A79F37B36974}"/>
    <cellStyle name="Normal 4 5 2 4 2 2 2 2 3" xfId="55170" xr:uid="{6701FAEA-DE7C-4293-B85B-759746033C60}"/>
    <cellStyle name="Normal 4 5 2 4 2 2 2 3" xfId="19750" xr:uid="{A54BC5CA-9FCA-4B06-B1A1-7CE716452A59}"/>
    <cellStyle name="Normal 4 5 2 4 2 2 2 4" xfId="33440" xr:uid="{F3E516D6-307A-4CF7-AAB8-4BB06EE61577}"/>
    <cellStyle name="Normal 4 5 2 4 2 2 2 5" xfId="48324" xr:uid="{8FD9A5C5-80D4-460F-BE6D-F36A27A76827}"/>
    <cellStyle name="Normal 4 5 2 4 2 2 3" xfId="23172" xr:uid="{368E16FD-05E8-4D46-8F18-8F925467F13C}"/>
    <cellStyle name="Normal 4 5 2 4 2 2 3 2" xfId="36864" xr:uid="{6C85A666-CF1C-41FD-883D-9B6D47473654}"/>
    <cellStyle name="Normal 4 5 2 4 2 2 3 3" xfId="51748" xr:uid="{3EEDB153-EFBF-4741-A169-64259B2E4F49}"/>
    <cellStyle name="Normal 4 5 2 4 2 2 4" xfId="16328" xr:uid="{F06B9F8D-86CC-4926-8C56-9BB6598604EC}"/>
    <cellStyle name="Normal 4 5 2 4 2 2 5" xfId="30018" xr:uid="{11BF13C5-2463-4728-B0BA-1D694E39DD1D}"/>
    <cellStyle name="Normal 4 5 2 4 2 2 6" xfId="44902" xr:uid="{0EE42CE2-E577-4FA8-989B-27E004112417}"/>
    <cellStyle name="Normal 4 5 2 4 2 3" xfId="11192" xr:uid="{8DE64A18-6895-443D-B9C5-9B0A2381BD02}"/>
    <cellStyle name="Normal 4 5 2 4 2 3 2" xfId="24882" xr:uid="{6300038A-D929-49FB-81E2-C46A7D454CEB}"/>
    <cellStyle name="Normal 4 5 2 4 2 3 2 2" xfId="38574" xr:uid="{7C3ECF91-6654-40D0-80D0-4A16B2425AED}"/>
    <cellStyle name="Normal 4 5 2 4 2 3 2 3" xfId="53458" xr:uid="{C945E185-CB78-42F8-ADFE-9CF74DBE8EB2}"/>
    <cellStyle name="Normal 4 5 2 4 2 3 3" xfId="18038" xr:uid="{7021C7E7-BA77-4A22-BB3A-DCCDCFA19660}"/>
    <cellStyle name="Normal 4 5 2 4 2 3 4" xfId="31728" xr:uid="{B2478257-6D87-4E47-B48D-A50B310494A8}"/>
    <cellStyle name="Normal 4 5 2 4 2 3 5" xfId="46612" xr:uid="{3ACA40C1-FD32-4C78-8E88-D691A79E10F6}"/>
    <cellStyle name="Normal 4 5 2 4 2 4" xfId="21460" xr:uid="{5AEAED46-0175-4B06-A7EE-A3B5CF298341}"/>
    <cellStyle name="Normal 4 5 2 4 2 4 2" xfId="35152" xr:uid="{BD5C4B16-3C98-457D-8038-15853293AA81}"/>
    <cellStyle name="Normal 4 5 2 4 2 4 3" xfId="50036" xr:uid="{FDA51BE4-CFA8-41BE-9B3D-57564D1EEA17}"/>
    <cellStyle name="Normal 4 5 2 4 2 5" xfId="14616" xr:uid="{D15E05FF-C5A0-471F-8BFB-C5FC88DD0D94}"/>
    <cellStyle name="Normal 4 5 2 4 2 6" xfId="28306" xr:uid="{6BCCEC44-7463-451B-8ABD-1CDEBFA1B63C}"/>
    <cellStyle name="Normal 4 5 2 4 2 7" xfId="43190" xr:uid="{2D1E647A-8958-422D-957A-7F3F04853077}"/>
    <cellStyle name="Normal 4 5 2 4 3" xfId="9481" xr:uid="{6AFF288F-4DC7-47D8-BF81-63AF34A44E18}"/>
    <cellStyle name="Normal 4 5 2 4 3 2" xfId="12903" xr:uid="{007C9E57-7C12-462B-9698-261FA3AB3B27}"/>
    <cellStyle name="Normal 4 5 2 4 3 2 2" xfId="26593" xr:uid="{1FA62D5D-56D8-49C2-862B-F52AFE53E02A}"/>
    <cellStyle name="Normal 4 5 2 4 3 2 2 2" xfId="40285" xr:uid="{85C15D2A-0F3E-4D6C-966C-796AF132A7A3}"/>
    <cellStyle name="Normal 4 5 2 4 3 2 2 3" xfId="55169" xr:uid="{2C6E6F20-CDA7-4722-BF11-04F64C2312E5}"/>
    <cellStyle name="Normal 4 5 2 4 3 2 3" xfId="19749" xr:uid="{ABD62AA0-4646-4A9E-ABC5-449C72CF7650}"/>
    <cellStyle name="Normal 4 5 2 4 3 2 4" xfId="33439" xr:uid="{7103FC50-AA35-402A-8151-D26E0D16DDFE}"/>
    <cellStyle name="Normal 4 5 2 4 3 2 5" xfId="48323" xr:uid="{774F3088-0991-42A3-A6EB-C414589013B4}"/>
    <cellStyle name="Normal 4 5 2 4 3 3" xfId="23171" xr:uid="{4A82A2F5-E345-40D0-8728-8792A11C0877}"/>
    <cellStyle name="Normal 4 5 2 4 3 3 2" xfId="36863" xr:uid="{2734B2CD-8BD3-43E8-AE6C-E1AE32B25011}"/>
    <cellStyle name="Normal 4 5 2 4 3 3 3" xfId="51747" xr:uid="{3FBE1A17-76D1-4B19-B129-D722662439EA}"/>
    <cellStyle name="Normal 4 5 2 4 3 4" xfId="16327" xr:uid="{8252BA4B-B453-44DF-A924-F7C9952B65B7}"/>
    <cellStyle name="Normal 4 5 2 4 3 5" xfId="30017" xr:uid="{0F0FC466-5BB3-41D8-A0F3-690858C179A3}"/>
    <cellStyle name="Normal 4 5 2 4 3 6" xfId="44901" xr:uid="{19E325FD-AEAD-408A-AF7D-C43145EA7CD3}"/>
    <cellStyle name="Normal 4 5 2 4 4" xfId="11191" xr:uid="{BC6E57D5-25B8-40A8-A0CB-42B9C3001CAD}"/>
    <cellStyle name="Normal 4 5 2 4 4 2" xfId="24881" xr:uid="{E487A04D-2C0E-4736-A93E-D0AAFC74DF50}"/>
    <cellStyle name="Normal 4 5 2 4 4 2 2" xfId="38573" xr:uid="{C0BE7877-7597-41F9-87D8-44C956965891}"/>
    <cellStyle name="Normal 4 5 2 4 4 2 3" xfId="53457" xr:uid="{ABC61987-C7F5-40A8-B600-B0165ABE51C5}"/>
    <cellStyle name="Normal 4 5 2 4 4 3" xfId="18037" xr:uid="{7EE30417-2243-4DF5-87A1-C1957678999E}"/>
    <cellStyle name="Normal 4 5 2 4 4 4" xfId="31727" xr:uid="{D746E8C0-B578-4A54-A9B5-118AA1EC907E}"/>
    <cellStyle name="Normal 4 5 2 4 4 5" xfId="46611" xr:uid="{5815B472-FE9F-4839-A42B-C08AF9D0798E}"/>
    <cellStyle name="Normal 4 5 2 4 5" xfId="21459" xr:uid="{CABF7038-BA77-4E7A-A907-E276F532F6E5}"/>
    <cellStyle name="Normal 4 5 2 4 5 2" xfId="35151" xr:uid="{D9043F77-BA39-4080-983C-9DABA56102E6}"/>
    <cellStyle name="Normal 4 5 2 4 5 3" xfId="50035" xr:uid="{257201CA-A370-47E1-BBB4-0D34201A3484}"/>
    <cellStyle name="Normal 4 5 2 4 6" xfId="14615" xr:uid="{CFF0547C-C28D-42BF-946E-3E0F7406B967}"/>
    <cellStyle name="Normal 4 5 2 4 7" xfId="28305" xr:uid="{ECF6D28E-C604-4C88-AD5C-0074AAC162BA}"/>
    <cellStyle name="Normal 4 5 2 4 8" xfId="43189" xr:uid="{73C1216F-2A45-4022-859F-131148045BD0}"/>
    <cellStyle name="Normal 4 5 2 5" xfId="7771" xr:uid="{3CC98B25-5DB0-4D7B-8449-1B2299BFFD3D}"/>
    <cellStyle name="Normal 4 5 2 5 2" xfId="9483" xr:uid="{9AE85687-8CBA-489C-B01E-1D9CBC9A659C}"/>
    <cellStyle name="Normal 4 5 2 5 2 2" xfId="12905" xr:uid="{CE9912D3-1290-47CE-9736-F4B1461B3195}"/>
    <cellStyle name="Normal 4 5 2 5 2 2 2" xfId="26595" xr:uid="{55990947-0F1A-4F71-BCEB-65272289C4A8}"/>
    <cellStyle name="Normal 4 5 2 5 2 2 2 2" xfId="40287" xr:uid="{E434D9EE-E5FD-4246-9A04-156BC6229FC3}"/>
    <cellStyle name="Normal 4 5 2 5 2 2 2 3" xfId="55171" xr:uid="{1941C4A7-378D-469B-83F3-36A52329C199}"/>
    <cellStyle name="Normal 4 5 2 5 2 2 3" xfId="19751" xr:uid="{18B020E7-AF05-48D3-A8AD-6DE4AE0D0EFD}"/>
    <cellStyle name="Normal 4 5 2 5 2 2 4" xfId="33441" xr:uid="{B45234AB-2E2C-4924-ADCD-C9F72D6471DC}"/>
    <cellStyle name="Normal 4 5 2 5 2 2 5" xfId="48325" xr:uid="{A4D7092A-118D-4E2D-9146-9D339839E9CC}"/>
    <cellStyle name="Normal 4 5 2 5 2 3" xfId="23173" xr:uid="{593310B6-A6A7-4654-B9D0-BD1DDE697DC7}"/>
    <cellStyle name="Normal 4 5 2 5 2 3 2" xfId="36865" xr:uid="{CEE9451A-CCC5-4D70-A2FD-AE09BBA9D97B}"/>
    <cellStyle name="Normal 4 5 2 5 2 3 3" xfId="51749" xr:uid="{CDAC2E7F-1526-41FC-A7FD-1C3BE9E2A318}"/>
    <cellStyle name="Normal 4 5 2 5 2 4" xfId="16329" xr:uid="{1E697766-F7B9-4AE7-A062-0E258BF8DF00}"/>
    <cellStyle name="Normal 4 5 2 5 2 5" xfId="30019" xr:uid="{1A54104D-3682-4C52-ABE1-61D0B0F9A7B2}"/>
    <cellStyle name="Normal 4 5 2 5 2 6" xfId="44903" xr:uid="{23D1BA06-50A6-4FCE-873A-7DDCB925041E}"/>
    <cellStyle name="Normal 4 5 2 5 3" xfId="11193" xr:uid="{935C56BE-DBBF-4F8D-8886-CA386A07EA67}"/>
    <cellStyle name="Normal 4 5 2 5 3 2" xfId="24883" xr:uid="{3EFAD586-E9DF-48A8-AFD7-BD5CEA15DAE5}"/>
    <cellStyle name="Normal 4 5 2 5 3 2 2" xfId="38575" xr:uid="{2ED2DABD-655D-4954-AC80-CCCCFA140176}"/>
    <cellStyle name="Normal 4 5 2 5 3 2 3" xfId="53459" xr:uid="{7B930CA6-62C2-46A4-B75C-14CA6FF16C7B}"/>
    <cellStyle name="Normal 4 5 2 5 3 3" xfId="18039" xr:uid="{45327BDC-0056-4384-9EFC-FEA021E93D5D}"/>
    <cellStyle name="Normal 4 5 2 5 3 4" xfId="31729" xr:uid="{2AD3ED80-B1DE-40D3-A310-3E7206D5D004}"/>
    <cellStyle name="Normal 4 5 2 5 3 5" xfId="46613" xr:uid="{B04C204E-0408-4E7D-98DD-DA8CE078E860}"/>
    <cellStyle name="Normal 4 5 2 5 4" xfId="21461" xr:uid="{1D7FCA0B-1E8E-4445-BE2C-8131A4631186}"/>
    <cellStyle name="Normal 4 5 2 5 4 2" xfId="35153" xr:uid="{D436C6DE-AECC-4D66-94A2-23A4815A598E}"/>
    <cellStyle name="Normal 4 5 2 5 4 3" xfId="50037" xr:uid="{9AC4A152-D271-43C4-8E9A-19E55C6F8D4C}"/>
    <cellStyle name="Normal 4 5 2 5 5" xfId="14617" xr:uid="{F6B5D012-729A-4DD0-A9E7-934A706811AC}"/>
    <cellStyle name="Normal 4 5 2 5 6" xfId="28307" xr:uid="{EE919970-713E-4112-8DAF-4E1A7CA6550B}"/>
    <cellStyle name="Normal 4 5 2 5 7" xfId="43191" xr:uid="{5FD4E319-CAB0-48BD-A573-CAAB501B486B}"/>
    <cellStyle name="Normal 4 5 2 6" xfId="7772" xr:uid="{446A48D6-F434-4EAD-811E-62CF8F455C12}"/>
    <cellStyle name="Normal 4 5 2 6 2" xfId="9484" xr:uid="{285C153C-56B1-4DA0-B12C-22AC3882741A}"/>
    <cellStyle name="Normal 4 5 2 6 2 2" xfId="12906" xr:uid="{7BCAC8CE-6DF3-4DD8-9DC0-45A98E684C81}"/>
    <cellStyle name="Normal 4 5 2 6 2 2 2" xfId="26596" xr:uid="{B7CBCB41-08DC-418C-9EE2-21E2B1DEBFF5}"/>
    <cellStyle name="Normal 4 5 2 6 2 2 2 2" xfId="40288" xr:uid="{4B967BF4-93B5-4F8D-8D29-7789CBF6CE3A}"/>
    <cellStyle name="Normal 4 5 2 6 2 2 2 3" xfId="55172" xr:uid="{4E38905E-8AA1-46E1-8B98-9CE97AB79B7F}"/>
    <cellStyle name="Normal 4 5 2 6 2 2 3" xfId="19752" xr:uid="{525A0D88-78F8-4938-AA5E-A22157236046}"/>
    <cellStyle name="Normal 4 5 2 6 2 2 4" xfId="33442" xr:uid="{771089C8-8C84-4036-99D3-434A1778EABF}"/>
    <cellStyle name="Normal 4 5 2 6 2 2 5" xfId="48326" xr:uid="{73F2BC03-803F-4699-A352-D3922D3E2C69}"/>
    <cellStyle name="Normal 4 5 2 6 2 3" xfId="23174" xr:uid="{6495E62B-747B-4E28-9C2A-08286F6C581A}"/>
    <cellStyle name="Normal 4 5 2 6 2 3 2" xfId="36866" xr:uid="{6CF91C9D-11C7-48A1-979C-503FB3C00036}"/>
    <cellStyle name="Normal 4 5 2 6 2 3 3" xfId="51750" xr:uid="{9CB7A3EA-672E-4BAD-80F6-BB48C62F56CC}"/>
    <cellStyle name="Normal 4 5 2 6 2 4" xfId="16330" xr:uid="{D227B4A4-66C7-47F2-BCF8-A2B0E016A069}"/>
    <cellStyle name="Normal 4 5 2 6 2 5" xfId="30020" xr:uid="{63B4CFDC-90EC-4C56-9D11-6F481BE77C44}"/>
    <cellStyle name="Normal 4 5 2 6 2 6" xfId="44904" xr:uid="{8259A758-9032-45E4-A111-5BA133059B6E}"/>
    <cellStyle name="Normal 4 5 2 6 3" xfId="11194" xr:uid="{63844F06-E5CB-431F-BF8C-1914CB3D79FF}"/>
    <cellStyle name="Normal 4 5 2 6 3 2" xfId="24884" xr:uid="{99384238-F2C8-432E-A8FD-989761951373}"/>
    <cellStyle name="Normal 4 5 2 6 3 2 2" xfId="38576" xr:uid="{ABEB57A3-2D75-47F9-8213-5990AFFA918B}"/>
    <cellStyle name="Normal 4 5 2 6 3 2 3" xfId="53460" xr:uid="{195CFBEE-3741-4EAA-8B96-D2D242936DF4}"/>
    <cellStyle name="Normal 4 5 2 6 3 3" xfId="18040" xr:uid="{2E6F08EC-75A6-49F1-97FB-2FFF084DC940}"/>
    <cellStyle name="Normal 4 5 2 6 3 4" xfId="31730" xr:uid="{ED6D8CD2-D2DC-4436-BEDC-274FFBB9BCE3}"/>
    <cellStyle name="Normal 4 5 2 6 3 5" xfId="46614" xr:uid="{064CDF96-A628-4F34-A672-3818A1AE785C}"/>
    <cellStyle name="Normal 4 5 2 6 4" xfId="21462" xr:uid="{CFC74255-7B4F-423F-93A7-F804EC5505B9}"/>
    <cellStyle name="Normal 4 5 2 6 4 2" xfId="35154" xr:uid="{81DA5815-3497-4E66-BF52-B62C9E4C40D1}"/>
    <cellStyle name="Normal 4 5 2 6 4 3" xfId="50038" xr:uid="{3F1B8CB8-EE18-4B26-9D23-9C8A4F13AC32}"/>
    <cellStyle name="Normal 4 5 2 6 5" xfId="14618" xr:uid="{6F5C3390-F9C0-4F4D-8F03-7E312EE6C8FD}"/>
    <cellStyle name="Normal 4 5 2 6 6" xfId="28308" xr:uid="{EFE5DEC0-BB59-4F50-A9F2-7BF26846204C}"/>
    <cellStyle name="Normal 4 5 2 6 7" xfId="43192" xr:uid="{0A41B2DD-EE7F-4A08-96BB-23DD5656D9C0}"/>
    <cellStyle name="Normal 4 5 2 7" xfId="9470" xr:uid="{25F02D35-17BA-46E3-9148-DF0532C14568}"/>
    <cellStyle name="Normal 4 5 2 7 2" xfId="12892" xr:uid="{AAA32CE8-5BFB-4A94-8FD1-F3DFB23EADF0}"/>
    <cellStyle name="Normal 4 5 2 7 2 2" xfId="26582" xr:uid="{F50EB15D-1238-4897-A70B-9FB0BD15FCB4}"/>
    <cellStyle name="Normal 4 5 2 7 2 2 2" xfId="40274" xr:uid="{3ECFA738-69E5-4BA6-83CE-6EEA49DEDB66}"/>
    <cellStyle name="Normal 4 5 2 7 2 2 3" xfId="55158" xr:uid="{D7C82431-B6FB-4184-BCBC-1D4673F96C27}"/>
    <cellStyle name="Normal 4 5 2 7 2 3" xfId="19738" xr:uid="{9D080A6F-BA9E-4753-970A-7A25CB2E054B}"/>
    <cellStyle name="Normal 4 5 2 7 2 4" xfId="33428" xr:uid="{220DE78B-A2CF-4556-A454-8B8D884003FB}"/>
    <cellStyle name="Normal 4 5 2 7 2 5" xfId="48312" xr:uid="{94A0C215-F3F1-499F-ABF1-67F5E8FA2A7A}"/>
    <cellStyle name="Normal 4 5 2 7 3" xfId="23160" xr:uid="{FE6BF376-9866-4530-BCD1-C32227FFC55A}"/>
    <cellStyle name="Normal 4 5 2 7 3 2" xfId="36852" xr:uid="{C4A03D96-AFE7-4AF0-82C3-ABF586068BA9}"/>
    <cellStyle name="Normal 4 5 2 7 3 3" xfId="51736" xr:uid="{E975C44B-AF8F-48B8-822C-E6FD9BF8189C}"/>
    <cellStyle name="Normal 4 5 2 7 4" xfId="16316" xr:uid="{01805869-6056-43B5-BD21-CEA6ECFD6B62}"/>
    <cellStyle name="Normal 4 5 2 7 5" xfId="30006" xr:uid="{ADFDA160-12B1-40EF-A686-0FF0A10599D7}"/>
    <cellStyle name="Normal 4 5 2 7 6" xfId="44890" xr:uid="{F429B4FE-CF3D-4A0E-BD4E-5ECB019D1392}"/>
    <cellStyle name="Normal 4 5 2 8" xfId="11180" xr:uid="{4F3B060B-D5CF-466B-B9C9-B7951EFFD84D}"/>
    <cellStyle name="Normal 4 5 2 8 2" xfId="24870" xr:uid="{8ACA4738-0FDC-4A29-97B8-B07036FB3036}"/>
    <cellStyle name="Normal 4 5 2 8 2 2" xfId="38562" xr:uid="{EB43B6CB-0EEB-4B62-9C0B-B997D7320D32}"/>
    <cellStyle name="Normal 4 5 2 8 2 3" xfId="53446" xr:uid="{6F13D576-C011-42DB-BA90-C53DD0B7D006}"/>
    <cellStyle name="Normal 4 5 2 8 3" xfId="18026" xr:uid="{D8C1F0A4-4E5C-46AB-AB3B-70A2291618D9}"/>
    <cellStyle name="Normal 4 5 2 8 4" xfId="31716" xr:uid="{A8C837F5-2AF5-42A3-933D-0466C290E595}"/>
    <cellStyle name="Normal 4 5 2 8 5" xfId="46600" xr:uid="{957164F4-E223-4E9B-B6A7-039048ACF486}"/>
    <cellStyle name="Normal 4 5 2 9" xfId="21448" xr:uid="{22FC8841-621B-4B6D-95F5-192738CCEC41}"/>
    <cellStyle name="Normal 4 5 2 9 2" xfId="35140" xr:uid="{D81A0A15-F8E9-47C8-AB99-BBEB2CF40F44}"/>
    <cellStyle name="Normal 4 5 2 9 3" xfId="50024" xr:uid="{1B73EF18-4465-4853-BE54-510B9C338BFF}"/>
    <cellStyle name="Normal 4 5 3" xfId="7773" xr:uid="{1D45C967-4E56-4189-A073-BFF2967E7B17}"/>
    <cellStyle name="Normal 4 5 3 10" xfId="43193" xr:uid="{EF64315C-6A42-49F1-9D5A-8A44508C52FC}"/>
    <cellStyle name="Normal 4 5 3 2" xfId="7774" xr:uid="{FFBDE319-6C7B-49D0-944D-34B3AEA91501}"/>
    <cellStyle name="Normal 4 5 3 2 2" xfId="7775" xr:uid="{84705F78-8856-47A0-90DA-D4B8D5390B71}"/>
    <cellStyle name="Normal 4 5 3 2 2 2" xfId="9487" xr:uid="{8A161214-B093-4E97-BD6A-5818018099AE}"/>
    <cellStyle name="Normal 4 5 3 2 2 2 2" xfId="12909" xr:uid="{9EF0CA82-0967-40CD-B27B-FDF6885F64FA}"/>
    <cellStyle name="Normal 4 5 3 2 2 2 2 2" xfId="26599" xr:uid="{7956614B-2FD4-4539-9AD8-D054778F5453}"/>
    <cellStyle name="Normal 4 5 3 2 2 2 2 2 2" xfId="40291" xr:uid="{E496AF26-4383-4B91-97EB-6AF7FAAB2AF6}"/>
    <cellStyle name="Normal 4 5 3 2 2 2 2 2 3" xfId="55175" xr:uid="{F025421A-BA1C-4427-9171-69B6045B6742}"/>
    <cellStyle name="Normal 4 5 3 2 2 2 2 3" xfId="19755" xr:uid="{C28D60BD-D14A-4933-9F38-0ECDBA4382D3}"/>
    <cellStyle name="Normal 4 5 3 2 2 2 2 4" xfId="33445" xr:uid="{08E76427-53D8-48D3-80ED-BCF24CC36AF2}"/>
    <cellStyle name="Normal 4 5 3 2 2 2 2 5" xfId="48329" xr:uid="{976ABC80-A0F0-415A-8832-8E540E37FD17}"/>
    <cellStyle name="Normal 4 5 3 2 2 2 3" xfId="23177" xr:uid="{E6534CBC-48B4-4569-B4CD-63B9D4346344}"/>
    <cellStyle name="Normal 4 5 3 2 2 2 3 2" xfId="36869" xr:uid="{3909E4FB-ACE6-4AEC-9DC9-45A023D7FD7E}"/>
    <cellStyle name="Normal 4 5 3 2 2 2 3 3" xfId="51753" xr:uid="{834EBBF6-5F91-4689-89DC-19B88F3C2C49}"/>
    <cellStyle name="Normal 4 5 3 2 2 2 4" xfId="16333" xr:uid="{DD723701-F931-48CA-8F87-C2F7F01F7C66}"/>
    <cellStyle name="Normal 4 5 3 2 2 2 5" xfId="30023" xr:uid="{F685F2F4-E8DC-4149-B2DB-DAECFC53D0A4}"/>
    <cellStyle name="Normal 4 5 3 2 2 2 6" xfId="44907" xr:uid="{6DBE2280-E4BA-436F-B815-1FB80F6CE338}"/>
    <cellStyle name="Normal 4 5 3 2 2 3" xfId="11197" xr:uid="{6AF05556-3ADD-43C0-B5E9-7F27DDECF344}"/>
    <cellStyle name="Normal 4 5 3 2 2 3 2" xfId="24887" xr:uid="{FF522749-E6EF-4F17-9334-0D3C5F06F7D1}"/>
    <cellStyle name="Normal 4 5 3 2 2 3 2 2" xfId="38579" xr:uid="{C70D72C5-D93E-408A-ABA0-70D688F22754}"/>
    <cellStyle name="Normal 4 5 3 2 2 3 2 3" xfId="53463" xr:uid="{8BEB7496-DD18-40AA-B2F9-7C3D47FA1103}"/>
    <cellStyle name="Normal 4 5 3 2 2 3 3" xfId="18043" xr:uid="{F5A91E14-6ABC-4C3C-A92C-B0AD09A8E7F4}"/>
    <cellStyle name="Normal 4 5 3 2 2 3 4" xfId="31733" xr:uid="{97E7A68B-2346-402E-8DC6-0B118A6DA7D1}"/>
    <cellStyle name="Normal 4 5 3 2 2 3 5" xfId="46617" xr:uid="{947CE5BD-0C65-4172-BD0D-9BA0F239D9FD}"/>
    <cellStyle name="Normal 4 5 3 2 2 4" xfId="21465" xr:uid="{E05964C9-913E-42F8-B73A-E45C8B604277}"/>
    <cellStyle name="Normal 4 5 3 2 2 4 2" xfId="35157" xr:uid="{DE5824D1-6736-4435-B0A5-0EE48911BFAB}"/>
    <cellStyle name="Normal 4 5 3 2 2 4 3" xfId="50041" xr:uid="{9DB30CE4-F3DE-4409-A132-F9C0776D3D63}"/>
    <cellStyle name="Normal 4 5 3 2 2 5" xfId="14621" xr:uid="{1D13AE5B-1219-4D19-B56C-282AAD948FB6}"/>
    <cellStyle name="Normal 4 5 3 2 2 6" xfId="28311" xr:uid="{1F6DB126-4DF3-449A-AF31-CD496F963C5E}"/>
    <cellStyle name="Normal 4 5 3 2 2 7" xfId="43195" xr:uid="{4EF87EC7-F71A-4F05-B5E3-99B2AE5377D4}"/>
    <cellStyle name="Normal 4 5 3 2 3" xfId="9486" xr:uid="{820D65D3-9B96-4E10-A80F-D57274E9F20A}"/>
    <cellStyle name="Normal 4 5 3 2 3 2" xfId="12908" xr:uid="{C651ADAB-2B3A-4C01-A297-FB2F59235E60}"/>
    <cellStyle name="Normal 4 5 3 2 3 2 2" xfId="26598" xr:uid="{69C4EB9A-9771-4395-9D22-97793634D373}"/>
    <cellStyle name="Normal 4 5 3 2 3 2 2 2" xfId="40290" xr:uid="{84E4DF75-01BE-40A3-A8A5-E2C5BB18E5D5}"/>
    <cellStyle name="Normal 4 5 3 2 3 2 2 3" xfId="55174" xr:uid="{974E314F-9996-41DB-9F12-1795670E1DCE}"/>
    <cellStyle name="Normal 4 5 3 2 3 2 3" xfId="19754" xr:uid="{F839E1E6-DE75-4E8F-B06D-AAA00FA940F7}"/>
    <cellStyle name="Normal 4 5 3 2 3 2 4" xfId="33444" xr:uid="{DF72A9A0-D75A-4D2F-AE20-C6CDF4884AF7}"/>
    <cellStyle name="Normal 4 5 3 2 3 2 5" xfId="48328" xr:uid="{E2758B5E-1C99-414B-8AC3-A301AA922ADA}"/>
    <cellStyle name="Normal 4 5 3 2 3 3" xfId="23176" xr:uid="{E2C5B284-1C35-41BA-9E4B-BDDF73EA39BA}"/>
    <cellStyle name="Normal 4 5 3 2 3 3 2" xfId="36868" xr:uid="{0A6FEE14-EB14-4E46-A384-CF022662FDE3}"/>
    <cellStyle name="Normal 4 5 3 2 3 3 3" xfId="51752" xr:uid="{A358D92B-3448-4E6A-9748-39A6F08AB8CD}"/>
    <cellStyle name="Normal 4 5 3 2 3 4" xfId="16332" xr:uid="{F4D01A6F-0338-429F-9135-D6E188B9621B}"/>
    <cellStyle name="Normal 4 5 3 2 3 5" xfId="30022" xr:uid="{94339BA7-4DE7-403B-B0F6-812F29FB9E05}"/>
    <cellStyle name="Normal 4 5 3 2 3 6" xfId="44906" xr:uid="{14E112A0-A8F5-474E-9078-BB93AC63E83E}"/>
    <cellStyle name="Normal 4 5 3 2 4" xfId="11196" xr:uid="{777897F3-532A-4C1A-9404-F5C78D5B1151}"/>
    <cellStyle name="Normal 4 5 3 2 4 2" xfId="24886" xr:uid="{1E3B6495-EEFD-42A2-8945-9C0F660CA53C}"/>
    <cellStyle name="Normal 4 5 3 2 4 2 2" xfId="38578" xr:uid="{D76B3274-78AC-44D7-BA92-63D535FE6099}"/>
    <cellStyle name="Normal 4 5 3 2 4 2 3" xfId="53462" xr:uid="{294266DF-80B4-43B9-966E-6732AFC97400}"/>
    <cellStyle name="Normal 4 5 3 2 4 3" xfId="18042" xr:uid="{3D10EE1F-087B-43E5-9AF8-1B913C69FCDF}"/>
    <cellStyle name="Normal 4 5 3 2 4 4" xfId="31732" xr:uid="{7A1BD071-9A78-41A3-8249-51DEAE0836BB}"/>
    <cellStyle name="Normal 4 5 3 2 4 5" xfId="46616" xr:uid="{5B59DC97-A044-4C8D-8105-FDC28A4DDE28}"/>
    <cellStyle name="Normal 4 5 3 2 5" xfId="21464" xr:uid="{60330172-37EF-437E-943E-DBF8C3F8DF48}"/>
    <cellStyle name="Normal 4 5 3 2 5 2" xfId="35156" xr:uid="{60495CEB-6B5A-413C-AD62-D88A80D1D3C0}"/>
    <cellStyle name="Normal 4 5 3 2 5 3" xfId="50040" xr:uid="{EFAD879A-63DD-4CD9-B159-8DB122510BC7}"/>
    <cellStyle name="Normal 4 5 3 2 6" xfId="14620" xr:uid="{1BD58B8F-0CD2-40C8-BC13-54AE05787025}"/>
    <cellStyle name="Normal 4 5 3 2 7" xfId="28310" xr:uid="{8FE8CFFE-D282-4315-83FB-E01E1D89A0DA}"/>
    <cellStyle name="Normal 4 5 3 2 8" xfId="43194" xr:uid="{9F3B8A11-587E-471D-89FC-BCF148542F20}"/>
    <cellStyle name="Normal 4 5 3 3" xfId="7776" xr:uid="{505EA812-ED96-4BC4-9E23-7B8F26C65177}"/>
    <cellStyle name="Normal 4 5 3 3 2" xfId="9488" xr:uid="{A0178A07-7C7E-45E7-81AA-5FB9D661300B}"/>
    <cellStyle name="Normal 4 5 3 3 2 2" xfId="12910" xr:uid="{6B1136D9-9AB3-4F5B-B417-8DD52A6E53DD}"/>
    <cellStyle name="Normal 4 5 3 3 2 2 2" xfId="26600" xr:uid="{526FC69A-135F-4F48-8BE2-F5D7E8922872}"/>
    <cellStyle name="Normal 4 5 3 3 2 2 2 2" xfId="40292" xr:uid="{E2F41E57-7022-4F97-BFB4-0E9ACEAE8539}"/>
    <cellStyle name="Normal 4 5 3 3 2 2 2 3" xfId="55176" xr:uid="{3F858F29-008E-42ED-A92B-8451B7A7E8A6}"/>
    <cellStyle name="Normal 4 5 3 3 2 2 3" xfId="19756" xr:uid="{2882D229-4C24-46D1-BD03-53DC2CE96BBC}"/>
    <cellStyle name="Normal 4 5 3 3 2 2 4" xfId="33446" xr:uid="{5D361273-C408-4164-8A7B-C3382B8981EE}"/>
    <cellStyle name="Normal 4 5 3 3 2 2 5" xfId="48330" xr:uid="{58A0345B-62CF-4E7D-813A-A9AE263510EB}"/>
    <cellStyle name="Normal 4 5 3 3 2 3" xfId="23178" xr:uid="{2D04EBD3-4356-4E0F-8950-81639EFAFE41}"/>
    <cellStyle name="Normal 4 5 3 3 2 3 2" xfId="36870" xr:uid="{8C86C2A3-05BD-4489-B4FA-4DF6498E8EF5}"/>
    <cellStyle name="Normal 4 5 3 3 2 3 3" xfId="51754" xr:uid="{54AFFDFC-AE60-415A-866D-B2AAF5E8D195}"/>
    <cellStyle name="Normal 4 5 3 3 2 4" xfId="16334" xr:uid="{0F3DEF7D-2528-44DA-997C-941E08E6D007}"/>
    <cellStyle name="Normal 4 5 3 3 2 5" xfId="30024" xr:uid="{F970E7D3-AA01-4AEA-A141-6B1DD4D80D24}"/>
    <cellStyle name="Normal 4 5 3 3 2 6" xfId="44908" xr:uid="{74085383-6236-479C-9F78-99DFC523BF4E}"/>
    <cellStyle name="Normal 4 5 3 3 3" xfId="11198" xr:uid="{0387B8BD-74AF-477D-BF66-988BB40C77C1}"/>
    <cellStyle name="Normal 4 5 3 3 3 2" xfId="24888" xr:uid="{46BA047E-DB8E-4707-B542-E30DEF40FE32}"/>
    <cellStyle name="Normal 4 5 3 3 3 2 2" xfId="38580" xr:uid="{EF02179F-F711-4CF2-90F4-5D0222B94D6A}"/>
    <cellStyle name="Normal 4 5 3 3 3 2 3" xfId="53464" xr:uid="{934C163A-70CB-4301-AD33-9C131FA82CBB}"/>
    <cellStyle name="Normal 4 5 3 3 3 3" xfId="18044" xr:uid="{933998BF-7CEE-4438-BDF1-63D9DED47DAB}"/>
    <cellStyle name="Normal 4 5 3 3 3 4" xfId="31734" xr:uid="{6409D1D2-CDAD-4E69-9F63-0551AEB905DC}"/>
    <cellStyle name="Normal 4 5 3 3 3 5" xfId="46618" xr:uid="{784E3F96-12EE-40BF-91A6-99BF4460D597}"/>
    <cellStyle name="Normal 4 5 3 3 4" xfId="21466" xr:uid="{23CFCFF9-D64D-49F9-B8A9-8AEC0D065A10}"/>
    <cellStyle name="Normal 4 5 3 3 4 2" xfId="35158" xr:uid="{63E912FD-5A32-47AA-AD45-3B7118AE7E41}"/>
    <cellStyle name="Normal 4 5 3 3 4 3" xfId="50042" xr:uid="{65578882-84A2-48B8-83CB-41CD0BA27FE3}"/>
    <cellStyle name="Normal 4 5 3 3 5" xfId="14622" xr:uid="{80D09B8D-8EAA-46DB-A995-7B31726DB417}"/>
    <cellStyle name="Normal 4 5 3 3 6" xfId="28312" xr:uid="{DD8DB517-B382-46B3-9209-3182C241F89E}"/>
    <cellStyle name="Normal 4 5 3 3 7" xfId="43196" xr:uid="{E10DCF35-1577-4884-BB60-ADE5506568EF}"/>
    <cellStyle name="Normal 4 5 3 4" xfId="7777" xr:uid="{09951DF9-0B4A-4F50-86D6-70B4EE114A98}"/>
    <cellStyle name="Normal 4 5 3 4 2" xfId="9489" xr:uid="{059C58D4-6458-4C38-A175-29195EAD81F5}"/>
    <cellStyle name="Normal 4 5 3 4 2 2" xfId="12911" xr:uid="{E7425CAB-ED6E-4028-9A68-18AA4B94C7BA}"/>
    <cellStyle name="Normal 4 5 3 4 2 2 2" xfId="26601" xr:uid="{A2DD30BE-FD94-455E-A12C-04576EEFB44B}"/>
    <cellStyle name="Normal 4 5 3 4 2 2 2 2" xfId="40293" xr:uid="{E20E7367-441D-49D3-AD6D-D2C308B8B162}"/>
    <cellStyle name="Normal 4 5 3 4 2 2 2 3" xfId="55177" xr:uid="{30B5369D-0044-4453-B782-5DFE407D76E8}"/>
    <cellStyle name="Normal 4 5 3 4 2 2 3" xfId="19757" xr:uid="{8ED8849E-6DA1-4EE5-9FCD-7D47FB485D4B}"/>
    <cellStyle name="Normal 4 5 3 4 2 2 4" xfId="33447" xr:uid="{1D2AE475-0E40-426F-BAB4-A8584DCBB38E}"/>
    <cellStyle name="Normal 4 5 3 4 2 2 5" xfId="48331" xr:uid="{BF49C52D-3C45-4C2E-BD51-93E7BB4E02E1}"/>
    <cellStyle name="Normal 4 5 3 4 2 3" xfId="23179" xr:uid="{3B126319-2F08-4F49-AC35-D101DCBE65F9}"/>
    <cellStyle name="Normal 4 5 3 4 2 3 2" xfId="36871" xr:uid="{08C8F39A-3987-42BC-977F-6AF3E3640589}"/>
    <cellStyle name="Normal 4 5 3 4 2 3 3" xfId="51755" xr:uid="{AE603188-2EC0-472D-9AB7-C7809D1A58D3}"/>
    <cellStyle name="Normal 4 5 3 4 2 4" xfId="16335" xr:uid="{8811FB9C-30AA-40BF-923F-988C0F67066D}"/>
    <cellStyle name="Normal 4 5 3 4 2 5" xfId="30025" xr:uid="{0EBF2412-0CED-49BE-B49F-E7B97F9D4296}"/>
    <cellStyle name="Normal 4 5 3 4 2 6" xfId="44909" xr:uid="{F9260B88-237E-4A26-B3CE-C56F8ADBA5E2}"/>
    <cellStyle name="Normal 4 5 3 4 3" xfId="11199" xr:uid="{9835ADCC-69FA-47F8-9761-23170B576582}"/>
    <cellStyle name="Normal 4 5 3 4 3 2" xfId="24889" xr:uid="{12B921F0-F3EE-43AF-8FD2-BBC24DC6901A}"/>
    <cellStyle name="Normal 4 5 3 4 3 2 2" xfId="38581" xr:uid="{8CF513D7-A761-49DE-8064-CF7A2D68F8A7}"/>
    <cellStyle name="Normal 4 5 3 4 3 2 3" xfId="53465" xr:uid="{DACD759B-1A5E-47F0-BB30-1F72A62A834B}"/>
    <cellStyle name="Normal 4 5 3 4 3 3" xfId="18045" xr:uid="{3F72C87A-58E2-432E-9384-69119C4E2A38}"/>
    <cellStyle name="Normal 4 5 3 4 3 4" xfId="31735" xr:uid="{B756BF08-F817-491C-9CE4-C7DA6F817BDE}"/>
    <cellStyle name="Normal 4 5 3 4 3 5" xfId="46619" xr:uid="{1059641D-7127-4BF2-AD6D-F3727A379576}"/>
    <cellStyle name="Normal 4 5 3 4 4" xfId="21467" xr:uid="{98261A33-1D2B-42F8-A7D5-88A83119491D}"/>
    <cellStyle name="Normal 4 5 3 4 4 2" xfId="35159" xr:uid="{63861F29-B40E-46B4-9BBE-9DAFF4287FC0}"/>
    <cellStyle name="Normal 4 5 3 4 4 3" xfId="50043" xr:uid="{77573336-0512-46A6-A83F-FB2DDE363FF7}"/>
    <cellStyle name="Normal 4 5 3 4 5" xfId="14623" xr:uid="{1338871B-DF13-42DA-86C1-824DE6BC0DDB}"/>
    <cellStyle name="Normal 4 5 3 4 6" xfId="28313" xr:uid="{3A317A75-59E5-4F32-A95E-D929B750E021}"/>
    <cellStyle name="Normal 4 5 3 4 7" xfId="43197" xr:uid="{1B4A1237-DE77-4F50-B6C7-5AF2F1AF9660}"/>
    <cellStyle name="Normal 4 5 3 5" xfId="9485" xr:uid="{58EF9FEA-F089-442F-954F-912D7F65B4E7}"/>
    <cellStyle name="Normal 4 5 3 5 2" xfId="12907" xr:uid="{4525784B-81C1-490D-8269-CA84653A65D6}"/>
    <cellStyle name="Normal 4 5 3 5 2 2" xfId="26597" xr:uid="{096B785F-00E9-4D33-BEC9-4A1722CDCBE8}"/>
    <cellStyle name="Normal 4 5 3 5 2 2 2" xfId="40289" xr:uid="{F6D82205-2656-40B7-9108-B338EAE477A6}"/>
    <cellStyle name="Normal 4 5 3 5 2 2 3" xfId="55173" xr:uid="{518BA467-D2F0-4FF4-BAA1-8CE02BC37855}"/>
    <cellStyle name="Normal 4 5 3 5 2 3" xfId="19753" xr:uid="{6DB341B1-6278-4425-ABA3-51204172025C}"/>
    <cellStyle name="Normal 4 5 3 5 2 4" xfId="33443" xr:uid="{6D5F8A64-3931-4F5C-A40E-1F635A459740}"/>
    <cellStyle name="Normal 4 5 3 5 2 5" xfId="48327" xr:uid="{6DC1C046-17F9-4581-B06C-2AAB6A7911A2}"/>
    <cellStyle name="Normal 4 5 3 5 3" xfId="23175" xr:uid="{FEA6DE7D-BF48-441D-B5DC-3C210B199A3D}"/>
    <cellStyle name="Normal 4 5 3 5 3 2" xfId="36867" xr:uid="{93DBE34B-A3CF-4983-ACFA-6BBAB5165345}"/>
    <cellStyle name="Normal 4 5 3 5 3 3" xfId="51751" xr:uid="{53DB9C4A-AD33-4CAB-955C-84951E080A6B}"/>
    <cellStyle name="Normal 4 5 3 5 4" xfId="16331" xr:uid="{F9EEF4D7-F689-4396-8CFE-EABB8AACB691}"/>
    <cellStyle name="Normal 4 5 3 5 5" xfId="30021" xr:uid="{FF3712AD-418B-4A5A-83C1-C95D73B9B413}"/>
    <cellStyle name="Normal 4 5 3 5 6" xfId="44905" xr:uid="{CC911A90-5422-4DE9-A5DC-95DE39D1F0F6}"/>
    <cellStyle name="Normal 4 5 3 6" xfId="11195" xr:uid="{F07F7291-DB20-4922-B3CC-891B402ADC87}"/>
    <cellStyle name="Normal 4 5 3 6 2" xfId="24885" xr:uid="{993C7234-E1C2-4825-A91C-74650BB0FA4A}"/>
    <cellStyle name="Normal 4 5 3 6 2 2" xfId="38577" xr:uid="{46EC48ED-A0CA-4758-91B4-9928A0429E12}"/>
    <cellStyle name="Normal 4 5 3 6 2 3" xfId="53461" xr:uid="{A3AE6D8A-F237-4D2C-A3EA-1D6CB3681D2E}"/>
    <cellStyle name="Normal 4 5 3 6 3" xfId="18041" xr:uid="{223C549D-E1CE-4230-A771-BBC3E2F1BF7B}"/>
    <cellStyle name="Normal 4 5 3 6 4" xfId="31731" xr:uid="{43A3906B-E9FE-4427-8668-7E098475C40F}"/>
    <cellStyle name="Normal 4 5 3 6 5" xfId="46615" xr:uid="{59BC3A7D-4BF2-4FD1-9419-8B7541424BB7}"/>
    <cellStyle name="Normal 4 5 3 7" xfId="21463" xr:uid="{7BC0E2A3-428D-4040-B77C-C59B196A6BCC}"/>
    <cellStyle name="Normal 4 5 3 7 2" xfId="35155" xr:uid="{FA1812C9-F639-46B7-ABDE-D2DFC218DACA}"/>
    <cellStyle name="Normal 4 5 3 7 3" xfId="50039" xr:uid="{1A55F47C-9820-450C-8124-A79D9CD4D4D9}"/>
    <cellStyle name="Normal 4 5 3 8" xfId="14619" xr:uid="{7F9F22A9-3961-4DAC-B841-2A5F11530782}"/>
    <cellStyle name="Normal 4 5 3 9" xfId="28309" xr:uid="{5613D085-1EED-44E3-8A2B-ECB3A9529A36}"/>
    <cellStyle name="Normal 4 5 4" xfId="7778" xr:uid="{E1E5CEB7-61F3-4FC0-BCFF-746C7BCC60D9}"/>
    <cellStyle name="Normal 4 5 4 10" xfId="43198" xr:uid="{2E896109-C30F-413C-9C09-484B5A7553DA}"/>
    <cellStyle name="Normal 4 5 4 2" xfId="7779" xr:uid="{0307F40B-FB64-4BE6-8B53-8FE9ECEEC52E}"/>
    <cellStyle name="Normal 4 5 4 2 2" xfId="7780" xr:uid="{66B2E78A-1487-4790-8A68-F848475F3339}"/>
    <cellStyle name="Normal 4 5 4 2 2 2" xfId="9492" xr:uid="{4F69353F-8BEF-46B6-9BAB-BD30D1070588}"/>
    <cellStyle name="Normal 4 5 4 2 2 2 2" xfId="12914" xr:uid="{17DD6EDA-9630-4E30-B1C8-686A2F3093EF}"/>
    <cellStyle name="Normal 4 5 4 2 2 2 2 2" xfId="26604" xr:uid="{BAA77BF7-FF3D-40EF-A673-DC180037EA5A}"/>
    <cellStyle name="Normal 4 5 4 2 2 2 2 2 2" xfId="40296" xr:uid="{B853663C-63AA-4DFE-A524-33D097797D44}"/>
    <cellStyle name="Normal 4 5 4 2 2 2 2 2 3" xfId="55180" xr:uid="{D6E2466E-2933-4CF4-9BE4-F57B4612F8E9}"/>
    <cellStyle name="Normal 4 5 4 2 2 2 2 3" xfId="19760" xr:uid="{D16193D7-D9CA-4D05-A6E4-67047DFFF1F4}"/>
    <cellStyle name="Normal 4 5 4 2 2 2 2 4" xfId="33450" xr:uid="{9FE8528E-6EB6-4291-BDAB-DD350350ED86}"/>
    <cellStyle name="Normal 4 5 4 2 2 2 2 5" xfId="48334" xr:uid="{AD9D4F65-6C64-4A09-ACEC-305DE482D625}"/>
    <cellStyle name="Normal 4 5 4 2 2 2 3" xfId="23182" xr:uid="{A37E6811-47BB-4023-8CD3-45618FDF1F0B}"/>
    <cellStyle name="Normal 4 5 4 2 2 2 3 2" xfId="36874" xr:uid="{FA415D95-E13B-4664-8D4D-BF5752A09281}"/>
    <cellStyle name="Normal 4 5 4 2 2 2 3 3" xfId="51758" xr:uid="{FE897383-642C-43B8-AE76-1DDCEA5CDAFB}"/>
    <cellStyle name="Normal 4 5 4 2 2 2 4" xfId="16338" xr:uid="{F12BBDDE-B7A0-45FE-A734-C98C7E5D4985}"/>
    <cellStyle name="Normal 4 5 4 2 2 2 5" xfId="30028" xr:uid="{23929765-B0DA-4672-B831-D151F63C6576}"/>
    <cellStyle name="Normal 4 5 4 2 2 2 6" xfId="44912" xr:uid="{E3D0DECF-44A0-4EEE-BC6B-97CA16AB3043}"/>
    <cellStyle name="Normal 4 5 4 2 2 3" xfId="11202" xr:uid="{B66FB294-ABA6-4A13-AFF4-C57D792FE822}"/>
    <cellStyle name="Normal 4 5 4 2 2 3 2" xfId="24892" xr:uid="{DCBE9610-E4D8-4B7C-8A90-BB6E1A170813}"/>
    <cellStyle name="Normal 4 5 4 2 2 3 2 2" xfId="38584" xr:uid="{04D5474C-EFD6-438C-AEC4-92CF2816892C}"/>
    <cellStyle name="Normal 4 5 4 2 2 3 2 3" xfId="53468" xr:uid="{53DA1944-25D6-4091-8D40-FBF41A141CE4}"/>
    <cellStyle name="Normal 4 5 4 2 2 3 3" xfId="18048" xr:uid="{28F01F43-B351-457B-B5FC-827C564DDA97}"/>
    <cellStyle name="Normal 4 5 4 2 2 3 4" xfId="31738" xr:uid="{95245736-59FF-4458-97D5-1A1BB6CD1B45}"/>
    <cellStyle name="Normal 4 5 4 2 2 3 5" xfId="46622" xr:uid="{ED545E4F-B1C7-4CBC-9930-8C175F14A1B0}"/>
    <cellStyle name="Normal 4 5 4 2 2 4" xfId="21470" xr:uid="{5BF56AD0-A7CE-44E4-A11A-14B9EAD65720}"/>
    <cellStyle name="Normal 4 5 4 2 2 4 2" xfId="35162" xr:uid="{0A369A9E-0CB4-4410-9A81-3ED5CF53FDD1}"/>
    <cellStyle name="Normal 4 5 4 2 2 4 3" xfId="50046" xr:uid="{C38A801D-0194-402D-B1D4-EF3536FE2811}"/>
    <cellStyle name="Normal 4 5 4 2 2 5" xfId="14626" xr:uid="{4B2CE22F-8A52-4D12-939D-BB5697B4EC2D}"/>
    <cellStyle name="Normal 4 5 4 2 2 6" xfId="28316" xr:uid="{8B76EC2D-F93F-4DFF-9B7F-369D45FE49F2}"/>
    <cellStyle name="Normal 4 5 4 2 2 7" xfId="43200" xr:uid="{D3FFCDB3-E98C-4405-8B9A-6B3DECF9D886}"/>
    <cellStyle name="Normal 4 5 4 2 3" xfId="9491" xr:uid="{3988480D-FA7F-41DD-8237-8BC1151559C3}"/>
    <cellStyle name="Normal 4 5 4 2 3 2" xfId="12913" xr:uid="{6149ACB7-1787-4B38-B65E-4BA19B66D995}"/>
    <cellStyle name="Normal 4 5 4 2 3 2 2" xfId="26603" xr:uid="{EB7EDE6C-2C80-4BBB-B36C-9B80CED7DC38}"/>
    <cellStyle name="Normal 4 5 4 2 3 2 2 2" xfId="40295" xr:uid="{53AA6FEF-A7F8-47DE-9067-5B4D11451C10}"/>
    <cellStyle name="Normal 4 5 4 2 3 2 2 3" xfId="55179" xr:uid="{5903F5D2-CC13-41BE-8FF4-EFB0BFDC9304}"/>
    <cellStyle name="Normal 4 5 4 2 3 2 3" xfId="19759" xr:uid="{308584F0-8F76-4A2A-B7BF-1320FC28D305}"/>
    <cellStyle name="Normal 4 5 4 2 3 2 4" xfId="33449" xr:uid="{3818D431-0E67-40CF-90BA-EB8B71B82176}"/>
    <cellStyle name="Normal 4 5 4 2 3 2 5" xfId="48333" xr:uid="{271617DB-6918-454B-B749-462A017F326D}"/>
    <cellStyle name="Normal 4 5 4 2 3 3" xfId="23181" xr:uid="{3022C666-5A32-4871-BDB3-E040247F6469}"/>
    <cellStyle name="Normal 4 5 4 2 3 3 2" xfId="36873" xr:uid="{D9961AE2-C0D0-4F15-81B3-77F48577791C}"/>
    <cellStyle name="Normal 4 5 4 2 3 3 3" xfId="51757" xr:uid="{66344D0E-136D-4644-823C-046F516AB5A3}"/>
    <cellStyle name="Normal 4 5 4 2 3 4" xfId="16337" xr:uid="{02900C8A-1202-48C3-8ABB-5EF48737FDE0}"/>
    <cellStyle name="Normal 4 5 4 2 3 5" xfId="30027" xr:uid="{F2F27B75-5A78-4EC4-A29A-C5DC78C3A95F}"/>
    <cellStyle name="Normal 4 5 4 2 3 6" xfId="44911" xr:uid="{954029AA-0C01-47B6-BB4D-ADAEA79E802C}"/>
    <cellStyle name="Normal 4 5 4 2 4" xfId="11201" xr:uid="{5A2C3B90-AAB9-4B56-B108-C32D4DCDF95E}"/>
    <cellStyle name="Normal 4 5 4 2 4 2" xfId="24891" xr:uid="{47BDCD41-0EFF-4813-92D9-A5AD690C06F2}"/>
    <cellStyle name="Normal 4 5 4 2 4 2 2" xfId="38583" xr:uid="{6666BA37-51A0-485B-AF54-AFA1051F9C26}"/>
    <cellStyle name="Normal 4 5 4 2 4 2 3" xfId="53467" xr:uid="{B93958B1-499F-4A8E-9711-026958B3376A}"/>
    <cellStyle name="Normal 4 5 4 2 4 3" xfId="18047" xr:uid="{1830A199-D3B2-4080-BE11-F5CE01ACC167}"/>
    <cellStyle name="Normal 4 5 4 2 4 4" xfId="31737" xr:uid="{1B156E91-74DD-45C4-9CFA-9A0DBF5A00FB}"/>
    <cellStyle name="Normal 4 5 4 2 4 5" xfId="46621" xr:uid="{8BB1246B-8938-407B-980F-BB9322931754}"/>
    <cellStyle name="Normal 4 5 4 2 5" xfId="21469" xr:uid="{E51412A2-4398-453C-B22C-DF562270C099}"/>
    <cellStyle name="Normal 4 5 4 2 5 2" xfId="35161" xr:uid="{2674C42F-CE10-4C8F-AF58-2124A2D99015}"/>
    <cellStyle name="Normal 4 5 4 2 5 3" xfId="50045" xr:uid="{AC9CF119-C01E-45FE-9750-69364ED0A678}"/>
    <cellStyle name="Normal 4 5 4 2 6" xfId="14625" xr:uid="{2586B6FA-5E1D-4366-A26E-423E87F058AD}"/>
    <cellStyle name="Normal 4 5 4 2 7" xfId="28315" xr:uid="{8CC094A5-5BD7-4E4D-9601-F27C41E0BC8C}"/>
    <cellStyle name="Normal 4 5 4 2 8" xfId="43199" xr:uid="{CDB3C854-6FA9-4284-8FC6-AA6D017D7E35}"/>
    <cellStyle name="Normal 4 5 4 3" xfId="7781" xr:uid="{CA60AFA4-ACF8-41FA-8D07-E89E03141501}"/>
    <cellStyle name="Normal 4 5 4 3 2" xfId="9493" xr:uid="{8AE16A93-FFC4-4EB5-BD0D-A02997608040}"/>
    <cellStyle name="Normal 4 5 4 3 2 2" xfId="12915" xr:uid="{EE0E1813-90EE-40BB-9AB0-C267D37F3E95}"/>
    <cellStyle name="Normal 4 5 4 3 2 2 2" xfId="26605" xr:uid="{E6A49640-9D53-471F-93D2-543EBA933AF6}"/>
    <cellStyle name="Normal 4 5 4 3 2 2 2 2" xfId="40297" xr:uid="{5A5F841B-AE9B-44BF-9D9D-1A28B6432CF0}"/>
    <cellStyle name="Normal 4 5 4 3 2 2 2 3" xfId="55181" xr:uid="{131CEA14-1D18-4BFB-AA48-E0E3CCF704E7}"/>
    <cellStyle name="Normal 4 5 4 3 2 2 3" xfId="19761" xr:uid="{6B49B8E0-0C3D-4A9A-8CDC-6A1D749B881B}"/>
    <cellStyle name="Normal 4 5 4 3 2 2 4" xfId="33451" xr:uid="{BCC832B8-CAB1-4321-BC75-30C2BCD754B6}"/>
    <cellStyle name="Normal 4 5 4 3 2 2 5" xfId="48335" xr:uid="{A7060DF9-3076-47CF-A032-E84C31A9A305}"/>
    <cellStyle name="Normal 4 5 4 3 2 3" xfId="23183" xr:uid="{B2E03AEC-6D6C-4890-8AEF-C5A0D6459F22}"/>
    <cellStyle name="Normal 4 5 4 3 2 3 2" xfId="36875" xr:uid="{0AD0ED18-F09D-4065-A407-8D42067EA535}"/>
    <cellStyle name="Normal 4 5 4 3 2 3 3" xfId="51759" xr:uid="{6207A268-A8B5-4AD5-8279-7E90F12CB973}"/>
    <cellStyle name="Normal 4 5 4 3 2 4" xfId="16339" xr:uid="{FB5A0DA0-9D7D-4A78-B1DD-621B6F034B50}"/>
    <cellStyle name="Normal 4 5 4 3 2 5" xfId="30029" xr:uid="{2759B6CC-E767-4410-B8C3-D01113CE6D2D}"/>
    <cellStyle name="Normal 4 5 4 3 2 6" xfId="44913" xr:uid="{D4469A81-A5A6-4337-A222-6B844CCBC362}"/>
    <cellStyle name="Normal 4 5 4 3 3" xfId="11203" xr:uid="{120CBB2E-C5B5-4200-B8EF-FCB3F1FA621D}"/>
    <cellStyle name="Normal 4 5 4 3 3 2" xfId="24893" xr:uid="{4E928F05-FE1E-4DAD-96BF-2E0ADD88FDEB}"/>
    <cellStyle name="Normal 4 5 4 3 3 2 2" xfId="38585" xr:uid="{11BBB76E-E238-4A1E-9C21-845E163AF72D}"/>
    <cellStyle name="Normal 4 5 4 3 3 2 3" xfId="53469" xr:uid="{E4693511-A322-4BB4-9C84-9FEEBC4268D0}"/>
    <cellStyle name="Normal 4 5 4 3 3 3" xfId="18049" xr:uid="{4718AD51-548E-4891-A8B1-0CAF7127A926}"/>
    <cellStyle name="Normal 4 5 4 3 3 4" xfId="31739" xr:uid="{89DCDA5B-941B-4F98-B8FE-D2A36528A41F}"/>
    <cellStyle name="Normal 4 5 4 3 3 5" xfId="46623" xr:uid="{9741A309-477B-47F4-A8E0-9AACF1AE43DA}"/>
    <cellStyle name="Normal 4 5 4 3 4" xfId="21471" xr:uid="{7F8B6ACB-AC12-427A-BBAC-191E777D42B8}"/>
    <cellStyle name="Normal 4 5 4 3 4 2" xfId="35163" xr:uid="{F74664C2-05B7-41C7-987B-8FAC00B6A8CB}"/>
    <cellStyle name="Normal 4 5 4 3 4 3" xfId="50047" xr:uid="{FC9D1A3C-3CA9-4A69-B2A4-490B33BB5557}"/>
    <cellStyle name="Normal 4 5 4 3 5" xfId="14627" xr:uid="{6D340855-85FB-40C7-9758-491903A8107A}"/>
    <cellStyle name="Normal 4 5 4 3 6" xfId="28317" xr:uid="{755C86BD-BA78-46D3-A5D7-21F420556226}"/>
    <cellStyle name="Normal 4 5 4 3 7" xfId="43201" xr:uid="{70CE3A38-6637-4855-A99A-D53A65848AF6}"/>
    <cellStyle name="Normal 4 5 4 4" xfId="7782" xr:uid="{0FC3A1FB-2BD8-44EC-B350-DE81DFEFB7F9}"/>
    <cellStyle name="Normal 4 5 4 4 2" xfId="9494" xr:uid="{D527A119-D770-4E76-98CF-CEB153F7649E}"/>
    <cellStyle name="Normal 4 5 4 4 2 2" xfId="12916" xr:uid="{3161FAFC-CDC4-4903-91DF-A671940E4049}"/>
    <cellStyle name="Normal 4 5 4 4 2 2 2" xfId="26606" xr:uid="{16F4E193-9A40-46D5-8B23-D1A3FED076B5}"/>
    <cellStyle name="Normal 4 5 4 4 2 2 2 2" xfId="40298" xr:uid="{D574E827-0E40-4473-BD74-170752A05FB9}"/>
    <cellStyle name="Normal 4 5 4 4 2 2 2 3" xfId="55182" xr:uid="{A43EFFA7-B688-44E7-BEAE-A3FD7CBD3CCE}"/>
    <cellStyle name="Normal 4 5 4 4 2 2 3" xfId="19762" xr:uid="{08DCDA3B-10AC-48FD-98AD-D0FAFA84FD88}"/>
    <cellStyle name="Normal 4 5 4 4 2 2 4" xfId="33452" xr:uid="{25B95455-8CAD-42A0-BA16-2B1276FDBE42}"/>
    <cellStyle name="Normal 4 5 4 4 2 2 5" xfId="48336" xr:uid="{6A126A49-BD2D-4CCB-846D-9C6D1BBEF3AD}"/>
    <cellStyle name="Normal 4 5 4 4 2 3" xfId="23184" xr:uid="{FC1D19DC-FF81-41F4-A3B1-02E560704BEC}"/>
    <cellStyle name="Normal 4 5 4 4 2 3 2" xfId="36876" xr:uid="{981FE5E6-73EE-406C-BA9C-720C8408D592}"/>
    <cellStyle name="Normal 4 5 4 4 2 3 3" xfId="51760" xr:uid="{4A5F5AF0-21F3-417E-99DA-A879D77E903A}"/>
    <cellStyle name="Normal 4 5 4 4 2 4" xfId="16340" xr:uid="{47E2526A-60F6-470B-A7B4-798AB9EDD568}"/>
    <cellStyle name="Normal 4 5 4 4 2 5" xfId="30030" xr:uid="{B0158986-04E6-45D5-9C44-B5E7007A880B}"/>
    <cellStyle name="Normal 4 5 4 4 2 6" xfId="44914" xr:uid="{648FFCA1-283E-4DA8-8D1B-4CF5D8FBB582}"/>
    <cellStyle name="Normal 4 5 4 4 3" xfId="11204" xr:uid="{93F2BAF2-0DE2-43DE-8245-0746BF8FD1D5}"/>
    <cellStyle name="Normal 4 5 4 4 3 2" xfId="24894" xr:uid="{461E8C78-D8DC-44B6-818F-9156FFD47356}"/>
    <cellStyle name="Normal 4 5 4 4 3 2 2" xfId="38586" xr:uid="{CE23F2C6-AE3B-4D52-A355-A8A358961CA2}"/>
    <cellStyle name="Normal 4 5 4 4 3 2 3" xfId="53470" xr:uid="{E03DF7BD-D6C7-4EAA-8599-DEA291DB7CAD}"/>
    <cellStyle name="Normal 4 5 4 4 3 3" xfId="18050" xr:uid="{E6BAE375-94D8-44B9-8B59-AED5DA6F8D08}"/>
    <cellStyle name="Normal 4 5 4 4 3 4" xfId="31740" xr:uid="{05D1DCC8-C5C0-4913-86BB-53CF214F37F3}"/>
    <cellStyle name="Normal 4 5 4 4 3 5" xfId="46624" xr:uid="{9B6A52A0-1A1C-4F3D-BE4B-3FE588146BD3}"/>
    <cellStyle name="Normal 4 5 4 4 4" xfId="21472" xr:uid="{F27D0EC3-2725-4528-868E-108CE812FF7F}"/>
    <cellStyle name="Normal 4 5 4 4 4 2" xfId="35164" xr:uid="{73DA86E2-3307-40AD-9AB6-881A3A60C5F5}"/>
    <cellStyle name="Normal 4 5 4 4 4 3" xfId="50048" xr:uid="{9AD91B96-3987-45C8-A198-E03906828F7E}"/>
    <cellStyle name="Normal 4 5 4 4 5" xfId="14628" xr:uid="{65BDEF39-621B-42F1-9F04-BCE3AE167FC6}"/>
    <cellStyle name="Normal 4 5 4 4 6" xfId="28318" xr:uid="{11C57483-AB74-4086-B1D2-EBE001CF58D3}"/>
    <cellStyle name="Normal 4 5 4 4 7" xfId="43202" xr:uid="{237F6CAA-9408-4FBD-B244-77637C9525DE}"/>
    <cellStyle name="Normal 4 5 4 5" xfId="9490" xr:uid="{78982963-CBB3-49BF-94A0-065F37A99275}"/>
    <cellStyle name="Normal 4 5 4 5 2" xfId="12912" xr:uid="{135371D3-F7DE-4C93-B965-18A6FF9C466C}"/>
    <cellStyle name="Normal 4 5 4 5 2 2" xfId="26602" xr:uid="{B23F8DC7-258E-42F2-87AD-BF8BC574083D}"/>
    <cellStyle name="Normal 4 5 4 5 2 2 2" xfId="40294" xr:uid="{E971E578-07E4-4BEE-AD04-7AC1E92ECF0F}"/>
    <cellStyle name="Normal 4 5 4 5 2 2 3" xfId="55178" xr:uid="{A59A90DE-5EC2-49BB-834A-01373F6D9168}"/>
    <cellStyle name="Normal 4 5 4 5 2 3" xfId="19758" xr:uid="{2D26F79C-22FE-4D94-992E-EAD65B266BFA}"/>
    <cellStyle name="Normal 4 5 4 5 2 4" xfId="33448" xr:uid="{D7C9197C-9391-4459-877A-908E33537F62}"/>
    <cellStyle name="Normal 4 5 4 5 2 5" xfId="48332" xr:uid="{EC1D3FBC-957F-4DD6-ACED-CD70C3DBBE1C}"/>
    <cellStyle name="Normal 4 5 4 5 3" xfId="23180" xr:uid="{6AA6179B-9B19-4DCB-BDE9-3A381DF37535}"/>
    <cellStyle name="Normal 4 5 4 5 3 2" xfId="36872" xr:uid="{DF2B204B-4938-42A8-BCF3-E64B9138BDAF}"/>
    <cellStyle name="Normal 4 5 4 5 3 3" xfId="51756" xr:uid="{0FAFDCE4-3C64-400C-8143-7605B843640C}"/>
    <cellStyle name="Normal 4 5 4 5 4" xfId="16336" xr:uid="{26FA5DC0-3286-4B5C-AB07-4D2D4F703873}"/>
    <cellStyle name="Normal 4 5 4 5 5" xfId="30026" xr:uid="{E06BB3EF-5F37-4380-89DA-7EEDD922D923}"/>
    <cellStyle name="Normal 4 5 4 5 6" xfId="44910" xr:uid="{AB9FDE41-FCDD-4BF2-99D8-28849C5C2B08}"/>
    <cellStyle name="Normal 4 5 4 6" xfId="11200" xr:uid="{BDF25CA9-F404-499F-86EA-C604ED1E62E1}"/>
    <cellStyle name="Normal 4 5 4 6 2" xfId="24890" xr:uid="{CB12B200-357E-4928-B3F0-C97F084427A2}"/>
    <cellStyle name="Normal 4 5 4 6 2 2" xfId="38582" xr:uid="{2BBF92A5-3A13-4E6C-A97B-5534F2BB8BBA}"/>
    <cellStyle name="Normal 4 5 4 6 2 3" xfId="53466" xr:uid="{B737F5B3-8349-48FE-A334-A9F19353D060}"/>
    <cellStyle name="Normal 4 5 4 6 3" xfId="18046" xr:uid="{91DBD84F-075E-4EA1-BBF4-32DB6AA5C020}"/>
    <cellStyle name="Normal 4 5 4 6 4" xfId="31736" xr:uid="{20A81550-3749-479C-B494-09FB72B14F60}"/>
    <cellStyle name="Normal 4 5 4 6 5" xfId="46620" xr:uid="{4918E594-5669-4029-8131-4613199B75EB}"/>
    <cellStyle name="Normal 4 5 4 7" xfId="21468" xr:uid="{D0C2B444-7792-4E71-8E78-641DB2F00257}"/>
    <cellStyle name="Normal 4 5 4 7 2" xfId="35160" xr:uid="{123CBDA0-4491-4C85-AC58-CEF3FE3F6FC6}"/>
    <cellStyle name="Normal 4 5 4 7 3" xfId="50044" xr:uid="{97E6E5FD-93CF-4474-AA3F-9D665A1216A9}"/>
    <cellStyle name="Normal 4 5 4 8" xfId="14624" xr:uid="{D303FDC1-0281-457B-A257-000020DF3E36}"/>
    <cellStyle name="Normal 4 5 4 9" xfId="28314" xr:uid="{A9768CA7-80CB-4817-8893-3BC7905FB0CD}"/>
    <cellStyle name="Normal 4 5 5" xfId="7783" xr:uid="{343879CA-A450-45B1-ACA9-3C6906C3BE3C}"/>
    <cellStyle name="Normal 4 5 5 2" xfId="7784" xr:uid="{57A79863-6BBD-407E-9278-79B86AACCEFF}"/>
    <cellStyle name="Normal 4 5 5 2 2" xfId="9496" xr:uid="{16973EC5-276D-418F-A272-D589D5B7B81B}"/>
    <cellStyle name="Normal 4 5 5 2 2 2" xfId="12918" xr:uid="{18591BBE-AA40-45B9-BE1F-BC001679D1FC}"/>
    <cellStyle name="Normal 4 5 5 2 2 2 2" xfId="26608" xr:uid="{591CA73C-58FA-4386-B674-EF8C094E0E3D}"/>
    <cellStyle name="Normal 4 5 5 2 2 2 2 2" xfId="40300" xr:uid="{74CCDDB4-5161-4CA1-8F6A-07BB8E2EC877}"/>
    <cellStyle name="Normal 4 5 5 2 2 2 2 3" xfId="55184" xr:uid="{1E2043F0-D1C0-42C1-9741-E0F677F17413}"/>
    <cellStyle name="Normal 4 5 5 2 2 2 3" xfId="19764" xr:uid="{5BDE266D-5E72-49AC-B504-B2D7D08908A7}"/>
    <cellStyle name="Normal 4 5 5 2 2 2 4" xfId="33454" xr:uid="{6649AC4F-144D-439B-BB3E-ECD8164C3ABA}"/>
    <cellStyle name="Normal 4 5 5 2 2 2 5" xfId="48338" xr:uid="{7070F1F5-41B4-4E20-8A96-48EC2D6C5219}"/>
    <cellStyle name="Normal 4 5 5 2 2 3" xfId="23186" xr:uid="{95BE39F1-5742-4190-AF5F-F341664BC774}"/>
    <cellStyle name="Normal 4 5 5 2 2 3 2" xfId="36878" xr:uid="{E3B89EF6-3AA6-4B9A-B8C7-3FB792AA5A17}"/>
    <cellStyle name="Normal 4 5 5 2 2 3 3" xfId="51762" xr:uid="{BC6A6E85-737C-4EDA-801D-F75AD967257C}"/>
    <cellStyle name="Normal 4 5 5 2 2 4" xfId="16342" xr:uid="{2A9FB8DA-E50C-40AE-B26D-B91E377C8001}"/>
    <cellStyle name="Normal 4 5 5 2 2 5" xfId="30032" xr:uid="{475012CC-B737-4360-B668-893F24EA5520}"/>
    <cellStyle name="Normal 4 5 5 2 2 6" xfId="44916" xr:uid="{F2A4521A-54A7-4E54-BAEE-8A11C8B88D01}"/>
    <cellStyle name="Normal 4 5 5 2 3" xfId="11206" xr:uid="{1000796E-7173-4316-B670-3DB86058552D}"/>
    <cellStyle name="Normal 4 5 5 2 3 2" xfId="24896" xr:uid="{A5FE869C-E482-446C-B055-74305FD96A92}"/>
    <cellStyle name="Normal 4 5 5 2 3 2 2" xfId="38588" xr:uid="{AA5C715A-1F2A-46E9-83EC-E0522139F2DB}"/>
    <cellStyle name="Normal 4 5 5 2 3 2 3" xfId="53472" xr:uid="{FEB49A53-0A4A-44B6-AD28-3B7E8EA2DD5A}"/>
    <cellStyle name="Normal 4 5 5 2 3 3" xfId="18052" xr:uid="{A1F7071F-2BF4-4089-AC17-EF2D4979D0F9}"/>
    <cellStyle name="Normal 4 5 5 2 3 4" xfId="31742" xr:uid="{F69F969A-619F-4C11-A153-07BF646C0EA3}"/>
    <cellStyle name="Normal 4 5 5 2 3 5" xfId="46626" xr:uid="{30EDC052-68D2-47D9-BC5C-16B85F4462C3}"/>
    <cellStyle name="Normal 4 5 5 2 4" xfId="21474" xr:uid="{8450D0C7-E378-4C7B-B4CE-930D8EFC829A}"/>
    <cellStyle name="Normal 4 5 5 2 4 2" xfId="35166" xr:uid="{6B5230F6-4BE1-4B39-9EE0-61FF25C26756}"/>
    <cellStyle name="Normal 4 5 5 2 4 3" xfId="50050" xr:uid="{0D896B3D-ACA8-4512-A328-914D3AFF5D66}"/>
    <cellStyle name="Normal 4 5 5 2 5" xfId="14630" xr:uid="{4A3DD975-1DA4-49D9-A23A-1E8A6A948B48}"/>
    <cellStyle name="Normal 4 5 5 2 6" xfId="28320" xr:uid="{6309FD1E-A3DA-49D5-8265-63254E52CA3C}"/>
    <cellStyle name="Normal 4 5 5 2 7" xfId="43204" xr:uid="{5595ACE2-DAF2-49A0-B127-EE0428772371}"/>
    <cellStyle name="Normal 4 5 5 3" xfId="9495" xr:uid="{D787C810-7B1A-488B-B0D7-07BA05FD5D7C}"/>
    <cellStyle name="Normal 4 5 5 3 2" xfId="12917" xr:uid="{2B04838E-A6E1-47FE-808B-8C5B8B7408EE}"/>
    <cellStyle name="Normal 4 5 5 3 2 2" xfId="26607" xr:uid="{172FD075-87FD-44C8-911D-D4DDB16E72C5}"/>
    <cellStyle name="Normal 4 5 5 3 2 2 2" xfId="40299" xr:uid="{DE9756E4-69B1-44EB-8162-B689DD36FB29}"/>
    <cellStyle name="Normal 4 5 5 3 2 2 3" xfId="55183" xr:uid="{0B22781C-AEBD-4B7A-AEB2-E113123B8D56}"/>
    <cellStyle name="Normal 4 5 5 3 2 3" xfId="19763" xr:uid="{75EEA814-23EE-4FBD-9139-958BA658BE78}"/>
    <cellStyle name="Normal 4 5 5 3 2 4" xfId="33453" xr:uid="{05776145-CAB2-48DA-9AF1-E04350084A8F}"/>
    <cellStyle name="Normal 4 5 5 3 2 5" xfId="48337" xr:uid="{57193352-50DD-4558-A111-4CFC40093349}"/>
    <cellStyle name="Normal 4 5 5 3 3" xfId="23185" xr:uid="{551F7951-BB76-4468-93DB-C9ACF5C25E20}"/>
    <cellStyle name="Normal 4 5 5 3 3 2" xfId="36877" xr:uid="{D99CA966-ACE5-4ABD-9FAE-E7A456CE9B41}"/>
    <cellStyle name="Normal 4 5 5 3 3 3" xfId="51761" xr:uid="{5408C088-6276-4EE8-A8AD-1CB1EDFFA408}"/>
    <cellStyle name="Normal 4 5 5 3 4" xfId="16341" xr:uid="{972D99C2-E107-4202-AF98-0D2944CC7A76}"/>
    <cellStyle name="Normal 4 5 5 3 5" xfId="30031" xr:uid="{B0A314B1-DBEA-42E3-8C83-B5EE7E2530AA}"/>
    <cellStyle name="Normal 4 5 5 3 6" xfId="44915" xr:uid="{39FD6ABF-F813-459B-AAE5-2F409B177B7F}"/>
    <cellStyle name="Normal 4 5 5 4" xfId="11205" xr:uid="{5E364934-94A1-4C5D-BBB7-176F84F9EF4F}"/>
    <cellStyle name="Normal 4 5 5 4 2" xfId="24895" xr:uid="{E1281D93-4DF4-4CA8-8D9C-9F42005B71D7}"/>
    <cellStyle name="Normal 4 5 5 4 2 2" xfId="38587" xr:uid="{DDAA0AAA-A675-48E0-9EA3-EA888A821282}"/>
    <cellStyle name="Normal 4 5 5 4 2 3" xfId="53471" xr:uid="{96EF3D42-2CA8-475E-AED4-836B7BBE8BB0}"/>
    <cellStyle name="Normal 4 5 5 4 3" xfId="18051" xr:uid="{A399BEA0-991A-4C19-8609-FBBA5FF8C586}"/>
    <cellStyle name="Normal 4 5 5 4 4" xfId="31741" xr:uid="{EB267807-003C-490D-8BC5-FE367A06D4D6}"/>
    <cellStyle name="Normal 4 5 5 4 5" xfId="46625" xr:uid="{0C12269B-0EB9-4791-8507-83DFE4883972}"/>
    <cellStyle name="Normal 4 5 5 5" xfId="21473" xr:uid="{9F12BF09-3397-43C1-9375-B8FF151BB707}"/>
    <cellStyle name="Normal 4 5 5 5 2" xfId="35165" xr:uid="{673EDCA0-CA9A-4A47-AF47-285E44222C8D}"/>
    <cellStyle name="Normal 4 5 5 5 3" xfId="50049" xr:uid="{96848F4E-1B8D-4940-9280-A4F324CA4D77}"/>
    <cellStyle name="Normal 4 5 5 6" xfId="14629" xr:uid="{A346B7F7-E394-496D-BA0B-AF21C4672D35}"/>
    <cellStyle name="Normal 4 5 5 7" xfId="28319" xr:uid="{EA65C3FE-912C-48F5-859D-60F5814A1F54}"/>
    <cellStyle name="Normal 4 5 5 8" xfId="43203" xr:uid="{E5425B2E-7594-4944-B926-05A158051E36}"/>
    <cellStyle name="Normal 4 5 6" xfId="7785" xr:uid="{621187E9-66FF-4D68-BEE4-046B14A63A97}"/>
    <cellStyle name="Normal 4 5 6 2" xfId="9497" xr:uid="{31D5DC31-5EAC-4B4E-AD28-882E9B806EEC}"/>
    <cellStyle name="Normal 4 5 6 2 2" xfId="12919" xr:uid="{217DEB72-4D2B-41B7-B9E7-42E3FF4B145D}"/>
    <cellStyle name="Normal 4 5 6 2 2 2" xfId="26609" xr:uid="{6AA78609-CB4F-4331-85A9-E55F553BFA60}"/>
    <cellStyle name="Normal 4 5 6 2 2 2 2" xfId="40301" xr:uid="{A7784225-A896-4D3D-96FF-CD3E8659A006}"/>
    <cellStyle name="Normal 4 5 6 2 2 2 3" xfId="55185" xr:uid="{8FAAEC15-DC5E-45FA-BF11-52781D545444}"/>
    <cellStyle name="Normal 4 5 6 2 2 3" xfId="19765" xr:uid="{D2F793EE-0D73-4D18-A84C-5E1EAAAD0F52}"/>
    <cellStyle name="Normal 4 5 6 2 2 4" xfId="33455" xr:uid="{59716923-DB52-4D32-A622-769E1AA91963}"/>
    <cellStyle name="Normal 4 5 6 2 2 5" xfId="48339" xr:uid="{4D134BCF-CBFD-45B1-A4BB-CCBFFC27ED2F}"/>
    <cellStyle name="Normal 4 5 6 2 3" xfId="23187" xr:uid="{DAB34C34-010C-471F-AA6F-101B137B9D3C}"/>
    <cellStyle name="Normal 4 5 6 2 3 2" xfId="36879" xr:uid="{0A5712E1-9B15-4893-90DA-3F212633D6DE}"/>
    <cellStyle name="Normal 4 5 6 2 3 3" xfId="51763" xr:uid="{92DD80EE-DA5B-4FD7-A4ED-6DA8939CD8CF}"/>
    <cellStyle name="Normal 4 5 6 2 4" xfId="16343" xr:uid="{435368C0-4B5C-4F26-B4D1-A87D450C8F64}"/>
    <cellStyle name="Normal 4 5 6 2 5" xfId="30033" xr:uid="{EAAA9A6A-26DD-4E83-B177-CC3D409B4A1E}"/>
    <cellStyle name="Normal 4 5 6 2 6" xfId="44917" xr:uid="{B989D576-39A0-42F2-8DC1-E623604D84ED}"/>
    <cellStyle name="Normal 4 5 6 3" xfId="11207" xr:uid="{562A9525-9DB8-47BB-B9C5-978B08346EB8}"/>
    <cellStyle name="Normal 4 5 6 3 2" xfId="24897" xr:uid="{C3AB4593-9B10-4BF7-A0F1-A25D902A5D46}"/>
    <cellStyle name="Normal 4 5 6 3 2 2" xfId="38589" xr:uid="{C981A432-4E9E-4BBA-AB67-19BE6E49EA2F}"/>
    <cellStyle name="Normal 4 5 6 3 2 3" xfId="53473" xr:uid="{D06953F2-F00A-4E25-82C0-301A0FE0F37D}"/>
    <cellStyle name="Normal 4 5 6 3 3" xfId="18053" xr:uid="{100610FD-A0B8-40AA-9DBF-1FF995546325}"/>
    <cellStyle name="Normal 4 5 6 3 4" xfId="31743" xr:uid="{6BB4A32E-8501-4F13-9495-441B658F9750}"/>
    <cellStyle name="Normal 4 5 6 3 5" xfId="46627" xr:uid="{336AAF65-8F8C-4817-A3D1-E31F29901421}"/>
    <cellStyle name="Normal 4 5 6 4" xfId="21475" xr:uid="{C5AB894A-9067-4805-AE8A-6221ED974C2E}"/>
    <cellStyle name="Normal 4 5 6 4 2" xfId="35167" xr:uid="{B1CFEF69-9837-4D40-8D32-8CCC74FE8266}"/>
    <cellStyle name="Normal 4 5 6 4 3" xfId="50051" xr:uid="{0074DAB1-B9C1-4311-9D33-1FFA2AABD120}"/>
    <cellStyle name="Normal 4 5 6 5" xfId="14631" xr:uid="{AED08F9D-5506-4FEC-A8B3-779FA6DB92CB}"/>
    <cellStyle name="Normal 4 5 6 6" xfId="28321" xr:uid="{375B5125-C660-4D8E-AA9C-859E89881A42}"/>
    <cellStyle name="Normal 4 5 6 7" xfId="43205" xr:uid="{6DAE8678-C1D2-480F-B267-120D2FD82C9A}"/>
    <cellStyle name="Normal 4 5 7" xfId="7786" xr:uid="{06ECA238-A0F4-4A70-83F2-137EAE0CFA61}"/>
    <cellStyle name="Normal 4 5 7 2" xfId="9498" xr:uid="{DBEBE5D0-D011-40E1-9DA2-0146C6404ED9}"/>
    <cellStyle name="Normal 4 5 7 2 2" xfId="12920" xr:uid="{27E0772B-FB7F-4657-8AA2-36DD5D52ED2F}"/>
    <cellStyle name="Normal 4 5 7 2 2 2" xfId="26610" xr:uid="{1460126B-9C20-42AD-8D2B-B47A5D822DBA}"/>
    <cellStyle name="Normal 4 5 7 2 2 2 2" xfId="40302" xr:uid="{99F30EF0-4F8D-49DE-A9C2-3A9672FF4029}"/>
    <cellStyle name="Normal 4 5 7 2 2 2 3" xfId="55186" xr:uid="{20A24F22-A347-474D-8F43-DF8FFEFCEFC4}"/>
    <cellStyle name="Normal 4 5 7 2 2 3" xfId="19766" xr:uid="{D896C9F3-2EF1-4C70-AC51-52D01563E81A}"/>
    <cellStyle name="Normal 4 5 7 2 2 4" xfId="33456" xr:uid="{5087FEC3-2E6E-4D66-B254-DFC0E2590CEF}"/>
    <cellStyle name="Normal 4 5 7 2 2 5" xfId="48340" xr:uid="{603DBE4C-F611-4FB1-8199-BE41F03FA6AD}"/>
    <cellStyle name="Normal 4 5 7 2 3" xfId="23188" xr:uid="{684488E3-DB39-490A-BA7C-5D7A97C6BE41}"/>
    <cellStyle name="Normal 4 5 7 2 3 2" xfId="36880" xr:uid="{75F61414-0506-44E3-85CA-DC1C398AB271}"/>
    <cellStyle name="Normal 4 5 7 2 3 3" xfId="51764" xr:uid="{D6F0C342-6FA1-4F3F-9E93-ABAD7122E2A2}"/>
    <cellStyle name="Normal 4 5 7 2 4" xfId="16344" xr:uid="{33907CFF-1539-4FEE-843B-360F66930DD2}"/>
    <cellStyle name="Normal 4 5 7 2 5" xfId="30034" xr:uid="{3E6B60DA-04F6-4DF4-9342-4260B8946242}"/>
    <cellStyle name="Normal 4 5 7 2 6" xfId="44918" xr:uid="{C4F073DD-F1A1-4B46-8DCF-C9DF9D4A2BBF}"/>
    <cellStyle name="Normal 4 5 7 3" xfId="11208" xr:uid="{2C19C702-A0CE-4E05-B444-047C0F14ECE0}"/>
    <cellStyle name="Normal 4 5 7 3 2" xfId="24898" xr:uid="{2999D9FB-F2EA-4E35-961E-9342DD61E2C8}"/>
    <cellStyle name="Normal 4 5 7 3 2 2" xfId="38590" xr:uid="{87EAA440-D913-49C7-B47D-82E99FE98246}"/>
    <cellStyle name="Normal 4 5 7 3 2 3" xfId="53474" xr:uid="{8C100E48-3058-4FA9-B1ED-B8A138D1B110}"/>
    <cellStyle name="Normal 4 5 7 3 3" xfId="18054" xr:uid="{A8EC427B-DE57-4819-BD62-5386E5D46470}"/>
    <cellStyle name="Normal 4 5 7 3 4" xfId="31744" xr:uid="{003790F2-6A50-48D0-9C58-8739776B3329}"/>
    <cellStyle name="Normal 4 5 7 3 5" xfId="46628" xr:uid="{8A09D651-3F20-4651-ACB5-A1274C7F9B88}"/>
    <cellStyle name="Normal 4 5 7 4" xfId="21476" xr:uid="{F0E1BC1E-7882-4682-BFD7-A173C8A8E971}"/>
    <cellStyle name="Normal 4 5 7 4 2" xfId="35168" xr:uid="{5AA2BB08-D445-4433-ADF7-F5F3A22F2D6B}"/>
    <cellStyle name="Normal 4 5 7 4 3" xfId="50052" xr:uid="{F97584A9-95AF-4DEC-95BE-D1A13F268DED}"/>
    <cellStyle name="Normal 4 5 7 5" xfId="14632" xr:uid="{3F3D29C4-E9F4-44D1-95A6-36B336B74830}"/>
    <cellStyle name="Normal 4 5 7 6" xfId="28322" xr:uid="{516594FC-8378-4487-AB62-B4345769BF07}"/>
    <cellStyle name="Normal 4 5 7 7" xfId="43206" xr:uid="{EC9299AB-E82D-4354-924D-217B2453E420}"/>
    <cellStyle name="Normal 4 5 8" xfId="9469" xr:uid="{644B3A0F-EB6D-4092-B5FF-667C7DEDAEB7}"/>
    <cellStyle name="Normal 4 5 8 2" xfId="12891" xr:uid="{450C9DAD-9190-4B03-9E89-42644BF6C632}"/>
    <cellStyle name="Normal 4 5 8 2 2" xfId="26581" xr:uid="{CCB54F9E-9980-4609-A944-CAAD0095EE89}"/>
    <cellStyle name="Normal 4 5 8 2 2 2" xfId="40273" xr:uid="{E432E5A7-FC6F-473E-8C28-C24A1290285A}"/>
    <cellStyle name="Normal 4 5 8 2 2 3" xfId="55157" xr:uid="{BF154677-85D7-4B6B-AE3A-3A7D771C5B60}"/>
    <cellStyle name="Normal 4 5 8 2 3" xfId="19737" xr:uid="{838E63DC-C108-4834-89D5-14CB88B5F9FA}"/>
    <cellStyle name="Normal 4 5 8 2 4" xfId="33427" xr:uid="{0E0DBF2F-97FE-47B2-8F39-EF74EE74CEB6}"/>
    <cellStyle name="Normal 4 5 8 2 5" xfId="48311" xr:uid="{81502DA5-EDCA-4849-8844-AC6AAEC3933B}"/>
    <cellStyle name="Normal 4 5 8 3" xfId="23159" xr:uid="{D8DFBA33-C127-4597-8B7F-C1E2C93FE745}"/>
    <cellStyle name="Normal 4 5 8 3 2" xfId="36851" xr:uid="{08DB0377-DB6D-40B7-9CCB-43F6AC418EB0}"/>
    <cellStyle name="Normal 4 5 8 3 3" xfId="51735" xr:uid="{55D93EDC-081D-42F2-A21A-99C41EE98504}"/>
    <cellStyle name="Normal 4 5 8 4" xfId="16315" xr:uid="{8D872869-C2FE-4C0D-8A71-A2D4B55CE4B7}"/>
    <cellStyle name="Normal 4 5 8 5" xfId="30005" xr:uid="{709606AE-0E3E-4914-9D28-5B939C7CC091}"/>
    <cellStyle name="Normal 4 5 8 6" xfId="44889" xr:uid="{BD070EED-9EC4-4E7F-86DC-B270836D28BD}"/>
    <cellStyle name="Normal 4 5 9" xfId="11179" xr:uid="{F7C8495B-2C5F-4796-9E15-663AA6532C8A}"/>
    <cellStyle name="Normal 4 5 9 2" xfId="24869" xr:uid="{49CD9429-540F-481B-BC9D-F8D81C67F72F}"/>
    <cellStyle name="Normal 4 5 9 2 2" xfId="38561" xr:uid="{C2E809BA-4E60-4518-8CF5-108518D32BE1}"/>
    <cellStyle name="Normal 4 5 9 2 3" xfId="53445" xr:uid="{EDD41444-27B2-4D6E-B073-E44175139C35}"/>
    <cellStyle name="Normal 4 5 9 3" xfId="18025" xr:uid="{4B7F305F-4842-425E-A6A4-5DB93C4ED760}"/>
    <cellStyle name="Normal 4 5 9 4" xfId="31715" xr:uid="{0E181952-11E1-4F0E-AF46-FB26B26AD96E}"/>
    <cellStyle name="Normal 4 5 9 5" xfId="46599" xr:uid="{4E305B0A-D701-466E-90A3-B3031FDD0175}"/>
    <cellStyle name="Normal 4 6" xfId="2499" xr:uid="{4ED253C4-F12C-4EDA-9AA2-0EADAB0350CA}"/>
    <cellStyle name="Normal 4 6 10" xfId="14633" xr:uid="{361A1738-23E1-4AE5-9A13-360D0984EC8C}"/>
    <cellStyle name="Normal 4 6 10 2" xfId="41114" xr:uid="{678293FF-F9EB-4BEE-A595-027E2AEB944B}"/>
    <cellStyle name="Normal 4 6 11" xfId="28323" xr:uid="{56A66367-AD9B-4AAD-A0A6-B4B3164536B8}"/>
    <cellStyle name="Normal 4 6 12" xfId="43207" xr:uid="{F99DC716-1BFE-499B-8139-E679E89D2B8D}"/>
    <cellStyle name="Normal 4 6 13" xfId="7787" xr:uid="{3E7F1CCA-0DC4-4F41-A128-FAE65C1D005B}"/>
    <cellStyle name="Normal 4 6 2" xfId="7788" xr:uid="{CFBC4C62-1400-4A70-BE0C-23A2EDD4F024}"/>
    <cellStyle name="Normal 4 6 2 10" xfId="43208" xr:uid="{B5C61812-583E-442F-8310-D2275D2B5DD6}"/>
    <cellStyle name="Normal 4 6 2 2" xfId="7789" xr:uid="{5AFA3F33-22AF-42DC-92E9-C56D5A19F345}"/>
    <cellStyle name="Normal 4 6 2 2 2" xfId="7790" xr:uid="{4259C8EE-1916-4608-A537-575978BBFB3A}"/>
    <cellStyle name="Normal 4 6 2 2 2 2" xfId="9502" xr:uid="{F06CED27-E87D-440C-B676-72D19321D8D6}"/>
    <cellStyle name="Normal 4 6 2 2 2 2 2" xfId="12924" xr:uid="{1B6782C6-92A2-42AB-B521-177DBB76D073}"/>
    <cellStyle name="Normal 4 6 2 2 2 2 2 2" xfId="26614" xr:uid="{4EF5E588-9ED6-4AC3-88F0-800236F96638}"/>
    <cellStyle name="Normal 4 6 2 2 2 2 2 2 2" xfId="40306" xr:uid="{52026A9C-6C06-423C-A695-15F000A38550}"/>
    <cellStyle name="Normal 4 6 2 2 2 2 2 2 3" xfId="55190" xr:uid="{B2AD2A38-B4EA-4904-AA29-A729978C7BB7}"/>
    <cellStyle name="Normal 4 6 2 2 2 2 2 3" xfId="19770" xr:uid="{E684E804-FCDE-4DDC-BEBF-F83EB7C63046}"/>
    <cellStyle name="Normal 4 6 2 2 2 2 2 4" xfId="33460" xr:uid="{5532F91B-98BA-4B89-BE1A-BDF18EDDE4E6}"/>
    <cellStyle name="Normal 4 6 2 2 2 2 2 5" xfId="48344" xr:uid="{69D2A35C-49B4-46D3-8051-EE1BB4EDB7BD}"/>
    <cellStyle name="Normal 4 6 2 2 2 2 3" xfId="23192" xr:uid="{5D46A0C6-3B7C-41B1-A4D5-03E1C0A884E0}"/>
    <cellStyle name="Normal 4 6 2 2 2 2 3 2" xfId="36884" xr:uid="{EFD4C9A0-F049-4C98-B7DB-88906C59E3BB}"/>
    <cellStyle name="Normal 4 6 2 2 2 2 3 3" xfId="51768" xr:uid="{6C8B15C2-51FC-4AEE-93E1-9AAB1C40A5F3}"/>
    <cellStyle name="Normal 4 6 2 2 2 2 4" xfId="16348" xr:uid="{C29BDB1E-3EFC-4325-8FF5-353AAF19472B}"/>
    <cellStyle name="Normal 4 6 2 2 2 2 5" xfId="30038" xr:uid="{3FFCFFD6-7595-433A-9323-E2802DCC5565}"/>
    <cellStyle name="Normal 4 6 2 2 2 2 6" xfId="44922" xr:uid="{3E3B30D5-AF40-4026-8D5B-4D715563A594}"/>
    <cellStyle name="Normal 4 6 2 2 2 3" xfId="11212" xr:uid="{E16B97DD-753B-4A32-9AE6-01370782B9D7}"/>
    <cellStyle name="Normal 4 6 2 2 2 3 2" xfId="24902" xr:uid="{061BAF5B-3E7A-40F3-B434-8726BB9F23AD}"/>
    <cellStyle name="Normal 4 6 2 2 2 3 2 2" xfId="38594" xr:uid="{CAB87801-4CD5-41FB-9717-EC97F53A8642}"/>
    <cellStyle name="Normal 4 6 2 2 2 3 2 3" xfId="53478" xr:uid="{53609E06-1556-4E95-BDA4-94F71240631A}"/>
    <cellStyle name="Normal 4 6 2 2 2 3 3" xfId="18058" xr:uid="{8C0B0E77-6B5B-4D71-88BA-913329641591}"/>
    <cellStyle name="Normal 4 6 2 2 2 3 4" xfId="31748" xr:uid="{018FE82A-2D99-4BF1-B413-A3FE7C9C117F}"/>
    <cellStyle name="Normal 4 6 2 2 2 3 5" xfId="46632" xr:uid="{70C3B30A-059C-413B-A427-90955A79D7BF}"/>
    <cellStyle name="Normal 4 6 2 2 2 4" xfId="21480" xr:uid="{843FED65-CDC0-41B3-8565-941E4EE72D41}"/>
    <cellStyle name="Normal 4 6 2 2 2 4 2" xfId="35172" xr:uid="{71B29675-7962-4C27-BD6F-6F2292C55085}"/>
    <cellStyle name="Normal 4 6 2 2 2 4 3" xfId="50056" xr:uid="{170CFE6C-26DC-44E8-A5EF-0DDCE0AE30A9}"/>
    <cellStyle name="Normal 4 6 2 2 2 5" xfId="14636" xr:uid="{3EEF82EC-82A5-4647-AB93-527839517FC4}"/>
    <cellStyle name="Normal 4 6 2 2 2 6" xfId="28326" xr:uid="{286B4DA1-C180-4D23-8CCB-27E3BD6822BB}"/>
    <cellStyle name="Normal 4 6 2 2 2 7" xfId="43210" xr:uid="{112B171C-56AE-4653-BC14-9B284C2427BC}"/>
    <cellStyle name="Normal 4 6 2 2 3" xfId="9501" xr:uid="{057DE871-52E8-40E5-837C-4873F0F9217F}"/>
    <cellStyle name="Normal 4 6 2 2 3 2" xfId="12923" xr:uid="{272D4F83-1EFB-495A-8C97-B4636C524FC8}"/>
    <cellStyle name="Normal 4 6 2 2 3 2 2" xfId="26613" xr:uid="{22CA1A9B-9963-4EA3-9EB0-1AEA8B098BC6}"/>
    <cellStyle name="Normal 4 6 2 2 3 2 2 2" xfId="40305" xr:uid="{F7B1A8BC-4DB7-4AB1-A07D-9E4FD2928265}"/>
    <cellStyle name="Normal 4 6 2 2 3 2 2 3" xfId="55189" xr:uid="{E32B8D6E-DDB1-4221-8ACA-00FA15B5F955}"/>
    <cellStyle name="Normal 4 6 2 2 3 2 3" xfId="19769" xr:uid="{5B07AE6B-EFAE-4B71-8786-527E5405D4F8}"/>
    <cellStyle name="Normal 4 6 2 2 3 2 4" xfId="33459" xr:uid="{A9907C0E-EFED-4C0D-8519-4FE08DE47C0E}"/>
    <cellStyle name="Normal 4 6 2 2 3 2 5" xfId="48343" xr:uid="{B4BC2EF6-3312-4650-9018-46687EC678CD}"/>
    <cellStyle name="Normal 4 6 2 2 3 3" xfId="23191" xr:uid="{F125B87A-2BD6-4A54-81AE-4650475E4CF5}"/>
    <cellStyle name="Normal 4 6 2 2 3 3 2" xfId="36883" xr:uid="{B7AF6D3D-02A8-4AB3-81BF-08D67432EF6D}"/>
    <cellStyle name="Normal 4 6 2 2 3 3 3" xfId="51767" xr:uid="{DDF62709-C5F2-48CA-BAA2-64E089DC173E}"/>
    <cellStyle name="Normal 4 6 2 2 3 4" xfId="16347" xr:uid="{5B9D299D-517C-4405-A55A-55F7222C9A8D}"/>
    <cellStyle name="Normal 4 6 2 2 3 5" xfId="30037" xr:uid="{9288FA93-B3D2-4004-973B-4654054DB29C}"/>
    <cellStyle name="Normal 4 6 2 2 3 6" xfId="44921" xr:uid="{11C115E8-0B4B-4F76-8F85-B36A8DCBB246}"/>
    <cellStyle name="Normal 4 6 2 2 4" xfId="11211" xr:uid="{B8479D06-2207-4B42-83FB-948B9850635C}"/>
    <cellStyle name="Normal 4 6 2 2 4 2" xfId="24901" xr:uid="{B3F05014-3913-4C20-BE4B-0338EEDDE14F}"/>
    <cellStyle name="Normal 4 6 2 2 4 2 2" xfId="38593" xr:uid="{FC05671C-A6A7-4C90-8384-AC2060279245}"/>
    <cellStyle name="Normal 4 6 2 2 4 2 3" xfId="53477" xr:uid="{0DC30A97-98B3-4A0A-AE6A-41D72B631066}"/>
    <cellStyle name="Normal 4 6 2 2 4 3" xfId="18057" xr:uid="{06A6BD0E-A57E-404F-9E64-84987BA70C6E}"/>
    <cellStyle name="Normal 4 6 2 2 4 4" xfId="31747" xr:uid="{269D1ABD-D754-4817-88D3-1F93D5EA3430}"/>
    <cellStyle name="Normal 4 6 2 2 4 5" xfId="46631" xr:uid="{4C689508-B560-46C2-A1F9-2AA4A5E88132}"/>
    <cellStyle name="Normal 4 6 2 2 5" xfId="21479" xr:uid="{AD2F03B5-307B-41FF-B88D-A918AD5EBE92}"/>
    <cellStyle name="Normal 4 6 2 2 5 2" xfId="35171" xr:uid="{F41B2D8E-06CE-4250-AFBE-9750B729BB47}"/>
    <cellStyle name="Normal 4 6 2 2 5 3" xfId="50055" xr:uid="{B1C45DC0-5F45-4219-AAAE-E1E9522743CA}"/>
    <cellStyle name="Normal 4 6 2 2 6" xfId="14635" xr:uid="{B47F9F31-7E77-4FC3-AFF1-61ADAD2DF5B4}"/>
    <cellStyle name="Normal 4 6 2 2 7" xfId="28325" xr:uid="{2E910DC2-C9E2-4117-A8AA-3A23AA7882BB}"/>
    <cellStyle name="Normal 4 6 2 2 8" xfId="43209" xr:uid="{2CB04758-C21E-480D-A34C-5B4904D85161}"/>
    <cellStyle name="Normal 4 6 2 3" xfId="7791" xr:uid="{D3BA001A-96DA-49D9-BB4D-EAA168390600}"/>
    <cellStyle name="Normal 4 6 2 3 2" xfId="9503" xr:uid="{722FEA58-FFDE-4533-9950-35F530762EC2}"/>
    <cellStyle name="Normal 4 6 2 3 2 2" xfId="12925" xr:uid="{E99B0A5C-EA68-4BC3-B15A-ADF152DF5547}"/>
    <cellStyle name="Normal 4 6 2 3 2 2 2" xfId="26615" xr:uid="{B29BF5D2-50CC-492F-85C9-DC3A186CC2F1}"/>
    <cellStyle name="Normal 4 6 2 3 2 2 2 2" xfId="40307" xr:uid="{DD6B1E72-E07A-40B3-B2D4-193019643B32}"/>
    <cellStyle name="Normal 4 6 2 3 2 2 2 3" xfId="55191" xr:uid="{7BD79F88-5791-47CF-9F0A-4E1AFDE6A694}"/>
    <cellStyle name="Normal 4 6 2 3 2 2 3" xfId="19771" xr:uid="{E5BB421A-AFB3-41FC-9765-B85272418F26}"/>
    <cellStyle name="Normal 4 6 2 3 2 2 4" xfId="33461" xr:uid="{9BEC19C4-443E-41F1-B662-C17D631A5C5B}"/>
    <cellStyle name="Normal 4 6 2 3 2 2 5" xfId="48345" xr:uid="{21663680-424E-496F-9FC3-984B3A0F6777}"/>
    <cellStyle name="Normal 4 6 2 3 2 3" xfId="23193" xr:uid="{CC7364A1-B2DE-4A13-A149-EB2B684375B6}"/>
    <cellStyle name="Normal 4 6 2 3 2 3 2" xfId="36885" xr:uid="{E744F9BD-B7C8-4856-95B0-89891715EA17}"/>
    <cellStyle name="Normal 4 6 2 3 2 3 3" xfId="51769" xr:uid="{562D70DF-4F51-4BA2-918A-2157261F3EDD}"/>
    <cellStyle name="Normal 4 6 2 3 2 4" xfId="16349" xr:uid="{46C51EC9-4548-46FD-A4B8-69D1E92DC17A}"/>
    <cellStyle name="Normal 4 6 2 3 2 5" xfId="30039" xr:uid="{64ADD263-11A4-4434-9EDF-7EBB83CF29A7}"/>
    <cellStyle name="Normal 4 6 2 3 2 6" xfId="44923" xr:uid="{67EC8614-F8F5-4F7F-A654-A7B331F0558C}"/>
    <cellStyle name="Normal 4 6 2 3 3" xfId="11213" xr:uid="{D998A2DD-996D-4DD8-AA53-5E1AA15B3C34}"/>
    <cellStyle name="Normal 4 6 2 3 3 2" xfId="24903" xr:uid="{A199A57E-AAFC-4CE1-BE32-84BF9AD069B7}"/>
    <cellStyle name="Normal 4 6 2 3 3 2 2" xfId="38595" xr:uid="{B1289C6D-31A9-4C9A-98D9-49E4CFA7DAD1}"/>
    <cellStyle name="Normal 4 6 2 3 3 2 3" xfId="53479" xr:uid="{51F9F745-71D8-45B1-AD53-1EAD4EF11873}"/>
    <cellStyle name="Normal 4 6 2 3 3 3" xfId="18059" xr:uid="{B8A03539-B7BE-419C-B08E-A96481F8C52E}"/>
    <cellStyle name="Normal 4 6 2 3 3 4" xfId="31749" xr:uid="{58CA69F3-EAA2-4D65-BBB9-E0DB4A533946}"/>
    <cellStyle name="Normal 4 6 2 3 3 5" xfId="46633" xr:uid="{A781EDED-7F2B-4A64-904F-9062E4DE8492}"/>
    <cellStyle name="Normal 4 6 2 3 4" xfId="21481" xr:uid="{B762AA8D-5035-4BD5-9CAA-768285953BBA}"/>
    <cellStyle name="Normal 4 6 2 3 4 2" xfId="35173" xr:uid="{F5D63C2C-D41E-4B66-A14C-2AA0F8E79641}"/>
    <cellStyle name="Normal 4 6 2 3 4 3" xfId="50057" xr:uid="{54B290DC-67A1-41F0-B727-602323593455}"/>
    <cellStyle name="Normal 4 6 2 3 5" xfId="14637" xr:uid="{487F8B17-4B57-4C96-9BAC-753D127CCE14}"/>
    <cellStyle name="Normal 4 6 2 3 6" xfId="28327" xr:uid="{80101AF4-F4D1-4F53-899E-4D68B11B9870}"/>
    <cellStyle name="Normal 4 6 2 3 7" xfId="43211" xr:uid="{5FCFC66C-A909-4AE9-814D-6B51BD9F06C7}"/>
    <cellStyle name="Normal 4 6 2 4" xfId="7792" xr:uid="{A57C54AD-E9F8-4335-B4D6-856B44DBD7A0}"/>
    <cellStyle name="Normal 4 6 2 4 2" xfId="9504" xr:uid="{D4D75126-4B19-45AF-B899-079A5B0DFA34}"/>
    <cellStyle name="Normal 4 6 2 4 2 2" xfId="12926" xr:uid="{50DE1185-3E4A-4573-B0AC-50134A6117F1}"/>
    <cellStyle name="Normal 4 6 2 4 2 2 2" xfId="26616" xr:uid="{0272A998-0AAF-4BDE-94ED-E11550E4E78B}"/>
    <cellStyle name="Normal 4 6 2 4 2 2 2 2" xfId="40308" xr:uid="{15C5CA06-5358-4E27-93BB-9972CE80BDCF}"/>
    <cellStyle name="Normal 4 6 2 4 2 2 2 3" xfId="55192" xr:uid="{E49AA89E-FAFB-4C21-9F36-1417B79CA9FB}"/>
    <cellStyle name="Normal 4 6 2 4 2 2 3" xfId="19772" xr:uid="{E60F65F7-248C-4D5E-95CB-FA0073079AAE}"/>
    <cellStyle name="Normal 4 6 2 4 2 2 4" xfId="33462" xr:uid="{7F9DC40E-40AE-4B70-96C7-1C19625012F3}"/>
    <cellStyle name="Normal 4 6 2 4 2 2 5" xfId="48346" xr:uid="{E32012E9-FC08-47A3-868B-55091CEAD151}"/>
    <cellStyle name="Normal 4 6 2 4 2 3" xfId="23194" xr:uid="{59F00AD8-54CD-43C0-9E32-D231BC895CE1}"/>
    <cellStyle name="Normal 4 6 2 4 2 3 2" xfId="36886" xr:uid="{4D686705-A188-4D4C-9455-70C2648174F8}"/>
    <cellStyle name="Normal 4 6 2 4 2 3 3" xfId="51770" xr:uid="{35B374D9-851D-429F-9A43-46AF1698C0F4}"/>
    <cellStyle name="Normal 4 6 2 4 2 4" xfId="16350" xr:uid="{50C6F24D-0CA2-4674-90F6-D4B8F6B8AB79}"/>
    <cellStyle name="Normal 4 6 2 4 2 5" xfId="30040" xr:uid="{2259AECA-2B74-4A0E-BEAB-019E2F6ED746}"/>
    <cellStyle name="Normal 4 6 2 4 2 6" xfId="44924" xr:uid="{43BE8507-FA59-474C-A39E-C8884AA8F037}"/>
    <cellStyle name="Normal 4 6 2 4 3" xfId="11214" xr:uid="{DB2C192B-DAEA-481E-9087-72BAA68D5CC9}"/>
    <cellStyle name="Normal 4 6 2 4 3 2" xfId="24904" xr:uid="{35FF7741-19C6-4E73-8738-B86054FEF077}"/>
    <cellStyle name="Normal 4 6 2 4 3 2 2" xfId="38596" xr:uid="{8ABAA7C2-99DF-464D-9086-06EBF9133A69}"/>
    <cellStyle name="Normal 4 6 2 4 3 2 3" xfId="53480" xr:uid="{102E723C-8A72-4852-9C8C-2C3EAB3FDAF3}"/>
    <cellStyle name="Normal 4 6 2 4 3 3" xfId="18060" xr:uid="{99770162-8694-4BDC-ABAE-43D43B1FC1A4}"/>
    <cellStyle name="Normal 4 6 2 4 3 4" xfId="31750" xr:uid="{E861EA99-B59E-41CF-83A1-AF314C0592F9}"/>
    <cellStyle name="Normal 4 6 2 4 3 5" xfId="46634" xr:uid="{32B40D26-B775-4B3E-B894-BFC1B9FEC072}"/>
    <cellStyle name="Normal 4 6 2 4 4" xfId="21482" xr:uid="{164AACC1-647F-4325-B0C7-EFD651D383C2}"/>
    <cellStyle name="Normal 4 6 2 4 4 2" xfId="35174" xr:uid="{EA8C86ED-664B-478B-9346-8B34BFA91C29}"/>
    <cellStyle name="Normal 4 6 2 4 4 3" xfId="50058" xr:uid="{48ACED8A-7718-4092-A364-D65351C6F8E3}"/>
    <cellStyle name="Normal 4 6 2 4 5" xfId="14638" xr:uid="{AA517180-BD98-4CB3-9D4A-C77A4801CA08}"/>
    <cellStyle name="Normal 4 6 2 4 6" xfId="28328" xr:uid="{14A5AA51-3723-451C-B55B-4E15EB34B01F}"/>
    <cellStyle name="Normal 4 6 2 4 7" xfId="43212" xr:uid="{F3C1086C-9762-4C20-A392-AB6EC6507AD2}"/>
    <cellStyle name="Normal 4 6 2 5" xfId="9500" xr:uid="{1F1D0576-2DD1-4916-A996-25047FE7F15F}"/>
    <cellStyle name="Normal 4 6 2 5 2" xfId="12922" xr:uid="{DC2B8C87-96D0-4E31-979E-19FC42F0F98C}"/>
    <cellStyle name="Normal 4 6 2 5 2 2" xfId="26612" xr:uid="{4438E8C2-9F55-4227-8AEB-EBE4EBF622AF}"/>
    <cellStyle name="Normal 4 6 2 5 2 2 2" xfId="40304" xr:uid="{D3583DB2-4D99-4FBD-848B-705E7CC975B3}"/>
    <cellStyle name="Normal 4 6 2 5 2 2 3" xfId="55188" xr:uid="{4BEE0B72-945D-49F2-9D7D-F6B7B6E23D1C}"/>
    <cellStyle name="Normal 4 6 2 5 2 3" xfId="19768" xr:uid="{2C118FDF-5E29-4766-A8DC-4448EB9B5382}"/>
    <cellStyle name="Normal 4 6 2 5 2 4" xfId="33458" xr:uid="{B739FF40-62DF-44B6-B3B6-87510D279DEF}"/>
    <cellStyle name="Normal 4 6 2 5 2 5" xfId="48342" xr:uid="{AEB487A2-B917-4B69-9E68-D9B2DEF5B12A}"/>
    <cellStyle name="Normal 4 6 2 5 3" xfId="23190" xr:uid="{17DB997E-D010-4DEE-8646-831E044A4ECE}"/>
    <cellStyle name="Normal 4 6 2 5 3 2" xfId="36882" xr:uid="{C2C2C8A3-DAEA-45F2-9570-1FFE52891114}"/>
    <cellStyle name="Normal 4 6 2 5 3 3" xfId="51766" xr:uid="{02DF180C-47C1-4F61-837A-B6E099121753}"/>
    <cellStyle name="Normal 4 6 2 5 4" xfId="16346" xr:uid="{810BDC30-55F6-47BB-92B2-F61C11E38EB3}"/>
    <cellStyle name="Normal 4 6 2 5 5" xfId="30036" xr:uid="{F01936E0-788E-4FEA-ACE3-49B0B047684F}"/>
    <cellStyle name="Normal 4 6 2 5 6" xfId="44920" xr:uid="{E884233A-5264-4E32-B05B-C8AE80ED4820}"/>
    <cellStyle name="Normal 4 6 2 6" xfId="11210" xr:uid="{F57281B1-A2DB-474F-A732-636460110D8D}"/>
    <cellStyle name="Normal 4 6 2 6 2" xfId="24900" xr:uid="{22920BA0-020B-4A24-9761-07C357285E65}"/>
    <cellStyle name="Normal 4 6 2 6 2 2" xfId="38592" xr:uid="{EABBC8B7-740A-4CDE-8B22-69E2EA18F5DC}"/>
    <cellStyle name="Normal 4 6 2 6 2 3" xfId="53476" xr:uid="{26BE1FBD-8C2F-4FE4-9AFC-75D805735F14}"/>
    <cellStyle name="Normal 4 6 2 6 3" xfId="18056" xr:uid="{F845B7F8-61D7-4DB5-BF8A-7ADFE08467AF}"/>
    <cellStyle name="Normal 4 6 2 6 4" xfId="31746" xr:uid="{BEE77B20-E1D6-4C13-AB91-C86E2EC9505C}"/>
    <cellStyle name="Normal 4 6 2 6 5" xfId="46630" xr:uid="{675B626E-18F8-4B3C-AC6D-BDEB5ACDE7B9}"/>
    <cellStyle name="Normal 4 6 2 7" xfId="21478" xr:uid="{FC8D2542-19F4-4ABE-B63C-5B6D9C16D22A}"/>
    <cellStyle name="Normal 4 6 2 7 2" xfId="35170" xr:uid="{E3A05F1A-9898-4A86-B785-574DC869F0D6}"/>
    <cellStyle name="Normal 4 6 2 7 3" xfId="50054" xr:uid="{86BEB6C6-BF6F-4043-948B-88199C19E82B}"/>
    <cellStyle name="Normal 4 6 2 8" xfId="14634" xr:uid="{3DB1703B-980A-475B-AFFB-E209B459AA82}"/>
    <cellStyle name="Normal 4 6 2 9" xfId="28324" xr:uid="{4255463E-740D-48E2-8487-973EAADB1A80}"/>
    <cellStyle name="Normal 4 6 3" xfId="7793" xr:uid="{F14FB746-B681-49BA-BB9B-F2BA103F3B52}"/>
    <cellStyle name="Normal 4 6 3 10" xfId="43213" xr:uid="{F9F309B4-A290-410D-A1A6-5ED6D56D2879}"/>
    <cellStyle name="Normal 4 6 3 2" xfId="7794" xr:uid="{C71E31D7-8290-4A2D-B9D1-B7F472DE26D8}"/>
    <cellStyle name="Normal 4 6 3 2 2" xfId="7795" xr:uid="{2683F934-D850-463A-9514-D1340759EF49}"/>
    <cellStyle name="Normal 4 6 3 2 2 2" xfId="9507" xr:uid="{7B78A11F-6B73-47CC-9738-CC57655D536B}"/>
    <cellStyle name="Normal 4 6 3 2 2 2 2" xfId="12929" xr:uid="{6E4C5D06-470A-4A1D-B9EF-023970254A34}"/>
    <cellStyle name="Normal 4 6 3 2 2 2 2 2" xfId="26619" xr:uid="{76CF2E6D-FB26-4C04-B179-93CB0FEE749E}"/>
    <cellStyle name="Normal 4 6 3 2 2 2 2 2 2" xfId="40311" xr:uid="{34A64850-30E1-488F-81AB-C746A9CC0920}"/>
    <cellStyle name="Normal 4 6 3 2 2 2 2 2 3" xfId="55195" xr:uid="{2509080C-FB24-42A3-9D0F-5DE3B52BC656}"/>
    <cellStyle name="Normal 4 6 3 2 2 2 2 3" xfId="19775" xr:uid="{B641EF5D-5925-48F6-A139-78696DE5CA9A}"/>
    <cellStyle name="Normal 4 6 3 2 2 2 2 4" xfId="33465" xr:uid="{7388A6BF-37E4-4D35-94BD-0C9E7FA4FD6B}"/>
    <cellStyle name="Normal 4 6 3 2 2 2 2 5" xfId="48349" xr:uid="{9C88C08C-798C-46FE-B9B8-83C37F2800AC}"/>
    <cellStyle name="Normal 4 6 3 2 2 2 3" xfId="23197" xr:uid="{201F0E23-5A70-4D74-BF4F-E45BC83CF736}"/>
    <cellStyle name="Normal 4 6 3 2 2 2 3 2" xfId="36889" xr:uid="{461D7083-728F-4998-9176-0B33BE2D876B}"/>
    <cellStyle name="Normal 4 6 3 2 2 2 3 3" xfId="51773" xr:uid="{2911C2B7-B5A6-4F4C-BA65-C2E6EF4C3FCA}"/>
    <cellStyle name="Normal 4 6 3 2 2 2 4" xfId="16353" xr:uid="{D371A620-8034-4CB3-BB31-8A0C8F78B9C5}"/>
    <cellStyle name="Normal 4 6 3 2 2 2 5" xfId="30043" xr:uid="{5159AF3F-5B96-4659-A481-D94DFC9E34BC}"/>
    <cellStyle name="Normal 4 6 3 2 2 2 6" xfId="44927" xr:uid="{4BDF6663-65E1-4C07-92F6-9AC8F86EFF74}"/>
    <cellStyle name="Normal 4 6 3 2 2 3" xfId="11217" xr:uid="{CAFFF53E-2581-4A02-8551-EEAD19ABAAD0}"/>
    <cellStyle name="Normal 4 6 3 2 2 3 2" xfId="24907" xr:uid="{FEED61E7-A8CB-4F4C-9F81-BB81E871A076}"/>
    <cellStyle name="Normal 4 6 3 2 2 3 2 2" xfId="38599" xr:uid="{D756CE7F-8830-498C-8910-5B8359C2A39F}"/>
    <cellStyle name="Normal 4 6 3 2 2 3 2 3" xfId="53483" xr:uid="{63D698FC-BD55-409B-935B-49A254395F5A}"/>
    <cellStyle name="Normal 4 6 3 2 2 3 3" xfId="18063" xr:uid="{028975B6-383F-415E-8A68-C87EBE1A3C61}"/>
    <cellStyle name="Normal 4 6 3 2 2 3 4" xfId="31753" xr:uid="{161A0BBF-A6DB-4B22-ACA3-807BE96FCE1C}"/>
    <cellStyle name="Normal 4 6 3 2 2 3 5" xfId="46637" xr:uid="{91D36BC4-4B40-46E0-B67C-17AAC95A1409}"/>
    <cellStyle name="Normal 4 6 3 2 2 4" xfId="21485" xr:uid="{2A57B266-C3A9-47B4-98D1-6169B5069F15}"/>
    <cellStyle name="Normal 4 6 3 2 2 4 2" xfId="35177" xr:uid="{8800E9C4-51D3-4E6C-8904-8B59F9B9DA01}"/>
    <cellStyle name="Normal 4 6 3 2 2 4 3" xfId="50061" xr:uid="{7FD2E4DD-FDC5-431A-939B-D6382E0DD493}"/>
    <cellStyle name="Normal 4 6 3 2 2 5" xfId="14641" xr:uid="{8869098E-9B9F-4E97-A567-80D75913855D}"/>
    <cellStyle name="Normal 4 6 3 2 2 6" xfId="28331" xr:uid="{EB72F994-CA26-42AE-8245-B49AADFF5551}"/>
    <cellStyle name="Normal 4 6 3 2 2 7" xfId="43215" xr:uid="{2A5400E5-6E23-4F88-A37D-BE86FA5F6A9B}"/>
    <cellStyle name="Normal 4 6 3 2 3" xfId="9506" xr:uid="{EC59B977-6516-4D07-B37F-9FD53FB7DC42}"/>
    <cellStyle name="Normal 4 6 3 2 3 2" xfId="12928" xr:uid="{3C07C2D6-319E-4D8D-A38B-38819C662316}"/>
    <cellStyle name="Normal 4 6 3 2 3 2 2" xfId="26618" xr:uid="{394AA8E6-1285-4AEF-8C52-953E0D82BD3E}"/>
    <cellStyle name="Normal 4 6 3 2 3 2 2 2" xfId="40310" xr:uid="{11A89BED-16A4-4675-B9B7-D0DA51A4A0F4}"/>
    <cellStyle name="Normal 4 6 3 2 3 2 2 3" xfId="55194" xr:uid="{7A7C8178-8E14-4FEE-948C-15C1FAC6D3B9}"/>
    <cellStyle name="Normal 4 6 3 2 3 2 3" xfId="19774" xr:uid="{3D321E82-A5F2-4736-BE7F-8414B59C143D}"/>
    <cellStyle name="Normal 4 6 3 2 3 2 4" xfId="33464" xr:uid="{67D6BB34-514C-446B-8696-CAA16C272C5C}"/>
    <cellStyle name="Normal 4 6 3 2 3 2 5" xfId="48348" xr:uid="{7F0CA690-C976-41F7-9DAC-517222EAC1BC}"/>
    <cellStyle name="Normal 4 6 3 2 3 3" xfId="23196" xr:uid="{D4B6FA56-8A89-4549-81AF-4892BD18B816}"/>
    <cellStyle name="Normal 4 6 3 2 3 3 2" xfId="36888" xr:uid="{76D9955B-6621-4BD6-A95B-7C6118A6BC88}"/>
    <cellStyle name="Normal 4 6 3 2 3 3 3" xfId="51772" xr:uid="{8207F6F1-2A36-4A34-B9A8-D1D851BA9E98}"/>
    <cellStyle name="Normal 4 6 3 2 3 4" xfId="16352" xr:uid="{5AF8C573-2F98-4D1F-8888-01CBD79235C5}"/>
    <cellStyle name="Normal 4 6 3 2 3 5" xfId="30042" xr:uid="{3EA032A8-40A4-4D00-9840-EFCE10977D7A}"/>
    <cellStyle name="Normal 4 6 3 2 3 6" xfId="44926" xr:uid="{257BAE72-EBDD-4E4F-9C26-2D21EACAA162}"/>
    <cellStyle name="Normal 4 6 3 2 4" xfId="11216" xr:uid="{EA84DBFE-97F0-4197-9216-A4543D5C3455}"/>
    <cellStyle name="Normal 4 6 3 2 4 2" xfId="24906" xr:uid="{E9FEB893-C14E-4D15-9766-9AE08FD5CF00}"/>
    <cellStyle name="Normal 4 6 3 2 4 2 2" xfId="38598" xr:uid="{BF15ADDF-FF62-4613-838F-0DFF03B8E657}"/>
    <cellStyle name="Normal 4 6 3 2 4 2 3" xfId="53482" xr:uid="{22A10875-9E99-436C-8415-F37B2B9C9EDE}"/>
    <cellStyle name="Normal 4 6 3 2 4 3" xfId="18062" xr:uid="{B1E51D5A-9A47-49EC-99E6-784DEB512AAA}"/>
    <cellStyle name="Normal 4 6 3 2 4 4" xfId="31752" xr:uid="{E6EE8BA2-048D-41C3-B3BE-FD79D788D1DA}"/>
    <cellStyle name="Normal 4 6 3 2 4 5" xfId="46636" xr:uid="{C20168F9-D705-487A-A1A9-DE21C3AED113}"/>
    <cellStyle name="Normal 4 6 3 2 5" xfId="21484" xr:uid="{9E1F6DFA-D8B1-4BE1-BE68-9B5AC726396E}"/>
    <cellStyle name="Normal 4 6 3 2 5 2" xfId="35176" xr:uid="{F46786EF-E924-4008-9780-235801D5F468}"/>
    <cellStyle name="Normal 4 6 3 2 5 3" xfId="50060" xr:uid="{7E5C53D0-6330-4D50-ABE1-7E6B1704A56F}"/>
    <cellStyle name="Normal 4 6 3 2 6" xfId="14640" xr:uid="{5E8CFD5C-1F33-4B2A-9A75-7DCA3B7B7AC1}"/>
    <cellStyle name="Normal 4 6 3 2 7" xfId="28330" xr:uid="{89B7BCA4-F8F6-4D07-B6D5-6F027FDAE909}"/>
    <cellStyle name="Normal 4 6 3 2 8" xfId="43214" xr:uid="{CE9221EF-DF82-4530-B7C1-CEA10BA2B438}"/>
    <cellStyle name="Normal 4 6 3 3" xfId="7796" xr:uid="{DE58107F-D330-46E3-80AC-96595F83D600}"/>
    <cellStyle name="Normal 4 6 3 3 2" xfId="9508" xr:uid="{EDD68062-568B-4F73-A66C-6CDBC082BAFB}"/>
    <cellStyle name="Normal 4 6 3 3 2 2" xfId="12930" xr:uid="{8FC5B058-FE6E-4EFC-870C-0E53A136CA4E}"/>
    <cellStyle name="Normal 4 6 3 3 2 2 2" xfId="26620" xr:uid="{AF94BF6D-4E6F-434C-94E7-92547DCB543C}"/>
    <cellStyle name="Normal 4 6 3 3 2 2 2 2" xfId="40312" xr:uid="{F67557ED-0558-4311-A007-924DF201863C}"/>
    <cellStyle name="Normal 4 6 3 3 2 2 2 3" xfId="55196" xr:uid="{1DB2974B-5F90-4835-AB0A-20BD1A5527B4}"/>
    <cellStyle name="Normal 4 6 3 3 2 2 3" xfId="19776" xr:uid="{7A4DFCCA-32D8-4443-980F-B024B426FD6E}"/>
    <cellStyle name="Normal 4 6 3 3 2 2 4" xfId="33466" xr:uid="{D57EC8C7-76EA-451D-89F7-B8607ACE4CA1}"/>
    <cellStyle name="Normal 4 6 3 3 2 2 5" xfId="48350" xr:uid="{2C484EAD-BA83-416D-97E6-6D3BBBCBB321}"/>
    <cellStyle name="Normal 4 6 3 3 2 3" xfId="23198" xr:uid="{4B15549B-7602-4147-AE69-D2039999B0E6}"/>
    <cellStyle name="Normal 4 6 3 3 2 3 2" xfId="36890" xr:uid="{9C4EB853-ECE6-4028-AF6C-0A12381DFD96}"/>
    <cellStyle name="Normal 4 6 3 3 2 3 3" xfId="51774" xr:uid="{D89498BF-7D64-436F-833A-F1B3A9F220EA}"/>
    <cellStyle name="Normal 4 6 3 3 2 4" xfId="16354" xr:uid="{F6CEC65D-9781-4807-B30B-61D58E8DC534}"/>
    <cellStyle name="Normal 4 6 3 3 2 5" xfId="30044" xr:uid="{B1692AE3-C213-49C3-9499-8BD49E98EB8B}"/>
    <cellStyle name="Normal 4 6 3 3 2 6" xfId="44928" xr:uid="{6B4B4C8F-A21A-483F-AFFD-C06788D702B8}"/>
    <cellStyle name="Normal 4 6 3 3 3" xfId="11218" xr:uid="{F6BAD426-6F9F-43D4-A54F-CC2F97A1FCE6}"/>
    <cellStyle name="Normal 4 6 3 3 3 2" xfId="24908" xr:uid="{EBE7F39D-96DB-46D4-AC31-525166B80584}"/>
    <cellStyle name="Normal 4 6 3 3 3 2 2" xfId="38600" xr:uid="{A16C489A-499D-475C-8A19-421598EF10B9}"/>
    <cellStyle name="Normal 4 6 3 3 3 2 3" xfId="53484" xr:uid="{6CAE25C3-F028-42C4-8AE4-B6B780620E16}"/>
    <cellStyle name="Normal 4 6 3 3 3 3" xfId="18064" xr:uid="{49A8B812-800E-45E9-B497-DC83BF3A9435}"/>
    <cellStyle name="Normal 4 6 3 3 3 4" xfId="31754" xr:uid="{4858297D-0A15-4F13-AF73-38A8DBF58A6F}"/>
    <cellStyle name="Normal 4 6 3 3 3 5" xfId="46638" xr:uid="{3F7D8576-5FEE-4DC0-8868-C9028F1E4FBB}"/>
    <cellStyle name="Normal 4 6 3 3 4" xfId="21486" xr:uid="{EF4252BF-0B35-43AE-8C3D-EE6D250DC2AE}"/>
    <cellStyle name="Normal 4 6 3 3 4 2" xfId="35178" xr:uid="{30C3E71A-0107-4F0B-8602-159A42955889}"/>
    <cellStyle name="Normal 4 6 3 3 4 3" xfId="50062" xr:uid="{67E3C1D9-D544-4DC2-9EA6-6589B418FB03}"/>
    <cellStyle name="Normal 4 6 3 3 5" xfId="14642" xr:uid="{35D3A1E1-B378-4EF5-A2B3-FA0224D5064A}"/>
    <cellStyle name="Normal 4 6 3 3 6" xfId="28332" xr:uid="{7618A616-A537-4AB8-BB9A-5CA7922FED28}"/>
    <cellStyle name="Normal 4 6 3 3 7" xfId="43216" xr:uid="{FD0F295B-1F9E-495F-82DC-3B5946273056}"/>
    <cellStyle name="Normal 4 6 3 4" xfId="7797" xr:uid="{E8F25F35-D7BE-44BB-9B50-699CF6D7EA41}"/>
    <cellStyle name="Normal 4 6 3 4 2" xfId="9509" xr:uid="{68CBCE08-67E5-4E1B-8190-FC889E22F06E}"/>
    <cellStyle name="Normal 4 6 3 4 2 2" xfId="12931" xr:uid="{A1A750F0-80D3-4F01-917F-B089DA22608B}"/>
    <cellStyle name="Normal 4 6 3 4 2 2 2" xfId="26621" xr:uid="{E2282BDC-4F0D-468A-B64A-1F65CF636127}"/>
    <cellStyle name="Normal 4 6 3 4 2 2 2 2" xfId="40313" xr:uid="{ABACA506-871A-4B86-8C09-E0AE05E98522}"/>
    <cellStyle name="Normal 4 6 3 4 2 2 2 3" xfId="55197" xr:uid="{91D0D050-B35F-464B-96BE-05818C7F92A9}"/>
    <cellStyle name="Normal 4 6 3 4 2 2 3" xfId="19777" xr:uid="{16E6D606-446C-4C26-9865-BAB6DF024AD9}"/>
    <cellStyle name="Normal 4 6 3 4 2 2 4" xfId="33467" xr:uid="{F9A5EC30-53ED-4541-AA39-E2700EFBA2CA}"/>
    <cellStyle name="Normal 4 6 3 4 2 2 5" xfId="48351" xr:uid="{63B53A57-AD35-4678-A6D1-4A6C8877438F}"/>
    <cellStyle name="Normal 4 6 3 4 2 3" xfId="23199" xr:uid="{6D15BF74-8F53-4D7A-9D5F-94FE8B7F2D1F}"/>
    <cellStyle name="Normal 4 6 3 4 2 3 2" xfId="36891" xr:uid="{8A47B774-57D6-49DC-B649-8FDCCED814F7}"/>
    <cellStyle name="Normal 4 6 3 4 2 3 3" xfId="51775" xr:uid="{79A90D73-DD97-468E-B4AF-0A0005FC48C3}"/>
    <cellStyle name="Normal 4 6 3 4 2 4" xfId="16355" xr:uid="{1E9628E4-BF55-4C96-AA91-B986118DCED2}"/>
    <cellStyle name="Normal 4 6 3 4 2 5" xfId="30045" xr:uid="{FE632FD1-A005-4EF4-B58B-2911BC966005}"/>
    <cellStyle name="Normal 4 6 3 4 2 6" xfId="44929" xr:uid="{2BDE9A2D-16F5-46A7-BC0B-6EB964254049}"/>
    <cellStyle name="Normal 4 6 3 4 3" xfId="11219" xr:uid="{33EE4A88-3CD9-4C61-BBAF-DF3C6056E30D}"/>
    <cellStyle name="Normal 4 6 3 4 3 2" xfId="24909" xr:uid="{F634722F-03B9-4FC5-A36C-0069CC5AF23B}"/>
    <cellStyle name="Normal 4 6 3 4 3 2 2" xfId="38601" xr:uid="{1524AD42-7F91-40FF-8CE6-80DCEF8D2028}"/>
    <cellStyle name="Normal 4 6 3 4 3 2 3" xfId="53485" xr:uid="{63A31117-315D-4748-8BC2-5773A849F84D}"/>
    <cellStyle name="Normal 4 6 3 4 3 3" xfId="18065" xr:uid="{7368EF17-4530-4F0C-9B9E-3D9AB67B6E42}"/>
    <cellStyle name="Normal 4 6 3 4 3 4" xfId="31755" xr:uid="{A387926A-9E73-47C2-82D3-1A3399D19A91}"/>
    <cellStyle name="Normal 4 6 3 4 3 5" xfId="46639" xr:uid="{C4DE9D74-B670-4241-A552-6884639A279B}"/>
    <cellStyle name="Normal 4 6 3 4 4" xfId="21487" xr:uid="{E4207AAD-4705-4E1B-BD42-996051EC158C}"/>
    <cellStyle name="Normal 4 6 3 4 4 2" xfId="35179" xr:uid="{EF3E5C07-08C0-4935-A2BC-4AA2549A2DFB}"/>
    <cellStyle name="Normal 4 6 3 4 4 3" xfId="50063" xr:uid="{EAA162AA-F657-47CC-A742-E784DAF5983F}"/>
    <cellStyle name="Normal 4 6 3 4 5" xfId="14643" xr:uid="{35D6A5B9-3CDF-44A3-9F2C-198E695F4467}"/>
    <cellStyle name="Normal 4 6 3 4 6" xfId="28333" xr:uid="{A9BF885F-1E77-408A-B6AE-C90EE759CF6A}"/>
    <cellStyle name="Normal 4 6 3 4 7" xfId="43217" xr:uid="{1EE4714E-0AF2-4A4E-89A9-46501C20CA4F}"/>
    <cellStyle name="Normal 4 6 3 5" xfId="9505" xr:uid="{FFB632D1-31CF-41AF-8B3A-1AA989D008D6}"/>
    <cellStyle name="Normal 4 6 3 5 2" xfId="12927" xr:uid="{9316E97D-7C2B-4B36-A42D-0D29D40820B8}"/>
    <cellStyle name="Normal 4 6 3 5 2 2" xfId="26617" xr:uid="{56270457-99A1-4392-A7AF-93CB5E2A6AF8}"/>
    <cellStyle name="Normal 4 6 3 5 2 2 2" xfId="40309" xr:uid="{3228E697-941F-4EC4-BE76-E16D78941E2B}"/>
    <cellStyle name="Normal 4 6 3 5 2 2 3" xfId="55193" xr:uid="{ABF8D2DB-04ED-4F40-AB7C-58F4AC743B69}"/>
    <cellStyle name="Normal 4 6 3 5 2 3" xfId="19773" xr:uid="{68C69135-BB15-4944-BD94-76DB6B085C4A}"/>
    <cellStyle name="Normal 4 6 3 5 2 4" xfId="33463" xr:uid="{D9189CF2-29A1-44F6-B7DF-1EB595ECE8EA}"/>
    <cellStyle name="Normal 4 6 3 5 2 5" xfId="48347" xr:uid="{2A3C1933-11A4-469B-A4B6-5135A9893599}"/>
    <cellStyle name="Normal 4 6 3 5 3" xfId="23195" xr:uid="{A54B8C85-E1B6-4A6B-BAD2-A392CEE5D03C}"/>
    <cellStyle name="Normal 4 6 3 5 3 2" xfId="36887" xr:uid="{13625199-6E7C-4272-B9B7-0E18F116BE48}"/>
    <cellStyle name="Normal 4 6 3 5 3 3" xfId="51771" xr:uid="{34B561D9-4062-4DA3-AFBE-3E7F2A6FC080}"/>
    <cellStyle name="Normal 4 6 3 5 4" xfId="16351" xr:uid="{3F6A4348-B47C-4690-B37A-D1CB67C5F45B}"/>
    <cellStyle name="Normal 4 6 3 5 5" xfId="30041" xr:uid="{C2512FAB-94E4-495E-B3FE-E2937E18E92E}"/>
    <cellStyle name="Normal 4 6 3 5 6" xfId="44925" xr:uid="{5AD0648E-A5B2-46C9-9D80-9D250A1E5C6A}"/>
    <cellStyle name="Normal 4 6 3 6" xfId="11215" xr:uid="{FAA1813D-BB51-4124-BC4D-91369EA0827E}"/>
    <cellStyle name="Normal 4 6 3 6 2" xfId="24905" xr:uid="{B7693A28-4D5D-4B07-8F6F-C82556B6350F}"/>
    <cellStyle name="Normal 4 6 3 6 2 2" xfId="38597" xr:uid="{03ACE082-FEF4-42CB-9F97-AC15582C3BD6}"/>
    <cellStyle name="Normal 4 6 3 6 2 3" xfId="53481" xr:uid="{71AB6A09-C95E-4C62-846F-64F639728D60}"/>
    <cellStyle name="Normal 4 6 3 6 3" xfId="18061" xr:uid="{A047BF08-106A-4791-B5B2-1B267637D20C}"/>
    <cellStyle name="Normal 4 6 3 6 4" xfId="31751" xr:uid="{88253510-0C91-499A-9B78-D9BE3E329C75}"/>
    <cellStyle name="Normal 4 6 3 6 5" xfId="46635" xr:uid="{14AAA383-19C3-46A4-A765-6656664E1E39}"/>
    <cellStyle name="Normal 4 6 3 7" xfId="21483" xr:uid="{3A9C61E9-F19D-4FFE-94FB-DF3F61098D0A}"/>
    <cellStyle name="Normal 4 6 3 7 2" xfId="35175" xr:uid="{8DC27636-F51B-48E9-98CA-4B5761B56B1C}"/>
    <cellStyle name="Normal 4 6 3 7 3" xfId="50059" xr:uid="{CF9741ED-9528-4AE5-903D-22B43CA471E4}"/>
    <cellStyle name="Normal 4 6 3 8" xfId="14639" xr:uid="{B1798864-10AD-4561-8CDC-A1E0AB39AB94}"/>
    <cellStyle name="Normal 4 6 3 9" xfId="28329" xr:uid="{979A94F6-BBC3-43A2-80E7-6B23C8035DE5}"/>
    <cellStyle name="Normal 4 6 4" xfId="7798" xr:uid="{41E3189B-80E5-4BB8-BC0F-9F4BDD19F620}"/>
    <cellStyle name="Normal 4 6 4 2" xfId="7799" xr:uid="{BD0435D8-764F-457B-8127-33852FE45FCF}"/>
    <cellStyle name="Normal 4 6 4 2 2" xfId="9511" xr:uid="{CD8B27A8-D697-4F5E-91DA-0DC97D7149A6}"/>
    <cellStyle name="Normal 4 6 4 2 2 2" xfId="12933" xr:uid="{46FEE204-2BFC-4C53-A701-08A97BDFA8C1}"/>
    <cellStyle name="Normal 4 6 4 2 2 2 2" xfId="26623" xr:uid="{37E1F1B4-FF84-42E3-8E54-29C5AEF0F6A8}"/>
    <cellStyle name="Normal 4 6 4 2 2 2 2 2" xfId="40315" xr:uid="{34922777-1673-4904-857A-A7AF7099C47E}"/>
    <cellStyle name="Normal 4 6 4 2 2 2 2 3" xfId="55199" xr:uid="{4C82C75A-C870-4DAC-BFC3-ECEF66CA15F0}"/>
    <cellStyle name="Normal 4 6 4 2 2 2 3" xfId="19779" xr:uid="{112FFC3F-9328-4E62-AABC-2CE9F45FC01E}"/>
    <cellStyle name="Normal 4 6 4 2 2 2 4" xfId="33469" xr:uid="{EE179CCB-C3BB-489F-828A-9537ABDA63B7}"/>
    <cellStyle name="Normal 4 6 4 2 2 2 5" xfId="48353" xr:uid="{27AB73D3-DA8E-42B3-9909-2F1B8505593E}"/>
    <cellStyle name="Normal 4 6 4 2 2 3" xfId="23201" xr:uid="{87BF8F24-8105-4640-A990-F0B35270322A}"/>
    <cellStyle name="Normal 4 6 4 2 2 3 2" xfId="36893" xr:uid="{B8676BF9-F199-4B4C-9DF0-CBFB348D6EF9}"/>
    <cellStyle name="Normal 4 6 4 2 2 3 3" xfId="51777" xr:uid="{06B7F9B1-42DB-4A1F-9145-8FF040BD5F99}"/>
    <cellStyle name="Normal 4 6 4 2 2 4" xfId="16357" xr:uid="{78371D14-716C-4A0A-9FD3-32F9BD8B3925}"/>
    <cellStyle name="Normal 4 6 4 2 2 5" xfId="30047" xr:uid="{A1F9D205-77E0-4D7F-8FE7-CEC500E0298E}"/>
    <cellStyle name="Normal 4 6 4 2 2 6" xfId="44931" xr:uid="{6FF629B7-E3B0-4B13-B38C-B2D5D4FBF71B}"/>
    <cellStyle name="Normal 4 6 4 2 3" xfId="11221" xr:uid="{B73C5B7C-1017-4F66-827C-7625272D1E5E}"/>
    <cellStyle name="Normal 4 6 4 2 3 2" xfId="24911" xr:uid="{0809E2D7-F979-4048-ABA7-D501542AD83D}"/>
    <cellStyle name="Normal 4 6 4 2 3 2 2" xfId="38603" xr:uid="{403408C1-58B1-45AD-93A4-4F25EBFBBBFA}"/>
    <cellStyle name="Normal 4 6 4 2 3 2 3" xfId="53487" xr:uid="{EA96447C-465B-4439-8D3C-49172187F41B}"/>
    <cellStyle name="Normal 4 6 4 2 3 3" xfId="18067" xr:uid="{0459E6F3-DE85-4916-8276-E307DB5F1FD8}"/>
    <cellStyle name="Normal 4 6 4 2 3 4" xfId="31757" xr:uid="{7DAE2F1E-B82C-4C49-9173-BE6C335581A5}"/>
    <cellStyle name="Normal 4 6 4 2 3 5" xfId="46641" xr:uid="{0A14B77C-3C52-4A83-B18C-B8656E9F37BE}"/>
    <cellStyle name="Normal 4 6 4 2 4" xfId="21489" xr:uid="{2D2640C1-C4AB-47FA-B9C4-149C25E2B1E1}"/>
    <cellStyle name="Normal 4 6 4 2 4 2" xfId="35181" xr:uid="{0E7C0F41-D278-40AE-B3D3-5BF17C521858}"/>
    <cellStyle name="Normal 4 6 4 2 4 3" xfId="50065" xr:uid="{5990AA49-2B08-4249-B0BE-B4368597EB6E}"/>
    <cellStyle name="Normal 4 6 4 2 5" xfId="14645" xr:uid="{365CA572-D348-47D5-A2D7-FF72EF7E7CCA}"/>
    <cellStyle name="Normal 4 6 4 2 6" xfId="28335" xr:uid="{4249E3DE-992C-4448-AF66-DE42EDF8AB89}"/>
    <cellStyle name="Normal 4 6 4 2 7" xfId="43219" xr:uid="{99B2763D-9B27-4609-B563-388E2732E36E}"/>
    <cellStyle name="Normal 4 6 4 3" xfId="9510" xr:uid="{50D5277A-3592-4703-989B-0723CE64E55B}"/>
    <cellStyle name="Normal 4 6 4 3 2" xfId="12932" xr:uid="{28B3CC16-54B2-4EF7-A6E8-ABC54BCACCB6}"/>
    <cellStyle name="Normal 4 6 4 3 2 2" xfId="26622" xr:uid="{7FE31ECE-8D2F-427F-9938-24A3E4C5C481}"/>
    <cellStyle name="Normal 4 6 4 3 2 2 2" xfId="40314" xr:uid="{E57A8A58-89AC-4743-86C6-1FAFBBEF5418}"/>
    <cellStyle name="Normal 4 6 4 3 2 2 3" xfId="55198" xr:uid="{242AF4F4-7704-4D17-8C4E-9D16E4185A9B}"/>
    <cellStyle name="Normal 4 6 4 3 2 3" xfId="19778" xr:uid="{1C59FE87-2701-4514-A6CE-9777DAEAD8BF}"/>
    <cellStyle name="Normal 4 6 4 3 2 4" xfId="33468" xr:uid="{FB9C5741-E69C-493B-AC76-6DC6E2770DC7}"/>
    <cellStyle name="Normal 4 6 4 3 2 5" xfId="48352" xr:uid="{9BA8C431-4755-4123-B535-8FC1984EF87A}"/>
    <cellStyle name="Normal 4 6 4 3 3" xfId="23200" xr:uid="{6E84CDBA-7FF9-4D66-81B9-10C00116103B}"/>
    <cellStyle name="Normal 4 6 4 3 3 2" xfId="36892" xr:uid="{94721B13-2E61-448B-B217-CE12A8A5274D}"/>
    <cellStyle name="Normal 4 6 4 3 3 3" xfId="51776" xr:uid="{FF78E0D1-0687-443E-828D-CCE4F7700657}"/>
    <cellStyle name="Normal 4 6 4 3 4" xfId="16356" xr:uid="{D4042682-D0DD-439E-9524-E5914F7E393C}"/>
    <cellStyle name="Normal 4 6 4 3 5" xfId="30046" xr:uid="{275BA3E3-F503-4A00-A47C-C6201FD85232}"/>
    <cellStyle name="Normal 4 6 4 3 6" xfId="44930" xr:uid="{BF000D89-C4BE-49E6-964E-78098E44D66D}"/>
    <cellStyle name="Normal 4 6 4 4" xfId="11220" xr:uid="{34427E3B-45C2-4B27-A5BC-F8555A67E18C}"/>
    <cellStyle name="Normal 4 6 4 4 2" xfId="24910" xr:uid="{A7C274C3-1B1E-46A0-9BF2-82B1AC78790B}"/>
    <cellStyle name="Normal 4 6 4 4 2 2" xfId="38602" xr:uid="{5EA2062B-067F-4A76-B556-60EB13C3A645}"/>
    <cellStyle name="Normal 4 6 4 4 2 3" xfId="53486" xr:uid="{A6D7B475-3B03-41B6-B5FD-EC51F8F4AFE4}"/>
    <cellStyle name="Normal 4 6 4 4 3" xfId="18066" xr:uid="{A93E51A5-A869-43A7-B1DF-24F16360C60E}"/>
    <cellStyle name="Normal 4 6 4 4 4" xfId="31756" xr:uid="{16F4484A-2F55-48DD-A51A-7E6E95324B72}"/>
    <cellStyle name="Normal 4 6 4 4 5" xfId="46640" xr:uid="{F62F788F-AC56-4417-973E-BD14A63F69C5}"/>
    <cellStyle name="Normal 4 6 4 5" xfId="21488" xr:uid="{D080D1D6-FF7E-4174-B0A8-D93D92912CE4}"/>
    <cellStyle name="Normal 4 6 4 5 2" xfId="35180" xr:uid="{8E0B2F82-51C9-4549-B1E9-588F8B20090D}"/>
    <cellStyle name="Normal 4 6 4 5 3" xfId="50064" xr:uid="{C44B003E-94E5-4666-9310-43E1C704FE65}"/>
    <cellStyle name="Normal 4 6 4 6" xfId="14644" xr:uid="{3FA41B6E-0B74-425D-8572-F46F4AF1BB49}"/>
    <cellStyle name="Normal 4 6 4 7" xfId="28334" xr:uid="{98C2E615-74D5-4F29-AA33-3AFCB8D42F04}"/>
    <cellStyle name="Normal 4 6 4 8" xfId="43218" xr:uid="{BAD97434-8AFA-430A-913E-FFAB143D6A7D}"/>
    <cellStyle name="Normal 4 6 5" xfId="7800" xr:uid="{5B1F2AE2-1B37-40FF-87FA-04846C29A45A}"/>
    <cellStyle name="Normal 4 6 5 2" xfId="9512" xr:uid="{192E0203-3F4A-4DF1-A733-964C0D7EAE66}"/>
    <cellStyle name="Normal 4 6 5 2 2" xfId="12934" xr:uid="{46FD0C7C-67DA-4851-A4E2-08A1D0866BDC}"/>
    <cellStyle name="Normal 4 6 5 2 2 2" xfId="26624" xr:uid="{5F1921B2-A23E-44C4-AE14-BFB52AA2B254}"/>
    <cellStyle name="Normal 4 6 5 2 2 2 2" xfId="40316" xr:uid="{8596A607-0498-4CCF-BB7F-0823A79ADE65}"/>
    <cellStyle name="Normal 4 6 5 2 2 2 3" xfId="55200" xr:uid="{436AD343-141B-4411-83A6-4339542BA1C9}"/>
    <cellStyle name="Normal 4 6 5 2 2 3" xfId="19780" xr:uid="{A51299DF-EC12-4843-B7EF-586AA1FEE655}"/>
    <cellStyle name="Normal 4 6 5 2 2 4" xfId="33470" xr:uid="{5E8B9CE3-55F0-4445-85B0-08C30F859290}"/>
    <cellStyle name="Normal 4 6 5 2 2 5" xfId="48354" xr:uid="{1D1E128D-3EE8-4C97-99C4-051B36F0B44F}"/>
    <cellStyle name="Normal 4 6 5 2 3" xfId="23202" xr:uid="{96DBEB8A-3317-4970-9EFE-235885880DCF}"/>
    <cellStyle name="Normal 4 6 5 2 3 2" xfId="36894" xr:uid="{CEA671D6-978A-4D7E-99DC-039D7540C08E}"/>
    <cellStyle name="Normal 4 6 5 2 3 3" xfId="51778" xr:uid="{BAE7A247-482D-4B1A-83E5-7AE7FAFED96D}"/>
    <cellStyle name="Normal 4 6 5 2 4" xfId="16358" xr:uid="{AF470797-27EB-4AC7-B0FE-B50E4BCFD390}"/>
    <cellStyle name="Normal 4 6 5 2 5" xfId="30048" xr:uid="{FA9C98FE-721C-45F3-973B-4D69C0E18A54}"/>
    <cellStyle name="Normal 4 6 5 2 6" xfId="44932" xr:uid="{2D107C84-1A4E-49B4-BE4C-A9D38CCBE5D8}"/>
    <cellStyle name="Normal 4 6 5 3" xfId="11222" xr:uid="{EAE456C4-AB3F-48C7-8DCB-C8372858EE9C}"/>
    <cellStyle name="Normal 4 6 5 3 2" xfId="24912" xr:uid="{6F3963A2-1B92-47D7-9624-1D92E26012FC}"/>
    <cellStyle name="Normal 4 6 5 3 2 2" xfId="38604" xr:uid="{B445204E-2F7F-4BE7-BA13-E5FAE10D39EB}"/>
    <cellStyle name="Normal 4 6 5 3 2 3" xfId="53488" xr:uid="{87864645-8AB9-4E4D-8C83-E0B9739D0B5D}"/>
    <cellStyle name="Normal 4 6 5 3 3" xfId="18068" xr:uid="{A0DAD79F-435D-48D7-9463-0CA6D5A04C43}"/>
    <cellStyle name="Normal 4 6 5 3 4" xfId="31758" xr:uid="{2E3DA90D-BC59-4E1F-A74A-38D4C8F28303}"/>
    <cellStyle name="Normal 4 6 5 3 5" xfId="46642" xr:uid="{FBCA1ABB-BC0B-4DC1-A10E-A8BC1E3B0B72}"/>
    <cellStyle name="Normal 4 6 5 4" xfId="21490" xr:uid="{A6D7DA3E-018A-455B-ABFF-578C170CC4F4}"/>
    <cellStyle name="Normal 4 6 5 4 2" xfId="35182" xr:uid="{15EB0294-4B25-433B-AAE1-8EA73DE9AED0}"/>
    <cellStyle name="Normal 4 6 5 4 3" xfId="50066" xr:uid="{8D1CFA0F-22F8-40E1-8273-C2230A57F977}"/>
    <cellStyle name="Normal 4 6 5 5" xfId="14646" xr:uid="{E09F3EFD-70B6-491B-9951-929F46D37FF9}"/>
    <cellStyle name="Normal 4 6 5 6" xfId="28336" xr:uid="{56564A9A-7470-4FA1-9535-12E383F40B0B}"/>
    <cellStyle name="Normal 4 6 5 7" xfId="43220" xr:uid="{868C8A9B-F794-4285-A5AD-FCEE33147980}"/>
    <cellStyle name="Normal 4 6 6" xfId="7801" xr:uid="{C84E72E2-3D3D-4A0C-9D39-90D2D9BB79C0}"/>
    <cellStyle name="Normal 4 6 6 2" xfId="9513" xr:uid="{36A088F0-1509-4322-AA6D-68E050E88818}"/>
    <cellStyle name="Normal 4 6 6 2 2" xfId="12935" xr:uid="{266B4B55-4E40-403B-AB5B-022E495C82FE}"/>
    <cellStyle name="Normal 4 6 6 2 2 2" xfId="26625" xr:uid="{C60628F6-6B71-41B5-BB70-620985947D89}"/>
    <cellStyle name="Normal 4 6 6 2 2 2 2" xfId="40317" xr:uid="{EA9BDAA0-69AF-4D2B-AA73-3A466D8C48EF}"/>
    <cellStyle name="Normal 4 6 6 2 2 2 3" xfId="55201" xr:uid="{0EA47618-B664-4494-82EC-6F41F7FA975B}"/>
    <cellStyle name="Normal 4 6 6 2 2 3" xfId="19781" xr:uid="{9BC78AF3-8668-4E32-95E3-158D95B5590A}"/>
    <cellStyle name="Normal 4 6 6 2 2 4" xfId="33471" xr:uid="{C956CAF7-1D32-4431-B807-87A436812CDF}"/>
    <cellStyle name="Normal 4 6 6 2 2 5" xfId="48355" xr:uid="{78712FE1-A4DA-42ED-BB4C-B636BBA6783D}"/>
    <cellStyle name="Normal 4 6 6 2 3" xfId="23203" xr:uid="{FD2078D6-7760-49EE-9FA8-D01A21F5AD0C}"/>
    <cellStyle name="Normal 4 6 6 2 3 2" xfId="36895" xr:uid="{4F548BE3-0A98-4B55-A7D4-342F77E284CA}"/>
    <cellStyle name="Normal 4 6 6 2 3 3" xfId="51779" xr:uid="{8F2B6F6F-673B-4584-8B7F-57CA1E275E31}"/>
    <cellStyle name="Normal 4 6 6 2 4" xfId="16359" xr:uid="{5D6819A5-1EBC-4980-A8FC-D2DE7EAF5E3C}"/>
    <cellStyle name="Normal 4 6 6 2 5" xfId="30049" xr:uid="{FCBF323E-B347-4C1C-8A2E-DE0AD6B5156F}"/>
    <cellStyle name="Normal 4 6 6 2 6" xfId="44933" xr:uid="{FD1551FF-2C60-4837-9C37-53558845EB18}"/>
    <cellStyle name="Normal 4 6 6 3" xfId="11223" xr:uid="{A98A48DD-4AD1-407A-A7A7-EFCBE9E6FD9C}"/>
    <cellStyle name="Normal 4 6 6 3 2" xfId="24913" xr:uid="{69C7D4FB-724E-4AB9-9984-8CDCD172AB04}"/>
    <cellStyle name="Normal 4 6 6 3 2 2" xfId="38605" xr:uid="{148E780A-9F13-49BE-AD66-DAFF9E3D31B2}"/>
    <cellStyle name="Normal 4 6 6 3 2 3" xfId="53489" xr:uid="{E4C33C18-E34D-4BC6-B7F3-D45C7E30B241}"/>
    <cellStyle name="Normal 4 6 6 3 3" xfId="18069" xr:uid="{56E09CD5-3FB1-406E-A768-833C85E25E26}"/>
    <cellStyle name="Normal 4 6 6 3 4" xfId="31759" xr:uid="{F5039121-EF37-4BB3-B07B-C02301DB789D}"/>
    <cellStyle name="Normal 4 6 6 3 5" xfId="46643" xr:uid="{EF418B40-63CD-4263-8DBC-C162CD793B65}"/>
    <cellStyle name="Normal 4 6 6 4" xfId="21491" xr:uid="{238F3F1F-333E-43AE-8508-59837EC5A6D6}"/>
    <cellStyle name="Normal 4 6 6 4 2" xfId="35183" xr:uid="{8EABE5D2-7958-4D65-A84C-859E43C0438E}"/>
    <cellStyle name="Normal 4 6 6 4 3" xfId="50067" xr:uid="{01E2B7D4-6C89-4B80-A3DB-E2D5ADD9681E}"/>
    <cellStyle name="Normal 4 6 6 5" xfId="14647" xr:uid="{3C97037B-A5FF-45BF-AA0C-F69685C84519}"/>
    <cellStyle name="Normal 4 6 6 6" xfId="28337" xr:uid="{C90E0D9B-F336-4CE9-AD37-4A6ADADDE692}"/>
    <cellStyle name="Normal 4 6 6 7" xfId="43221" xr:uid="{4CE176EE-E6BB-4C77-8EAF-8635CCDEFA53}"/>
    <cellStyle name="Normal 4 6 7" xfId="9499" xr:uid="{8ED4ACD3-FDD2-4E29-AA91-3275EE6EE60C}"/>
    <cellStyle name="Normal 4 6 7 2" xfId="12921" xr:uid="{37776994-9E69-4C8B-B6E8-7FF7508AE110}"/>
    <cellStyle name="Normal 4 6 7 2 2" xfId="26611" xr:uid="{6EE35A0E-3D29-49DC-B5A2-6EEA39AF3E7E}"/>
    <cellStyle name="Normal 4 6 7 2 2 2" xfId="40303" xr:uid="{C2333227-FB65-4AC8-8ADD-2574B98E38DA}"/>
    <cellStyle name="Normal 4 6 7 2 2 3" xfId="55187" xr:uid="{23A6E0E0-6F56-455F-B2CC-6E37FE047500}"/>
    <cellStyle name="Normal 4 6 7 2 3" xfId="19767" xr:uid="{5B9C0A27-6162-4E10-9E22-C12F20BEC013}"/>
    <cellStyle name="Normal 4 6 7 2 4" xfId="33457" xr:uid="{6518A400-1788-4055-A817-DF7FB16C2C52}"/>
    <cellStyle name="Normal 4 6 7 2 5" xfId="48341" xr:uid="{45A10F50-2D82-42DE-B5AE-2F41FE8314A3}"/>
    <cellStyle name="Normal 4 6 7 3" xfId="23189" xr:uid="{09B965F4-B509-49D8-8758-48C13B2C388E}"/>
    <cellStyle name="Normal 4 6 7 3 2" xfId="36881" xr:uid="{C1D5FA42-B6EF-4855-B004-A115756C8733}"/>
    <cellStyle name="Normal 4 6 7 3 3" xfId="51765" xr:uid="{3208E4C7-164B-4DF3-A5B1-66F3BC778752}"/>
    <cellStyle name="Normal 4 6 7 4" xfId="16345" xr:uid="{CC616A47-8E18-4CDF-8743-5E1BA423306A}"/>
    <cellStyle name="Normal 4 6 7 5" xfId="30035" xr:uid="{5D96201F-6C37-4549-87EB-67174AAA67D3}"/>
    <cellStyle name="Normal 4 6 7 6" xfId="44919" xr:uid="{A1BCA6CA-A30B-4271-9C53-45E8A0D26A83}"/>
    <cellStyle name="Normal 4 6 8" xfId="11209" xr:uid="{9C9AE5B0-14D8-4733-B4C1-2B8E5369DF09}"/>
    <cellStyle name="Normal 4 6 8 2" xfId="24899" xr:uid="{B78BB283-782D-4FE7-B211-C7A285484423}"/>
    <cellStyle name="Normal 4 6 8 2 2" xfId="38591" xr:uid="{CEB79397-3ADD-4F4E-B73C-E9C8C4DA94DE}"/>
    <cellStyle name="Normal 4 6 8 2 3" xfId="53475" xr:uid="{9E17A645-0590-4647-9217-8C7A724B7A5B}"/>
    <cellStyle name="Normal 4 6 8 3" xfId="18055" xr:uid="{153A399F-D3A8-498F-B4D1-0503D2B5E32A}"/>
    <cellStyle name="Normal 4 6 8 4" xfId="31745" xr:uid="{9829EEDA-F67D-4B83-83CC-19FCC730C287}"/>
    <cellStyle name="Normal 4 6 8 5" xfId="46629" xr:uid="{ADA5A592-3CA4-44A5-8F20-D5CB43112F21}"/>
    <cellStyle name="Normal 4 6 9" xfId="21477" xr:uid="{50CB882F-6D80-49FA-B933-72D66D4CC30F}"/>
    <cellStyle name="Normal 4 6 9 2" xfId="35169" xr:uid="{D3681251-C973-4FCA-9523-7D2FED294C3A}"/>
    <cellStyle name="Normal 4 6 9 3" xfId="50053" xr:uid="{85CD2541-93FC-454C-BAAD-C59D3D0C5588}"/>
    <cellStyle name="Normal 4 7" xfId="902" xr:uid="{509E2DD6-F568-4956-8A08-15F7A0775D4D}"/>
    <cellStyle name="Normal 4 7 10" xfId="14648" xr:uid="{CC85277A-E7F4-4F1A-A43C-AD48D14421B2}"/>
    <cellStyle name="Normal 4 7 10 2" xfId="40871" xr:uid="{DF9D6D5F-12BC-4BA3-9CB5-46E1CCD15CE2}"/>
    <cellStyle name="Normal 4 7 11" xfId="28338" xr:uid="{7ED5352B-E525-4A6B-9324-A5089F3E4EA3}"/>
    <cellStyle name="Normal 4 7 12" xfId="43222" xr:uid="{7DA54365-B7E1-4C02-94C4-C2208EBE0029}"/>
    <cellStyle name="Normal 4 7 13" xfId="7802" xr:uid="{4F23B7BA-4A31-49C6-BF64-60514BE41FD0}"/>
    <cellStyle name="Normal 4 7 14" xfId="5939" xr:uid="{B182D3D9-3ACA-4B1C-AE49-6228960F8A7A}"/>
    <cellStyle name="Normal 4 7 15" xfId="5347" xr:uid="{492E9771-6710-4B3B-B56B-5188FA1EB63E}"/>
    <cellStyle name="Normal 4 7 2" xfId="7803" xr:uid="{DEAFECDA-66B9-462A-B822-79633B94893C}"/>
    <cellStyle name="Normal 4 7 2 10" xfId="43223" xr:uid="{2ACE32C7-1311-4968-A67C-D3DA77F7E2EA}"/>
    <cellStyle name="Normal 4 7 2 2" xfId="7804" xr:uid="{9EEE7D88-1DFA-4FF5-942D-A0092E5F47AF}"/>
    <cellStyle name="Normal 4 7 2 2 2" xfId="7805" xr:uid="{8AA13390-F3F4-487C-B1EF-44F4F6C975D5}"/>
    <cellStyle name="Normal 4 7 2 2 2 2" xfId="9517" xr:uid="{2FD4FD3A-5016-4F4A-9BFA-15DE7C1FB8EB}"/>
    <cellStyle name="Normal 4 7 2 2 2 2 2" xfId="12939" xr:uid="{B2519F20-926D-478F-AB01-F6C09F09814E}"/>
    <cellStyle name="Normal 4 7 2 2 2 2 2 2" xfId="26629" xr:uid="{F2B2DEAE-5C85-486A-8B6D-48CD3DBDD46D}"/>
    <cellStyle name="Normal 4 7 2 2 2 2 2 2 2" xfId="40321" xr:uid="{36EF428A-D07D-4144-BCB9-C8F8CB5216C0}"/>
    <cellStyle name="Normal 4 7 2 2 2 2 2 2 3" xfId="55205" xr:uid="{C4410FDE-3219-43EC-857F-FFF95C528266}"/>
    <cellStyle name="Normal 4 7 2 2 2 2 2 3" xfId="19785" xr:uid="{B703ECB6-0D9A-4630-B6E3-2F18B6622289}"/>
    <cellStyle name="Normal 4 7 2 2 2 2 2 4" xfId="33475" xr:uid="{18E8857B-4801-4D71-A1C4-11292FBF1321}"/>
    <cellStyle name="Normal 4 7 2 2 2 2 2 5" xfId="48359" xr:uid="{88A6803D-2158-457D-918E-FA3A65FBED06}"/>
    <cellStyle name="Normal 4 7 2 2 2 2 3" xfId="23207" xr:uid="{7F2709D7-F976-417C-88A7-087A75AF0841}"/>
    <cellStyle name="Normal 4 7 2 2 2 2 3 2" xfId="36899" xr:uid="{6310E5AE-40F8-4CD9-9EFF-9A691228C62F}"/>
    <cellStyle name="Normal 4 7 2 2 2 2 3 3" xfId="51783" xr:uid="{9AE90905-BBE4-4B4C-A799-DB8375DA9182}"/>
    <cellStyle name="Normal 4 7 2 2 2 2 4" xfId="16363" xr:uid="{9AEC67FD-51C8-45AB-85F8-AB207F5CDFAF}"/>
    <cellStyle name="Normal 4 7 2 2 2 2 5" xfId="30053" xr:uid="{4941A201-063D-48B3-91A3-DF3A3F2B7123}"/>
    <cellStyle name="Normal 4 7 2 2 2 2 6" xfId="44937" xr:uid="{61FACBA2-B19E-4B5E-89ED-B66BCEC9AEFD}"/>
    <cellStyle name="Normal 4 7 2 2 2 3" xfId="11227" xr:uid="{85E22CA6-BF8D-44A3-A79F-5BAADA26E28B}"/>
    <cellStyle name="Normal 4 7 2 2 2 3 2" xfId="24917" xr:uid="{FD7EAF81-61EC-4D3B-8DDC-8FE3F0404441}"/>
    <cellStyle name="Normal 4 7 2 2 2 3 2 2" xfId="38609" xr:uid="{5C38B4C5-3B4F-4627-9C45-5582342D486E}"/>
    <cellStyle name="Normal 4 7 2 2 2 3 2 3" xfId="53493" xr:uid="{DE393B5A-3548-4F1D-99AC-98FFFA2BC0CB}"/>
    <cellStyle name="Normal 4 7 2 2 2 3 3" xfId="18073" xr:uid="{F3B4FD1C-584D-4DD4-9994-BF4912BB1093}"/>
    <cellStyle name="Normal 4 7 2 2 2 3 4" xfId="31763" xr:uid="{4D5973AB-3EE1-4747-99AB-1C284B89FE79}"/>
    <cellStyle name="Normal 4 7 2 2 2 3 5" xfId="46647" xr:uid="{8C93453C-D27A-4CD1-A663-CD9D99408AEA}"/>
    <cellStyle name="Normal 4 7 2 2 2 4" xfId="21495" xr:uid="{D946488F-E5F4-487B-B2A5-2C4B0CD36812}"/>
    <cellStyle name="Normal 4 7 2 2 2 4 2" xfId="35187" xr:uid="{6A01383D-EAE0-4157-B09C-54D221A8348D}"/>
    <cellStyle name="Normal 4 7 2 2 2 4 3" xfId="50071" xr:uid="{0B5E917D-7D0D-41F6-807F-4FB023DC41FE}"/>
    <cellStyle name="Normal 4 7 2 2 2 5" xfId="14651" xr:uid="{06890B2D-16EC-4251-B6DE-347EDED52C52}"/>
    <cellStyle name="Normal 4 7 2 2 2 6" xfId="28341" xr:uid="{E3F44B16-96AB-4C65-B0CD-D8596AEE041F}"/>
    <cellStyle name="Normal 4 7 2 2 2 7" xfId="43225" xr:uid="{57C0689F-94C8-43A8-968F-8B9C7CD50EAA}"/>
    <cellStyle name="Normal 4 7 2 2 3" xfId="9516" xr:uid="{20755621-EB2D-4483-9FED-04F600DF02B8}"/>
    <cellStyle name="Normal 4 7 2 2 3 2" xfId="12938" xr:uid="{DF3854B0-60C5-4CD2-9CE1-AA7CA9D53E46}"/>
    <cellStyle name="Normal 4 7 2 2 3 2 2" xfId="26628" xr:uid="{F8735E25-4855-42AE-ADB2-C846E75560A0}"/>
    <cellStyle name="Normal 4 7 2 2 3 2 2 2" xfId="40320" xr:uid="{A5E13C5C-5BBC-4BF8-BC00-7E79F0C86091}"/>
    <cellStyle name="Normal 4 7 2 2 3 2 2 3" xfId="55204" xr:uid="{29FD8AE8-E6E5-4EF4-A405-D95EA655B76A}"/>
    <cellStyle name="Normal 4 7 2 2 3 2 3" xfId="19784" xr:uid="{7731D2BD-2A26-4F7A-BB4E-6684DCF3D197}"/>
    <cellStyle name="Normal 4 7 2 2 3 2 4" xfId="33474" xr:uid="{62BA89E1-D02D-417E-BEFE-5E94A70C3D28}"/>
    <cellStyle name="Normal 4 7 2 2 3 2 5" xfId="48358" xr:uid="{8FE9EAE2-A2F8-4AD4-80BB-2F5FFFB3D04F}"/>
    <cellStyle name="Normal 4 7 2 2 3 3" xfId="23206" xr:uid="{9A69DCBC-AAA0-4ACD-8DEC-40D52FDAB2BC}"/>
    <cellStyle name="Normal 4 7 2 2 3 3 2" xfId="36898" xr:uid="{72A9D274-1BBD-4BA5-8D23-3EE1D45F6FA6}"/>
    <cellStyle name="Normal 4 7 2 2 3 3 3" xfId="51782" xr:uid="{0E65A582-0D45-4F41-AB5F-BC2FE587280D}"/>
    <cellStyle name="Normal 4 7 2 2 3 4" xfId="16362" xr:uid="{E90B9BA9-4150-4384-988D-1A4701855FE9}"/>
    <cellStyle name="Normal 4 7 2 2 3 5" xfId="30052" xr:uid="{13B085A9-4461-4F65-9280-59C32A5339AB}"/>
    <cellStyle name="Normal 4 7 2 2 3 6" xfId="44936" xr:uid="{8F1604BA-19E3-4FFE-9A1E-65DB50C97A44}"/>
    <cellStyle name="Normal 4 7 2 2 4" xfId="11226" xr:uid="{7B94C50D-AE31-4A01-91FE-315AC7FED49B}"/>
    <cellStyle name="Normal 4 7 2 2 4 2" xfId="24916" xr:uid="{C81916F8-D49D-4D73-B747-3A3C9D7FA4E6}"/>
    <cellStyle name="Normal 4 7 2 2 4 2 2" xfId="38608" xr:uid="{FC5EC59B-C18F-43A1-9D27-7252390FFC8D}"/>
    <cellStyle name="Normal 4 7 2 2 4 2 3" xfId="53492" xr:uid="{170C23C7-AA04-4F70-9DF7-6D5FE16269DD}"/>
    <cellStyle name="Normal 4 7 2 2 4 3" xfId="18072" xr:uid="{EF1F6E79-3C50-4946-8697-4EDCF6524EA6}"/>
    <cellStyle name="Normal 4 7 2 2 4 4" xfId="31762" xr:uid="{817845EB-2AE4-419B-8055-0C4FAFE30011}"/>
    <cellStyle name="Normal 4 7 2 2 4 5" xfId="46646" xr:uid="{AFE0D683-26F0-4409-9EBC-DF79CF8F8EE6}"/>
    <cellStyle name="Normal 4 7 2 2 5" xfId="21494" xr:uid="{86A08096-AC63-4054-B6FC-C89E0D890889}"/>
    <cellStyle name="Normal 4 7 2 2 5 2" xfId="35186" xr:uid="{33144576-CFD5-456E-8B25-3FC7974494D6}"/>
    <cellStyle name="Normal 4 7 2 2 5 3" xfId="50070" xr:uid="{F8CE1CA7-B7D8-461A-B413-7ECCAD31B7DA}"/>
    <cellStyle name="Normal 4 7 2 2 6" xfId="14650" xr:uid="{09311BEB-11DD-4350-8073-D35BCAF916EC}"/>
    <cellStyle name="Normal 4 7 2 2 7" xfId="28340" xr:uid="{57663D4A-5CD9-46EB-A03F-3B155B62C694}"/>
    <cellStyle name="Normal 4 7 2 2 8" xfId="43224" xr:uid="{A9438E97-E12F-487A-AEC7-EBA4B1C221EC}"/>
    <cellStyle name="Normal 4 7 2 3" xfId="7806" xr:uid="{D6489F83-FBA3-4C59-97D9-9E2A5812D7E9}"/>
    <cellStyle name="Normal 4 7 2 3 2" xfId="9518" xr:uid="{07427D61-809B-42FC-87AC-4CF96C0EB2C6}"/>
    <cellStyle name="Normal 4 7 2 3 2 2" xfId="12940" xr:uid="{7C48D644-309C-4E91-93A7-756AC1771337}"/>
    <cellStyle name="Normal 4 7 2 3 2 2 2" xfId="26630" xr:uid="{46902C90-DF78-413D-BF4A-8BD072CAA6D7}"/>
    <cellStyle name="Normal 4 7 2 3 2 2 2 2" xfId="40322" xr:uid="{95847093-03F4-4EA4-B00B-89676107EE5E}"/>
    <cellStyle name="Normal 4 7 2 3 2 2 2 3" xfId="55206" xr:uid="{85044503-4B57-4E1D-A88E-EAA36ACB84E6}"/>
    <cellStyle name="Normal 4 7 2 3 2 2 3" xfId="19786" xr:uid="{7399913F-BCCB-433E-8A80-0C21DD84CF42}"/>
    <cellStyle name="Normal 4 7 2 3 2 2 4" xfId="33476" xr:uid="{B32D3CFC-DCCC-496A-B0C9-61448E444FDB}"/>
    <cellStyle name="Normal 4 7 2 3 2 2 5" xfId="48360" xr:uid="{CEE8725B-EC1D-41FB-9F4C-77A4C4038BC9}"/>
    <cellStyle name="Normal 4 7 2 3 2 3" xfId="23208" xr:uid="{B1E5477C-5175-47D3-9B48-9E49D01C0176}"/>
    <cellStyle name="Normal 4 7 2 3 2 3 2" xfId="36900" xr:uid="{58376528-4D2B-45D2-B53F-A21A98ED9890}"/>
    <cellStyle name="Normal 4 7 2 3 2 3 3" xfId="51784" xr:uid="{04F9AF74-F092-446A-B1D1-C1620F259524}"/>
    <cellStyle name="Normal 4 7 2 3 2 4" xfId="16364" xr:uid="{E4CD1A3B-6C3E-4494-8AA5-F2EEC3802D91}"/>
    <cellStyle name="Normal 4 7 2 3 2 5" xfId="30054" xr:uid="{8B174594-4AAE-49B0-9E91-840F2F2A38E4}"/>
    <cellStyle name="Normal 4 7 2 3 2 6" xfId="44938" xr:uid="{195C1924-53C1-4964-870F-29B88408537E}"/>
    <cellStyle name="Normal 4 7 2 3 3" xfId="11228" xr:uid="{0D9FD15C-F33D-4AD2-98B8-2A1C10E5ABF3}"/>
    <cellStyle name="Normal 4 7 2 3 3 2" xfId="24918" xr:uid="{CC2C9B85-3C94-4467-8836-C421B99ABDEF}"/>
    <cellStyle name="Normal 4 7 2 3 3 2 2" xfId="38610" xr:uid="{826E1BE7-35FC-47C9-95D0-CCFF4CE67DF4}"/>
    <cellStyle name="Normal 4 7 2 3 3 2 3" xfId="53494" xr:uid="{8B916083-E8C0-4B60-8EAD-AE594E014EE2}"/>
    <cellStyle name="Normal 4 7 2 3 3 3" xfId="18074" xr:uid="{26223C7E-E564-4D6F-8BD1-3928EE792361}"/>
    <cellStyle name="Normal 4 7 2 3 3 4" xfId="31764" xr:uid="{18B506FA-73A4-4351-B9A6-F5D72A881736}"/>
    <cellStyle name="Normal 4 7 2 3 3 5" xfId="46648" xr:uid="{E2D9EE09-4240-4D51-8178-EE554814CDA9}"/>
    <cellStyle name="Normal 4 7 2 3 4" xfId="21496" xr:uid="{6806AE3B-DF39-42AA-9B40-7C0C17106E8D}"/>
    <cellStyle name="Normal 4 7 2 3 4 2" xfId="35188" xr:uid="{C604DAEA-C2FD-471F-8116-960E5E28A0FF}"/>
    <cellStyle name="Normal 4 7 2 3 4 3" xfId="50072" xr:uid="{31BCB2B7-724D-4E97-B3DA-CEC90F57DED2}"/>
    <cellStyle name="Normal 4 7 2 3 5" xfId="14652" xr:uid="{BDEC38C1-876C-491A-BF6C-F531F2AB2AAC}"/>
    <cellStyle name="Normal 4 7 2 3 6" xfId="28342" xr:uid="{E1A62FFE-4CAE-4DBD-A83A-0264DABB0DEE}"/>
    <cellStyle name="Normal 4 7 2 3 7" xfId="43226" xr:uid="{16159ECB-4F4E-47E3-A99F-91B6B94841B1}"/>
    <cellStyle name="Normal 4 7 2 4" xfId="7807" xr:uid="{E755FF19-39A5-4035-9B9E-A1D6CD65A5F7}"/>
    <cellStyle name="Normal 4 7 2 4 2" xfId="9519" xr:uid="{BE9B3373-6919-4CCD-8F2F-82EA5E20E0C1}"/>
    <cellStyle name="Normal 4 7 2 4 2 2" xfId="12941" xr:uid="{7C6BD15F-48E4-4624-BC17-D681AB4A558E}"/>
    <cellStyle name="Normal 4 7 2 4 2 2 2" xfId="26631" xr:uid="{B6864DCB-84D4-4641-965D-8A9CDE887BBF}"/>
    <cellStyle name="Normal 4 7 2 4 2 2 2 2" xfId="40323" xr:uid="{98A67068-AB81-4EC1-B0D7-3930849DCDBF}"/>
    <cellStyle name="Normal 4 7 2 4 2 2 2 3" xfId="55207" xr:uid="{DB2F26E6-F8AA-49F2-87DB-EA962B05FBAD}"/>
    <cellStyle name="Normal 4 7 2 4 2 2 3" xfId="19787" xr:uid="{E96318B1-3755-4F58-B388-10B846EF5A53}"/>
    <cellStyle name="Normal 4 7 2 4 2 2 4" xfId="33477" xr:uid="{D8E6D50D-3384-447F-939F-E2A34554647F}"/>
    <cellStyle name="Normal 4 7 2 4 2 2 5" xfId="48361" xr:uid="{7A91F370-E839-49DC-BF03-1ADB2D73FB2E}"/>
    <cellStyle name="Normal 4 7 2 4 2 3" xfId="23209" xr:uid="{A462E6F3-80B3-4833-B522-68F21DA5E606}"/>
    <cellStyle name="Normal 4 7 2 4 2 3 2" xfId="36901" xr:uid="{DDBEEC16-5B03-480A-8440-7B28E3500734}"/>
    <cellStyle name="Normal 4 7 2 4 2 3 3" xfId="51785" xr:uid="{C1234617-B6DA-4156-8DC3-AD0FBED6334B}"/>
    <cellStyle name="Normal 4 7 2 4 2 4" xfId="16365" xr:uid="{14B7CD1F-25F2-4F07-B3E6-52E86B2F9EFF}"/>
    <cellStyle name="Normal 4 7 2 4 2 5" xfId="30055" xr:uid="{2D55673C-F8DB-4217-AE0F-6F46CCA457D7}"/>
    <cellStyle name="Normal 4 7 2 4 2 6" xfId="44939" xr:uid="{545F02E7-A831-4BC2-BAF4-714E9750A9E5}"/>
    <cellStyle name="Normal 4 7 2 4 3" xfId="11229" xr:uid="{15AEABC8-22CE-4A0F-A129-1871397DA309}"/>
    <cellStyle name="Normal 4 7 2 4 3 2" xfId="24919" xr:uid="{D54115B3-27E0-4638-A8AF-AA7315627201}"/>
    <cellStyle name="Normal 4 7 2 4 3 2 2" xfId="38611" xr:uid="{EA8AA0C4-2F59-4236-B8DF-F74AA7DC4CED}"/>
    <cellStyle name="Normal 4 7 2 4 3 2 3" xfId="53495" xr:uid="{DBBD79B8-3C69-4763-BE9C-E12B225B7F94}"/>
    <cellStyle name="Normal 4 7 2 4 3 3" xfId="18075" xr:uid="{B147A6EA-8427-4F95-968A-DB7D247582A9}"/>
    <cellStyle name="Normal 4 7 2 4 3 4" xfId="31765" xr:uid="{80BFF6E2-EB17-4D6F-887A-2D97B4CFDDF4}"/>
    <cellStyle name="Normal 4 7 2 4 3 5" xfId="46649" xr:uid="{EF034F5D-403B-499D-AA51-6D74BF475347}"/>
    <cellStyle name="Normal 4 7 2 4 4" xfId="21497" xr:uid="{388F4D60-D0E1-4890-9446-9B2A9D0CF64F}"/>
    <cellStyle name="Normal 4 7 2 4 4 2" xfId="35189" xr:uid="{FAF09392-FCBB-4DDD-A1C8-3EF782666F5B}"/>
    <cellStyle name="Normal 4 7 2 4 4 3" xfId="50073" xr:uid="{863573BE-D4EA-4C3E-B4ED-1F3EF6F89B68}"/>
    <cellStyle name="Normal 4 7 2 4 5" xfId="14653" xr:uid="{9BD52A09-960D-4731-A643-3501D64E99B1}"/>
    <cellStyle name="Normal 4 7 2 4 6" xfId="28343" xr:uid="{50CF3D20-1543-4CD0-9859-C1BB4FBF818E}"/>
    <cellStyle name="Normal 4 7 2 4 7" xfId="43227" xr:uid="{AE6C9ECC-FD5E-42E8-B55E-51D86391CEC2}"/>
    <cellStyle name="Normal 4 7 2 5" xfId="9515" xr:uid="{4E004BA1-BB01-433F-9DBF-AE77257B4DA9}"/>
    <cellStyle name="Normal 4 7 2 5 2" xfId="12937" xr:uid="{0DB81740-687B-425E-8525-29A790B33225}"/>
    <cellStyle name="Normal 4 7 2 5 2 2" xfId="26627" xr:uid="{842018F0-D59C-4519-8EE4-DFD28A46CEA2}"/>
    <cellStyle name="Normal 4 7 2 5 2 2 2" xfId="40319" xr:uid="{13658418-E9CE-4098-B02A-B7F0FCAD1617}"/>
    <cellStyle name="Normal 4 7 2 5 2 2 3" xfId="55203" xr:uid="{955561DC-8411-4A4C-AD91-74CF1BF51D05}"/>
    <cellStyle name="Normal 4 7 2 5 2 3" xfId="19783" xr:uid="{E0FB75CC-F054-4F1C-B80A-82D9AB8293C6}"/>
    <cellStyle name="Normal 4 7 2 5 2 4" xfId="33473" xr:uid="{DB6980BE-11C5-44E0-852C-61A60F6A18F2}"/>
    <cellStyle name="Normal 4 7 2 5 2 5" xfId="48357" xr:uid="{C44DE3E2-41F0-4B55-9C4B-7C03B84E7E32}"/>
    <cellStyle name="Normal 4 7 2 5 3" xfId="23205" xr:uid="{84E10C5F-880B-42D8-BF3D-13DDF5891EA6}"/>
    <cellStyle name="Normal 4 7 2 5 3 2" xfId="36897" xr:uid="{15A309F2-6905-436B-AD06-3B2870047496}"/>
    <cellStyle name="Normal 4 7 2 5 3 3" xfId="51781" xr:uid="{5F1F8E2F-5616-45EB-BD93-A06F472FD6E5}"/>
    <cellStyle name="Normal 4 7 2 5 4" xfId="16361" xr:uid="{75F34323-FFB1-4FD4-8174-3C157719DB84}"/>
    <cellStyle name="Normal 4 7 2 5 5" xfId="30051" xr:uid="{C50C096C-05FB-4205-A77E-91F82AD1C63F}"/>
    <cellStyle name="Normal 4 7 2 5 6" xfId="44935" xr:uid="{5A502C3C-0907-4069-9B23-F66DC2CCD4E5}"/>
    <cellStyle name="Normal 4 7 2 6" xfId="11225" xr:uid="{CEBF9B1C-4C59-47C1-AD50-63437B169550}"/>
    <cellStyle name="Normal 4 7 2 6 2" xfId="24915" xr:uid="{FFAAE9E0-FBB8-4DA0-9EA4-FC9103728479}"/>
    <cellStyle name="Normal 4 7 2 6 2 2" xfId="38607" xr:uid="{39586B27-E801-4CAF-990C-E06E4484CF7F}"/>
    <cellStyle name="Normal 4 7 2 6 2 3" xfId="53491" xr:uid="{60288B56-EB93-44D2-BD9E-EAFB5C578891}"/>
    <cellStyle name="Normal 4 7 2 6 3" xfId="18071" xr:uid="{8CF3208A-02BC-4B3F-B8EC-F8AD3235627B}"/>
    <cellStyle name="Normal 4 7 2 6 4" xfId="31761" xr:uid="{69A33B05-A9B6-4048-BD61-FE5337A971DA}"/>
    <cellStyle name="Normal 4 7 2 6 5" xfId="46645" xr:uid="{E3070851-0FBE-4A13-A47F-543C622A25A0}"/>
    <cellStyle name="Normal 4 7 2 7" xfId="21493" xr:uid="{F6CA48E8-3FB1-4331-805F-CFF665A83D54}"/>
    <cellStyle name="Normal 4 7 2 7 2" xfId="35185" xr:uid="{203173A1-B4B0-4ED3-9D8A-B45C11DCC486}"/>
    <cellStyle name="Normal 4 7 2 7 3" xfId="50069" xr:uid="{E1D3F518-2459-4362-ADFB-1170F35BF112}"/>
    <cellStyle name="Normal 4 7 2 8" xfId="14649" xr:uid="{2B9AD560-EBC7-4BFB-8707-F98BBCA3015E}"/>
    <cellStyle name="Normal 4 7 2 9" xfId="28339" xr:uid="{AAFF5B5B-C561-478D-9EBE-DD6F0E8FC591}"/>
    <cellStyle name="Normal 4 7 3" xfId="7808" xr:uid="{2B40D935-3B3D-4493-9823-0F7B8A992413}"/>
    <cellStyle name="Normal 4 7 3 10" xfId="43228" xr:uid="{1F5748AB-411E-4310-9F6D-0FD331B038AD}"/>
    <cellStyle name="Normal 4 7 3 2" xfId="7809" xr:uid="{11E515CC-10C3-4B03-B29D-38FFA7D4E887}"/>
    <cellStyle name="Normal 4 7 3 2 2" xfId="7810" xr:uid="{8BF54304-E2B2-459C-AD6F-0CE764F39B74}"/>
    <cellStyle name="Normal 4 7 3 2 2 2" xfId="9522" xr:uid="{0E165227-D8C8-4A57-B47C-CEA4274CF82F}"/>
    <cellStyle name="Normal 4 7 3 2 2 2 2" xfId="12944" xr:uid="{0D725DC1-ABF9-4F3F-A784-3862D3C83ED9}"/>
    <cellStyle name="Normal 4 7 3 2 2 2 2 2" xfId="26634" xr:uid="{59DF677C-367C-4ED0-A6B7-89BFD8EBAF7F}"/>
    <cellStyle name="Normal 4 7 3 2 2 2 2 2 2" xfId="40326" xr:uid="{0B7176E5-EDB6-4591-94B2-E7B05FCE5612}"/>
    <cellStyle name="Normal 4 7 3 2 2 2 2 2 3" xfId="55210" xr:uid="{995F540E-7B10-440D-8C90-76B306EA271C}"/>
    <cellStyle name="Normal 4 7 3 2 2 2 2 3" xfId="19790" xr:uid="{6F383AF4-616D-450B-B3F9-39FE7901FABC}"/>
    <cellStyle name="Normal 4 7 3 2 2 2 2 4" xfId="33480" xr:uid="{816E6F09-5727-49FA-AB01-1B3E5FB70712}"/>
    <cellStyle name="Normal 4 7 3 2 2 2 2 5" xfId="48364" xr:uid="{1FF113CE-CAAE-474B-9052-71183B17E5AB}"/>
    <cellStyle name="Normal 4 7 3 2 2 2 3" xfId="23212" xr:uid="{CB8FCC38-481E-43D9-A53D-76D7CECD3502}"/>
    <cellStyle name="Normal 4 7 3 2 2 2 3 2" xfId="36904" xr:uid="{83A8F7A9-AB5D-4380-A8CD-958203EAEFEB}"/>
    <cellStyle name="Normal 4 7 3 2 2 2 3 3" xfId="51788" xr:uid="{49574875-FC45-4450-B7DB-A94B67FCE68F}"/>
    <cellStyle name="Normal 4 7 3 2 2 2 4" xfId="16368" xr:uid="{41BBA2BD-E9AB-447B-9A16-849D908DABF6}"/>
    <cellStyle name="Normal 4 7 3 2 2 2 5" xfId="30058" xr:uid="{FE26A3EF-7537-4BB5-BD4C-7283AD84EE73}"/>
    <cellStyle name="Normal 4 7 3 2 2 2 6" xfId="44942" xr:uid="{7C2C2DEF-456E-4EB0-8391-40F247AB1436}"/>
    <cellStyle name="Normal 4 7 3 2 2 3" xfId="11232" xr:uid="{8DE4526B-0449-411C-A99C-DA692609CD79}"/>
    <cellStyle name="Normal 4 7 3 2 2 3 2" xfId="24922" xr:uid="{71E7F753-C598-4A5B-91CE-6616863EEB8B}"/>
    <cellStyle name="Normal 4 7 3 2 2 3 2 2" xfId="38614" xr:uid="{FB954B11-5008-4B14-A64D-0F4D725959A2}"/>
    <cellStyle name="Normal 4 7 3 2 2 3 2 3" xfId="53498" xr:uid="{BE4F8E26-AD55-4B3F-A2D0-B6F297941F76}"/>
    <cellStyle name="Normal 4 7 3 2 2 3 3" xfId="18078" xr:uid="{A9ED7D36-0EAF-4062-B415-6935142BC234}"/>
    <cellStyle name="Normal 4 7 3 2 2 3 4" xfId="31768" xr:uid="{05802156-5ADA-418B-ACAB-D46A46447443}"/>
    <cellStyle name="Normal 4 7 3 2 2 3 5" xfId="46652" xr:uid="{A613BA58-8904-4BC7-A3FA-FCC52AB2DE45}"/>
    <cellStyle name="Normal 4 7 3 2 2 4" xfId="21500" xr:uid="{CCAA8D3F-3FA9-4783-84FD-B0C6ECD03A7A}"/>
    <cellStyle name="Normal 4 7 3 2 2 4 2" xfId="35192" xr:uid="{855963CD-AD77-441D-8763-E7E584BF19D3}"/>
    <cellStyle name="Normal 4 7 3 2 2 4 3" xfId="50076" xr:uid="{C10666D4-0A0E-4496-A29A-15BB782A1494}"/>
    <cellStyle name="Normal 4 7 3 2 2 5" xfId="14656" xr:uid="{9494403B-FCBD-4CF2-ACF9-85303A648F31}"/>
    <cellStyle name="Normal 4 7 3 2 2 6" xfId="28346" xr:uid="{63FBAF86-99D0-4174-9B0A-0A26CBB39DDB}"/>
    <cellStyle name="Normal 4 7 3 2 2 7" xfId="43230" xr:uid="{941C8752-C306-478B-A805-2C39EA7E345A}"/>
    <cellStyle name="Normal 4 7 3 2 3" xfId="9521" xr:uid="{F9CF83C5-F040-453F-9626-9C13FF92C273}"/>
    <cellStyle name="Normal 4 7 3 2 3 2" xfId="12943" xr:uid="{A2D9A8A1-2046-403E-8155-182291F7B933}"/>
    <cellStyle name="Normal 4 7 3 2 3 2 2" xfId="26633" xr:uid="{8C0795A4-4E89-4BFB-9DAC-4C03DE497430}"/>
    <cellStyle name="Normal 4 7 3 2 3 2 2 2" xfId="40325" xr:uid="{E41A300E-EEA5-4141-9889-9881A9E43BA9}"/>
    <cellStyle name="Normal 4 7 3 2 3 2 2 3" xfId="55209" xr:uid="{E70C71FE-A734-41DA-97CD-0D30A90EE20D}"/>
    <cellStyle name="Normal 4 7 3 2 3 2 3" xfId="19789" xr:uid="{11A30D79-7342-4910-BFB1-F66DF87F03A2}"/>
    <cellStyle name="Normal 4 7 3 2 3 2 4" xfId="33479" xr:uid="{DD5C0BCA-E100-4EF4-B783-05D8A020DB41}"/>
    <cellStyle name="Normal 4 7 3 2 3 2 5" xfId="48363" xr:uid="{DA38EB61-C841-4200-94E2-012D44B154E3}"/>
    <cellStyle name="Normal 4 7 3 2 3 3" xfId="23211" xr:uid="{F520D4E1-114C-42D3-97D5-E51248E70EBB}"/>
    <cellStyle name="Normal 4 7 3 2 3 3 2" xfId="36903" xr:uid="{41F8D676-DC9B-42C3-8C81-A3E9C8CF57FE}"/>
    <cellStyle name="Normal 4 7 3 2 3 3 3" xfId="51787" xr:uid="{FCE52B19-8D45-4C5C-A3EB-EC84306B9339}"/>
    <cellStyle name="Normal 4 7 3 2 3 4" xfId="16367" xr:uid="{118AA23D-CD7F-4408-94D9-4B4C56D5FE36}"/>
    <cellStyle name="Normal 4 7 3 2 3 5" xfId="30057" xr:uid="{EB972129-6D56-4E4D-A3F1-56B0FE929CD2}"/>
    <cellStyle name="Normal 4 7 3 2 3 6" xfId="44941" xr:uid="{FCE48837-93F0-4188-80DE-4082CF725EF7}"/>
    <cellStyle name="Normal 4 7 3 2 4" xfId="11231" xr:uid="{2845129F-F60E-42C4-8B4F-336AAEECB6CB}"/>
    <cellStyle name="Normal 4 7 3 2 4 2" xfId="24921" xr:uid="{87E39A21-A4E4-4B32-8E2C-DAB725CB5C35}"/>
    <cellStyle name="Normal 4 7 3 2 4 2 2" xfId="38613" xr:uid="{DF78AAB7-4FD9-49E2-B82A-7E21EFD543A6}"/>
    <cellStyle name="Normal 4 7 3 2 4 2 3" xfId="53497" xr:uid="{7408CDC4-FB4A-4BE2-9702-D6992F5F6EA2}"/>
    <cellStyle name="Normal 4 7 3 2 4 3" xfId="18077" xr:uid="{2AA8A8D4-B5C7-4628-9F50-71F4523D3E6D}"/>
    <cellStyle name="Normal 4 7 3 2 4 4" xfId="31767" xr:uid="{BCABA58D-CB0B-48F3-84C6-5835CBBC958A}"/>
    <cellStyle name="Normal 4 7 3 2 4 5" xfId="46651" xr:uid="{1FADC1F4-1F48-41D1-8196-A08C1FF01950}"/>
    <cellStyle name="Normal 4 7 3 2 5" xfId="21499" xr:uid="{011E0814-9346-459A-87B7-17104C470E51}"/>
    <cellStyle name="Normal 4 7 3 2 5 2" xfId="35191" xr:uid="{AE9E2457-C01C-4316-BA79-5E22939565D5}"/>
    <cellStyle name="Normal 4 7 3 2 5 3" xfId="50075" xr:uid="{EF5FB3D6-F7A3-447A-8E97-C776FED39F7D}"/>
    <cellStyle name="Normal 4 7 3 2 6" xfId="14655" xr:uid="{5806A035-439E-408D-99F8-33F0C964D32A}"/>
    <cellStyle name="Normal 4 7 3 2 7" xfId="28345" xr:uid="{19EAB1B0-DBB9-42E2-897A-90F122CE2CDC}"/>
    <cellStyle name="Normal 4 7 3 2 8" xfId="43229" xr:uid="{FEE4DD94-55C7-4708-A769-065A800FFCEB}"/>
    <cellStyle name="Normal 4 7 3 3" xfId="7811" xr:uid="{8AB5A4C1-2709-4804-9F18-EB2348C0B0E0}"/>
    <cellStyle name="Normal 4 7 3 3 2" xfId="9523" xr:uid="{C238CB25-3F15-4299-914B-769F6C680E47}"/>
    <cellStyle name="Normal 4 7 3 3 2 2" xfId="12945" xr:uid="{8CA67A07-7A8B-4B20-90C9-48716530EEBB}"/>
    <cellStyle name="Normal 4 7 3 3 2 2 2" xfId="26635" xr:uid="{3A06D4BD-753A-4873-B4F0-A59EACA4B582}"/>
    <cellStyle name="Normal 4 7 3 3 2 2 2 2" xfId="40327" xr:uid="{07D65F79-BA83-426D-8645-B9101F00F776}"/>
    <cellStyle name="Normal 4 7 3 3 2 2 2 3" xfId="55211" xr:uid="{3737420F-DBC8-4BEA-B708-72B92890BA49}"/>
    <cellStyle name="Normal 4 7 3 3 2 2 3" xfId="19791" xr:uid="{0B48A205-1FA0-4791-87DF-1725A7CFCB3A}"/>
    <cellStyle name="Normal 4 7 3 3 2 2 4" xfId="33481" xr:uid="{533E7B1F-874D-4CD2-81E1-09623F47007B}"/>
    <cellStyle name="Normal 4 7 3 3 2 2 5" xfId="48365" xr:uid="{D1176D8F-2293-44B3-A9A0-D78E5988BA00}"/>
    <cellStyle name="Normal 4 7 3 3 2 3" xfId="23213" xr:uid="{A35B25F6-6298-4BF2-8CB0-150FBA8FBC12}"/>
    <cellStyle name="Normal 4 7 3 3 2 3 2" xfId="36905" xr:uid="{F9D6BFBE-1931-4875-BCA5-4AA081CFD365}"/>
    <cellStyle name="Normal 4 7 3 3 2 3 3" xfId="51789" xr:uid="{5CD9A550-C46A-4F7B-87F4-BE08C24B9388}"/>
    <cellStyle name="Normal 4 7 3 3 2 4" xfId="16369" xr:uid="{130FFB39-D270-45BE-AC94-BFF380AC45B3}"/>
    <cellStyle name="Normal 4 7 3 3 2 5" xfId="30059" xr:uid="{FC99CA94-6B8D-46AC-A6C8-8A00850CEF8A}"/>
    <cellStyle name="Normal 4 7 3 3 2 6" xfId="44943" xr:uid="{66ABB84E-515E-49F9-A0BF-FE2E3ED4C438}"/>
    <cellStyle name="Normal 4 7 3 3 3" xfId="11233" xr:uid="{4CF3482E-B14D-4C2B-9B20-91AFC8A60D96}"/>
    <cellStyle name="Normal 4 7 3 3 3 2" xfId="24923" xr:uid="{C336C667-97C1-4EF3-813C-119A2508D197}"/>
    <cellStyle name="Normal 4 7 3 3 3 2 2" xfId="38615" xr:uid="{3D180C08-D6E5-40A1-B60F-E6140395B30D}"/>
    <cellStyle name="Normal 4 7 3 3 3 2 3" xfId="53499" xr:uid="{69A3378B-580E-4B89-A403-87A30451F615}"/>
    <cellStyle name="Normal 4 7 3 3 3 3" xfId="18079" xr:uid="{747E2806-DE0E-4B64-8526-4F32EFA113CB}"/>
    <cellStyle name="Normal 4 7 3 3 3 4" xfId="31769" xr:uid="{9DDEFF38-42B1-4412-9349-49F5324B9157}"/>
    <cellStyle name="Normal 4 7 3 3 3 5" xfId="46653" xr:uid="{1C9CED68-6252-4311-A0FA-642A9EB61DAA}"/>
    <cellStyle name="Normal 4 7 3 3 4" xfId="21501" xr:uid="{DDDA2418-0B44-4136-8C44-ADA3B305BEB6}"/>
    <cellStyle name="Normal 4 7 3 3 4 2" xfId="35193" xr:uid="{4B8AA3AF-7F25-4699-B621-72C6E4F2FFE2}"/>
    <cellStyle name="Normal 4 7 3 3 4 3" xfId="50077" xr:uid="{86658258-1604-401C-8844-49814B26920A}"/>
    <cellStyle name="Normal 4 7 3 3 5" xfId="14657" xr:uid="{01A2B2C3-522B-4BB6-8324-C0DD8A9C63E6}"/>
    <cellStyle name="Normal 4 7 3 3 6" xfId="28347" xr:uid="{76FB577F-9CED-444F-98B7-A55586030F07}"/>
    <cellStyle name="Normal 4 7 3 3 7" xfId="43231" xr:uid="{57C94599-B424-4B42-B8A9-32B329FCBA38}"/>
    <cellStyle name="Normal 4 7 3 4" xfId="7812" xr:uid="{A26FAB76-68F7-4602-A177-0EEC5C957627}"/>
    <cellStyle name="Normal 4 7 3 4 2" xfId="9524" xr:uid="{729CD42D-8755-4B14-B8F3-8D5B0355C5DD}"/>
    <cellStyle name="Normal 4 7 3 4 2 2" xfId="12946" xr:uid="{32784808-D7F3-4769-8F66-44323934F5B7}"/>
    <cellStyle name="Normal 4 7 3 4 2 2 2" xfId="26636" xr:uid="{135F2DA8-50C9-4513-AB53-3F5D1AEB7ED8}"/>
    <cellStyle name="Normal 4 7 3 4 2 2 2 2" xfId="40328" xr:uid="{E1684238-D112-4F8A-A43B-A5CEDCF7A9D9}"/>
    <cellStyle name="Normal 4 7 3 4 2 2 2 3" xfId="55212" xr:uid="{45A95B02-AF9C-4D76-B59C-0531A9B23C16}"/>
    <cellStyle name="Normal 4 7 3 4 2 2 3" xfId="19792" xr:uid="{BE062512-06BA-496B-A3E4-F19B12BF9DAB}"/>
    <cellStyle name="Normal 4 7 3 4 2 2 4" xfId="33482" xr:uid="{55DB0942-653B-4AD3-A2F6-09D7AAA0A630}"/>
    <cellStyle name="Normal 4 7 3 4 2 2 5" xfId="48366" xr:uid="{7B1A1131-E304-42FD-8851-FE67744B1C3B}"/>
    <cellStyle name="Normal 4 7 3 4 2 3" xfId="23214" xr:uid="{3687B763-4DB9-4689-83C0-05B8A2093BD3}"/>
    <cellStyle name="Normal 4 7 3 4 2 3 2" xfId="36906" xr:uid="{B613AEC7-4D10-4782-8010-E2088F7C9A62}"/>
    <cellStyle name="Normal 4 7 3 4 2 3 3" xfId="51790" xr:uid="{96FCB53B-0CF2-4DBF-8B2C-1FA84C8A7851}"/>
    <cellStyle name="Normal 4 7 3 4 2 4" xfId="16370" xr:uid="{7EA50CEC-9548-4367-B3A3-374BE155F3B3}"/>
    <cellStyle name="Normal 4 7 3 4 2 5" xfId="30060" xr:uid="{BFF18538-0293-4DF7-89EE-0E02BF51A4A6}"/>
    <cellStyle name="Normal 4 7 3 4 2 6" xfId="44944" xr:uid="{1F2BDD5C-905F-42DB-B11E-E3CB81BC75FF}"/>
    <cellStyle name="Normal 4 7 3 4 3" xfId="11234" xr:uid="{CD3B7F9A-5F8D-436F-82D7-E4C3212AE39C}"/>
    <cellStyle name="Normal 4 7 3 4 3 2" xfId="24924" xr:uid="{EB308977-E39B-47F4-90AB-703494097040}"/>
    <cellStyle name="Normal 4 7 3 4 3 2 2" xfId="38616" xr:uid="{316067D5-216E-4EAB-B709-18E739C76220}"/>
    <cellStyle name="Normal 4 7 3 4 3 2 3" xfId="53500" xr:uid="{C356B928-F1F9-4256-987A-5BAE4128E2EC}"/>
    <cellStyle name="Normal 4 7 3 4 3 3" xfId="18080" xr:uid="{3CA84E8A-DB6B-46D1-9A82-A848128AB05E}"/>
    <cellStyle name="Normal 4 7 3 4 3 4" xfId="31770" xr:uid="{9428C438-83F8-4702-AA46-C0C9B01BDBFA}"/>
    <cellStyle name="Normal 4 7 3 4 3 5" xfId="46654" xr:uid="{2AD97492-EB50-4563-8912-13137BBEDBAA}"/>
    <cellStyle name="Normal 4 7 3 4 4" xfId="21502" xr:uid="{11A695BF-5504-4DBA-A92C-CDFB6C675562}"/>
    <cellStyle name="Normal 4 7 3 4 4 2" xfId="35194" xr:uid="{5DB289C4-4BEC-43AA-8FF9-B3F32E9568E9}"/>
    <cellStyle name="Normal 4 7 3 4 4 3" xfId="50078" xr:uid="{172A8DFF-0E2E-4B0B-B3B5-6A90F0FB8EAC}"/>
    <cellStyle name="Normal 4 7 3 4 5" xfId="14658" xr:uid="{54EE226E-9D4B-4DA0-B6D7-53E1176D9CC3}"/>
    <cellStyle name="Normal 4 7 3 4 6" xfId="28348" xr:uid="{F7402226-84D0-41FE-B7C4-FC10D3EE3F8C}"/>
    <cellStyle name="Normal 4 7 3 4 7" xfId="43232" xr:uid="{A12ECA7E-96C7-469C-9101-650D79552D1C}"/>
    <cellStyle name="Normal 4 7 3 5" xfId="9520" xr:uid="{C1107CF4-E874-438F-8442-62077087E4CA}"/>
    <cellStyle name="Normal 4 7 3 5 2" xfId="12942" xr:uid="{840569B9-2D75-4A9A-B14E-B2E3C9B44893}"/>
    <cellStyle name="Normal 4 7 3 5 2 2" xfId="26632" xr:uid="{8E2DC3DB-54C9-401B-A7A0-52CDE0AE8CD7}"/>
    <cellStyle name="Normal 4 7 3 5 2 2 2" xfId="40324" xr:uid="{E500CE7C-309E-4613-8BC1-4ABBC772827C}"/>
    <cellStyle name="Normal 4 7 3 5 2 2 3" xfId="55208" xr:uid="{34BFC9CB-09BA-40C0-ADC8-B7A4447C372F}"/>
    <cellStyle name="Normal 4 7 3 5 2 3" xfId="19788" xr:uid="{69A0B128-4B97-4E0D-8CE2-5C0139868333}"/>
    <cellStyle name="Normal 4 7 3 5 2 4" xfId="33478" xr:uid="{19BE74D3-7BBF-4607-8458-CE84723428D0}"/>
    <cellStyle name="Normal 4 7 3 5 2 5" xfId="48362" xr:uid="{766EDE1F-2AFA-46B4-9E19-E83FF035764A}"/>
    <cellStyle name="Normal 4 7 3 5 3" xfId="23210" xr:uid="{F33677BE-5117-490D-9D82-2B85F5DD5777}"/>
    <cellStyle name="Normal 4 7 3 5 3 2" xfId="36902" xr:uid="{A14E8888-1363-4DDF-AB3C-3640D208814C}"/>
    <cellStyle name="Normal 4 7 3 5 3 3" xfId="51786" xr:uid="{486B4208-8FEB-479B-A489-2E7446987EB9}"/>
    <cellStyle name="Normal 4 7 3 5 4" xfId="16366" xr:uid="{5FDE1465-0D44-47D8-9A95-2CC0A111489D}"/>
    <cellStyle name="Normal 4 7 3 5 5" xfId="30056" xr:uid="{824808BE-6D8E-4AF4-B68F-05D13F39B78B}"/>
    <cellStyle name="Normal 4 7 3 5 6" xfId="44940" xr:uid="{35EC9312-79FC-4A24-AB14-BC9067E22B1D}"/>
    <cellStyle name="Normal 4 7 3 6" xfId="11230" xr:uid="{172CB799-F691-4A01-84C7-112F930B6093}"/>
    <cellStyle name="Normal 4 7 3 6 2" xfId="24920" xr:uid="{A82DDD43-24E8-4945-A2E1-4EDC4FCD76AF}"/>
    <cellStyle name="Normal 4 7 3 6 2 2" xfId="38612" xr:uid="{FF9CB4B7-E7F0-463A-866D-FBC48FF95487}"/>
    <cellStyle name="Normal 4 7 3 6 2 3" xfId="53496" xr:uid="{A7AAA1E8-CA92-4462-BDD4-9F2B639B3F11}"/>
    <cellStyle name="Normal 4 7 3 6 3" xfId="18076" xr:uid="{954674B2-BFF9-40F9-8FC0-C15779E9CA0A}"/>
    <cellStyle name="Normal 4 7 3 6 4" xfId="31766" xr:uid="{CB1D0C96-B006-4611-BEE8-B32B93C1FC1E}"/>
    <cellStyle name="Normal 4 7 3 6 5" xfId="46650" xr:uid="{89240ACA-E680-471E-9E27-C19AE04DF4C9}"/>
    <cellStyle name="Normal 4 7 3 7" xfId="21498" xr:uid="{D8D2982F-FE1F-441F-9C99-89EAFE644582}"/>
    <cellStyle name="Normal 4 7 3 7 2" xfId="35190" xr:uid="{C8125B4C-C141-41B8-AEDB-682287AC8395}"/>
    <cellStyle name="Normal 4 7 3 7 3" xfId="50074" xr:uid="{EFF4009D-C3BC-4CC1-B25E-0D7340C0D0B9}"/>
    <cellStyle name="Normal 4 7 3 8" xfId="14654" xr:uid="{27BA207A-C2E1-4A3F-BB20-96CC1D3728D5}"/>
    <cellStyle name="Normal 4 7 3 9" xfId="28344" xr:uid="{3923D547-401A-4210-8232-3F59EA52920E}"/>
    <cellStyle name="Normal 4 7 4" xfId="7813" xr:uid="{BD70F444-70B9-4ADE-85A1-61A8FFA6CACD}"/>
    <cellStyle name="Normal 4 7 4 2" xfId="7814" xr:uid="{3232481E-D77A-47E0-A14C-5ADF494E557D}"/>
    <cellStyle name="Normal 4 7 4 2 2" xfId="9526" xr:uid="{9E09C713-DB48-4F6F-9506-9291A1CD3D3F}"/>
    <cellStyle name="Normal 4 7 4 2 2 2" xfId="12948" xr:uid="{66B791A8-9EC2-4BB3-B0E0-2A5652226C12}"/>
    <cellStyle name="Normal 4 7 4 2 2 2 2" xfId="26638" xr:uid="{B6A0D30E-6703-4E53-97DE-5365A7CFB0D2}"/>
    <cellStyle name="Normal 4 7 4 2 2 2 2 2" xfId="40330" xr:uid="{5B1D0F8B-CFC2-4031-A61D-9EEF414CD511}"/>
    <cellStyle name="Normal 4 7 4 2 2 2 2 3" xfId="55214" xr:uid="{838F9275-87E8-4A90-A40A-2DC1C7355E56}"/>
    <cellStyle name="Normal 4 7 4 2 2 2 3" xfId="19794" xr:uid="{9484E187-7CB1-4FAC-BE80-F344C4C8491B}"/>
    <cellStyle name="Normal 4 7 4 2 2 2 4" xfId="33484" xr:uid="{23B2E924-29F7-45FB-89AB-D174FD9F4981}"/>
    <cellStyle name="Normal 4 7 4 2 2 2 5" xfId="48368" xr:uid="{9CDCB153-0878-40E0-B75F-DD70690EB360}"/>
    <cellStyle name="Normal 4 7 4 2 2 3" xfId="23216" xr:uid="{06E9FA37-36B3-4ED2-8D00-0F340A98B250}"/>
    <cellStyle name="Normal 4 7 4 2 2 3 2" xfId="36908" xr:uid="{B7C53132-0FAF-40E3-BABC-40856D218D97}"/>
    <cellStyle name="Normal 4 7 4 2 2 3 3" xfId="51792" xr:uid="{E924B82F-6BEF-43D7-8FE6-C67056DCA6F9}"/>
    <cellStyle name="Normal 4 7 4 2 2 4" xfId="16372" xr:uid="{4AC428AA-8623-41FE-A51C-A9E3BE44BCC7}"/>
    <cellStyle name="Normal 4 7 4 2 2 5" xfId="30062" xr:uid="{60D9D059-2777-4F3C-963B-D01EB9157DC4}"/>
    <cellStyle name="Normal 4 7 4 2 2 6" xfId="44946" xr:uid="{A53B2B67-9435-4939-8CEE-C1A5B5903A00}"/>
    <cellStyle name="Normal 4 7 4 2 3" xfId="11236" xr:uid="{B96A6930-B31A-438E-80AD-81FE75A4B4D0}"/>
    <cellStyle name="Normal 4 7 4 2 3 2" xfId="24926" xr:uid="{8C9C962A-1DBB-4653-9E62-75824E1EC3FA}"/>
    <cellStyle name="Normal 4 7 4 2 3 2 2" xfId="38618" xr:uid="{CFA76035-F79C-4C74-B7FB-E465D1694BE7}"/>
    <cellStyle name="Normal 4 7 4 2 3 2 3" xfId="53502" xr:uid="{DAEE35FA-2D96-4C26-95AF-E88CFB3935C6}"/>
    <cellStyle name="Normal 4 7 4 2 3 3" xfId="18082" xr:uid="{65968791-3628-48BE-93F1-EE1ED0BB4E78}"/>
    <cellStyle name="Normal 4 7 4 2 3 4" xfId="31772" xr:uid="{A4E7126F-B8B5-4470-A542-F6BC62E6807A}"/>
    <cellStyle name="Normal 4 7 4 2 3 5" xfId="46656" xr:uid="{A2B679B2-08B4-4577-95AF-3B51E1A72156}"/>
    <cellStyle name="Normal 4 7 4 2 4" xfId="21504" xr:uid="{B9ACEAD7-FAA1-4204-8C5A-224D57717E32}"/>
    <cellStyle name="Normal 4 7 4 2 4 2" xfId="35196" xr:uid="{DF65332A-0990-4FE7-BE8F-AC69D830BB26}"/>
    <cellStyle name="Normal 4 7 4 2 4 3" xfId="50080" xr:uid="{86A83C95-27C9-4F77-B8B1-D4B0CB7564D5}"/>
    <cellStyle name="Normal 4 7 4 2 5" xfId="14660" xr:uid="{93A192A8-7F13-4307-80D1-22C724682094}"/>
    <cellStyle name="Normal 4 7 4 2 6" xfId="28350" xr:uid="{7429E676-F5C2-4C33-A144-7597BFD75B81}"/>
    <cellStyle name="Normal 4 7 4 2 7" xfId="43234" xr:uid="{755FBAD0-0471-4B06-ACE0-E111DBB6D15E}"/>
    <cellStyle name="Normal 4 7 4 3" xfId="9525" xr:uid="{35087022-851B-4AD7-A89D-F66DEA958188}"/>
    <cellStyle name="Normal 4 7 4 3 2" xfId="12947" xr:uid="{397E5ED9-34AB-4ECD-B382-31F6E8A72592}"/>
    <cellStyle name="Normal 4 7 4 3 2 2" xfId="26637" xr:uid="{CAFE0912-ECFC-454C-9418-DFAD2BE3AD43}"/>
    <cellStyle name="Normal 4 7 4 3 2 2 2" xfId="40329" xr:uid="{7BC0B66A-88BF-4B78-A199-A1CDE361E0C2}"/>
    <cellStyle name="Normal 4 7 4 3 2 2 3" xfId="55213" xr:uid="{4A36D773-1D42-42EC-946C-DFD3BD1AAD7D}"/>
    <cellStyle name="Normal 4 7 4 3 2 3" xfId="19793" xr:uid="{705E0556-04E5-4148-ADC1-0A8799D05924}"/>
    <cellStyle name="Normal 4 7 4 3 2 4" xfId="33483" xr:uid="{252027AB-DFCB-4134-8AA1-192E62E78E8A}"/>
    <cellStyle name="Normal 4 7 4 3 2 5" xfId="48367" xr:uid="{A9DD163C-5448-4815-93DA-8C0D0A9535BF}"/>
    <cellStyle name="Normal 4 7 4 3 3" xfId="23215" xr:uid="{E6FD1E44-B780-42CC-921E-880CF0BC208D}"/>
    <cellStyle name="Normal 4 7 4 3 3 2" xfId="36907" xr:uid="{9E532A15-2288-497A-9D2F-A4A64D3A5112}"/>
    <cellStyle name="Normal 4 7 4 3 3 3" xfId="51791" xr:uid="{C0FE4928-D89C-4E2E-8D65-5D4A354A5F81}"/>
    <cellStyle name="Normal 4 7 4 3 4" xfId="16371" xr:uid="{1A459569-20EB-4CB2-8E98-50269E0CD6B7}"/>
    <cellStyle name="Normal 4 7 4 3 5" xfId="30061" xr:uid="{CBA5E7B1-EAA8-43DC-B6AB-1117F4745236}"/>
    <cellStyle name="Normal 4 7 4 3 6" xfId="44945" xr:uid="{4A934FA9-5494-43A9-84B5-73ADCD767140}"/>
    <cellStyle name="Normal 4 7 4 4" xfId="11235" xr:uid="{A8133755-9425-4F47-A60F-A1CCF592759C}"/>
    <cellStyle name="Normal 4 7 4 4 2" xfId="24925" xr:uid="{5A32AC6B-3A46-4F4D-8DEF-CA018F3B5B62}"/>
    <cellStyle name="Normal 4 7 4 4 2 2" xfId="38617" xr:uid="{88D58DE1-AD9F-4A17-B22A-A4E0A0A8D824}"/>
    <cellStyle name="Normal 4 7 4 4 2 3" xfId="53501" xr:uid="{B9CA9C70-DE61-4608-8064-C00D9A3D957B}"/>
    <cellStyle name="Normal 4 7 4 4 3" xfId="18081" xr:uid="{1D34B5A1-A3A4-421D-AE50-8D251F116568}"/>
    <cellStyle name="Normal 4 7 4 4 4" xfId="31771" xr:uid="{A0A99A5B-D2C6-46F6-B4D7-1B2CB1982DD7}"/>
    <cellStyle name="Normal 4 7 4 4 5" xfId="46655" xr:uid="{F733DEE3-E676-4B05-B14F-981A1A4167B2}"/>
    <cellStyle name="Normal 4 7 4 5" xfId="21503" xr:uid="{CA06DD43-D5C7-4386-9C2B-8E34C471E31E}"/>
    <cellStyle name="Normal 4 7 4 5 2" xfId="35195" xr:uid="{B3536DAB-3894-4182-A39E-B9F94F623852}"/>
    <cellStyle name="Normal 4 7 4 5 3" xfId="50079" xr:uid="{F50F0973-6EB0-41BC-9BCF-4D29C2064397}"/>
    <cellStyle name="Normal 4 7 4 6" xfId="14659" xr:uid="{D8BC2413-853C-4106-A1BB-7D95F5C1EE22}"/>
    <cellStyle name="Normal 4 7 4 7" xfId="28349" xr:uid="{E23AC3B2-9376-4F56-A926-1370D21AA40D}"/>
    <cellStyle name="Normal 4 7 4 8" xfId="43233" xr:uid="{E4280666-3E16-4691-A392-09BC57E46972}"/>
    <cellStyle name="Normal 4 7 5" xfId="7815" xr:uid="{D42F403E-4244-44FD-B021-42A453E0F66A}"/>
    <cellStyle name="Normal 4 7 5 2" xfId="9527" xr:uid="{26B62FD4-993E-48C0-805C-FF9081772143}"/>
    <cellStyle name="Normal 4 7 5 2 2" xfId="12949" xr:uid="{5067B201-200A-4F87-A993-A23CD0212BBD}"/>
    <cellStyle name="Normal 4 7 5 2 2 2" xfId="26639" xr:uid="{A3F2144A-3FB6-4262-8C32-EB58CE3B0017}"/>
    <cellStyle name="Normal 4 7 5 2 2 2 2" xfId="40331" xr:uid="{3F67E841-D9AD-404F-B661-6F97C2374584}"/>
    <cellStyle name="Normal 4 7 5 2 2 2 3" xfId="55215" xr:uid="{4856318F-3BFD-48D8-BDA7-21A6DE2CE4A1}"/>
    <cellStyle name="Normal 4 7 5 2 2 3" xfId="19795" xr:uid="{9DE2DCA7-1984-4DF1-87AC-C6129DA9119B}"/>
    <cellStyle name="Normal 4 7 5 2 2 4" xfId="33485" xr:uid="{7AC0898B-2384-4F41-BD17-32BFBDB80941}"/>
    <cellStyle name="Normal 4 7 5 2 2 5" xfId="48369" xr:uid="{A0390E13-009A-4D65-B3AB-DFCCA83D31B2}"/>
    <cellStyle name="Normal 4 7 5 2 3" xfId="23217" xr:uid="{4F0BDCE3-A01B-488F-8722-EFBA8FA606D2}"/>
    <cellStyle name="Normal 4 7 5 2 3 2" xfId="36909" xr:uid="{E36AF28E-B4C1-4D8A-8497-1BBD8F847288}"/>
    <cellStyle name="Normal 4 7 5 2 3 3" xfId="51793" xr:uid="{DF8C2D3B-4C32-48F2-901C-BF9341E7DF4C}"/>
    <cellStyle name="Normal 4 7 5 2 4" xfId="16373" xr:uid="{1EC0E10B-A0B8-4972-975B-2A6B45AEA99A}"/>
    <cellStyle name="Normal 4 7 5 2 5" xfId="30063" xr:uid="{5A3922AB-68F9-4478-99D7-4DD053D74C9A}"/>
    <cellStyle name="Normal 4 7 5 2 6" xfId="44947" xr:uid="{48D88F5B-B59F-4F83-BBA7-139FFF9D12F5}"/>
    <cellStyle name="Normal 4 7 5 3" xfId="11237" xr:uid="{E638FD70-65CC-41EC-AC94-FF51C07C3FF0}"/>
    <cellStyle name="Normal 4 7 5 3 2" xfId="24927" xr:uid="{8DE0059C-AD9F-4604-B6C0-DC75A3D1B1FF}"/>
    <cellStyle name="Normal 4 7 5 3 2 2" xfId="38619" xr:uid="{71C2F751-1F9B-4345-8007-0688B649536E}"/>
    <cellStyle name="Normal 4 7 5 3 2 3" xfId="53503" xr:uid="{F23D5AC9-E4EA-43AA-8F73-DF5269730A99}"/>
    <cellStyle name="Normal 4 7 5 3 3" xfId="18083" xr:uid="{443924E9-9D52-475C-A507-7C5EEEC3A778}"/>
    <cellStyle name="Normal 4 7 5 3 4" xfId="31773" xr:uid="{F4FEFFFB-F2FF-415F-98AB-4C3F41A59794}"/>
    <cellStyle name="Normal 4 7 5 3 5" xfId="46657" xr:uid="{44881942-6D27-46B2-A0DD-D9F445F9166F}"/>
    <cellStyle name="Normal 4 7 5 4" xfId="21505" xr:uid="{243B61A2-2C1D-4A5B-9F0F-72DA6467D529}"/>
    <cellStyle name="Normal 4 7 5 4 2" xfId="35197" xr:uid="{FA9F6E24-B709-463B-A1BB-B2931152F75C}"/>
    <cellStyle name="Normal 4 7 5 4 3" xfId="50081" xr:uid="{73D81EFA-21CF-4E26-927D-47B637416D72}"/>
    <cellStyle name="Normal 4 7 5 5" xfId="14661" xr:uid="{327DB5F7-0208-4EF6-916B-0F122650D666}"/>
    <cellStyle name="Normal 4 7 5 6" xfId="28351" xr:uid="{47920A9C-F37B-41B9-9AF6-6E4452D74FB1}"/>
    <cellStyle name="Normal 4 7 5 7" xfId="43235" xr:uid="{D2019B5D-7A2E-4EEF-B844-2C39E1BD23CD}"/>
    <cellStyle name="Normal 4 7 6" xfId="7816" xr:uid="{A52EE8C8-E449-484B-A4A1-0AB74A3E529C}"/>
    <cellStyle name="Normal 4 7 6 2" xfId="9528" xr:uid="{EA4D0B2E-C997-4E73-A94D-A8C84E581749}"/>
    <cellStyle name="Normal 4 7 6 2 2" xfId="12950" xr:uid="{A11F5440-D3CD-422D-9C87-3667E896DF33}"/>
    <cellStyle name="Normal 4 7 6 2 2 2" xfId="26640" xr:uid="{E5131D5C-43D5-4F42-9392-8E3BCDDAD3AD}"/>
    <cellStyle name="Normal 4 7 6 2 2 2 2" xfId="40332" xr:uid="{4B640127-2B2F-405A-8B46-2F8344192212}"/>
    <cellStyle name="Normal 4 7 6 2 2 2 3" xfId="55216" xr:uid="{BD2B4DB3-7585-4BE4-AE7D-DC6CC5937041}"/>
    <cellStyle name="Normal 4 7 6 2 2 3" xfId="19796" xr:uid="{3B164F6E-5329-440D-A6F5-098C2AA4E150}"/>
    <cellStyle name="Normal 4 7 6 2 2 4" xfId="33486" xr:uid="{AF53FAAE-2506-4057-8650-2960C476AA9A}"/>
    <cellStyle name="Normal 4 7 6 2 2 5" xfId="48370" xr:uid="{4486C5F8-5B02-4D3D-8086-2BB8700AA6A4}"/>
    <cellStyle name="Normal 4 7 6 2 3" xfId="23218" xr:uid="{A531ED64-9D3F-47AA-A762-A32375D5EE1E}"/>
    <cellStyle name="Normal 4 7 6 2 3 2" xfId="36910" xr:uid="{2B0D9E86-3F2A-4489-A4F0-1DA63B92C234}"/>
    <cellStyle name="Normal 4 7 6 2 3 3" xfId="51794" xr:uid="{597E9E51-5C9E-49B7-A689-E9B0C11BAE23}"/>
    <cellStyle name="Normal 4 7 6 2 4" xfId="16374" xr:uid="{3EBDCD2D-7944-4D1E-B379-C00A08517535}"/>
    <cellStyle name="Normal 4 7 6 2 5" xfId="30064" xr:uid="{80EBD129-7697-48D3-9FC2-B801FCE95B12}"/>
    <cellStyle name="Normal 4 7 6 2 6" xfId="44948" xr:uid="{ADF95C2F-563A-4ECD-AD5D-567F16F58F24}"/>
    <cellStyle name="Normal 4 7 6 3" xfId="11238" xr:uid="{347A6CC8-84C3-4212-85AD-7DDC26F0F35A}"/>
    <cellStyle name="Normal 4 7 6 3 2" xfId="24928" xr:uid="{0A25EBF3-9058-4BE1-ACD6-F15EEA6B3DFC}"/>
    <cellStyle name="Normal 4 7 6 3 2 2" xfId="38620" xr:uid="{3C5D4B69-28CD-401B-8906-53B622322472}"/>
    <cellStyle name="Normal 4 7 6 3 2 3" xfId="53504" xr:uid="{68D1EFC3-6AFB-4E42-A994-B6ECED7BED15}"/>
    <cellStyle name="Normal 4 7 6 3 3" xfId="18084" xr:uid="{186D3B7B-E179-47C0-9623-115C0B08E70E}"/>
    <cellStyle name="Normal 4 7 6 3 4" xfId="31774" xr:uid="{8CEE5AE0-126E-45D5-82A0-F92359AC197E}"/>
    <cellStyle name="Normal 4 7 6 3 5" xfId="46658" xr:uid="{EE40C837-D5B5-4DAB-9E31-3D8BB3E4C86B}"/>
    <cellStyle name="Normal 4 7 6 4" xfId="21506" xr:uid="{64D5F22E-889E-4AFF-B7D7-F43EAC276011}"/>
    <cellStyle name="Normal 4 7 6 4 2" xfId="35198" xr:uid="{B9AB5EBE-AFBF-48B9-A67C-7E261CD9BCDD}"/>
    <cellStyle name="Normal 4 7 6 4 3" xfId="50082" xr:uid="{F7D1871D-8CE0-4B4B-BF8D-7D7E925A3FFD}"/>
    <cellStyle name="Normal 4 7 6 5" xfId="14662" xr:uid="{1212BD60-6FA3-4473-84F6-724017CB914A}"/>
    <cellStyle name="Normal 4 7 6 6" xfId="28352" xr:uid="{E44E097A-AF6D-459E-8D81-ADCA0E8FBECC}"/>
    <cellStyle name="Normal 4 7 6 7" xfId="43236" xr:uid="{FF33A4CD-8EEF-4A00-ABD5-795F91E65619}"/>
    <cellStyle name="Normal 4 7 7" xfId="9514" xr:uid="{7705BDA9-D69D-49D0-9ED1-4B023557E6A4}"/>
    <cellStyle name="Normal 4 7 7 2" xfId="12936" xr:uid="{246F493F-7BF3-43E4-A469-AFA1AEC7F883}"/>
    <cellStyle name="Normal 4 7 7 2 2" xfId="26626" xr:uid="{CB97B9D5-B016-4BC5-A12B-6915F57EF205}"/>
    <cellStyle name="Normal 4 7 7 2 2 2" xfId="40318" xr:uid="{21ECA2B2-B425-486C-9E40-D5692DD271A6}"/>
    <cellStyle name="Normal 4 7 7 2 2 3" xfId="55202" xr:uid="{F8E18BD7-5D35-464D-84EA-AF2C340A04A2}"/>
    <cellStyle name="Normal 4 7 7 2 3" xfId="19782" xr:uid="{75418228-692E-476D-B4FC-CA10B5C1D349}"/>
    <cellStyle name="Normal 4 7 7 2 4" xfId="33472" xr:uid="{3072BF63-F3AD-4969-9B3D-817E5CCB4806}"/>
    <cellStyle name="Normal 4 7 7 2 5" xfId="48356" xr:uid="{C59E018F-46B2-46BD-B3BC-F4845EDE1319}"/>
    <cellStyle name="Normal 4 7 7 3" xfId="23204" xr:uid="{0D8DA90F-04E2-400E-B655-27BC9D4C89A5}"/>
    <cellStyle name="Normal 4 7 7 3 2" xfId="36896" xr:uid="{74F6D0CA-2657-4C0E-A95D-74F38EBE8FD5}"/>
    <cellStyle name="Normal 4 7 7 3 3" xfId="51780" xr:uid="{C9C48812-C4D2-47CE-A302-1B428730610E}"/>
    <cellStyle name="Normal 4 7 7 4" xfId="16360" xr:uid="{D64029CE-2850-4CB7-AFB6-CA0F3921D99E}"/>
    <cellStyle name="Normal 4 7 7 5" xfId="30050" xr:uid="{FFDFF1CF-B0BC-4A94-A381-0209990A62E2}"/>
    <cellStyle name="Normal 4 7 7 6" xfId="44934" xr:uid="{6DFA5B5E-847A-4423-BA81-C952137C84C6}"/>
    <cellStyle name="Normal 4 7 8" xfId="11224" xr:uid="{7B7984D3-59EF-4140-92CD-F416EEBB9E9B}"/>
    <cellStyle name="Normal 4 7 8 2" xfId="24914" xr:uid="{231223E1-8FE6-499B-8261-A5DE0325470B}"/>
    <cellStyle name="Normal 4 7 8 2 2" xfId="38606" xr:uid="{EAA09EF5-09BB-4C3A-AC3F-0824B88371FC}"/>
    <cellStyle name="Normal 4 7 8 2 3" xfId="53490" xr:uid="{A2252DDA-59B5-4136-AEF8-A3251935AC11}"/>
    <cellStyle name="Normal 4 7 8 3" xfId="18070" xr:uid="{B640F4FC-BA18-4D9A-A180-A473C6807594}"/>
    <cellStyle name="Normal 4 7 8 4" xfId="31760" xr:uid="{885B2124-CCFF-4EF1-9AFE-C154CE7F640C}"/>
    <cellStyle name="Normal 4 7 8 5" xfId="46644" xr:uid="{615C5FDA-D676-4E39-A2E7-C0814AD1E8DC}"/>
    <cellStyle name="Normal 4 7 9" xfId="21492" xr:uid="{7BE6CCEE-4349-4E71-BF0B-2962ED8495CE}"/>
    <cellStyle name="Normal 4 7 9 2" xfId="35184" xr:uid="{213293AC-AE7A-4988-A844-16361E290B38}"/>
    <cellStyle name="Normal 4 7 9 3" xfId="50068" xr:uid="{2EF1A28A-B88C-4FE9-A556-4B5B06D8B55D}"/>
    <cellStyle name="Normal 4 8" xfId="7817" xr:uid="{5AAB72E8-4E6F-42D5-8BF4-D2EBAAF4CB49}"/>
    <cellStyle name="Normal 4 8 10" xfId="43237" xr:uid="{F3F83D10-AFA9-4B54-A3E5-C28774681CDE}"/>
    <cellStyle name="Normal 4 8 2" xfId="7818" xr:uid="{2B6F5AF8-43AC-4627-BE4D-84DE01D454E3}"/>
    <cellStyle name="Normal 4 8 2 2" xfId="7819" xr:uid="{A0E11D84-1581-4061-AE98-7FB4351C3929}"/>
    <cellStyle name="Normal 4 8 2 2 2" xfId="9531" xr:uid="{9FCCF664-0AE1-45B8-A598-5D0A4C2C45EA}"/>
    <cellStyle name="Normal 4 8 2 2 2 2" xfId="12953" xr:uid="{D5217A6C-4CEE-4AB7-8A35-D5DDB5EDCFE6}"/>
    <cellStyle name="Normal 4 8 2 2 2 2 2" xfId="26643" xr:uid="{17D4BEFF-85DD-4D3D-8120-D2CB2254EA79}"/>
    <cellStyle name="Normal 4 8 2 2 2 2 2 2" xfId="40335" xr:uid="{80A6A044-5D05-4DD0-A215-C694F83A2DFD}"/>
    <cellStyle name="Normal 4 8 2 2 2 2 2 3" xfId="55219" xr:uid="{328B5AFE-58F8-4DD8-B8BC-E18A10EF4A39}"/>
    <cellStyle name="Normal 4 8 2 2 2 2 3" xfId="19799" xr:uid="{93F0A273-2F77-4D99-A983-355471E4BB6B}"/>
    <cellStyle name="Normal 4 8 2 2 2 2 4" xfId="33489" xr:uid="{7F32674E-C62F-40D9-8A11-ACEDEB30F852}"/>
    <cellStyle name="Normal 4 8 2 2 2 2 5" xfId="48373" xr:uid="{56FA482B-59D4-4CF3-84D7-8D6EE521546A}"/>
    <cellStyle name="Normal 4 8 2 2 2 3" xfId="23221" xr:uid="{27103CA0-57D7-4C0E-BA1A-C8BA7A542F7E}"/>
    <cellStyle name="Normal 4 8 2 2 2 3 2" xfId="36913" xr:uid="{C2DB37E9-A78A-4F87-9A48-9B00749A6E14}"/>
    <cellStyle name="Normal 4 8 2 2 2 3 3" xfId="51797" xr:uid="{0869C4B8-F919-4C0B-99CA-EBA0AAD0F0E0}"/>
    <cellStyle name="Normal 4 8 2 2 2 4" xfId="16377" xr:uid="{D2247192-8D91-42F9-ACF2-9AC6CE1F5FE5}"/>
    <cellStyle name="Normal 4 8 2 2 2 5" xfId="30067" xr:uid="{B073DA6C-2C20-4E79-BAB8-04F65DD8B2AC}"/>
    <cellStyle name="Normal 4 8 2 2 2 6" xfId="44951" xr:uid="{8D537727-0806-43CB-883F-7A1BC885CDF2}"/>
    <cellStyle name="Normal 4 8 2 2 3" xfId="11241" xr:uid="{FBF1FB8E-5DFF-4580-8C26-23FAAD790183}"/>
    <cellStyle name="Normal 4 8 2 2 3 2" xfId="24931" xr:uid="{32DFB7ED-92F3-491F-AE6A-2EC49681D30C}"/>
    <cellStyle name="Normal 4 8 2 2 3 2 2" xfId="38623" xr:uid="{059FD77E-9643-40AF-A121-B44057640ACD}"/>
    <cellStyle name="Normal 4 8 2 2 3 2 3" xfId="53507" xr:uid="{41CEA89D-F858-4A55-A4C0-49656E5514FD}"/>
    <cellStyle name="Normal 4 8 2 2 3 3" xfId="18087" xr:uid="{02E306F2-321B-4A4D-B2DE-60BF79BAD703}"/>
    <cellStyle name="Normal 4 8 2 2 3 4" xfId="31777" xr:uid="{2830B3DB-1947-4612-89F3-41EC924B50B5}"/>
    <cellStyle name="Normal 4 8 2 2 3 5" xfId="46661" xr:uid="{C9D4B274-3F34-4B3C-99BC-40F8C7FBEF82}"/>
    <cellStyle name="Normal 4 8 2 2 4" xfId="21509" xr:uid="{07493B5D-7472-4569-B9A8-3D2E571E9010}"/>
    <cellStyle name="Normal 4 8 2 2 4 2" xfId="35201" xr:uid="{0473CF62-B0C7-43D7-9162-2E3BB14CA28C}"/>
    <cellStyle name="Normal 4 8 2 2 4 3" xfId="50085" xr:uid="{E78DA7AE-1695-4755-AABE-6B06A7699DC9}"/>
    <cellStyle name="Normal 4 8 2 2 5" xfId="14665" xr:uid="{90BD98D2-E77E-4F10-B07E-435396F8E7CD}"/>
    <cellStyle name="Normal 4 8 2 2 6" xfId="28355" xr:uid="{BBAA75F9-9D6F-48F4-A746-C795ADF6DE6B}"/>
    <cellStyle name="Normal 4 8 2 2 7" xfId="43239" xr:uid="{281B2DC0-1911-4544-9BC9-F51DC8411C5B}"/>
    <cellStyle name="Normal 4 8 2 3" xfId="9530" xr:uid="{8EEB5CBA-1E54-4277-B58F-16274075B02C}"/>
    <cellStyle name="Normal 4 8 2 3 2" xfId="12952" xr:uid="{22019837-49F4-4DE8-A69D-FFAB232529CF}"/>
    <cellStyle name="Normal 4 8 2 3 2 2" xfId="26642" xr:uid="{B7CE1DEC-7B51-41C3-B56C-33917BC4B38C}"/>
    <cellStyle name="Normal 4 8 2 3 2 2 2" xfId="40334" xr:uid="{F693B2C3-7583-4563-B5CB-0514DF6EF526}"/>
    <cellStyle name="Normal 4 8 2 3 2 2 3" xfId="55218" xr:uid="{0C6FC346-44B9-4195-89FC-4B0F1A1487DA}"/>
    <cellStyle name="Normal 4 8 2 3 2 3" xfId="19798" xr:uid="{E3690B23-2A2B-4DBB-9938-69267433F054}"/>
    <cellStyle name="Normal 4 8 2 3 2 4" xfId="33488" xr:uid="{30E21BF8-AF41-41EA-803E-5685A1FDCF53}"/>
    <cellStyle name="Normal 4 8 2 3 2 5" xfId="48372" xr:uid="{0B93815B-E163-40F2-803C-2062BA86C4E8}"/>
    <cellStyle name="Normal 4 8 2 3 3" xfId="23220" xr:uid="{32D38413-1808-45C5-83DF-104024CC46F1}"/>
    <cellStyle name="Normal 4 8 2 3 3 2" xfId="36912" xr:uid="{0E4EA207-B575-476B-8134-B3C7BD13BC84}"/>
    <cellStyle name="Normal 4 8 2 3 3 3" xfId="51796" xr:uid="{5628D38B-06B0-47DE-8312-0820AF7313CD}"/>
    <cellStyle name="Normal 4 8 2 3 4" xfId="16376" xr:uid="{B56B6053-32B9-4016-ADF1-F0D77B5E2F4A}"/>
    <cellStyle name="Normal 4 8 2 3 5" xfId="30066" xr:uid="{2984B23C-F2B5-4BA7-9CC9-2F0CE1E31BE5}"/>
    <cellStyle name="Normal 4 8 2 3 6" xfId="44950" xr:uid="{83E70822-8471-4A1B-A15D-159E19E4DAF9}"/>
    <cellStyle name="Normal 4 8 2 4" xfId="11240" xr:uid="{C227C964-B183-4CEC-B705-7182623A88CC}"/>
    <cellStyle name="Normal 4 8 2 4 2" xfId="24930" xr:uid="{B95ADD89-8D13-40A6-B445-976666A4BC50}"/>
    <cellStyle name="Normal 4 8 2 4 2 2" xfId="38622" xr:uid="{76213588-18BB-48FF-B11F-E16EC357B530}"/>
    <cellStyle name="Normal 4 8 2 4 2 3" xfId="53506" xr:uid="{65888993-9D27-42A6-99DE-48D8BE9396F3}"/>
    <cellStyle name="Normal 4 8 2 4 3" xfId="18086" xr:uid="{4A7BE6E5-A24D-46BC-8859-2C0A53F57CB4}"/>
    <cellStyle name="Normal 4 8 2 4 4" xfId="31776" xr:uid="{8AAA9155-288B-4047-BCD1-294485B354FE}"/>
    <cellStyle name="Normal 4 8 2 4 5" xfId="46660" xr:uid="{74AA8E07-2423-439D-92B9-5AD9C73295C1}"/>
    <cellStyle name="Normal 4 8 2 5" xfId="21508" xr:uid="{476142BF-F4E8-4DA2-90EC-2A8ED2E5F356}"/>
    <cellStyle name="Normal 4 8 2 5 2" xfId="35200" xr:uid="{CC571806-1D40-47F2-BB4A-762BC2A0A8C2}"/>
    <cellStyle name="Normal 4 8 2 5 3" xfId="50084" xr:uid="{9F68E745-80C3-4440-9491-8D600BC21100}"/>
    <cellStyle name="Normal 4 8 2 6" xfId="14664" xr:uid="{C794E66B-CE04-4207-94C1-9D3E155426B4}"/>
    <cellStyle name="Normal 4 8 2 7" xfId="28354" xr:uid="{724BA23E-53C1-4D8A-B048-C7020D90F3B2}"/>
    <cellStyle name="Normal 4 8 2 8" xfId="43238" xr:uid="{EC2FA4B7-8A0D-436B-8D37-F03281C1DD6D}"/>
    <cellStyle name="Normal 4 8 3" xfId="7820" xr:uid="{E8E28407-80A2-416E-A9AA-F126BE11CF43}"/>
    <cellStyle name="Normal 4 8 3 2" xfId="9532" xr:uid="{85B67F10-D6D2-4D66-BA00-EEDA050DBD93}"/>
    <cellStyle name="Normal 4 8 3 2 2" xfId="12954" xr:uid="{02774D7B-EB20-43E6-83E3-10C46605188D}"/>
    <cellStyle name="Normal 4 8 3 2 2 2" xfId="26644" xr:uid="{FEA444E7-C9D6-4570-8FB0-9ECD832BEB32}"/>
    <cellStyle name="Normal 4 8 3 2 2 2 2" xfId="40336" xr:uid="{73E49366-54C3-4590-9BFF-9E3ACB12CE90}"/>
    <cellStyle name="Normal 4 8 3 2 2 2 3" xfId="55220" xr:uid="{D0105946-EACA-4AF3-9DAF-0D38414CFB5A}"/>
    <cellStyle name="Normal 4 8 3 2 2 3" xfId="19800" xr:uid="{2E2D7289-8723-461D-8B46-23E25D848801}"/>
    <cellStyle name="Normal 4 8 3 2 2 4" xfId="33490" xr:uid="{F92C79CB-4BD0-44D8-8924-79B8DEADAD48}"/>
    <cellStyle name="Normal 4 8 3 2 2 5" xfId="48374" xr:uid="{EE1D55D3-98DA-4043-898D-29C3A4D97B8C}"/>
    <cellStyle name="Normal 4 8 3 2 3" xfId="23222" xr:uid="{B025A6B2-10F0-44A6-8D93-EE2C7B5FBD53}"/>
    <cellStyle name="Normal 4 8 3 2 3 2" xfId="36914" xr:uid="{68C65303-A426-4BC3-A447-A6C3ED041EA8}"/>
    <cellStyle name="Normal 4 8 3 2 3 3" xfId="51798" xr:uid="{5AB11A5F-550F-4A51-BD76-6C9C65AEFE21}"/>
    <cellStyle name="Normal 4 8 3 2 4" xfId="16378" xr:uid="{967F9571-0607-41DF-86A4-37E5F56F6EA6}"/>
    <cellStyle name="Normal 4 8 3 2 5" xfId="30068" xr:uid="{1FDB8FE1-0DE5-47B7-9A63-D6D4C2C8BCE2}"/>
    <cellStyle name="Normal 4 8 3 2 6" xfId="44952" xr:uid="{DCDCC806-1DB1-49EA-9E0F-26F305358DC5}"/>
    <cellStyle name="Normal 4 8 3 3" xfId="11242" xr:uid="{7CD02EDB-1773-49E8-94C6-D276451ECBE3}"/>
    <cellStyle name="Normal 4 8 3 3 2" xfId="24932" xr:uid="{9B38B549-081F-4165-A80A-2EF8381A8083}"/>
    <cellStyle name="Normal 4 8 3 3 2 2" xfId="38624" xr:uid="{E8A35A02-C2E3-47B0-A033-15F3F4EE03B3}"/>
    <cellStyle name="Normal 4 8 3 3 2 3" xfId="53508" xr:uid="{BF5E9A6E-E2F8-4A2C-9DA7-942DB6C62F79}"/>
    <cellStyle name="Normal 4 8 3 3 3" xfId="18088" xr:uid="{D85199A7-0D6A-4BD8-9ED5-7D6D34064D39}"/>
    <cellStyle name="Normal 4 8 3 3 4" xfId="31778" xr:uid="{A2C896AE-9BD5-4A9A-AF73-4DD41CF6FA07}"/>
    <cellStyle name="Normal 4 8 3 3 5" xfId="46662" xr:uid="{1C076584-C1CC-4071-B508-301DEC5AE442}"/>
    <cellStyle name="Normal 4 8 3 4" xfId="21510" xr:uid="{248DE597-A250-41C7-95E1-8C012B29FABD}"/>
    <cellStyle name="Normal 4 8 3 4 2" xfId="35202" xr:uid="{E0FD7B2D-1BAE-472B-A9D8-E3B16E28AD4F}"/>
    <cellStyle name="Normal 4 8 3 4 3" xfId="50086" xr:uid="{BF80C1B2-51C0-42D0-A67C-65C03C81E246}"/>
    <cellStyle name="Normal 4 8 3 5" xfId="14666" xr:uid="{FB701ADC-B414-497E-8FC5-AF01FED5813F}"/>
    <cellStyle name="Normal 4 8 3 6" xfId="28356" xr:uid="{80B69414-45D3-4977-A503-799E6A45D505}"/>
    <cellStyle name="Normal 4 8 3 7" xfId="43240" xr:uid="{9B3D0D8B-97F8-489B-A699-208D096A7290}"/>
    <cellStyle name="Normal 4 8 4" xfId="7821" xr:uid="{338F8F78-994E-4C7A-9054-CF6B369A8A3F}"/>
    <cellStyle name="Normal 4 8 4 2" xfId="9533" xr:uid="{A43FB2A9-F742-44D9-9896-1CF7044D2C48}"/>
    <cellStyle name="Normal 4 8 4 2 2" xfId="12955" xr:uid="{4E412351-890A-4A5C-858A-34D125A58DC9}"/>
    <cellStyle name="Normal 4 8 4 2 2 2" xfId="26645" xr:uid="{89F82823-A4F2-402B-B039-2C9E84FC7134}"/>
    <cellStyle name="Normal 4 8 4 2 2 2 2" xfId="40337" xr:uid="{5FAF2369-FE2B-4969-9670-459FA669508A}"/>
    <cellStyle name="Normal 4 8 4 2 2 2 3" xfId="55221" xr:uid="{2935AC52-279E-4205-94A2-131EEF3FF5DE}"/>
    <cellStyle name="Normal 4 8 4 2 2 3" xfId="19801" xr:uid="{862551C1-1E8E-4951-A8B3-65958A203C9F}"/>
    <cellStyle name="Normal 4 8 4 2 2 4" xfId="33491" xr:uid="{EEE796DF-32F9-46E2-8337-6316F0106A31}"/>
    <cellStyle name="Normal 4 8 4 2 2 5" xfId="48375" xr:uid="{5B9141B1-2F9B-4B99-9F47-842D638BA713}"/>
    <cellStyle name="Normal 4 8 4 2 3" xfId="23223" xr:uid="{0AC4F73F-2D7E-4376-8E15-644EC9607926}"/>
    <cellStyle name="Normal 4 8 4 2 3 2" xfId="36915" xr:uid="{5ABD8D48-A9CA-4DFE-9852-B0E90869ED7C}"/>
    <cellStyle name="Normal 4 8 4 2 3 3" xfId="51799" xr:uid="{1C1F548B-AA27-4B1F-9C04-58E902909736}"/>
    <cellStyle name="Normal 4 8 4 2 4" xfId="16379" xr:uid="{CB2C5F05-B2B1-46EB-A87F-A4751D5CEC0B}"/>
    <cellStyle name="Normal 4 8 4 2 5" xfId="30069" xr:uid="{A685AFD8-FD6C-494A-899C-ED4EDECC4F0F}"/>
    <cellStyle name="Normal 4 8 4 2 6" xfId="44953" xr:uid="{4BC47FF7-A4F4-4B43-AADC-883FED91CBA3}"/>
    <cellStyle name="Normal 4 8 4 3" xfId="11243" xr:uid="{016C3D76-FBB1-40CB-8F7E-C493AC1253E4}"/>
    <cellStyle name="Normal 4 8 4 3 2" xfId="24933" xr:uid="{1060E808-DDEF-470A-8E56-8CF7691080A5}"/>
    <cellStyle name="Normal 4 8 4 3 2 2" xfId="38625" xr:uid="{1FB1D373-64A7-484C-A497-B909391DAB8B}"/>
    <cellStyle name="Normal 4 8 4 3 2 3" xfId="53509" xr:uid="{BE28C726-963D-4B13-A5FD-63F7A328F481}"/>
    <cellStyle name="Normal 4 8 4 3 3" xfId="18089" xr:uid="{A1485F50-5EED-4F2C-8580-BD36B449D143}"/>
    <cellStyle name="Normal 4 8 4 3 4" xfId="31779" xr:uid="{F5830B1B-D423-42CE-8894-8FED0E6F4BB6}"/>
    <cellStyle name="Normal 4 8 4 3 5" xfId="46663" xr:uid="{E52F0902-DF5F-437D-BF62-B8D9361F2974}"/>
    <cellStyle name="Normal 4 8 4 4" xfId="21511" xr:uid="{106D99C1-7E6A-44BD-BD7C-65F6C7701FCE}"/>
    <cellStyle name="Normal 4 8 4 4 2" xfId="35203" xr:uid="{C19EE6DD-DAA1-4CF9-ACBB-D1BB80FFE171}"/>
    <cellStyle name="Normal 4 8 4 4 3" xfId="50087" xr:uid="{E6FC096F-1C12-4795-A7C1-216B4C9D078E}"/>
    <cellStyle name="Normal 4 8 4 5" xfId="14667" xr:uid="{031D9AAF-4C2A-4D9F-86AF-9C291B11FE30}"/>
    <cellStyle name="Normal 4 8 4 6" xfId="28357" xr:uid="{B01730F6-E983-4BE3-8D87-9B3AE694C3B7}"/>
    <cellStyle name="Normal 4 8 4 7" xfId="43241" xr:uid="{4D8EB734-F263-4B3D-90B8-EBFAEEB45456}"/>
    <cellStyle name="Normal 4 8 5" xfId="9529" xr:uid="{D7CE91B1-7DFF-4A58-B7FC-0F3EBF19E130}"/>
    <cellStyle name="Normal 4 8 5 2" xfId="12951" xr:uid="{E35C5589-9AB7-4116-9185-FDAA9C872118}"/>
    <cellStyle name="Normal 4 8 5 2 2" xfId="26641" xr:uid="{0E54BD31-46FA-49EA-AD33-6CF7C4E9C074}"/>
    <cellStyle name="Normal 4 8 5 2 2 2" xfId="40333" xr:uid="{8F7388E9-BACC-4AA7-97EB-F924968A0CF9}"/>
    <cellStyle name="Normal 4 8 5 2 2 3" xfId="55217" xr:uid="{FDACDF61-F8BC-4FDD-A4B6-9EEE43A6FAFC}"/>
    <cellStyle name="Normal 4 8 5 2 3" xfId="19797" xr:uid="{F880D9C9-0DC4-44E6-BF01-2B80EFD1C654}"/>
    <cellStyle name="Normal 4 8 5 2 4" xfId="33487" xr:uid="{C0F03274-7242-4843-974A-502CA86F09A9}"/>
    <cellStyle name="Normal 4 8 5 2 5" xfId="48371" xr:uid="{31C8789E-883D-47AC-B734-B97DC7A55D56}"/>
    <cellStyle name="Normal 4 8 5 3" xfId="23219" xr:uid="{4652A47C-9283-4199-8577-C93239939BC1}"/>
    <cellStyle name="Normal 4 8 5 3 2" xfId="36911" xr:uid="{338B3B98-153F-41CB-B267-8190EC902B0F}"/>
    <cellStyle name="Normal 4 8 5 3 3" xfId="51795" xr:uid="{BC181B96-92E9-418A-A3C4-6D79F0F1B1B0}"/>
    <cellStyle name="Normal 4 8 5 4" xfId="16375" xr:uid="{28F651D7-5646-490E-998D-7875EEFF52E2}"/>
    <cellStyle name="Normal 4 8 5 5" xfId="30065" xr:uid="{EAAB2003-5A20-4B04-A79F-DABCFB460E9E}"/>
    <cellStyle name="Normal 4 8 5 6" xfId="44949" xr:uid="{76DB2710-EC0F-4A5B-B697-15BBCDA664FE}"/>
    <cellStyle name="Normal 4 8 6" xfId="11239" xr:uid="{53F897FE-D7A3-4AAE-8051-25A63165267D}"/>
    <cellStyle name="Normal 4 8 6 2" xfId="24929" xr:uid="{98E329F8-D4E9-47BE-824C-368A933B0DEF}"/>
    <cellStyle name="Normal 4 8 6 2 2" xfId="38621" xr:uid="{183D9513-0734-40F1-AA3F-9E2D295A0761}"/>
    <cellStyle name="Normal 4 8 6 2 3" xfId="53505" xr:uid="{E08B8238-A945-4E9B-BD1C-C68974C3AFB9}"/>
    <cellStyle name="Normal 4 8 6 3" xfId="18085" xr:uid="{7193B601-6DF8-498E-980B-3403A138E33B}"/>
    <cellStyle name="Normal 4 8 6 4" xfId="31775" xr:uid="{003E1301-6451-47D1-893E-BA4BC0443133}"/>
    <cellStyle name="Normal 4 8 6 5" xfId="46659" xr:uid="{5FCECFAB-EEE6-4116-B5D3-284E651B8A13}"/>
    <cellStyle name="Normal 4 8 7" xfId="21507" xr:uid="{9121DACE-AF79-458D-A390-988A393D1A93}"/>
    <cellStyle name="Normal 4 8 7 2" xfId="35199" xr:uid="{FC63E0C8-0FA6-427B-AE05-7B8A979CD471}"/>
    <cellStyle name="Normal 4 8 7 3" xfId="50083" xr:uid="{36C39E8F-9E60-4EAE-B4F1-0B67AFF3B030}"/>
    <cellStyle name="Normal 4 8 8" xfId="14663" xr:uid="{B6E40F8F-A2AB-4FEA-9E4C-112DA231FD7F}"/>
    <cellStyle name="Normal 4 8 9" xfId="28353" xr:uid="{39FC321C-6A6E-48F9-B6AE-98543808F340}"/>
    <cellStyle name="Normal 4 9" xfId="7822" xr:uid="{2CB34C2E-ADC8-42C8-9DDE-F47B4FCE2596}"/>
    <cellStyle name="Normal 4 9 10" xfId="43242" xr:uid="{A98BCB86-3CE8-4366-8839-F1596F7DE312}"/>
    <cellStyle name="Normal 4 9 2" xfId="7823" xr:uid="{25F5DC5D-2CF0-44D3-AECF-E87ACD4078EF}"/>
    <cellStyle name="Normal 4 9 2 2" xfId="7824" xr:uid="{DECBDF92-F134-4402-A4DA-4C4AE39DDAD5}"/>
    <cellStyle name="Normal 4 9 2 2 2" xfId="9536" xr:uid="{91C88922-1271-4E87-89E5-E835E8C39821}"/>
    <cellStyle name="Normal 4 9 2 2 2 2" xfId="12958" xr:uid="{E9C4D473-BCEA-492C-BA44-3F943A9C3260}"/>
    <cellStyle name="Normal 4 9 2 2 2 2 2" xfId="26648" xr:uid="{30DC5CF7-B3A5-4735-B735-44AA7D2C14F3}"/>
    <cellStyle name="Normal 4 9 2 2 2 2 2 2" xfId="40340" xr:uid="{0D4D2703-46D0-4936-8F52-F51497E30B10}"/>
    <cellStyle name="Normal 4 9 2 2 2 2 2 3" xfId="55224" xr:uid="{EA60C58D-3E9A-41F9-8F85-7EFD38B2882B}"/>
    <cellStyle name="Normal 4 9 2 2 2 2 3" xfId="19804" xr:uid="{A78D51AA-C117-4676-BFEE-883C8DC5ED8E}"/>
    <cellStyle name="Normal 4 9 2 2 2 2 4" xfId="33494" xr:uid="{A1D75686-EE9A-4880-94C0-41E99624D14C}"/>
    <cellStyle name="Normal 4 9 2 2 2 2 5" xfId="48378" xr:uid="{ADC88DE1-5133-4544-83B4-DCA531C3CE5E}"/>
    <cellStyle name="Normal 4 9 2 2 2 3" xfId="23226" xr:uid="{7FE83DD7-9E30-456B-81C4-857F04B16FE0}"/>
    <cellStyle name="Normal 4 9 2 2 2 3 2" xfId="36918" xr:uid="{588C2A85-D49D-4A28-B85F-39EA1576ECEE}"/>
    <cellStyle name="Normal 4 9 2 2 2 3 3" xfId="51802" xr:uid="{FA8F8577-0C4B-4BD6-8EFF-1FB89FBC6BDC}"/>
    <cellStyle name="Normal 4 9 2 2 2 4" xfId="16382" xr:uid="{CDC65248-E453-4C02-B1AB-26EBC85347F6}"/>
    <cellStyle name="Normal 4 9 2 2 2 5" xfId="30072" xr:uid="{89E473AA-52E8-4720-AB89-40EA72B12657}"/>
    <cellStyle name="Normal 4 9 2 2 2 6" xfId="44956" xr:uid="{C0223EEB-52E5-4040-B44A-D70A7F91F68C}"/>
    <cellStyle name="Normal 4 9 2 2 3" xfId="11246" xr:uid="{15FAE919-DC95-49F9-BF4B-1C2CB23BAB7D}"/>
    <cellStyle name="Normal 4 9 2 2 3 2" xfId="24936" xr:uid="{C11453A0-2BB8-4F67-843A-308B729EBE35}"/>
    <cellStyle name="Normal 4 9 2 2 3 2 2" xfId="38628" xr:uid="{B9846383-D02C-4035-9B04-E60B50833EB4}"/>
    <cellStyle name="Normal 4 9 2 2 3 2 3" xfId="53512" xr:uid="{A708B751-12A2-4105-BB19-E7546569D7D9}"/>
    <cellStyle name="Normal 4 9 2 2 3 3" xfId="18092" xr:uid="{113A16DF-28A0-4258-8F94-5BF19841201E}"/>
    <cellStyle name="Normal 4 9 2 2 3 4" xfId="31782" xr:uid="{26160C51-CC10-43BD-9EB7-21EE95F2B2CE}"/>
    <cellStyle name="Normal 4 9 2 2 3 5" xfId="46666" xr:uid="{F9B40D2A-ECF7-40CE-9977-47E98A2537AA}"/>
    <cellStyle name="Normal 4 9 2 2 4" xfId="21514" xr:uid="{05DA3368-0083-4DB1-94F8-835A05FD386D}"/>
    <cellStyle name="Normal 4 9 2 2 4 2" xfId="35206" xr:uid="{9555EC79-4BB9-4D05-AA04-59FD78FB9202}"/>
    <cellStyle name="Normal 4 9 2 2 4 3" xfId="50090" xr:uid="{D107F001-6E18-4936-A1EE-2DCD1A5871FB}"/>
    <cellStyle name="Normal 4 9 2 2 5" xfId="14670" xr:uid="{5E9EF316-827B-4CE9-B5B9-17B367034AA6}"/>
    <cellStyle name="Normal 4 9 2 2 6" xfId="28360" xr:uid="{11C3B1D4-6FA6-4167-BC4B-083F1A840985}"/>
    <cellStyle name="Normal 4 9 2 2 7" xfId="43244" xr:uid="{1DA544B4-0443-48D9-8534-9E916F3A42C6}"/>
    <cellStyle name="Normal 4 9 2 3" xfId="9535" xr:uid="{6E1B6E6F-B6BD-44D2-9F1F-AE71EE7141A9}"/>
    <cellStyle name="Normal 4 9 2 3 2" xfId="12957" xr:uid="{C8C091FE-403B-4FE3-960A-481CA2036A93}"/>
    <cellStyle name="Normal 4 9 2 3 2 2" xfId="26647" xr:uid="{B1D16E29-7DA2-4AAC-9C6C-E84B7E1CC23B}"/>
    <cellStyle name="Normal 4 9 2 3 2 2 2" xfId="40339" xr:uid="{14AA1102-0C76-4E3C-8702-F2A41CE44E41}"/>
    <cellStyle name="Normal 4 9 2 3 2 2 3" xfId="55223" xr:uid="{0D41E960-F725-4AFB-A3A7-93847B30BFC7}"/>
    <cellStyle name="Normal 4 9 2 3 2 3" xfId="19803" xr:uid="{4A980999-5C01-45DD-97B5-72E1AA39A530}"/>
    <cellStyle name="Normal 4 9 2 3 2 4" xfId="33493" xr:uid="{7CFE623B-4DFF-4F24-90B3-0C389205380E}"/>
    <cellStyle name="Normal 4 9 2 3 2 5" xfId="48377" xr:uid="{2CF341D5-9F06-4893-8447-3B2A99C6B93C}"/>
    <cellStyle name="Normal 4 9 2 3 3" xfId="23225" xr:uid="{2AB83853-37FF-4CA8-94BD-A45622858890}"/>
    <cellStyle name="Normal 4 9 2 3 3 2" xfId="36917" xr:uid="{845E90D5-0FF6-4DF7-BDF5-C08B76F7141F}"/>
    <cellStyle name="Normal 4 9 2 3 3 3" xfId="51801" xr:uid="{04F8E667-E063-43E7-9632-EE358FEE9E3E}"/>
    <cellStyle name="Normal 4 9 2 3 4" xfId="16381" xr:uid="{49026D56-4583-4FA8-B819-AC4CE1B050F6}"/>
    <cellStyle name="Normal 4 9 2 3 5" xfId="30071" xr:uid="{7877A2E5-3087-4FD9-8080-3738C00CA79D}"/>
    <cellStyle name="Normal 4 9 2 3 6" xfId="44955" xr:uid="{776B14A4-8734-4C45-B5A1-A1E196899DE8}"/>
    <cellStyle name="Normal 4 9 2 4" xfId="11245" xr:uid="{75A840ED-D27E-448A-A059-BA87781B59CB}"/>
    <cellStyle name="Normal 4 9 2 4 2" xfId="24935" xr:uid="{2C9C393A-34D8-4152-9DEB-EC2BD53352A3}"/>
    <cellStyle name="Normal 4 9 2 4 2 2" xfId="38627" xr:uid="{CAF938A5-E0F7-4A91-B36B-E737771E17B5}"/>
    <cellStyle name="Normal 4 9 2 4 2 3" xfId="53511" xr:uid="{2E9EA72F-9563-44C1-A3F5-3EB7A3DB4BBB}"/>
    <cellStyle name="Normal 4 9 2 4 3" xfId="18091" xr:uid="{19900842-07EF-4254-B54A-E2E0F679C3D7}"/>
    <cellStyle name="Normal 4 9 2 4 4" xfId="31781" xr:uid="{BEC063A2-FE6D-4C23-8CE8-25ADE5E7E6B9}"/>
    <cellStyle name="Normal 4 9 2 4 5" xfId="46665" xr:uid="{8DC21878-6A04-4021-B42E-C01C3004828B}"/>
    <cellStyle name="Normal 4 9 2 5" xfId="21513" xr:uid="{C74F0400-5858-4FB0-BA64-1E5A1823EFA8}"/>
    <cellStyle name="Normal 4 9 2 5 2" xfId="35205" xr:uid="{B48A3BC7-476B-4921-B5F7-78BB10586B6D}"/>
    <cellStyle name="Normal 4 9 2 5 3" xfId="50089" xr:uid="{93E96E5B-5252-4BE4-906E-089CA6F99C38}"/>
    <cellStyle name="Normal 4 9 2 6" xfId="14669" xr:uid="{2443C871-F24F-4B47-84C2-6464648EA749}"/>
    <cellStyle name="Normal 4 9 2 7" xfId="28359" xr:uid="{5AE5AEFC-834E-42D6-A63B-88EAF2CD16FF}"/>
    <cellStyle name="Normal 4 9 2 8" xfId="43243" xr:uid="{923510FE-9AD4-49F9-B401-AA55490C2C62}"/>
    <cellStyle name="Normal 4 9 3" xfId="7825" xr:uid="{FEDEB265-A706-45EE-B7FB-D453F7E4EE57}"/>
    <cellStyle name="Normal 4 9 3 2" xfId="9537" xr:uid="{D9B508B4-BFBE-4E56-B23D-BC586236BCBC}"/>
    <cellStyle name="Normal 4 9 3 2 2" xfId="12959" xr:uid="{DB979B5D-CA33-4271-A99C-894580127E9C}"/>
    <cellStyle name="Normal 4 9 3 2 2 2" xfId="26649" xr:uid="{5B951315-5617-4B07-9292-369D8AFBF3E8}"/>
    <cellStyle name="Normal 4 9 3 2 2 2 2" xfId="40341" xr:uid="{CBD6A7EF-D802-418C-AC89-C5D071630621}"/>
    <cellStyle name="Normal 4 9 3 2 2 2 3" xfId="55225" xr:uid="{6FD656C4-E31D-43F1-8FF7-2332BDDD1906}"/>
    <cellStyle name="Normal 4 9 3 2 2 3" xfId="19805" xr:uid="{B9D95491-B316-47E2-99A4-32DBDBCA1AA6}"/>
    <cellStyle name="Normal 4 9 3 2 2 4" xfId="33495" xr:uid="{4AA6B486-8858-445C-88FC-C9FAE3E922B5}"/>
    <cellStyle name="Normal 4 9 3 2 2 5" xfId="48379" xr:uid="{7DCF1CD7-C8F8-4B4A-808B-E7196ADB1D0D}"/>
    <cellStyle name="Normal 4 9 3 2 3" xfId="23227" xr:uid="{653FB80A-80D2-4FCE-BF64-7932B3F8912A}"/>
    <cellStyle name="Normal 4 9 3 2 3 2" xfId="36919" xr:uid="{BB266363-ED03-4F7A-9C5E-5DD31D76E829}"/>
    <cellStyle name="Normal 4 9 3 2 3 3" xfId="51803" xr:uid="{614E4BA7-D343-404F-A7AB-F1598BD1886D}"/>
    <cellStyle name="Normal 4 9 3 2 4" xfId="16383" xr:uid="{9702567D-2249-465D-9F09-3AFD9A98E708}"/>
    <cellStyle name="Normal 4 9 3 2 5" xfId="30073" xr:uid="{39D48467-E055-4C8B-989E-0DA4121C4447}"/>
    <cellStyle name="Normal 4 9 3 2 6" xfId="44957" xr:uid="{97BAA96F-AA49-4C30-AB23-F33AF9EDBD54}"/>
    <cellStyle name="Normal 4 9 3 3" xfId="11247" xr:uid="{5FBC017B-144D-4C02-AF08-E612B0B56D94}"/>
    <cellStyle name="Normal 4 9 3 3 2" xfId="24937" xr:uid="{34C08332-D8C7-4480-BC37-0940A7EF97B9}"/>
    <cellStyle name="Normal 4 9 3 3 2 2" xfId="38629" xr:uid="{5A71F709-0668-4838-A0A1-491A7C0DA293}"/>
    <cellStyle name="Normal 4 9 3 3 2 3" xfId="53513" xr:uid="{D656B1B5-04CE-4886-9D6F-C72084A9B1A8}"/>
    <cellStyle name="Normal 4 9 3 3 3" xfId="18093" xr:uid="{BBC8E28D-3F30-4F52-8C73-4D486363701F}"/>
    <cellStyle name="Normal 4 9 3 3 4" xfId="31783" xr:uid="{22516E0C-9109-403A-A6AC-9C4033630E3F}"/>
    <cellStyle name="Normal 4 9 3 3 5" xfId="46667" xr:uid="{843F204A-0FAE-4285-924E-688D4B69BCE2}"/>
    <cellStyle name="Normal 4 9 3 4" xfId="21515" xr:uid="{39B5545C-E331-4A01-AB44-8CA2F9B0F09A}"/>
    <cellStyle name="Normal 4 9 3 4 2" xfId="35207" xr:uid="{030FA780-DCC7-4620-BC33-8E21DF27F202}"/>
    <cellStyle name="Normal 4 9 3 4 3" xfId="50091" xr:uid="{1C3C6744-2BD8-4193-8627-02F026BB89D9}"/>
    <cellStyle name="Normal 4 9 3 5" xfId="14671" xr:uid="{68ECCF21-9315-4D4D-8DDC-F241AC21C75A}"/>
    <cellStyle name="Normal 4 9 3 6" xfId="28361" xr:uid="{C53B28DA-AB5F-4043-B118-623B0FF3CB73}"/>
    <cellStyle name="Normal 4 9 3 7" xfId="43245" xr:uid="{984A89FF-FDFB-4FEB-AB1F-B36C5630819C}"/>
    <cellStyle name="Normal 4 9 4" xfId="7826" xr:uid="{4128B44E-7977-4A5D-BADF-D6927ABE263B}"/>
    <cellStyle name="Normal 4 9 4 2" xfId="9538" xr:uid="{85F8140E-BC46-4D5D-9997-9FEA8BC02D0A}"/>
    <cellStyle name="Normal 4 9 4 2 2" xfId="12960" xr:uid="{C797125D-49B7-4FD7-806A-C5700EE5D0D7}"/>
    <cellStyle name="Normal 4 9 4 2 2 2" xfId="26650" xr:uid="{25AE130A-ADCF-49DE-8B2A-167C3B15F5A5}"/>
    <cellStyle name="Normal 4 9 4 2 2 2 2" xfId="40342" xr:uid="{D898433F-0C6D-4BAE-8053-ADEAAC8CF355}"/>
    <cellStyle name="Normal 4 9 4 2 2 2 3" xfId="55226" xr:uid="{F13B1EE0-082C-48EA-9F7F-ABC353051B18}"/>
    <cellStyle name="Normal 4 9 4 2 2 3" xfId="19806" xr:uid="{0F2DE623-3FD6-4AB7-B5B0-823A3AABE006}"/>
    <cellStyle name="Normal 4 9 4 2 2 4" xfId="33496" xr:uid="{BFC8DFD7-1D41-41B7-AB03-254B0BA77C93}"/>
    <cellStyle name="Normal 4 9 4 2 2 5" xfId="48380" xr:uid="{F16060CC-A05C-4530-8CA0-D340F2DDCB62}"/>
    <cellStyle name="Normal 4 9 4 2 3" xfId="23228" xr:uid="{4619B66E-55CB-445D-8BF1-7DF1828F4BB5}"/>
    <cellStyle name="Normal 4 9 4 2 3 2" xfId="36920" xr:uid="{7D476A9A-14A4-4B27-BEEA-2A6871B2C1FD}"/>
    <cellStyle name="Normal 4 9 4 2 3 3" xfId="51804" xr:uid="{C7ABC2E7-F7A9-4D71-B267-2C87870A7DE4}"/>
    <cellStyle name="Normal 4 9 4 2 4" xfId="16384" xr:uid="{BACD2896-D314-403F-8EDA-6BF0D13E95A0}"/>
    <cellStyle name="Normal 4 9 4 2 5" xfId="30074" xr:uid="{6D31A3E2-FF74-4215-B65A-3A4910154F53}"/>
    <cellStyle name="Normal 4 9 4 2 6" xfId="44958" xr:uid="{BE04B203-0248-472F-8A59-BEA56E4B2E41}"/>
    <cellStyle name="Normal 4 9 4 3" xfId="11248" xr:uid="{6E02547A-2AE7-4F88-838C-2E4E78FE319C}"/>
    <cellStyle name="Normal 4 9 4 3 2" xfId="24938" xr:uid="{626F3848-F509-49BE-BB08-A1333AD92858}"/>
    <cellStyle name="Normal 4 9 4 3 2 2" xfId="38630" xr:uid="{777E9CA0-3443-4382-BB12-7571282AD6C1}"/>
    <cellStyle name="Normal 4 9 4 3 2 3" xfId="53514" xr:uid="{CF2F911B-3E5E-46A3-90A8-726E91F93BF4}"/>
    <cellStyle name="Normal 4 9 4 3 3" xfId="18094" xr:uid="{BB514807-596D-4C40-A1FF-EBE155115C70}"/>
    <cellStyle name="Normal 4 9 4 3 4" xfId="31784" xr:uid="{B7C432CB-6ACF-41E9-8D92-5AC3D6423F89}"/>
    <cellStyle name="Normal 4 9 4 3 5" xfId="46668" xr:uid="{28837DC0-7F8E-4DB7-9B5F-F532EEA8FECF}"/>
    <cellStyle name="Normal 4 9 4 4" xfId="21516" xr:uid="{A12353B3-757A-432A-B0B5-4873BE91A83D}"/>
    <cellStyle name="Normal 4 9 4 4 2" xfId="35208" xr:uid="{DB155BC9-C051-46F6-A14C-E7A64700F023}"/>
    <cellStyle name="Normal 4 9 4 4 3" xfId="50092" xr:uid="{DD432ED0-C243-4738-878F-0002CEAE4554}"/>
    <cellStyle name="Normal 4 9 4 5" xfId="14672" xr:uid="{D5F2D5D8-AEC1-40BB-BBA0-BAA24C7263DE}"/>
    <cellStyle name="Normal 4 9 4 6" xfId="28362" xr:uid="{DEC4BF9D-C875-4CDB-B51A-3D01AFA5D5B6}"/>
    <cellStyle name="Normal 4 9 4 7" xfId="43246" xr:uid="{B75DE568-31FA-40BC-8217-E7EA59C9725C}"/>
    <cellStyle name="Normal 4 9 5" xfId="9534" xr:uid="{B62F82EB-8D77-4200-9DF6-0849BDA2AB1F}"/>
    <cellStyle name="Normal 4 9 5 2" xfId="12956" xr:uid="{8B1327B8-91E5-43D3-AF20-AD8C1A59007F}"/>
    <cellStyle name="Normal 4 9 5 2 2" xfId="26646" xr:uid="{478EB755-DA18-4772-9D8D-B016321D5F92}"/>
    <cellStyle name="Normal 4 9 5 2 2 2" xfId="40338" xr:uid="{4B40CDDC-5164-4A4A-9582-A24562477857}"/>
    <cellStyle name="Normal 4 9 5 2 2 3" xfId="55222" xr:uid="{EA59964A-BA17-46F1-B8F4-CA7034F4FF69}"/>
    <cellStyle name="Normal 4 9 5 2 3" xfId="19802" xr:uid="{2AB77F8B-8AD9-442B-8B19-619908281D12}"/>
    <cellStyle name="Normal 4 9 5 2 4" xfId="33492" xr:uid="{005E0306-81D0-414B-9402-B8B36A09404F}"/>
    <cellStyle name="Normal 4 9 5 2 5" xfId="48376" xr:uid="{82A1D3F8-8862-4613-B1DB-39CF0A142258}"/>
    <cellStyle name="Normal 4 9 5 3" xfId="23224" xr:uid="{B6E9945E-5738-4EB0-887E-C8593C2EB119}"/>
    <cellStyle name="Normal 4 9 5 3 2" xfId="36916" xr:uid="{3E5D7C0C-3AED-42A6-B610-1525318EF85F}"/>
    <cellStyle name="Normal 4 9 5 3 3" xfId="51800" xr:uid="{7C6DF96C-E588-4870-B663-CD5D0903826B}"/>
    <cellStyle name="Normal 4 9 5 4" xfId="16380" xr:uid="{4A535285-4DD0-443D-AFFE-2062B48322DA}"/>
    <cellStyle name="Normal 4 9 5 5" xfId="30070" xr:uid="{ECE137A4-357E-4271-9404-3ED340B9AA02}"/>
    <cellStyle name="Normal 4 9 5 6" xfId="44954" xr:uid="{55B3D287-44CD-46C9-9BDE-36271BA253AB}"/>
    <cellStyle name="Normal 4 9 6" xfId="11244" xr:uid="{906874E8-9FC5-4A1D-AE50-6F633C264139}"/>
    <cellStyle name="Normal 4 9 6 2" xfId="24934" xr:uid="{C47145CC-1016-4E76-8F3A-F4159BDDD41E}"/>
    <cellStyle name="Normal 4 9 6 2 2" xfId="38626" xr:uid="{2FFB1155-72C3-4603-BE2C-412E76916058}"/>
    <cellStyle name="Normal 4 9 6 2 3" xfId="53510" xr:uid="{A62DBFB5-DC96-4C2A-8DDE-C37560C688B3}"/>
    <cellStyle name="Normal 4 9 6 3" xfId="18090" xr:uid="{8CD1F83E-B27A-44C3-9D98-EE38F3593859}"/>
    <cellStyle name="Normal 4 9 6 4" xfId="31780" xr:uid="{3DCD6FC9-EB7B-4C21-B6EC-8F6D53FB57F0}"/>
    <cellStyle name="Normal 4 9 6 5" xfId="46664" xr:uid="{1E86B2C2-A24D-4AB1-B03E-8F0A91DBC584}"/>
    <cellStyle name="Normal 4 9 7" xfId="21512" xr:uid="{5859DD37-9F3C-412D-8EE1-B03E5C2E2923}"/>
    <cellStyle name="Normal 4 9 7 2" xfId="35204" xr:uid="{3C7F5B2C-06CA-4188-8484-FACD09BD2116}"/>
    <cellStyle name="Normal 4 9 7 3" xfId="50088" xr:uid="{C5F27B4C-04A3-4F4C-9A12-4B3B99467BB7}"/>
    <cellStyle name="Normal 4 9 8" xfId="14668" xr:uid="{14AAE75E-3984-469D-96FB-402A6EDDCA31}"/>
    <cellStyle name="Normal 4 9 9" xfId="28358" xr:uid="{49DFCEE5-0A7B-46BB-A199-8BD5E23258A9}"/>
    <cellStyle name="Normal 40" xfId="4395" xr:uid="{E061FE12-2787-4F0D-98EF-C9D1B186A273}"/>
    <cellStyle name="Normal 40 2" xfId="4396" xr:uid="{41BD04BD-78C8-49AB-9E5A-E3232AB02EC2}"/>
    <cellStyle name="Normal 40 2 2" xfId="4397" xr:uid="{811971BD-48FD-4176-9EA4-8711AB493C55}"/>
    <cellStyle name="Normal 40 3" xfId="4398" xr:uid="{FB3B15A5-D5BA-4ED9-98B8-FF760D7C59EA}"/>
    <cellStyle name="Normal 41" xfId="4399" xr:uid="{38DA637A-1728-4A8D-9CC9-E602C02C0A73}"/>
    <cellStyle name="Normal 41 2" xfId="4400" xr:uid="{513125AA-A2D7-41AC-BE44-B51479C4397E}"/>
    <cellStyle name="Normal 42" xfId="4401" xr:uid="{26AE0E70-3CB6-4EA7-A40D-E4B16095E7F6}"/>
    <cellStyle name="Normal 42 2" xfId="4402" xr:uid="{B07EE6DA-E93E-48CF-B810-8775CBAF9754}"/>
    <cellStyle name="Normal 43" xfId="4403" xr:uid="{DFD1C6B5-CA87-44D2-B105-52C67B97D8C0}"/>
    <cellStyle name="Normal 43 2" xfId="4404" xr:uid="{3F9EF2E0-4BF6-4FE9-A983-53B034823B80}"/>
    <cellStyle name="Normal 44" xfId="4414" xr:uid="{21FEAED3-7D62-4E5E-BD86-D71F99DBE506}"/>
    <cellStyle name="Normal 44 2" xfId="4415" xr:uid="{454B39FF-C8C6-40C9-801C-69635ABF538C}"/>
    <cellStyle name="Normal 45" xfId="4676" xr:uid="{C3AE67A8-815A-47FC-974A-DFD690E9E8BD}"/>
    <cellStyle name="Normal 45 2" xfId="5326" xr:uid="{7E15063C-64A8-47A9-8BF2-BBC52904A009}"/>
    <cellStyle name="Normal 45 3" xfId="5325" xr:uid="{BE50E6BC-0B18-492F-BBDA-DED9ED00DC4E}"/>
    <cellStyle name="Normal 45 4" xfId="5335" xr:uid="{7A08CD56-7EB0-4FB1-835C-972FA38C7A9C}"/>
    <cellStyle name="Normal 45 4 2" xfId="6519" xr:uid="{06DD28DA-17CE-4AC1-852C-3E1B9B868B36}"/>
    <cellStyle name="Normal 45 4 3" xfId="5927" xr:uid="{B3125040-0783-4B4B-9E9F-0E3A76E0065A}"/>
    <cellStyle name="Normal 46" xfId="3" xr:uid="{10D3F64C-52E2-4DBD-96D8-41D3C346CEDA}"/>
    <cellStyle name="Normal 46 2" xfId="40750" xr:uid="{37C9BA19-BF26-46DA-8726-A1967C3D700D}"/>
    <cellStyle name="Normal 46 3" xfId="5928" xr:uid="{69EF4096-570E-4EEA-97C5-2E0AEDA49F52}"/>
    <cellStyle name="Normal 46 4" xfId="5336" xr:uid="{1AEC6424-B036-4712-A463-610AED283133}"/>
    <cellStyle name="Normal 5" xfId="91" xr:uid="{2AC46346-E8A1-45BA-AD5A-E97E764FB20D}"/>
    <cellStyle name="Normal 5 10" xfId="293" xr:uid="{619F1E1F-F22E-4518-91B7-E35085604B86}"/>
    <cellStyle name="Normal 5 10 2" xfId="531" xr:uid="{D4EDABB9-0456-440C-A810-8E90EF3329C0}"/>
    <cellStyle name="Normal 5 10 2 2" xfId="1175" xr:uid="{F6E6441A-DDDF-474D-A322-F4899F7BA9C9}"/>
    <cellStyle name="Normal 5 10 2 3" xfId="2819" xr:uid="{21D5A51B-563E-49C1-A707-F16A2986BF1D}"/>
    <cellStyle name="Normal 5 10 2 4" xfId="2820" xr:uid="{F411C2E1-7990-4F0A-9222-CE2BC7504D36}"/>
    <cellStyle name="Normal 5 10 3" xfId="1176" xr:uid="{68BB2CC2-83B9-4D98-ACC6-E9EB6358BB31}"/>
    <cellStyle name="Normal 5 10 3 2" xfId="2821" xr:uid="{711E0049-A8DB-45C3-AF61-E653E675C4E3}"/>
    <cellStyle name="Normal 5 10 3 3" xfId="2822" xr:uid="{8E7CA0F8-B054-4568-8037-12479D2FB1D0}"/>
    <cellStyle name="Normal 5 10 3 4" xfId="2823" xr:uid="{32D75F93-BBFF-4586-A255-50C592923F55}"/>
    <cellStyle name="Normal 5 10 4" xfId="2824" xr:uid="{3C1C1EA5-69BB-4E9B-8AA0-CD4458007ACA}"/>
    <cellStyle name="Normal 5 10 5" xfId="2825" xr:uid="{59B982DB-54E9-49AD-8AEA-750611313F7F}"/>
    <cellStyle name="Normal 5 10 6" xfId="2826" xr:uid="{641FDBBC-3EF6-475B-99D2-2292293C11A8}"/>
    <cellStyle name="Normal 5 11" xfId="294" xr:uid="{2592A69A-545D-47BD-A2A8-7E564475614F}"/>
    <cellStyle name="Normal 5 11 2" xfId="1177" xr:uid="{9E57A7F6-5A63-40B3-ABAF-424331D854F7}"/>
    <cellStyle name="Normal 5 11 2 2" xfId="2827" xr:uid="{FBA4F55C-5FBF-4C5E-B03C-7AB4597C579B}"/>
    <cellStyle name="Normal 5 11 2 2 2" xfId="4405" xr:uid="{42632F07-53C2-4728-96A4-648F78E26756}"/>
    <cellStyle name="Normal 5 11 2 2 3" xfId="4683" xr:uid="{7D67727D-CF4D-4DCF-B533-D4482251696A}"/>
    <cellStyle name="Normal 5 11 2 3" xfId="2828" xr:uid="{CA7D785D-28C0-4A53-8538-95318436BC34}"/>
    <cellStyle name="Normal 5 11 2 4" xfId="2829" xr:uid="{8DDF683B-EFD4-48A7-B032-83F91FD3E5F7}"/>
    <cellStyle name="Normal 5 11 3" xfId="2830" xr:uid="{BE8E0251-2C03-434F-AEA0-D8D4567C0FC4}"/>
    <cellStyle name="Normal 5 11 4" xfId="2831" xr:uid="{2D1E58C6-CEC6-4BF1-9AA3-0C3157CB3A7E}"/>
    <cellStyle name="Normal 5 11 4 2" xfId="4579" xr:uid="{0E962B9B-FA5F-484D-A1CC-020E70C8EE7E}"/>
    <cellStyle name="Normal 5 11 4 3" xfId="4684" xr:uid="{9EDBFEFC-3C80-46D4-9F49-D46B8F87BFA5}"/>
    <cellStyle name="Normal 5 11 4 4" xfId="4608" xr:uid="{7851D6FA-5900-4F74-8454-88E0F8A1B2A2}"/>
    <cellStyle name="Normal 5 11 5" xfId="2832" xr:uid="{B4E7DC22-682B-4EF1-ACD7-EF1BA6D7582E}"/>
    <cellStyle name="Normal 5 12" xfId="1178" xr:uid="{7B7F2666-12F7-467D-988F-F5413C2B11D2}"/>
    <cellStyle name="Normal 5 12 2" xfId="2833" xr:uid="{07CE6A6B-A717-4BB5-8BC3-518B1794746C}"/>
    <cellStyle name="Normal 5 12 3" xfId="2834" xr:uid="{F48BC472-9C03-481E-BDD2-1CE7C521603B}"/>
    <cellStyle name="Normal 5 12 4" xfId="2835" xr:uid="{B500C148-D37B-4C64-8373-0C6D39F03BB6}"/>
    <cellStyle name="Normal 5 13" xfId="903" xr:uid="{091AEA02-5173-42B6-8391-A88DC4AB6575}"/>
    <cellStyle name="Normal 5 13 2" xfId="2836" xr:uid="{5156F11D-ACA9-4CB8-995A-9C60B1936F99}"/>
    <cellStyle name="Normal 5 13 3" xfId="2837" xr:uid="{FC44E483-A26F-40EF-B27E-791DDCAA68DC}"/>
    <cellStyle name="Normal 5 13 4" xfId="2838" xr:uid="{FA7842F3-866A-4831-9035-04F264D01138}"/>
    <cellStyle name="Normal 5 14" xfId="2839" xr:uid="{BA958616-720B-4D92-BBC3-041E6A6546ED}"/>
    <cellStyle name="Normal 5 14 2" xfId="2840" xr:uid="{20889E51-1869-4CAA-9351-77E594B57ED3}"/>
    <cellStyle name="Normal 5 15" xfId="2841" xr:uid="{5DF83E56-658D-4972-9B56-A71062B66347}"/>
    <cellStyle name="Normal 5 16" xfId="2842" xr:uid="{FC4CE94C-2D49-42CE-BAEC-B28CC2ED3BEE}"/>
    <cellStyle name="Normal 5 17" xfId="2843" xr:uid="{8B96F854-0FD2-4711-8226-958ECE3587C2}"/>
    <cellStyle name="Normal 5 2" xfId="92" xr:uid="{E965710D-D512-42E3-81B4-2B5A76CCBFF6}"/>
    <cellStyle name="Normal 5 2 2" xfId="189" xr:uid="{28765900-A445-4F3C-9F0E-A5ABC7FD1C62}"/>
    <cellStyle name="Normal 5 2 2 2" xfId="190" xr:uid="{92DA36BC-99DA-4E89-BE03-5339C3A3ACDE}"/>
    <cellStyle name="Normal 5 2 2 2 2" xfId="191" xr:uid="{672CF9D4-05AD-4477-BCDB-E2CBC67243C5}"/>
    <cellStyle name="Normal 5 2 2 2 2 2" xfId="192" xr:uid="{A60A309D-A2E5-478B-A344-293FFB87714A}"/>
    <cellStyle name="Normal 5 2 2 2 3" xfId="193" xr:uid="{8D247CBC-402C-42F8-B367-985619876164}"/>
    <cellStyle name="Normal 5 2 2 2 4" xfId="4672" xr:uid="{84A05C6F-AA79-4E60-9A64-9D152753E4C7}"/>
    <cellStyle name="Normal 5 2 2 2 5" xfId="5302" xr:uid="{6C332C45-230A-4FA8-8803-4A2EC1682254}"/>
    <cellStyle name="Normal 5 2 2 3" xfId="194" xr:uid="{998CCCCD-F3A1-45E5-A7D0-63AE35473757}"/>
    <cellStyle name="Normal 5 2 2 3 2" xfId="195" xr:uid="{C2ACF582-9169-413C-84B7-55672C69EB08}"/>
    <cellStyle name="Normal 5 2 2 4" xfId="196" xr:uid="{43563A62-9AB6-4AEF-B217-B37079412303}"/>
    <cellStyle name="Normal 5 2 2 5" xfId="295" xr:uid="{970D6E68-C26A-4A44-859A-21A90D08A15F}"/>
    <cellStyle name="Normal 5 2 2 6" xfId="4598" xr:uid="{5AC3D725-D20C-4244-9261-14C43D5BCE68}"/>
    <cellStyle name="Normal 5 2 2 7" xfId="5331" xr:uid="{FF3BE056-00E5-4564-A080-E0DC8E7D09A4}"/>
    <cellStyle name="Normal 5 2 3" xfId="197" xr:uid="{33429650-152D-4C29-87AE-11C8EEBED608}"/>
    <cellStyle name="Normal 5 2 3 2" xfId="198" xr:uid="{5A4DA004-DB38-42CF-BA7C-326D04ECC7B0}"/>
    <cellStyle name="Normal 5 2 3 2 2" xfId="199" xr:uid="{2B6DB921-889B-4FBF-86C2-6E1FC7B4A323}"/>
    <cellStyle name="Normal 5 2 3 2 3" xfId="4561" xr:uid="{DDF93CE0-25AC-4739-A8CE-607EFB685D5F}"/>
    <cellStyle name="Normal 5 2 3 2 4" xfId="5303" xr:uid="{E583E0AD-ACB2-42D9-A57A-DE3692F6588A}"/>
    <cellStyle name="Normal 5 2 3 3" xfId="200" xr:uid="{D614CA00-C2F8-4E67-A973-87159BFCD40B}"/>
    <cellStyle name="Normal 5 2 3 3 2" xfId="4744" xr:uid="{979BDAD1-9A89-4544-9B16-8025FAB9BCD3}"/>
    <cellStyle name="Normal 5 2 3 4" xfId="4406" xr:uid="{BC64A877-BE3C-4756-97A0-EBAE9031DAF3}"/>
    <cellStyle name="Normal 5 2 3 4 2" xfId="4717" xr:uid="{43A43CE7-0CD7-4269-AD11-A9003FF63661}"/>
    <cellStyle name="Normal 5 2 3 5" xfId="4599" xr:uid="{C10772FA-236D-40BD-872F-233C7A26381B}"/>
    <cellStyle name="Normal 5 2 3 6" xfId="5323" xr:uid="{867F263B-EE41-4461-B89B-C4A122858905}"/>
    <cellStyle name="Normal 5 2 3 7" xfId="5332" xr:uid="{943C7784-5DFE-48CB-9C85-F92E452073E2}"/>
    <cellStyle name="Normal 5 2 4" xfId="201" xr:uid="{7D44AAC8-73DA-4B7F-B6A9-1D1632090275}"/>
    <cellStyle name="Normal 5 2 4 2" xfId="202" xr:uid="{411E6887-91AA-4BE4-80FF-E1CD78F1D5D4}"/>
    <cellStyle name="Normal 5 2 5" xfId="203" xr:uid="{30452FCF-3B7E-48D1-AD83-6C88D9C55025}"/>
    <cellStyle name="Normal 5 2 6" xfId="188" xr:uid="{B023BE24-2F21-414D-BACA-D1C950FE5232}"/>
    <cellStyle name="Normal 5 3" xfId="93" xr:uid="{9809C27B-FB55-429F-AE2E-7A47E3315713}"/>
    <cellStyle name="Normal 5 3 2" xfId="4408" xr:uid="{D9F63FDA-4F4E-4833-8F4F-B7A17C9FE2D4}"/>
    <cellStyle name="Normal 5 3 3" xfId="4407" xr:uid="{0AAEF341-E124-456C-A1B6-A0FF9079FF4F}"/>
    <cellStyle name="Normal 5 4" xfId="94" xr:uid="{979ACDC0-3F7F-4C74-AB00-3F55A7499DF4}"/>
    <cellStyle name="Normal 5 4 10" xfId="2844" xr:uid="{AAC8619A-6ADB-4806-A937-A9CB74A57CAF}"/>
    <cellStyle name="Normal 5 4 10 2" xfId="9540" xr:uid="{F5842A73-87A0-4F9F-90C8-CC7489BF54D4}"/>
    <cellStyle name="Normal 5 4 10 2 2" xfId="12962" xr:uid="{83CB8AF6-EC96-43C7-A900-309B70195A60}"/>
    <cellStyle name="Normal 5 4 10 2 2 2" xfId="26652" xr:uid="{EDB8F68E-256C-4BD3-9BD9-FE43CA6F8EAD}"/>
    <cellStyle name="Normal 5 4 10 2 2 2 2" xfId="40344" xr:uid="{3893C019-5298-4009-B810-5319113B1FE3}"/>
    <cellStyle name="Normal 5 4 10 2 2 2 3" xfId="55228" xr:uid="{E02F390B-0FB0-43A9-BF14-5B68168AE2D8}"/>
    <cellStyle name="Normal 5 4 10 2 2 3" xfId="19808" xr:uid="{DF78CCA8-D120-4D70-AB5D-A223A78D7B12}"/>
    <cellStyle name="Normal 5 4 10 2 2 4" xfId="33498" xr:uid="{27E3042E-D7A3-42ED-B171-9EA79ECFC756}"/>
    <cellStyle name="Normal 5 4 10 2 2 5" xfId="48382" xr:uid="{1960C2D4-F9AD-4E4E-8B1B-B309B8DA8EA9}"/>
    <cellStyle name="Normal 5 4 10 2 3" xfId="23230" xr:uid="{24FB9495-5BDB-4A79-9B29-54EFA0021C67}"/>
    <cellStyle name="Normal 5 4 10 2 3 2" xfId="36922" xr:uid="{90D49594-4DC2-44BA-951D-1AD9EE3E3AB0}"/>
    <cellStyle name="Normal 5 4 10 2 3 3" xfId="51806" xr:uid="{5EA77957-CD6A-4E2B-8896-614A69829858}"/>
    <cellStyle name="Normal 5 4 10 2 4" xfId="16386" xr:uid="{736788F7-1EB8-4B9C-A0B1-472E8BEC910A}"/>
    <cellStyle name="Normal 5 4 10 2 5" xfId="30076" xr:uid="{3829673F-5C8B-43F6-9959-C0D777555BDF}"/>
    <cellStyle name="Normal 5 4 10 2 6" xfId="44960" xr:uid="{E0852C5B-287A-4C14-B5F1-7EBA4738813D}"/>
    <cellStyle name="Normal 5 4 10 3" xfId="11250" xr:uid="{45BEA8D8-9BA5-424B-8125-B2A8172557D6}"/>
    <cellStyle name="Normal 5 4 10 3 2" xfId="24940" xr:uid="{E1032816-1DFB-440B-B31A-5E9A22ABC079}"/>
    <cellStyle name="Normal 5 4 10 3 2 2" xfId="38632" xr:uid="{39AD559B-5007-4AED-8E8C-194212C19DBD}"/>
    <cellStyle name="Normal 5 4 10 3 2 3" xfId="53516" xr:uid="{30406837-A9C3-4624-BE38-407A45EA37A6}"/>
    <cellStyle name="Normal 5 4 10 3 3" xfId="18096" xr:uid="{7EEA9713-478D-4B43-B12D-3B65C8756BE9}"/>
    <cellStyle name="Normal 5 4 10 3 4" xfId="31786" xr:uid="{FE143F38-C952-435E-A3E3-A8AFFC0584C6}"/>
    <cellStyle name="Normal 5 4 10 3 5" xfId="46670" xr:uid="{0A9945BF-686F-40F5-80B1-E9FDFB095BC1}"/>
    <cellStyle name="Normal 5 4 10 4" xfId="21518" xr:uid="{CA2E3133-550C-4A1A-8D41-CE4E5403306D}"/>
    <cellStyle name="Normal 5 4 10 4 2" xfId="35210" xr:uid="{0D52B80A-C309-4472-8557-DFDC362687AC}"/>
    <cellStyle name="Normal 5 4 10 4 3" xfId="50094" xr:uid="{E5620F42-E927-483D-BEEA-B18632CF7C18}"/>
    <cellStyle name="Normal 5 4 10 5" xfId="14674" xr:uid="{CB2876D8-5D06-48D2-A11D-C61A9A78A2FB}"/>
    <cellStyle name="Normal 5 4 10 5 2" xfId="41120" xr:uid="{C84A3359-5961-4579-9AB8-D5EFD57D437A}"/>
    <cellStyle name="Normal 5 4 10 6" xfId="28364" xr:uid="{5BB8E066-BDF0-4D34-8E8A-BEF75F456D51}"/>
    <cellStyle name="Normal 5 4 10 7" xfId="43248" xr:uid="{9B9CB1DD-F500-4E68-AABD-D69890346068}"/>
    <cellStyle name="Normal 5 4 10 8" xfId="7828" xr:uid="{F2A295F1-BEAB-42CA-BD55-BA94A24FA8F9}"/>
    <cellStyle name="Normal 5 4 11" xfId="2845" xr:uid="{FB1B0FC1-DD50-4FF3-B936-1D3B71CC2DAB}"/>
    <cellStyle name="Normal 5 4 11 2" xfId="12961" xr:uid="{E6CCC1FD-F1FC-4A35-8BEB-5E5073410E6C}"/>
    <cellStyle name="Normal 5 4 11 2 2" xfId="26651" xr:uid="{443CC963-B207-4FD0-91E7-9C36593C7E70}"/>
    <cellStyle name="Normal 5 4 11 2 2 2" xfId="40343" xr:uid="{9DF8568D-2196-4FF4-A48D-9EFC869B7394}"/>
    <cellStyle name="Normal 5 4 11 2 2 3" xfId="55227" xr:uid="{F88BB0CC-8FC1-46B8-B985-C7FE2266E62B}"/>
    <cellStyle name="Normal 5 4 11 2 3" xfId="19807" xr:uid="{2FAE6CC5-066C-498C-8EA1-CA3643B741DF}"/>
    <cellStyle name="Normal 5 4 11 2 4" xfId="33497" xr:uid="{3421155B-20DB-40DA-9990-EB8B0D27F178}"/>
    <cellStyle name="Normal 5 4 11 2 5" xfId="48381" xr:uid="{DA0CDD83-E301-4370-8C54-34212FD5369E}"/>
    <cellStyle name="Normal 5 4 11 3" xfId="23229" xr:uid="{0D49AE8B-F312-49ED-AE50-69D138A01A7B}"/>
    <cellStyle name="Normal 5 4 11 3 2" xfId="36921" xr:uid="{D843EFA3-F234-4EF6-B09C-D6392D16EB39}"/>
    <cellStyle name="Normal 5 4 11 3 3" xfId="51805" xr:uid="{092DF040-8F83-4254-A4C6-5CE03110D8F0}"/>
    <cellStyle name="Normal 5 4 11 4" xfId="16385" xr:uid="{6F09795E-2FFC-495A-9E55-30C78D584C8C}"/>
    <cellStyle name="Normal 5 4 11 4 2" xfId="41121" xr:uid="{61BCA132-DA2E-40AE-AC1E-5101F0894D44}"/>
    <cellStyle name="Normal 5 4 11 5" xfId="30075" xr:uid="{F2C8620C-D66F-480B-8366-3CC0D1BD0BB2}"/>
    <cellStyle name="Normal 5 4 11 6" xfId="44959" xr:uid="{0EDE6826-475E-4B13-BB1D-FB65BB8FFA7E}"/>
    <cellStyle name="Normal 5 4 11 7" xfId="9539" xr:uid="{D93B4744-706E-4101-8B03-9B6462BBD3C6}"/>
    <cellStyle name="Normal 5 4 12" xfId="11249" xr:uid="{CC395D13-A1FA-44B5-88B3-E8CA9E020BCC}"/>
    <cellStyle name="Normal 5 4 12 2" xfId="24939" xr:uid="{E10D00B5-60ED-4AE2-9651-D30BC9C3B7D8}"/>
    <cellStyle name="Normal 5 4 12 2 2" xfId="38631" xr:uid="{3C294ABE-3AC7-45CC-B6CF-AF0F5921F8FD}"/>
    <cellStyle name="Normal 5 4 12 2 3" xfId="53515" xr:uid="{D542EA10-B6F3-4C45-9E78-CFAEAACC8D67}"/>
    <cellStyle name="Normal 5 4 12 3" xfId="18095" xr:uid="{F3998E0D-F47A-4521-B1A5-3459D4BEA6F1}"/>
    <cellStyle name="Normal 5 4 12 4" xfId="31785" xr:uid="{698B56BF-2FB2-4D7F-A832-9494110018EA}"/>
    <cellStyle name="Normal 5 4 12 5" xfId="46669" xr:uid="{3182A02A-BD5A-49E9-80D9-916FA7E3AE6B}"/>
    <cellStyle name="Normal 5 4 13" xfId="21517" xr:uid="{0A80AA26-E462-49B7-8395-9E9E35976DA6}"/>
    <cellStyle name="Normal 5 4 13 2" xfId="35209" xr:uid="{983A266C-590B-4BA7-A259-4A1649739B85}"/>
    <cellStyle name="Normal 5 4 13 3" xfId="50093" xr:uid="{66CA1063-E023-409D-AE31-FF7D23628DBC}"/>
    <cellStyle name="Normal 5 4 14" xfId="14673" xr:uid="{94AEFDE4-7652-4D80-9619-1A90149BDE30}"/>
    <cellStyle name="Normal 5 4 14 2" xfId="40760" xr:uid="{0FE3C423-2760-46E8-BE30-C52C0F4ACAAB}"/>
    <cellStyle name="Normal 5 4 15" xfId="28363" xr:uid="{EE7E5AA0-1878-4085-81B4-4E3523F8AE78}"/>
    <cellStyle name="Normal 5 4 16" xfId="43247" xr:uid="{5E625735-FB11-4032-855A-485F6C83A2BD}"/>
    <cellStyle name="Normal 5 4 17" xfId="7827" xr:uid="{445051A9-23A4-45F6-9878-0F874FA501C3}"/>
    <cellStyle name="Normal 5 4 2" xfId="95" xr:uid="{D6A65DF1-8554-404A-A525-178E71CA6741}"/>
    <cellStyle name="Normal 5 4 2 10" xfId="9541" xr:uid="{B033F7A2-04DB-4890-84D3-A318B74C744C}"/>
    <cellStyle name="Normal 5 4 2 10 2" xfId="12963" xr:uid="{720D445F-BA57-4F60-84A2-9095F2DADEA6}"/>
    <cellStyle name="Normal 5 4 2 10 2 2" xfId="26653" xr:uid="{046F99AC-E17E-4D6D-AF82-A9F8416CEF54}"/>
    <cellStyle name="Normal 5 4 2 10 2 2 2" xfId="40345" xr:uid="{5804E550-1638-40A0-A32D-9439FC4F2946}"/>
    <cellStyle name="Normal 5 4 2 10 2 2 3" xfId="55229" xr:uid="{378AB416-4472-4235-ADC8-D0260A7C055E}"/>
    <cellStyle name="Normal 5 4 2 10 2 3" xfId="19809" xr:uid="{3B1B2763-B89B-444A-8282-BFD042422123}"/>
    <cellStyle name="Normal 5 4 2 10 2 4" xfId="33499" xr:uid="{1567065D-F988-44C6-9AB6-2A0B348A8B2D}"/>
    <cellStyle name="Normal 5 4 2 10 2 5" xfId="48383" xr:uid="{9758D8C2-8834-49C6-8538-C14B9C9FC6DC}"/>
    <cellStyle name="Normal 5 4 2 10 3" xfId="23231" xr:uid="{DC5C759F-1390-49F1-B32E-492D3C93390A}"/>
    <cellStyle name="Normal 5 4 2 10 3 2" xfId="36923" xr:uid="{FE5BFAD4-AF82-458B-BFF8-634DF972762B}"/>
    <cellStyle name="Normal 5 4 2 10 3 3" xfId="51807" xr:uid="{BDFCAE7B-605E-4B9E-B373-327FDD7FDFF5}"/>
    <cellStyle name="Normal 5 4 2 10 4" xfId="16387" xr:uid="{E0DA4CA6-65A0-42D7-9D35-626C50312651}"/>
    <cellStyle name="Normal 5 4 2 10 5" xfId="30077" xr:uid="{43C0AB63-71A6-47BB-BF56-552263C1EC82}"/>
    <cellStyle name="Normal 5 4 2 10 6" xfId="44961" xr:uid="{E44322C1-2EDF-4846-8ECE-1F0E37734713}"/>
    <cellStyle name="Normal 5 4 2 11" xfId="11251" xr:uid="{1F874DE4-1ED9-4E3C-AAE7-D61D22FC0B16}"/>
    <cellStyle name="Normal 5 4 2 11 2" xfId="24941" xr:uid="{8C22DD5A-63ED-45EA-9FF0-9679E862D735}"/>
    <cellStyle name="Normal 5 4 2 11 2 2" xfId="38633" xr:uid="{1A63EB36-3CCB-48CD-BBEE-63E4E20C42A6}"/>
    <cellStyle name="Normal 5 4 2 11 2 3" xfId="53517" xr:uid="{EA041858-3597-479C-A139-872224149606}"/>
    <cellStyle name="Normal 5 4 2 11 3" xfId="18097" xr:uid="{FB9FA89F-3565-429A-8878-AB864DE4D4EA}"/>
    <cellStyle name="Normal 5 4 2 11 4" xfId="31787" xr:uid="{C6CDABD8-CC72-4858-ACB1-B24C4283FC57}"/>
    <cellStyle name="Normal 5 4 2 11 5" xfId="46671" xr:uid="{DEE40807-9745-4B6F-B9DF-3340C2934EEE}"/>
    <cellStyle name="Normal 5 4 2 12" xfId="21519" xr:uid="{67513E6A-8E5B-4A47-8021-D344D0A0315C}"/>
    <cellStyle name="Normal 5 4 2 12 2" xfId="35211" xr:uid="{D21A8AD4-FAEF-4B8E-918D-23574E36A5FE}"/>
    <cellStyle name="Normal 5 4 2 12 3" xfId="50095" xr:uid="{2C0B5766-7D02-44B0-A70E-A55C73C7A0F2}"/>
    <cellStyle name="Normal 5 4 2 13" xfId="14675" xr:uid="{F793AC8D-E98D-4586-B58C-AFF28C5952F4}"/>
    <cellStyle name="Normal 5 4 2 13 2" xfId="40761" xr:uid="{EA79605F-3A98-4187-8A00-BE0C07739A63}"/>
    <cellStyle name="Normal 5 4 2 14" xfId="28365" xr:uid="{D07DE210-DBD2-40F4-A0E8-658DBABD1621}"/>
    <cellStyle name="Normal 5 4 2 15" xfId="43249" xr:uid="{38254867-B18F-4973-9FB3-D4E669691D2D}"/>
    <cellStyle name="Normal 5 4 2 16" xfId="7829" xr:uid="{42700B32-57A4-4C07-A44E-921D8D6E4185}"/>
    <cellStyle name="Normal 5 4 2 2" xfId="96" xr:uid="{F2B08E0D-9188-4C8B-A754-9435F4135574}"/>
    <cellStyle name="Normal 5 4 2 2 10" xfId="21520" xr:uid="{F4EF3EB0-710A-4C8F-AEDE-5844187BECE4}"/>
    <cellStyle name="Normal 5 4 2 2 10 2" xfId="35212" xr:uid="{CF91CE23-4B31-44BB-83C6-8876424F57EF}"/>
    <cellStyle name="Normal 5 4 2 2 10 3" xfId="50096" xr:uid="{3A27721C-96DD-4B6D-93B7-5C0E087365C7}"/>
    <cellStyle name="Normal 5 4 2 2 11" xfId="14676" xr:uid="{692EA472-9B36-4C30-828A-97D8634A4D79}"/>
    <cellStyle name="Normal 5 4 2 2 11 2" xfId="40762" xr:uid="{DBEE2CD8-2EF5-4241-9E20-EF39676AC0DE}"/>
    <cellStyle name="Normal 5 4 2 2 12" xfId="28366" xr:uid="{AFEAAD07-0D7A-46D3-AC2F-01A49A9FBEFF}"/>
    <cellStyle name="Normal 5 4 2 2 13" xfId="43250" xr:uid="{E5D976AB-45EA-470B-A216-EAEA0C902A14}"/>
    <cellStyle name="Normal 5 4 2 2 14" xfId="7830" xr:uid="{F0E036A2-1458-4DFC-90E9-D33C2FCC26BC}"/>
    <cellStyle name="Normal 5 4 2 2 2" xfId="296" xr:uid="{15FC4C87-768D-442B-87AF-07317699A800}"/>
    <cellStyle name="Normal 5 4 2 2 2 10" xfId="14677" xr:uid="{F473D3C2-604F-41DD-B446-6F18DD695B44}"/>
    <cellStyle name="Normal 5 4 2 2 2 10 2" xfId="40778" xr:uid="{DAE4DCA9-83F7-4548-8553-E5717CE320FB}"/>
    <cellStyle name="Normal 5 4 2 2 2 11" xfId="28367" xr:uid="{3DA6BE6D-7272-4F86-90A2-D81453131A31}"/>
    <cellStyle name="Normal 5 4 2 2 2 12" xfId="43251" xr:uid="{A41F4DDE-0FD4-496B-86C7-9672ABC0BE0D}"/>
    <cellStyle name="Normal 5 4 2 2 2 13" xfId="7831" xr:uid="{D38D6121-26F5-4D14-AC36-C7BA5F6519D4}"/>
    <cellStyle name="Normal 5 4 2 2 2 2" xfId="532" xr:uid="{36525BE4-DD10-46DC-8C67-B9983F97A003}"/>
    <cellStyle name="Normal 5 4 2 2 2 2 10" xfId="43252" xr:uid="{6EB513D4-DE61-406F-879C-156ACC7B29D4}"/>
    <cellStyle name="Normal 5 4 2 2 2 2 11" xfId="7832" xr:uid="{FE095A50-0082-4DF6-8570-64EC1A0573C4}"/>
    <cellStyle name="Normal 5 4 2 2 2 2 2" xfId="533" xr:uid="{D96F606C-75E5-414F-9475-836B09E87B88}"/>
    <cellStyle name="Normal 5 4 2 2 2 2 2 2" xfId="1179" xr:uid="{764CF41C-4275-4FC6-BD8D-59E259A91154}"/>
    <cellStyle name="Normal 5 4 2 2 2 2 2 2 2" xfId="1180" xr:uid="{0BBB34F9-5FBC-4327-876F-13784E852A6F}"/>
    <cellStyle name="Normal 5 4 2 2 2 2 2 2 2 2" xfId="12968" xr:uid="{1D8B24C3-735E-482B-80AA-D76506B20E2F}"/>
    <cellStyle name="Normal 5 4 2 2 2 2 2 2 2 2 2" xfId="26658" xr:uid="{2BDC4CE6-4000-4B5D-A2AD-189AC52E41A7}"/>
    <cellStyle name="Normal 5 4 2 2 2 2 2 2 2 2 2 2" xfId="40350" xr:uid="{8C72D08A-331B-4AD3-98F2-8E19CB2D176F}"/>
    <cellStyle name="Normal 5 4 2 2 2 2 2 2 2 2 2 3" xfId="55234" xr:uid="{9C330274-EC91-4707-8618-08DB011BDD26}"/>
    <cellStyle name="Normal 5 4 2 2 2 2 2 2 2 2 3" xfId="19814" xr:uid="{0F4D6C47-9E26-4431-9B85-EC0E77589FAC}"/>
    <cellStyle name="Normal 5 4 2 2 2 2 2 2 2 2 4" xfId="33504" xr:uid="{33C98800-AD05-44B0-AABD-47BC2F4E7A43}"/>
    <cellStyle name="Normal 5 4 2 2 2 2 2 2 2 2 5" xfId="48388" xr:uid="{0EFE94EB-C378-4894-B348-17A2E70316FD}"/>
    <cellStyle name="Normal 5 4 2 2 2 2 2 2 2 3" xfId="23236" xr:uid="{0EF27221-972A-49FE-8B43-52193DF12A04}"/>
    <cellStyle name="Normal 5 4 2 2 2 2 2 2 2 3 2" xfId="36928" xr:uid="{A6B5047B-5FBB-4733-95BE-0F9C6B4D0C58}"/>
    <cellStyle name="Normal 5 4 2 2 2 2 2 2 2 3 3" xfId="51812" xr:uid="{8696197A-5A82-4295-8D42-FD8170354C6F}"/>
    <cellStyle name="Normal 5 4 2 2 2 2 2 2 2 4" xfId="16392" xr:uid="{231E1BBE-5293-42AF-B582-F6DD49E39193}"/>
    <cellStyle name="Normal 5 4 2 2 2 2 2 2 2 4 2" xfId="40873" xr:uid="{7D54AF9B-5F9A-4C19-BA51-81EDC67F5D5F}"/>
    <cellStyle name="Normal 5 4 2 2 2 2 2 2 2 5" xfId="30082" xr:uid="{F4CC21B7-F10C-46C9-A69A-27F740B32219}"/>
    <cellStyle name="Normal 5 4 2 2 2 2 2 2 2 6" xfId="44966" xr:uid="{DFF4C466-4689-4997-B628-4F2D66FF61F3}"/>
    <cellStyle name="Normal 5 4 2 2 2 2 2 2 2 7" xfId="9546" xr:uid="{F9280637-7657-4760-883C-F806468A87FE}"/>
    <cellStyle name="Normal 5 4 2 2 2 2 2 2 3" xfId="11256" xr:uid="{907B394C-4367-42C2-B871-DC127182D8BE}"/>
    <cellStyle name="Normal 5 4 2 2 2 2 2 2 3 2" xfId="24946" xr:uid="{8A21A0A1-5B2E-419E-9848-AA23ADB132CD}"/>
    <cellStyle name="Normal 5 4 2 2 2 2 2 2 3 2 2" xfId="38638" xr:uid="{D4CB44B2-69C3-4326-8C78-F7DCC042C738}"/>
    <cellStyle name="Normal 5 4 2 2 2 2 2 2 3 2 3" xfId="53522" xr:uid="{506A32D5-776D-4147-A484-3618A87A4350}"/>
    <cellStyle name="Normal 5 4 2 2 2 2 2 2 3 3" xfId="18102" xr:uid="{8CE5764B-2BA6-41F8-826D-D4A9642C4790}"/>
    <cellStyle name="Normal 5 4 2 2 2 2 2 2 3 4" xfId="31792" xr:uid="{BC331DA9-86B3-4F9D-8656-C08C52D28A70}"/>
    <cellStyle name="Normal 5 4 2 2 2 2 2 2 3 5" xfId="46676" xr:uid="{02404121-8F7F-4143-AFD1-E824EAB90E6D}"/>
    <cellStyle name="Normal 5 4 2 2 2 2 2 2 4" xfId="21524" xr:uid="{5E056178-3346-4F39-8B44-E809182F9EFC}"/>
    <cellStyle name="Normal 5 4 2 2 2 2 2 2 4 2" xfId="35216" xr:uid="{CDA2F349-CF9E-4470-B34B-E7D70BF19699}"/>
    <cellStyle name="Normal 5 4 2 2 2 2 2 2 4 3" xfId="50100" xr:uid="{E51DA0EE-2544-4009-84A4-66FA0558CEBF}"/>
    <cellStyle name="Normal 5 4 2 2 2 2 2 2 5" xfId="14680" xr:uid="{9366F5DD-7D59-483F-BCDF-26DE95055E7D}"/>
    <cellStyle name="Normal 5 4 2 2 2 2 2 2 5 2" xfId="40872" xr:uid="{0CCB1809-0B5D-4856-B626-F6BA125ECE73}"/>
    <cellStyle name="Normal 5 4 2 2 2 2 2 2 6" xfId="28370" xr:uid="{CC0EED53-2D5E-4528-BBF0-19CF70887568}"/>
    <cellStyle name="Normal 5 4 2 2 2 2 2 2 7" xfId="43254" xr:uid="{F1D928D1-ABDE-4869-B4F5-FAA7E0A418DD}"/>
    <cellStyle name="Normal 5 4 2 2 2 2 2 2 8" xfId="7834" xr:uid="{18E6DEB8-1E72-405D-A21F-AB36E21E7A99}"/>
    <cellStyle name="Normal 5 4 2 2 2 2 2 3" xfId="1181" xr:uid="{81AC3390-5D82-4674-8586-BAF39C8B800A}"/>
    <cellStyle name="Normal 5 4 2 2 2 2 2 3 2" xfId="12967" xr:uid="{5CB8E69C-394C-4211-8560-B83BF9F8AC9F}"/>
    <cellStyle name="Normal 5 4 2 2 2 2 2 3 2 2" xfId="26657" xr:uid="{D55FCF22-A55A-4226-AAC5-F1415EB97700}"/>
    <cellStyle name="Normal 5 4 2 2 2 2 2 3 2 2 2" xfId="40349" xr:uid="{67626047-2B19-4C10-B2C3-BF16ECADD876}"/>
    <cellStyle name="Normal 5 4 2 2 2 2 2 3 2 2 3" xfId="55233" xr:uid="{ED840C93-6959-4A8B-B82F-F68A5C1422EC}"/>
    <cellStyle name="Normal 5 4 2 2 2 2 2 3 2 3" xfId="19813" xr:uid="{6DAC08E6-D369-4AA7-B77D-701FEBCAF725}"/>
    <cellStyle name="Normal 5 4 2 2 2 2 2 3 2 4" xfId="33503" xr:uid="{66287DEF-215C-40D6-B7EF-4C3646C8A318}"/>
    <cellStyle name="Normal 5 4 2 2 2 2 2 3 2 5" xfId="48387" xr:uid="{2BD55E8F-CE04-4CF7-920C-05E1B20BAF4E}"/>
    <cellStyle name="Normal 5 4 2 2 2 2 2 3 3" xfId="23235" xr:uid="{B978ADF3-252C-48D8-A25E-052D815392B3}"/>
    <cellStyle name="Normal 5 4 2 2 2 2 2 3 3 2" xfId="36927" xr:uid="{AF71CF21-0028-4F34-8871-60666711F3D7}"/>
    <cellStyle name="Normal 5 4 2 2 2 2 2 3 3 3" xfId="51811" xr:uid="{153E0D61-04F5-41FD-995D-EB280290D394}"/>
    <cellStyle name="Normal 5 4 2 2 2 2 2 3 4" xfId="16391" xr:uid="{9AD66513-B626-4699-8476-1D599BCFAB19}"/>
    <cellStyle name="Normal 5 4 2 2 2 2 2 3 4 2" xfId="40874" xr:uid="{0CA3045C-38FC-4923-8726-2D1A9A5B6297}"/>
    <cellStyle name="Normal 5 4 2 2 2 2 2 3 5" xfId="30081" xr:uid="{B393A41B-F96B-46DA-B6F2-B1E61BBF42B2}"/>
    <cellStyle name="Normal 5 4 2 2 2 2 2 3 6" xfId="44965" xr:uid="{A7A76A6C-6663-4BF9-91DD-D2A5578B901D}"/>
    <cellStyle name="Normal 5 4 2 2 2 2 2 3 7" xfId="9545" xr:uid="{49CEA06F-8090-4FAF-93A2-EC52BCBF9317}"/>
    <cellStyle name="Normal 5 4 2 2 2 2 2 4" xfId="11255" xr:uid="{5E84C222-758A-486C-AB10-BA28E11CC0B6}"/>
    <cellStyle name="Normal 5 4 2 2 2 2 2 4 2" xfId="24945" xr:uid="{E0BCDBE6-C13D-4F5D-AA1D-F220B22949F7}"/>
    <cellStyle name="Normal 5 4 2 2 2 2 2 4 2 2" xfId="38637" xr:uid="{BDA07B1F-0AD5-4FF9-98EB-DACCE0B1ADC3}"/>
    <cellStyle name="Normal 5 4 2 2 2 2 2 4 2 3" xfId="53521" xr:uid="{8B9DCCAC-35BC-4918-BAC4-E495B7AD203A}"/>
    <cellStyle name="Normal 5 4 2 2 2 2 2 4 3" xfId="18101" xr:uid="{FA9780AE-EF63-48AB-B467-FF1DD7E37E91}"/>
    <cellStyle name="Normal 5 4 2 2 2 2 2 4 4" xfId="31791" xr:uid="{B90951A5-FBC5-475F-B340-6CB394400AFD}"/>
    <cellStyle name="Normal 5 4 2 2 2 2 2 4 5" xfId="46675" xr:uid="{B9C0236C-CA86-4FB5-BE28-30C4DF3DB451}"/>
    <cellStyle name="Normal 5 4 2 2 2 2 2 5" xfId="21523" xr:uid="{E6BE3C0E-F394-4AB2-B18E-3D4290F49D7C}"/>
    <cellStyle name="Normal 5 4 2 2 2 2 2 5 2" xfId="35215" xr:uid="{C311E4F1-ACC4-4943-AFA7-2F740F07C7F0}"/>
    <cellStyle name="Normal 5 4 2 2 2 2 2 5 3" xfId="50099" xr:uid="{C280467F-C320-486C-B556-B31B9627CEC4}"/>
    <cellStyle name="Normal 5 4 2 2 2 2 2 6" xfId="14679" xr:uid="{36E3DFA6-C912-4571-8AA0-1F7D6C03205C}"/>
    <cellStyle name="Normal 5 4 2 2 2 2 2 6 2" xfId="40810" xr:uid="{0AE3AFB4-6B13-48E9-A11D-55DA0D8DA96F}"/>
    <cellStyle name="Normal 5 4 2 2 2 2 2 7" xfId="28369" xr:uid="{505A9C8A-5E0E-4F7C-BA17-A6EF91480ED6}"/>
    <cellStyle name="Normal 5 4 2 2 2 2 2 8" xfId="43253" xr:uid="{C1CB8287-7590-4873-81A4-C01F39FB6E59}"/>
    <cellStyle name="Normal 5 4 2 2 2 2 2 9" xfId="7833" xr:uid="{1875D02B-067F-484A-9CE9-2DDB1000B1B7}"/>
    <cellStyle name="Normal 5 4 2 2 2 2 3" xfId="1182" xr:uid="{98930B69-D95B-4960-B9D8-F471E9DBBAE4}"/>
    <cellStyle name="Normal 5 4 2 2 2 2 3 2" xfId="1183" xr:uid="{8A8021B0-BC01-4FEE-A4D1-BBFF13AE4AC3}"/>
    <cellStyle name="Normal 5 4 2 2 2 2 3 2 2" xfId="12969" xr:uid="{D9193860-7DBC-463C-9BE6-C9CC97B52B4E}"/>
    <cellStyle name="Normal 5 4 2 2 2 2 3 2 2 2" xfId="26659" xr:uid="{A7FE758D-ACCA-4E69-B9E9-3FF1981AD749}"/>
    <cellStyle name="Normal 5 4 2 2 2 2 3 2 2 2 2" xfId="40351" xr:uid="{8191197C-18A9-4E46-BA3C-87617A54DDF8}"/>
    <cellStyle name="Normal 5 4 2 2 2 2 3 2 2 2 3" xfId="55235" xr:uid="{AD393BFF-2A59-4B57-85D3-0968CFCBB125}"/>
    <cellStyle name="Normal 5 4 2 2 2 2 3 2 2 3" xfId="19815" xr:uid="{3A6F9A1C-E58D-4B88-BFE4-0A73CDC59618}"/>
    <cellStyle name="Normal 5 4 2 2 2 2 3 2 2 4" xfId="33505" xr:uid="{2CA69069-889D-47EA-91AE-861546C971D0}"/>
    <cellStyle name="Normal 5 4 2 2 2 2 3 2 2 5" xfId="48389" xr:uid="{6A5B8C29-6788-4608-97D7-AE6FFA4A8B96}"/>
    <cellStyle name="Normal 5 4 2 2 2 2 3 2 3" xfId="23237" xr:uid="{C4007D0D-4987-48C3-9B5F-4CFC70AAB8C5}"/>
    <cellStyle name="Normal 5 4 2 2 2 2 3 2 3 2" xfId="36929" xr:uid="{78AB8842-D747-4A02-BCA2-C43CBC9117FD}"/>
    <cellStyle name="Normal 5 4 2 2 2 2 3 2 3 3" xfId="51813" xr:uid="{F0E8D9B4-EC8A-4763-8C10-0B7DD96EAA68}"/>
    <cellStyle name="Normal 5 4 2 2 2 2 3 2 4" xfId="16393" xr:uid="{D0FF269A-EACB-4186-9D69-82E6FCB94EDC}"/>
    <cellStyle name="Normal 5 4 2 2 2 2 3 2 4 2" xfId="40876" xr:uid="{2C9F9521-41AB-4E85-8503-3C1759305AA0}"/>
    <cellStyle name="Normal 5 4 2 2 2 2 3 2 5" xfId="30083" xr:uid="{8E3F32D8-0BA4-46D9-806D-89B320ACA79E}"/>
    <cellStyle name="Normal 5 4 2 2 2 2 3 2 6" xfId="44967" xr:uid="{D283B4AD-5FA6-43E9-A719-28B194AF8474}"/>
    <cellStyle name="Normal 5 4 2 2 2 2 3 2 7" xfId="9547" xr:uid="{43DEE50C-6952-4ACB-952D-CFE82B50C0EB}"/>
    <cellStyle name="Normal 5 4 2 2 2 2 3 3" xfId="11257" xr:uid="{184A06A6-36F4-44C9-9516-A74B0D4E5460}"/>
    <cellStyle name="Normal 5 4 2 2 2 2 3 3 2" xfId="24947" xr:uid="{8FC87800-1742-417D-8EF8-22699BBA172C}"/>
    <cellStyle name="Normal 5 4 2 2 2 2 3 3 2 2" xfId="38639" xr:uid="{037DB772-0F22-4138-A0BA-0D3B8DC7A0AA}"/>
    <cellStyle name="Normal 5 4 2 2 2 2 3 3 2 3" xfId="53523" xr:uid="{2A53456F-21C1-4592-99AC-CFD2EF06CE1F}"/>
    <cellStyle name="Normal 5 4 2 2 2 2 3 3 3" xfId="18103" xr:uid="{23531916-03A6-4283-8C4A-6BB457D061D3}"/>
    <cellStyle name="Normal 5 4 2 2 2 2 3 3 4" xfId="31793" xr:uid="{48772781-4C20-4235-9E63-E1641190BD4E}"/>
    <cellStyle name="Normal 5 4 2 2 2 2 3 3 5" xfId="46677" xr:uid="{88DE6AB8-7D42-49C5-94C4-7EC4EC26193D}"/>
    <cellStyle name="Normal 5 4 2 2 2 2 3 4" xfId="21525" xr:uid="{B63421FD-7CCD-4A75-A08E-F65A65DA3CD4}"/>
    <cellStyle name="Normal 5 4 2 2 2 2 3 4 2" xfId="35217" xr:uid="{E0949E0E-C496-4E63-9B38-527D50C3FC40}"/>
    <cellStyle name="Normal 5 4 2 2 2 2 3 4 3" xfId="50101" xr:uid="{119CA827-8F84-440C-A106-68B3BB613B8A}"/>
    <cellStyle name="Normal 5 4 2 2 2 2 3 5" xfId="14681" xr:uid="{164CDC89-A009-43D3-BBA1-E77A4F3C7C9F}"/>
    <cellStyle name="Normal 5 4 2 2 2 2 3 5 2" xfId="40875" xr:uid="{BA33B46F-7A03-4BDB-880E-B06A0B99E566}"/>
    <cellStyle name="Normal 5 4 2 2 2 2 3 6" xfId="28371" xr:uid="{F6E1C2D4-B38B-478E-8ABA-8B9988940F66}"/>
    <cellStyle name="Normal 5 4 2 2 2 2 3 7" xfId="43255" xr:uid="{0D9BD8DD-0DA0-4849-A84D-C72B9EAEE3E5}"/>
    <cellStyle name="Normal 5 4 2 2 2 2 3 8" xfId="7835" xr:uid="{282D868C-19C9-4FA0-B35B-6801AC5DB4C2}"/>
    <cellStyle name="Normal 5 4 2 2 2 2 4" xfId="1184" xr:uid="{1114F93D-4C37-4FD7-9B76-3810C5204BAB}"/>
    <cellStyle name="Normal 5 4 2 2 2 2 4 2" xfId="9548" xr:uid="{1FF7CB50-1739-444C-AED2-047386C57ADE}"/>
    <cellStyle name="Normal 5 4 2 2 2 2 4 2 2" xfId="12970" xr:uid="{83079FB4-6348-44A7-8324-B6400CACB3E8}"/>
    <cellStyle name="Normal 5 4 2 2 2 2 4 2 2 2" xfId="26660" xr:uid="{8F81F0DE-5F08-4D12-A7A1-60094253C272}"/>
    <cellStyle name="Normal 5 4 2 2 2 2 4 2 2 2 2" xfId="40352" xr:uid="{BC2E5F76-E67E-433E-B174-6C802A3C6E73}"/>
    <cellStyle name="Normal 5 4 2 2 2 2 4 2 2 2 3" xfId="55236" xr:uid="{EFF503A6-3589-4987-88EB-ED844DB49F53}"/>
    <cellStyle name="Normal 5 4 2 2 2 2 4 2 2 3" xfId="19816" xr:uid="{4B8235F4-A773-4DA1-99CB-C88242B6333E}"/>
    <cellStyle name="Normal 5 4 2 2 2 2 4 2 2 4" xfId="33506" xr:uid="{1C9C5396-1385-4A84-837B-7FEF657E3547}"/>
    <cellStyle name="Normal 5 4 2 2 2 2 4 2 2 5" xfId="48390" xr:uid="{E18F11E3-373B-4D1E-85C0-00D019D74F3D}"/>
    <cellStyle name="Normal 5 4 2 2 2 2 4 2 3" xfId="23238" xr:uid="{19C468B2-03F8-4CBE-A714-8C70915E7BB7}"/>
    <cellStyle name="Normal 5 4 2 2 2 2 4 2 3 2" xfId="36930" xr:uid="{D7E68D11-4A1E-4B16-B04C-4CB8E5BA45A4}"/>
    <cellStyle name="Normal 5 4 2 2 2 2 4 2 3 3" xfId="51814" xr:uid="{4D7C77D4-DB23-4D00-9CF4-F0E3ECD64A87}"/>
    <cellStyle name="Normal 5 4 2 2 2 2 4 2 4" xfId="16394" xr:uid="{C5DEA59C-786A-42CF-B1F9-ADE09E594247}"/>
    <cellStyle name="Normal 5 4 2 2 2 2 4 2 5" xfId="30084" xr:uid="{E66CEF1D-F3DD-449F-A742-E4EA1E0D5699}"/>
    <cellStyle name="Normal 5 4 2 2 2 2 4 2 6" xfId="44968" xr:uid="{425D438D-AAE0-4537-AFD5-7D2CFCE8ECF8}"/>
    <cellStyle name="Normal 5 4 2 2 2 2 4 3" xfId="11258" xr:uid="{AD229F98-8374-4D61-BCAC-9F4775D5B00B}"/>
    <cellStyle name="Normal 5 4 2 2 2 2 4 3 2" xfId="24948" xr:uid="{43D268CF-4661-4E75-B5C6-8039F7F939BF}"/>
    <cellStyle name="Normal 5 4 2 2 2 2 4 3 2 2" xfId="38640" xr:uid="{BAB070E4-EA2C-489F-9079-0761FB7127AB}"/>
    <cellStyle name="Normal 5 4 2 2 2 2 4 3 2 3" xfId="53524" xr:uid="{97DDD704-755B-4D4A-B66D-C5AFE4B4FAC6}"/>
    <cellStyle name="Normal 5 4 2 2 2 2 4 3 3" xfId="18104" xr:uid="{8120DA9B-C3C2-43F6-961B-1BE6F2208AD3}"/>
    <cellStyle name="Normal 5 4 2 2 2 2 4 3 4" xfId="31794" xr:uid="{D6138122-9ECD-4443-9F96-C3213A54AD66}"/>
    <cellStyle name="Normal 5 4 2 2 2 2 4 3 5" xfId="46678" xr:uid="{16BBC827-07DA-42F2-9D3F-F7A395A25A79}"/>
    <cellStyle name="Normal 5 4 2 2 2 2 4 4" xfId="21526" xr:uid="{1CD462CC-D66A-4F73-A75F-D619EAC1BBE3}"/>
    <cellStyle name="Normal 5 4 2 2 2 2 4 4 2" xfId="35218" xr:uid="{52545D09-E409-4D8D-8A32-5CBCBAEA0810}"/>
    <cellStyle name="Normal 5 4 2 2 2 2 4 4 3" xfId="50102" xr:uid="{DE859AEF-F93E-42C8-94E4-7304A18E5E27}"/>
    <cellStyle name="Normal 5 4 2 2 2 2 4 5" xfId="14682" xr:uid="{6D8EE3DD-1463-4026-BB0E-A38620C5EEA4}"/>
    <cellStyle name="Normal 5 4 2 2 2 2 4 5 2" xfId="40877" xr:uid="{E48EE947-92AF-4B56-946E-3B9E8E1DB8D8}"/>
    <cellStyle name="Normal 5 4 2 2 2 2 4 6" xfId="28372" xr:uid="{0D2CBF12-7297-463D-9960-10A1EC8C85B2}"/>
    <cellStyle name="Normal 5 4 2 2 2 2 4 7" xfId="43256" xr:uid="{DD8C4E22-42AE-40C5-BF45-63662EB47221}"/>
    <cellStyle name="Normal 5 4 2 2 2 2 4 8" xfId="7836" xr:uid="{D224F7C5-B9FC-4DB1-B328-08EB46019431}"/>
    <cellStyle name="Normal 5 4 2 2 2 2 5" xfId="9544" xr:uid="{1367FC50-9C93-41B0-AA5F-C41FA29624EC}"/>
    <cellStyle name="Normal 5 4 2 2 2 2 5 2" xfId="12966" xr:uid="{D1EE18BA-1C03-4967-98C9-A5E43D510DC7}"/>
    <cellStyle name="Normal 5 4 2 2 2 2 5 2 2" xfId="26656" xr:uid="{2F4B827E-AC80-45CA-B50A-128F75927216}"/>
    <cellStyle name="Normal 5 4 2 2 2 2 5 2 2 2" xfId="40348" xr:uid="{7478070A-86EA-40F8-9F1D-126449A5FEBE}"/>
    <cellStyle name="Normal 5 4 2 2 2 2 5 2 2 3" xfId="55232" xr:uid="{4864EADC-40AE-4ED8-8F10-648A1A13540C}"/>
    <cellStyle name="Normal 5 4 2 2 2 2 5 2 3" xfId="19812" xr:uid="{FEB9EF4D-C980-4787-BE97-69FB6F738E41}"/>
    <cellStyle name="Normal 5 4 2 2 2 2 5 2 4" xfId="33502" xr:uid="{4AB20539-9318-4E2D-B6CB-CEB6021E7F34}"/>
    <cellStyle name="Normal 5 4 2 2 2 2 5 2 5" xfId="48386" xr:uid="{F2BBDB00-B4D0-436B-A148-2C2D9BCD681A}"/>
    <cellStyle name="Normal 5 4 2 2 2 2 5 3" xfId="23234" xr:uid="{BCB6D70E-AA70-4D8F-993A-F4D522B4F057}"/>
    <cellStyle name="Normal 5 4 2 2 2 2 5 3 2" xfId="36926" xr:uid="{C11D06EB-BD88-41A4-8A6E-E1E8914E8600}"/>
    <cellStyle name="Normal 5 4 2 2 2 2 5 3 3" xfId="51810" xr:uid="{A9B16A33-26E1-48ED-839F-DD84E3A5238F}"/>
    <cellStyle name="Normal 5 4 2 2 2 2 5 4" xfId="16390" xr:uid="{F49E724F-6195-4015-8D6C-32BE0FD4CDD2}"/>
    <cellStyle name="Normal 5 4 2 2 2 2 5 5" xfId="30080" xr:uid="{656BD055-62E7-4C42-8C89-5C99E446D8D5}"/>
    <cellStyle name="Normal 5 4 2 2 2 2 5 6" xfId="44964" xr:uid="{841E1BE7-FF52-4609-9A99-0E31B166BC35}"/>
    <cellStyle name="Normal 5 4 2 2 2 2 6" xfId="11254" xr:uid="{C78F882C-966A-4AED-9905-C602508358C3}"/>
    <cellStyle name="Normal 5 4 2 2 2 2 6 2" xfId="24944" xr:uid="{6BC929A1-EB09-47A8-B167-AD979CD48E05}"/>
    <cellStyle name="Normal 5 4 2 2 2 2 6 2 2" xfId="38636" xr:uid="{2A132858-0C22-4245-BED6-D84F653050D0}"/>
    <cellStyle name="Normal 5 4 2 2 2 2 6 2 3" xfId="53520" xr:uid="{AE526FC2-50DB-4F46-9E5E-1D5BCBB73AFD}"/>
    <cellStyle name="Normal 5 4 2 2 2 2 6 3" xfId="18100" xr:uid="{4F1F8DB4-4402-4604-B095-9E59CA88F1C8}"/>
    <cellStyle name="Normal 5 4 2 2 2 2 6 4" xfId="31790" xr:uid="{67D431DF-6422-4097-8476-DD17F9FEF34E}"/>
    <cellStyle name="Normal 5 4 2 2 2 2 6 5" xfId="46674" xr:uid="{1F59674D-46E4-4F88-A411-F6068F02F984}"/>
    <cellStyle name="Normal 5 4 2 2 2 2 7" xfId="21522" xr:uid="{E0F9972B-5005-4FA6-9B5C-607DEFF23902}"/>
    <cellStyle name="Normal 5 4 2 2 2 2 7 2" xfId="35214" xr:uid="{45F644D4-1E79-45A8-AA95-1CCE939975A1}"/>
    <cellStyle name="Normal 5 4 2 2 2 2 7 3" xfId="50098" xr:uid="{000676FE-68D6-4245-9BC2-9A0B4A47CA4A}"/>
    <cellStyle name="Normal 5 4 2 2 2 2 8" xfId="14678" xr:uid="{21AA82B6-9931-4C7D-9D97-F66CA3414CC9}"/>
    <cellStyle name="Normal 5 4 2 2 2 2 8 2" xfId="40809" xr:uid="{C44515D9-0463-4E3B-B021-EEAF8019BD0D}"/>
    <cellStyle name="Normal 5 4 2 2 2 2 9" xfId="28368" xr:uid="{8981F3CF-9133-42B0-A9BF-835CC436F10A}"/>
    <cellStyle name="Normal 5 4 2 2 2 3" xfId="534" xr:uid="{DBA7B3E4-6193-4E6D-91DB-911707E0AD89}"/>
    <cellStyle name="Normal 5 4 2 2 2 3 10" xfId="43257" xr:uid="{E4B8C2B9-7931-462A-A87A-9768AE5ADE5A}"/>
    <cellStyle name="Normal 5 4 2 2 2 3 11" xfId="7837" xr:uid="{A6F64B0F-5BF3-4F8E-84D1-1B73B6BCD577}"/>
    <cellStyle name="Normal 5 4 2 2 2 3 2" xfId="1185" xr:uid="{CA69C4EA-150D-46F6-B596-D7FA799C306B}"/>
    <cellStyle name="Normal 5 4 2 2 2 3 2 2" xfId="1186" xr:uid="{8ABF7D40-0C1F-4B1B-8CA4-F6453BBE75F3}"/>
    <cellStyle name="Normal 5 4 2 2 2 3 2 2 2" xfId="9551" xr:uid="{36FE7C61-776E-4DA6-ABED-829DA36BD08D}"/>
    <cellStyle name="Normal 5 4 2 2 2 3 2 2 2 2" xfId="12973" xr:uid="{E73D6F82-B313-40F2-9FAD-AE9A94C5D4F5}"/>
    <cellStyle name="Normal 5 4 2 2 2 3 2 2 2 2 2" xfId="26663" xr:uid="{81FE7113-772D-41C4-93FE-8F9E47D8F02C}"/>
    <cellStyle name="Normal 5 4 2 2 2 3 2 2 2 2 2 2" xfId="40355" xr:uid="{D7BFF725-AC78-4BD8-898A-B733E06A6055}"/>
    <cellStyle name="Normal 5 4 2 2 2 3 2 2 2 2 2 3" xfId="55239" xr:uid="{8A817A66-B683-4D6E-801A-D04F35F3153F}"/>
    <cellStyle name="Normal 5 4 2 2 2 3 2 2 2 2 3" xfId="19819" xr:uid="{C267B8AF-41FA-4B18-97E6-9ED9FABD22C8}"/>
    <cellStyle name="Normal 5 4 2 2 2 3 2 2 2 2 4" xfId="33509" xr:uid="{06FFE8B5-BAF4-4C64-A5A3-26CF470B413D}"/>
    <cellStyle name="Normal 5 4 2 2 2 3 2 2 2 2 5" xfId="48393" xr:uid="{0AE77EE1-0047-4172-81F1-8251095BCC48}"/>
    <cellStyle name="Normal 5 4 2 2 2 3 2 2 2 3" xfId="23241" xr:uid="{1BC113B3-BD04-480D-9B93-CBDF3777B81C}"/>
    <cellStyle name="Normal 5 4 2 2 2 3 2 2 2 3 2" xfId="36933" xr:uid="{0AF1CEA9-B61E-463D-AE9F-6C076CBA96A7}"/>
    <cellStyle name="Normal 5 4 2 2 2 3 2 2 2 3 3" xfId="51817" xr:uid="{7DCE6C74-70C4-4F7C-BEA3-9553CBAF60DC}"/>
    <cellStyle name="Normal 5 4 2 2 2 3 2 2 2 4" xfId="16397" xr:uid="{8875C878-125E-42A2-9818-13DEADE42A12}"/>
    <cellStyle name="Normal 5 4 2 2 2 3 2 2 2 5" xfId="30087" xr:uid="{CF532F73-8EE3-4AFB-A5C8-F2C7BF8FF743}"/>
    <cellStyle name="Normal 5 4 2 2 2 3 2 2 2 6" xfId="44971" xr:uid="{046E8C20-1EF2-4200-B504-D63CCFDA137F}"/>
    <cellStyle name="Normal 5 4 2 2 2 3 2 2 3" xfId="11261" xr:uid="{085C5223-D70B-4CAD-931C-B3D4D1896061}"/>
    <cellStyle name="Normal 5 4 2 2 2 3 2 2 3 2" xfId="24951" xr:uid="{F650F3CE-CA03-46C4-8346-3C729316C7D9}"/>
    <cellStyle name="Normal 5 4 2 2 2 3 2 2 3 2 2" xfId="38643" xr:uid="{AD3066BC-CBF4-44D8-9AE2-D1EE7E3E151B}"/>
    <cellStyle name="Normal 5 4 2 2 2 3 2 2 3 2 3" xfId="53527" xr:uid="{8F200812-AF72-4435-8A7E-3E40DFD0B49F}"/>
    <cellStyle name="Normal 5 4 2 2 2 3 2 2 3 3" xfId="18107" xr:uid="{0E9D78B6-3BCC-437A-BB94-6802CE34419C}"/>
    <cellStyle name="Normal 5 4 2 2 2 3 2 2 3 4" xfId="31797" xr:uid="{C6C82EDD-BB81-42F4-8CA4-9F2630E15DB1}"/>
    <cellStyle name="Normal 5 4 2 2 2 3 2 2 3 5" xfId="46681" xr:uid="{FDF8FDC3-93B4-4B03-8D92-8493A0471377}"/>
    <cellStyle name="Normal 5 4 2 2 2 3 2 2 4" xfId="21529" xr:uid="{25FB70F0-DBB7-4382-9D1C-D5F35FAEEB67}"/>
    <cellStyle name="Normal 5 4 2 2 2 3 2 2 4 2" xfId="35221" xr:uid="{F674C38E-4859-4CBC-AB24-C2911048B4C1}"/>
    <cellStyle name="Normal 5 4 2 2 2 3 2 2 4 3" xfId="50105" xr:uid="{201983CD-5B59-4182-AC82-53EF768CB221}"/>
    <cellStyle name="Normal 5 4 2 2 2 3 2 2 5" xfId="14685" xr:uid="{B4813492-B5CE-4BA5-ABBC-4781472B6D17}"/>
    <cellStyle name="Normal 5 4 2 2 2 3 2 2 5 2" xfId="40879" xr:uid="{9438D0B7-0E52-41A2-B5B5-CE9F2DEB89E0}"/>
    <cellStyle name="Normal 5 4 2 2 2 3 2 2 6" xfId="28375" xr:uid="{6DEF1960-A4B5-4855-BF02-D9BE89822BF2}"/>
    <cellStyle name="Normal 5 4 2 2 2 3 2 2 7" xfId="43259" xr:uid="{CAECBB3C-CA37-422B-92F8-B667A79066E5}"/>
    <cellStyle name="Normal 5 4 2 2 2 3 2 2 8" xfId="7839" xr:uid="{37FFD47C-B5DE-4061-9BE3-0D9223643C8B}"/>
    <cellStyle name="Normal 5 4 2 2 2 3 2 3" xfId="9550" xr:uid="{1F80E383-9509-426E-AB11-C88FBD6FA0C9}"/>
    <cellStyle name="Normal 5 4 2 2 2 3 2 3 2" xfId="12972" xr:uid="{0B4944DC-5DC8-40C2-AF31-F17E5042BB2F}"/>
    <cellStyle name="Normal 5 4 2 2 2 3 2 3 2 2" xfId="26662" xr:uid="{D2E75EE8-A4B0-457A-B503-64BB9A3B84AA}"/>
    <cellStyle name="Normal 5 4 2 2 2 3 2 3 2 2 2" xfId="40354" xr:uid="{92649680-BBCB-4AF2-BAAD-7ABC4CB347DE}"/>
    <cellStyle name="Normal 5 4 2 2 2 3 2 3 2 2 3" xfId="55238" xr:uid="{46A1FD44-0968-4F13-AF9C-C5CCC716EB35}"/>
    <cellStyle name="Normal 5 4 2 2 2 3 2 3 2 3" xfId="19818" xr:uid="{12ED9978-A14D-4274-8FA7-4E3207C79451}"/>
    <cellStyle name="Normal 5 4 2 2 2 3 2 3 2 4" xfId="33508" xr:uid="{02559F58-B363-471D-8003-1399538AA861}"/>
    <cellStyle name="Normal 5 4 2 2 2 3 2 3 2 5" xfId="48392" xr:uid="{6D42F2AD-7F2D-4C84-9C5B-1C3842AD5808}"/>
    <cellStyle name="Normal 5 4 2 2 2 3 2 3 3" xfId="23240" xr:uid="{53C5D32D-2890-4858-A083-29EDFB5BD965}"/>
    <cellStyle name="Normal 5 4 2 2 2 3 2 3 3 2" xfId="36932" xr:uid="{2CDC0230-3FA3-4576-9A39-99EE63BD0640}"/>
    <cellStyle name="Normal 5 4 2 2 2 3 2 3 3 3" xfId="51816" xr:uid="{9986F756-FFE8-4A0E-B382-67C698EB9171}"/>
    <cellStyle name="Normal 5 4 2 2 2 3 2 3 4" xfId="16396" xr:uid="{52429591-4DCC-4D3D-8972-3C2E7515265B}"/>
    <cellStyle name="Normal 5 4 2 2 2 3 2 3 5" xfId="30086" xr:uid="{D18383F0-0D03-4577-900A-B30338922D38}"/>
    <cellStyle name="Normal 5 4 2 2 2 3 2 3 6" xfId="44970" xr:uid="{C83A7B15-D0F7-4628-9367-E4F72E48EE66}"/>
    <cellStyle name="Normal 5 4 2 2 2 3 2 4" xfId="11260" xr:uid="{5D90825C-1A76-48C9-ADC4-4B4BA5F41DFC}"/>
    <cellStyle name="Normal 5 4 2 2 2 3 2 4 2" xfId="24950" xr:uid="{0341A2C4-8A7B-4EEA-A9CE-5DBCF6A39FF6}"/>
    <cellStyle name="Normal 5 4 2 2 2 3 2 4 2 2" xfId="38642" xr:uid="{28BA0B7E-919E-4B7D-B13B-EBC67F5BB203}"/>
    <cellStyle name="Normal 5 4 2 2 2 3 2 4 2 3" xfId="53526" xr:uid="{77BC770C-0BA3-4F9D-9CE0-E98A1D6C5CF5}"/>
    <cellStyle name="Normal 5 4 2 2 2 3 2 4 3" xfId="18106" xr:uid="{D0675C18-9660-4705-BFA8-D683B6031AFF}"/>
    <cellStyle name="Normal 5 4 2 2 2 3 2 4 4" xfId="31796" xr:uid="{AABBD05C-C876-44FC-9631-CB8E596F2B2A}"/>
    <cellStyle name="Normal 5 4 2 2 2 3 2 4 5" xfId="46680" xr:uid="{6AD97923-A298-4C83-882E-EA312B64E140}"/>
    <cellStyle name="Normal 5 4 2 2 2 3 2 5" xfId="21528" xr:uid="{41E573EF-599B-449A-95D5-B363A6940D19}"/>
    <cellStyle name="Normal 5 4 2 2 2 3 2 5 2" xfId="35220" xr:uid="{80617CFD-8B90-4DF9-95DE-EA004550B21C}"/>
    <cellStyle name="Normal 5 4 2 2 2 3 2 5 3" xfId="50104" xr:uid="{4A7A53D2-DD24-485F-8278-729ECB5F18AB}"/>
    <cellStyle name="Normal 5 4 2 2 2 3 2 6" xfId="14684" xr:uid="{499C9307-333F-4C9F-9BD5-730A66EC542C}"/>
    <cellStyle name="Normal 5 4 2 2 2 3 2 6 2" xfId="40878" xr:uid="{DDA4F334-23CB-4526-9AB1-0B0D1FA44727}"/>
    <cellStyle name="Normal 5 4 2 2 2 3 2 7" xfId="28374" xr:uid="{3B9AB698-0331-44F2-B703-FC51188102CA}"/>
    <cellStyle name="Normal 5 4 2 2 2 3 2 8" xfId="43258" xr:uid="{C6A88317-3D56-437A-96BB-91FC281BBBA3}"/>
    <cellStyle name="Normal 5 4 2 2 2 3 2 9" xfId="7838" xr:uid="{5879E3E3-5B38-4DF1-A89E-0F52BEFEBFBA}"/>
    <cellStyle name="Normal 5 4 2 2 2 3 3" xfId="1187" xr:uid="{D7A3CDC3-52AF-4D9B-900C-2B58D975ABC2}"/>
    <cellStyle name="Normal 5 4 2 2 2 3 3 2" xfId="9552" xr:uid="{5FFCAFC1-0937-4958-BCC9-9E52EE68FA50}"/>
    <cellStyle name="Normal 5 4 2 2 2 3 3 2 2" xfId="12974" xr:uid="{89BFBFEA-13CC-42D4-9D02-87558D2EB7D7}"/>
    <cellStyle name="Normal 5 4 2 2 2 3 3 2 2 2" xfId="26664" xr:uid="{270FC5A8-5E54-48D3-9ACC-FB90CAEC0A00}"/>
    <cellStyle name="Normal 5 4 2 2 2 3 3 2 2 2 2" xfId="40356" xr:uid="{2AB7CE75-FF58-4972-BEB1-01410300314F}"/>
    <cellStyle name="Normal 5 4 2 2 2 3 3 2 2 2 3" xfId="55240" xr:uid="{17D16C12-43AB-4199-ADF4-21C067DE807F}"/>
    <cellStyle name="Normal 5 4 2 2 2 3 3 2 2 3" xfId="19820" xr:uid="{DA8A7916-30C8-4185-99CE-C14A744B7F54}"/>
    <cellStyle name="Normal 5 4 2 2 2 3 3 2 2 4" xfId="33510" xr:uid="{1045EECF-C29A-4F75-8CC9-AD50C20CAFF7}"/>
    <cellStyle name="Normal 5 4 2 2 2 3 3 2 2 5" xfId="48394" xr:uid="{19BA4F33-829E-4D05-9B46-99DADEAB2725}"/>
    <cellStyle name="Normal 5 4 2 2 2 3 3 2 3" xfId="23242" xr:uid="{19DF16FC-3F37-45AE-94B6-8DF7B96AB5E3}"/>
    <cellStyle name="Normal 5 4 2 2 2 3 3 2 3 2" xfId="36934" xr:uid="{624A86C7-3213-4A52-B6B7-5292C74A876A}"/>
    <cellStyle name="Normal 5 4 2 2 2 3 3 2 3 3" xfId="51818" xr:uid="{C49721A0-A2D3-4E2B-A92E-AA28D88C7867}"/>
    <cellStyle name="Normal 5 4 2 2 2 3 3 2 4" xfId="16398" xr:uid="{A6713A5F-3B94-4DEE-9ADD-47C328DC465C}"/>
    <cellStyle name="Normal 5 4 2 2 2 3 3 2 5" xfId="30088" xr:uid="{52BF62A9-AA54-4A82-8308-C57C3A1D5776}"/>
    <cellStyle name="Normal 5 4 2 2 2 3 3 2 6" xfId="44972" xr:uid="{FD959D78-276C-4FEB-8ED2-EC36C3D48730}"/>
    <cellStyle name="Normal 5 4 2 2 2 3 3 3" xfId="11262" xr:uid="{BD901D0F-78C4-4D82-963A-0B3238079434}"/>
    <cellStyle name="Normal 5 4 2 2 2 3 3 3 2" xfId="24952" xr:uid="{E04EF1B0-CED6-4D0D-BB68-AB2DAF7DDADD}"/>
    <cellStyle name="Normal 5 4 2 2 2 3 3 3 2 2" xfId="38644" xr:uid="{522748FD-5953-4725-83CE-9212DA53A27E}"/>
    <cellStyle name="Normal 5 4 2 2 2 3 3 3 2 3" xfId="53528" xr:uid="{3F3FDEB2-A18B-42EE-B8DB-513891D60E98}"/>
    <cellStyle name="Normal 5 4 2 2 2 3 3 3 3" xfId="18108" xr:uid="{A4C990EE-A690-4EA5-A6DB-608FA0577A15}"/>
    <cellStyle name="Normal 5 4 2 2 2 3 3 3 4" xfId="31798" xr:uid="{5E3DBEA6-8C7C-44B5-9EE9-60EFEC08E527}"/>
    <cellStyle name="Normal 5 4 2 2 2 3 3 3 5" xfId="46682" xr:uid="{0D3F22F4-96FC-477C-BF31-82DB529CD94F}"/>
    <cellStyle name="Normal 5 4 2 2 2 3 3 4" xfId="21530" xr:uid="{E9DB6E9B-D13A-4FBB-8F3E-D8FC382E9478}"/>
    <cellStyle name="Normal 5 4 2 2 2 3 3 4 2" xfId="35222" xr:uid="{73150B5D-B462-4DB2-89FF-A0E0259B2343}"/>
    <cellStyle name="Normal 5 4 2 2 2 3 3 4 3" xfId="50106" xr:uid="{E8A6E1F3-C79A-4B11-8204-3855D2A9BED6}"/>
    <cellStyle name="Normal 5 4 2 2 2 3 3 5" xfId="14686" xr:uid="{94F7F982-2413-4105-B3E8-2148B48FC91E}"/>
    <cellStyle name="Normal 5 4 2 2 2 3 3 5 2" xfId="40880" xr:uid="{C8CAAE01-26C1-4AB9-8C6B-41383B753FD3}"/>
    <cellStyle name="Normal 5 4 2 2 2 3 3 6" xfId="28376" xr:uid="{3E7A19AA-D92A-433A-AB17-BA19F29E8BD4}"/>
    <cellStyle name="Normal 5 4 2 2 2 3 3 7" xfId="43260" xr:uid="{47EC7546-0987-440F-AD24-E551DA8273A7}"/>
    <cellStyle name="Normal 5 4 2 2 2 3 3 8" xfId="7840" xr:uid="{3BA6E945-7EBD-4143-BC8E-C03FF3594381}"/>
    <cellStyle name="Normal 5 4 2 2 2 3 4" xfId="2846" xr:uid="{8DFB7074-81ED-41E6-A0A8-397A30DD37A7}"/>
    <cellStyle name="Normal 5 4 2 2 2 3 4 2" xfId="9553" xr:uid="{168B6732-8775-429B-9E61-0655AEB48437}"/>
    <cellStyle name="Normal 5 4 2 2 2 3 4 2 2" xfId="12975" xr:uid="{62B98856-8682-4496-AD79-AA9CE5126ABE}"/>
    <cellStyle name="Normal 5 4 2 2 2 3 4 2 2 2" xfId="26665" xr:uid="{0B4AB1A6-AF48-42C2-968C-364E78128399}"/>
    <cellStyle name="Normal 5 4 2 2 2 3 4 2 2 2 2" xfId="40357" xr:uid="{14224695-8467-4282-858A-1E831960A681}"/>
    <cellStyle name="Normal 5 4 2 2 2 3 4 2 2 2 3" xfId="55241" xr:uid="{6CFDA229-EBBF-4471-A76C-AB8BAF231C9D}"/>
    <cellStyle name="Normal 5 4 2 2 2 3 4 2 2 3" xfId="19821" xr:uid="{233EB0FB-8954-463A-9A57-E94AA7C527CA}"/>
    <cellStyle name="Normal 5 4 2 2 2 3 4 2 2 4" xfId="33511" xr:uid="{50D34A66-FC81-4EC3-BF4F-5DA642030EDD}"/>
    <cellStyle name="Normal 5 4 2 2 2 3 4 2 2 5" xfId="48395" xr:uid="{3572F7CE-4AB3-46E9-A744-58FB4DFDF05F}"/>
    <cellStyle name="Normal 5 4 2 2 2 3 4 2 3" xfId="23243" xr:uid="{0DB87AF8-1FFC-4A2E-B094-E93EF1C8B119}"/>
    <cellStyle name="Normal 5 4 2 2 2 3 4 2 3 2" xfId="36935" xr:uid="{918307BA-DA3B-42A8-A1AF-B8FE6213E1A9}"/>
    <cellStyle name="Normal 5 4 2 2 2 3 4 2 3 3" xfId="51819" xr:uid="{5DB22366-18B0-4487-A144-3E6403F696E3}"/>
    <cellStyle name="Normal 5 4 2 2 2 3 4 2 4" xfId="16399" xr:uid="{C2D91912-0E7A-4EF7-AD0E-CEF15D12AEBC}"/>
    <cellStyle name="Normal 5 4 2 2 2 3 4 2 5" xfId="30089" xr:uid="{9A85BA65-F4FA-4CCF-907F-336B1E01AEBB}"/>
    <cellStyle name="Normal 5 4 2 2 2 3 4 2 6" xfId="44973" xr:uid="{FB514AC5-2F27-41BF-A3B2-F81B78FB98F9}"/>
    <cellStyle name="Normal 5 4 2 2 2 3 4 3" xfId="11263" xr:uid="{0555393D-C08A-4A6A-AB1D-A8CA2E4117CB}"/>
    <cellStyle name="Normal 5 4 2 2 2 3 4 3 2" xfId="24953" xr:uid="{59741DD7-3EF6-4180-994F-61EEF15817D7}"/>
    <cellStyle name="Normal 5 4 2 2 2 3 4 3 2 2" xfId="38645" xr:uid="{F50825D9-A5FF-4A69-BD94-E9351C026618}"/>
    <cellStyle name="Normal 5 4 2 2 2 3 4 3 2 3" xfId="53529" xr:uid="{B78CD502-8D5A-414B-8898-3A1A70C76D5C}"/>
    <cellStyle name="Normal 5 4 2 2 2 3 4 3 3" xfId="18109" xr:uid="{FFF15005-28B2-48E5-98AE-DB192143D1FF}"/>
    <cellStyle name="Normal 5 4 2 2 2 3 4 3 4" xfId="31799" xr:uid="{363917E9-9CCC-4EC3-A406-98C1F14D3873}"/>
    <cellStyle name="Normal 5 4 2 2 2 3 4 3 5" xfId="46683" xr:uid="{E55EEF1B-E0B8-4958-984F-6E0224179D84}"/>
    <cellStyle name="Normal 5 4 2 2 2 3 4 4" xfId="21531" xr:uid="{7A009CE9-2418-44BA-8D76-2E7817712048}"/>
    <cellStyle name="Normal 5 4 2 2 2 3 4 4 2" xfId="35223" xr:uid="{675DE328-5243-4AC3-AE49-E2B77C1E69CD}"/>
    <cellStyle name="Normal 5 4 2 2 2 3 4 4 3" xfId="50107" xr:uid="{6E5B49B4-BF18-4615-825B-82C2C51AE9D8}"/>
    <cellStyle name="Normal 5 4 2 2 2 3 4 5" xfId="14687" xr:uid="{1823B790-F2CD-490E-81A0-29A8C8A7E8B4}"/>
    <cellStyle name="Normal 5 4 2 2 2 3 4 5 2" xfId="41122" xr:uid="{FD0EE176-CAF4-493A-B636-8A4C7ABD89AD}"/>
    <cellStyle name="Normal 5 4 2 2 2 3 4 6" xfId="28377" xr:uid="{9F2BD875-361A-491D-824C-31CC6D50CD76}"/>
    <cellStyle name="Normal 5 4 2 2 2 3 4 7" xfId="43261" xr:uid="{8BBD13E3-7AAF-47DE-98B1-963E50EAD0E5}"/>
    <cellStyle name="Normal 5 4 2 2 2 3 4 8" xfId="7841" xr:uid="{A78A142F-336D-4CFC-8A74-D34C2A1CB4FC}"/>
    <cellStyle name="Normal 5 4 2 2 2 3 5" xfId="9549" xr:uid="{E9ED40F2-02AE-434C-97CD-460F8D30A08F}"/>
    <cellStyle name="Normal 5 4 2 2 2 3 5 2" xfId="12971" xr:uid="{1BEEAAA4-EA86-4029-B901-E32618B70371}"/>
    <cellStyle name="Normal 5 4 2 2 2 3 5 2 2" xfId="26661" xr:uid="{6670A17C-B2CB-42BA-A314-C54526F1D6DA}"/>
    <cellStyle name="Normal 5 4 2 2 2 3 5 2 2 2" xfId="40353" xr:uid="{71BEFA9B-57B3-4143-89D2-4BFA83702ED5}"/>
    <cellStyle name="Normal 5 4 2 2 2 3 5 2 2 3" xfId="55237" xr:uid="{F77D0E11-5171-496D-8DAA-5A5B5B5CEED8}"/>
    <cellStyle name="Normal 5 4 2 2 2 3 5 2 3" xfId="19817" xr:uid="{97FB94B8-0C14-45E6-A4D7-D48A4DFC37A7}"/>
    <cellStyle name="Normal 5 4 2 2 2 3 5 2 4" xfId="33507" xr:uid="{A85CFF19-6EA1-4273-9D82-8DF8A27D63BB}"/>
    <cellStyle name="Normal 5 4 2 2 2 3 5 2 5" xfId="48391" xr:uid="{DE2E45D0-8092-4C84-93CC-0746B02818CF}"/>
    <cellStyle name="Normal 5 4 2 2 2 3 5 3" xfId="23239" xr:uid="{93F05668-C933-4125-BBEB-90DC4BE91ED7}"/>
    <cellStyle name="Normal 5 4 2 2 2 3 5 3 2" xfId="36931" xr:uid="{34332844-F410-413B-93E1-91B2AB6680C0}"/>
    <cellStyle name="Normal 5 4 2 2 2 3 5 3 3" xfId="51815" xr:uid="{46FDDFC6-2E46-46B6-9A59-EE7AA2008157}"/>
    <cellStyle name="Normal 5 4 2 2 2 3 5 4" xfId="16395" xr:uid="{4ED01A28-31D7-47DC-95D5-8E017B8941DD}"/>
    <cellStyle name="Normal 5 4 2 2 2 3 5 5" xfId="30085" xr:uid="{35765CA5-1304-4B32-B1D9-822EA4D8B843}"/>
    <cellStyle name="Normal 5 4 2 2 2 3 5 6" xfId="44969" xr:uid="{D98C2DE9-DBCA-46AF-B085-3F1B5694EE3F}"/>
    <cellStyle name="Normal 5 4 2 2 2 3 6" xfId="11259" xr:uid="{4025393B-D159-4CDE-A234-DD347FEB6860}"/>
    <cellStyle name="Normal 5 4 2 2 2 3 6 2" xfId="24949" xr:uid="{7FC5BD35-AE01-413E-A838-0D6887B15988}"/>
    <cellStyle name="Normal 5 4 2 2 2 3 6 2 2" xfId="38641" xr:uid="{00110A70-9876-4F57-83B9-3260444D1138}"/>
    <cellStyle name="Normal 5 4 2 2 2 3 6 2 3" xfId="53525" xr:uid="{3BE5CB4D-6043-4311-BA15-326E7829A1BF}"/>
    <cellStyle name="Normal 5 4 2 2 2 3 6 3" xfId="18105" xr:uid="{235B9604-AB89-4384-A876-980E1E68A712}"/>
    <cellStyle name="Normal 5 4 2 2 2 3 6 4" xfId="31795" xr:uid="{2D3F56D1-EA10-43CF-90E1-D53F566C3EB4}"/>
    <cellStyle name="Normal 5 4 2 2 2 3 6 5" xfId="46679" xr:uid="{1AF5D13C-9E75-4089-93B5-0CE3A6FDC9BF}"/>
    <cellStyle name="Normal 5 4 2 2 2 3 7" xfId="21527" xr:uid="{C63D8F35-E0F3-4079-BD32-5815DCE122AD}"/>
    <cellStyle name="Normal 5 4 2 2 2 3 7 2" xfId="35219" xr:uid="{8DE4FF53-7017-4825-9C12-393F78450E85}"/>
    <cellStyle name="Normal 5 4 2 2 2 3 7 3" xfId="50103" xr:uid="{CBA6E9F5-A7C9-48B7-8D46-E7AFDD34C145}"/>
    <cellStyle name="Normal 5 4 2 2 2 3 8" xfId="14683" xr:uid="{42D5F53D-7E70-4941-8AC0-2BD43769BAC4}"/>
    <cellStyle name="Normal 5 4 2 2 2 3 8 2" xfId="40811" xr:uid="{FC9D8CC0-3376-4551-8747-D3CBEBDBF325}"/>
    <cellStyle name="Normal 5 4 2 2 2 3 9" xfId="28373" xr:uid="{6C5DAE85-9726-44D2-9D59-BAB2C0273311}"/>
    <cellStyle name="Normal 5 4 2 2 2 4" xfId="1188" xr:uid="{3C1A9FCD-9D38-45D4-97B4-BF0608BE6C13}"/>
    <cellStyle name="Normal 5 4 2 2 2 4 2" xfId="1189" xr:uid="{E9DA346F-2384-48C2-9F51-DE7DE059DA4C}"/>
    <cellStyle name="Normal 5 4 2 2 2 4 2 2" xfId="9555" xr:uid="{1AE03A32-92F2-40A1-84E4-A4155475C034}"/>
    <cellStyle name="Normal 5 4 2 2 2 4 2 2 2" xfId="12977" xr:uid="{081A8EB9-CF1E-4B75-A413-7A5646A09B0D}"/>
    <cellStyle name="Normal 5 4 2 2 2 4 2 2 2 2" xfId="26667" xr:uid="{1AD0E810-D427-4D0E-8A98-1CF0C9A0FD09}"/>
    <cellStyle name="Normal 5 4 2 2 2 4 2 2 2 2 2" xfId="40359" xr:uid="{1E4EA471-204A-442B-AEEC-C44B2724A449}"/>
    <cellStyle name="Normal 5 4 2 2 2 4 2 2 2 2 3" xfId="55243" xr:uid="{0B7DEBCD-B611-438B-A16F-C88B99EFF2C8}"/>
    <cellStyle name="Normal 5 4 2 2 2 4 2 2 2 3" xfId="19823" xr:uid="{8FD71D3F-3DD7-488F-B36C-5CD436B9EAF4}"/>
    <cellStyle name="Normal 5 4 2 2 2 4 2 2 2 4" xfId="33513" xr:uid="{5C5012E7-9F7D-44ED-93D0-ED66A90C0629}"/>
    <cellStyle name="Normal 5 4 2 2 2 4 2 2 2 5" xfId="48397" xr:uid="{8933F569-8333-4970-9CBC-0CC5AC607780}"/>
    <cellStyle name="Normal 5 4 2 2 2 4 2 2 3" xfId="23245" xr:uid="{1BAB0642-E481-45BB-9954-E91DD150159F}"/>
    <cellStyle name="Normal 5 4 2 2 2 4 2 2 3 2" xfId="36937" xr:uid="{AA0B9AB1-2913-4FA0-B4F9-FF193D995D01}"/>
    <cellStyle name="Normal 5 4 2 2 2 4 2 2 3 3" xfId="51821" xr:uid="{2D585D4C-414E-4DC8-8285-222EF4EA97F7}"/>
    <cellStyle name="Normal 5 4 2 2 2 4 2 2 4" xfId="16401" xr:uid="{6E00D012-875F-4617-A482-CDA45DA68B04}"/>
    <cellStyle name="Normal 5 4 2 2 2 4 2 2 5" xfId="30091" xr:uid="{142C82D4-4CA6-46D4-8351-52B7A7574EC1}"/>
    <cellStyle name="Normal 5 4 2 2 2 4 2 2 6" xfId="44975" xr:uid="{AA9E6D44-3043-4FF6-A9C5-E2120F933040}"/>
    <cellStyle name="Normal 5 4 2 2 2 4 2 3" xfId="11265" xr:uid="{D765DF67-64CF-415A-B897-6E48DBD91E01}"/>
    <cellStyle name="Normal 5 4 2 2 2 4 2 3 2" xfId="24955" xr:uid="{750BBC19-92CE-4BC1-8297-B1927E8B13C0}"/>
    <cellStyle name="Normal 5 4 2 2 2 4 2 3 2 2" xfId="38647" xr:uid="{5B9DD948-2C54-41F1-A257-038EAA8472C3}"/>
    <cellStyle name="Normal 5 4 2 2 2 4 2 3 2 3" xfId="53531" xr:uid="{FB80B51C-1ADE-451B-984A-ADBD1FA69958}"/>
    <cellStyle name="Normal 5 4 2 2 2 4 2 3 3" xfId="18111" xr:uid="{DF81A524-853D-4FB3-989C-9634083D2DBD}"/>
    <cellStyle name="Normal 5 4 2 2 2 4 2 3 4" xfId="31801" xr:uid="{ED2DDD09-CA24-4E20-A9EF-4EED3EE9A414}"/>
    <cellStyle name="Normal 5 4 2 2 2 4 2 3 5" xfId="46685" xr:uid="{15D35476-5DA4-4E2E-B7AA-DC2F99C96600}"/>
    <cellStyle name="Normal 5 4 2 2 2 4 2 4" xfId="21533" xr:uid="{75C6EB4B-58F2-4BAE-B41D-B97D5AA6CCCC}"/>
    <cellStyle name="Normal 5 4 2 2 2 4 2 4 2" xfId="35225" xr:uid="{4A3A0A64-4A20-4432-BE87-C90758E9CC46}"/>
    <cellStyle name="Normal 5 4 2 2 2 4 2 4 3" xfId="50109" xr:uid="{CC8A941E-4240-4383-A8A6-86D13634330E}"/>
    <cellStyle name="Normal 5 4 2 2 2 4 2 5" xfId="14689" xr:uid="{CB5A5D21-C29A-4025-9A0E-56BBD1A3F01F}"/>
    <cellStyle name="Normal 5 4 2 2 2 4 2 5 2" xfId="40882" xr:uid="{A7D73A1C-BB27-4D82-AC33-5A5F90EEA337}"/>
    <cellStyle name="Normal 5 4 2 2 2 4 2 6" xfId="28379" xr:uid="{A4921B2A-EA97-4559-AC88-75E6F2386696}"/>
    <cellStyle name="Normal 5 4 2 2 2 4 2 7" xfId="43263" xr:uid="{E220B68A-E138-4E2F-AB1A-6F795D104ED3}"/>
    <cellStyle name="Normal 5 4 2 2 2 4 2 8" xfId="7843" xr:uid="{5ECBCBC1-6848-4EBF-9108-B8FB2D70167A}"/>
    <cellStyle name="Normal 5 4 2 2 2 4 3" xfId="9554" xr:uid="{6AFC8232-EC95-4B51-AB1B-313E966D0FF1}"/>
    <cellStyle name="Normal 5 4 2 2 2 4 3 2" xfId="12976" xr:uid="{E42CCE3B-AB8F-4AD6-B457-224A5A5E311A}"/>
    <cellStyle name="Normal 5 4 2 2 2 4 3 2 2" xfId="26666" xr:uid="{098119DA-EBBB-40B4-9B2E-A9A9C7191858}"/>
    <cellStyle name="Normal 5 4 2 2 2 4 3 2 2 2" xfId="40358" xr:uid="{588BFBEF-EFC1-488B-B1F8-4356C0C0BAC1}"/>
    <cellStyle name="Normal 5 4 2 2 2 4 3 2 2 3" xfId="55242" xr:uid="{1FDE2F00-71D6-4D9D-A35E-528289662E9B}"/>
    <cellStyle name="Normal 5 4 2 2 2 4 3 2 3" xfId="19822" xr:uid="{E78B181B-75B1-4605-9635-9231B080E6C7}"/>
    <cellStyle name="Normal 5 4 2 2 2 4 3 2 4" xfId="33512" xr:uid="{0B2D99DA-ED3E-4B2A-9B05-BF9AA73EDCF3}"/>
    <cellStyle name="Normal 5 4 2 2 2 4 3 2 5" xfId="48396" xr:uid="{6AA34053-2B5E-4E12-B6D9-1FFB4626C7C1}"/>
    <cellStyle name="Normal 5 4 2 2 2 4 3 3" xfId="23244" xr:uid="{EF79DAE4-5C5C-4FC5-8D50-10130129E2EB}"/>
    <cellStyle name="Normal 5 4 2 2 2 4 3 3 2" xfId="36936" xr:uid="{F6E09F53-96C6-4599-81C4-2C297D613D2E}"/>
    <cellStyle name="Normal 5 4 2 2 2 4 3 3 3" xfId="51820" xr:uid="{B880073B-6C39-47A9-AE54-2BA648790560}"/>
    <cellStyle name="Normal 5 4 2 2 2 4 3 4" xfId="16400" xr:uid="{5909B01E-17B2-463B-9053-76B9E3208647}"/>
    <cellStyle name="Normal 5 4 2 2 2 4 3 5" xfId="30090" xr:uid="{4320E0AC-1EA4-4FE0-B159-9BA156FB7FFF}"/>
    <cellStyle name="Normal 5 4 2 2 2 4 3 6" xfId="44974" xr:uid="{2865AC90-3B10-49AD-BAC4-CD9F0D6CF9ED}"/>
    <cellStyle name="Normal 5 4 2 2 2 4 4" xfId="11264" xr:uid="{AC691E45-1186-4185-92D8-356CB7BF03E5}"/>
    <cellStyle name="Normal 5 4 2 2 2 4 4 2" xfId="24954" xr:uid="{F1287C2D-53C8-4620-98F4-9B005180A15F}"/>
    <cellStyle name="Normal 5 4 2 2 2 4 4 2 2" xfId="38646" xr:uid="{2823A028-AE9C-45B1-B25D-1F4535FC0C50}"/>
    <cellStyle name="Normal 5 4 2 2 2 4 4 2 3" xfId="53530" xr:uid="{FB837B39-DEDA-4748-AE8D-D41C45E7005F}"/>
    <cellStyle name="Normal 5 4 2 2 2 4 4 3" xfId="18110" xr:uid="{AE4F9F19-EE88-4128-9058-6E9138284C30}"/>
    <cellStyle name="Normal 5 4 2 2 2 4 4 4" xfId="31800" xr:uid="{9ED697FD-FF34-4DED-8869-495FFBD3C392}"/>
    <cellStyle name="Normal 5 4 2 2 2 4 4 5" xfId="46684" xr:uid="{0595B0F1-FFB9-4F9B-BF7D-18485834517A}"/>
    <cellStyle name="Normal 5 4 2 2 2 4 5" xfId="21532" xr:uid="{208C3466-12E1-4F4F-9420-DC1C5468982B}"/>
    <cellStyle name="Normal 5 4 2 2 2 4 5 2" xfId="35224" xr:uid="{CCB81174-FFF9-4DB0-8DE0-1AA0C7396206}"/>
    <cellStyle name="Normal 5 4 2 2 2 4 5 3" xfId="50108" xr:uid="{D1C6B467-F8A6-4DE0-8D02-5683702926C8}"/>
    <cellStyle name="Normal 5 4 2 2 2 4 6" xfId="14688" xr:uid="{0A23B8C9-14BE-4C3B-A886-BF173DA36919}"/>
    <cellStyle name="Normal 5 4 2 2 2 4 6 2" xfId="40881" xr:uid="{3CA01920-A910-40B3-823C-E34995E2A145}"/>
    <cellStyle name="Normal 5 4 2 2 2 4 7" xfId="28378" xr:uid="{4231A687-5A15-4D50-9B5F-00F77A05BD70}"/>
    <cellStyle name="Normal 5 4 2 2 2 4 8" xfId="43262" xr:uid="{F58CF645-477F-4FA7-866F-FEA4DAD5F5F8}"/>
    <cellStyle name="Normal 5 4 2 2 2 4 9" xfId="7842" xr:uid="{BD362E72-E1BB-496D-ADC5-E656C8DF063D}"/>
    <cellStyle name="Normal 5 4 2 2 2 5" xfId="1190" xr:uid="{F599724E-5F8A-4804-8B64-0136A738A060}"/>
    <cellStyle name="Normal 5 4 2 2 2 5 2" xfId="9556" xr:uid="{8BA53F4E-0152-4DBD-8F6C-3FAE869A6D40}"/>
    <cellStyle name="Normal 5 4 2 2 2 5 2 2" xfId="12978" xr:uid="{76D868A8-5870-4FA1-BB4F-481736436C64}"/>
    <cellStyle name="Normal 5 4 2 2 2 5 2 2 2" xfId="26668" xr:uid="{F3FF3558-5CC7-4BFC-B5CF-84062CB378D9}"/>
    <cellStyle name="Normal 5 4 2 2 2 5 2 2 2 2" xfId="40360" xr:uid="{D580C1E3-16AC-4713-9155-2B4552481D7B}"/>
    <cellStyle name="Normal 5 4 2 2 2 5 2 2 2 3" xfId="55244" xr:uid="{05C09D94-138B-4776-B491-ABC7D80314B6}"/>
    <cellStyle name="Normal 5 4 2 2 2 5 2 2 3" xfId="19824" xr:uid="{C8AFB9AB-8426-4F81-88D6-9AD88AA143A2}"/>
    <cellStyle name="Normal 5 4 2 2 2 5 2 2 4" xfId="33514" xr:uid="{165FDDBF-73C9-4EB2-AFED-700D717ECE29}"/>
    <cellStyle name="Normal 5 4 2 2 2 5 2 2 5" xfId="48398" xr:uid="{3264AB33-02B1-40CE-998C-E306F7C73338}"/>
    <cellStyle name="Normal 5 4 2 2 2 5 2 3" xfId="23246" xr:uid="{CE8837B7-EE27-4C5B-AC6C-7CB790A41DE4}"/>
    <cellStyle name="Normal 5 4 2 2 2 5 2 3 2" xfId="36938" xr:uid="{12BEB1E3-FA41-4E1F-AEAD-476F74551C92}"/>
    <cellStyle name="Normal 5 4 2 2 2 5 2 3 3" xfId="51822" xr:uid="{0C846703-BCB5-4DE1-8237-8EDABB55DEAA}"/>
    <cellStyle name="Normal 5 4 2 2 2 5 2 4" xfId="16402" xr:uid="{C16EAAEB-E992-48CC-9123-03DFDC20512D}"/>
    <cellStyle name="Normal 5 4 2 2 2 5 2 5" xfId="30092" xr:uid="{CCF26615-6AF6-4725-B91E-ABB3C6317929}"/>
    <cellStyle name="Normal 5 4 2 2 2 5 2 6" xfId="44976" xr:uid="{8211A552-B2A1-4A4A-A643-988662F79E38}"/>
    <cellStyle name="Normal 5 4 2 2 2 5 3" xfId="11266" xr:uid="{B2806717-6417-4C08-9B07-5AE2599B8703}"/>
    <cellStyle name="Normal 5 4 2 2 2 5 3 2" xfId="24956" xr:uid="{2EA1A411-F8ED-408A-B1BF-E69756B6A883}"/>
    <cellStyle name="Normal 5 4 2 2 2 5 3 2 2" xfId="38648" xr:uid="{FD9714C0-4034-4D3D-852C-1178FA028F55}"/>
    <cellStyle name="Normal 5 4 2 2 2 5 3 2 3" xfId="53532" xr:uid="{93F6EE28-609D-43B3-B78B-40D6BBA6E1AF}"/>
    <cellStyle name="Normal 5 4 2 2 2 5 3 3" xfId="18112" xr:uid="{C761BF4E-3FFB-46C6-A84E-A9E6B8042993}"/>
    <cellStyle name="Normal 5 4 2 2 2 5 3 4" xfId="31802" xr:uid="{B23C21BF-F7D7-4DAA-87B7-FFA99CCAB75D}"/>
    <cellStyle name="Normal 5 4 2 2 2 5 3 5" xfId="46686" xr:uid="{35890556-2B5E-499B-B789-E7F622DA14D7}"/>
    <cellStyle name="Normal 5 4 2 2 2 5 4" xfId="21534" xr:uid="{F9985C49-7F06-42A4-97AF-94F2536AC501}"/>
    <cellStyle name="Normal 5 4 2 2 2 5 4 2" xfId="35226" xr:uid="{FD9E7F89-A331-43B0-A852-587F9ADE20A6}"/>
    <cellStyle name="Normal 5 4 2 2 2 5 4 3" xfId="50110" xr:uid="{38E4DBFC-4587-4C35-8397-F6FD949067E8}"/>
    <cellStyle name="Normal 5 4 2 2 2 5 5" xfId="14690" xr:uid="{8D53C8C2-E272-4C9D-B7AF-6CD1183ED127}"/>
    <cellStyle name="Normal 5 4 2 2 2 5 5 2" xfId="40883" xr:uid="{50DEFDCA-E7E4-4855-9F5A-750238FFCB21}"/>
    <cellStyle name="Normal 5 4 2 2 2 5 6" xfId="28380" xr:uid="{2F0BDCBA-2203-43FF-98BC-48206B0E3488}"/>
    <cellStyle name="Normal 5 4 2 2 2 5 7" xfId="43264" xr:uid="{7022394A-9083-4EDF-9F70-F599CD94D709}"/>
    <cellStyle name="Normal 5 4 2 2 2 5 8" xfId="7844" xr:uid="{E026766C-1CBD-4D37-A214-9B5BE53A8D1F}"/>
    <cellStyle name="Normal 5 4 2 2 2 6" xfId="2847" xr:uid="{C341AFF6-63D3-4426-B6F2-8ECE973D0D06}"/>
    <cellStyle name="Normal 5 4 2 2 2 6 2" xfId="9557" xr:uid="{FBE6E086-C650-43ED-A70C-1CE3C29E099C}"/>
    <cellStyle name="Normal 5 4 2 2 2 6 2 2" xfId="12979" xr:uid="{24A15724-16C1-4BD1-8D80-FA0B0356FAF8}"/>
    <cellStyle name="Normal 5 4 2 2 2 6 2 2 2" xfId="26669" xr:uid="{B2749032-3684-4E49-A8DB-AEF4825CE1B2}"/>
    <cellStyle name="Normal 5 4 2 2 2 6 2 2 2 2" xfId="40361" xr:uid="{2BE4CCC8-BEAB-4A39-A804-C2A7EA72EF07}"/>
    <cellStyle name="Normal 5 4 2 2 2 6 2 2 2 3" xfId="55245" xr:uid="{EDD220A8-EFDF-4A15-AB32-8CF27DE19A6C}"/>
    <cellStyle name="Normal 5 4 2 2 2 6 2 2 3" xfId="19825" xr:uid="{268EE7F2-309F-4A33-B1DC-061FD3ABF05D}"/>
    <cellStyle name="Normal 5 4 2 2 2 6 2 2 4" xfId="33515" xr:uid="{2D3E4B42-3CA8-49B5-8B73-804415D1524F}"/>
    <cellStyle name="Normal 5 4 2 2 2 6 2 2 5" xfId="48399" xr:uid="{6B2EE502-1A47-45C2-9965-E17EDE8C61CC}"/>
    <cellStyle name="Normal 5 4 2 2 2 6 2 3" xfId="23247" xr:uid="{9DAA794A-B0CA-4419-9CFC-85E7E3F3938F}"/>
    <cellStyle name="Normal 5 4 2 2 2 6 2 3 2" xfId="36939" xr:uid="{6BA52EBB-61DE-4D21-90ED-44EBDA8CBD5A}"/>
    <cellStyle name="Normal 5 4 2 2 2 6 2 3 3" xfId="51823" xr:uid="{9D65F9A0-81CA-4A20-868B-42B1EE803678}"/>
    <cellStyle name="Normal 5 4 2 2 2 6 2 4" xfId="16403" xr:uid="{362D8CA8-A486-48FD-A721-196C305636EC}"/>
    <cellStyle name="Normal 5 4 2 2 2 6 2 5" xfId="30093" xr:uid="{35B037EF-C35E-4C31-97A5-2C8548C7882E}"/>
    <cellStyle name="Normal 5 4 2 2 2 6 2 6" xfId="44977" xr:uid="{BB209F31-49E1-41FA-838E-1754E76870FE}"/>
    <cellStyle name="Normal 5 4 2 2 2 6 3" xfId="11267" xr:uid="{C5930823-2C07-4EB7-8CA5-430F1363F75B}"/>
    <cellStyle name="Normal 5 4 2 2 2 6 3 2" xfId="24957" xr:uid="{52E240F7-7478-4331-ABB3-2C5C5752E4D6}"/>
    <cellStyle name="Normal 5 4 2 2 2 6 3 2 2" xfId="38649" xr:uid="{E1D9D0D2-52C8-4C61-B62E-B915F7CFC53B}"/>
    <cellStyle name="Normal 5 4 2 2 2 6 3 2 3" xfId="53533" xr:uid="{C870B6E0-9D8A-44E3-AA98-61AFBF965E73}"/>
    <cellStyle name="Normal 5 4 2 2 2 6 3 3" xfId="18113" xr:uid="{4FF893DA-79C2-4456-9305-AF831B759291}"/>
    <cellStyle name="Normal 5 4 2 2 2 6 3 4" xfId="31803" xr:uid="{EC6A53D1-58C5-4D2E-9C82-AEAE72865A63}"/>
    <cellStyle name="Normal 5 4 2 2 2 6 3 5" xfId="46687" xr:uid="{974D381D-C7AE-4FF7-9325-D606A974F5A7}"/>
    <cellStyle name="Normal 5 4 2 2 2 6 4" xfId="21535" xr:uid="{60D7FCE3-54F5-4CAC-8EA8-19B602527FEA}"/>
    <cellStyle name="Normal 5 4 2 2 2 6 4 2" xfId="35227" xr:uid="{F18BC1A4-FB04-4D69-A8B2-52E9A6B88C90}"/>
    <cellStyle name="Normal 5 4 2 2 2 6 4 3" xfId="50111" xr:uid="{BE50AB29-CE67-451C-B342-BB7E11BCAAD9}"/>
    <cellStyle name="Normal 5 4 2 2 2 6 5" xfId="14691" xr:uid="{16EB5146-8B13-4DF1-B28D-60C5A4D9B846}"/>
    <cellStyle name="Normal 5 4 2 2 2 6 5 2" xfId="41123" xr:uid="{4DA545EB-E8CC-4F4C-A413-2FFD20470E49}"/>
    <cellStyle name="Normal 5 4 2 2 2 6 6" xfId="28381" xr:uid="{11AB6C25-32FC-48F2-AB3B-D4D496EE5D24}"/>
    <cellStyle name="Normal 5 4 2 2 2 6 7" xfId="43265" xr:uid="{C5152799-FDEE-41C7-9A26-043D9F2F8550}"/>
    <cellStyle name="Normal 5 4 2 2 2 6 8" xfId="7845" xr:uid="{C13D5C06-F9E3-49DB-9BFE-B5463D192620}"/>
    <cellStyle name="Normal 5 4 2 2 2 7" xfId="9543" xr:uid="{15031584-CB53-491E-87A1-DB52C9BDD5EC}"/>
    <cellStyle name="Normal 5 4 2 2 2 7 2" xfId="12965" xr:uid="{73918920-8CBD-4F31-8864-7DB8294B26B4}"/>
    <cellStyle name="Normal 5 4 2 2 2 7 2 2" xfId="26655" xr:uid="{2B4DF224-B128-4D46-9708-DB20043F9F40}"/>
    <cellStyle name="Normal 5 4 2 2 2 7 2 2 2" xfId="40347" xr:uid="{6537F4EC-6D1D-4FF2-9494-EE3073001BBD}"/>
    <cellStyle name="Normal 5 4 2 2 2 7 2 2 3" xfId="55231" xr:uid="{6ED97B37-76F1-4415-B3A9-D68D6683A63A}"/>
    <cellStyle name="Normal 5 4 2 2 2 7 2 3" xfId="19811" xr:uid="{0EC17778-6E48-4F92-BC3E-C6387BA03C40}"/>
    <cellStyle name="Normal 5 4 2 2 2 7 2 4" xfId="33501" xr:uid="{B71671BA-0D49-41CD-B134-660AB33BBE8C}"/>
    <cellStyle name="Normal 5 4 2 2 2 7 2 5" xfId="48385" xr:uid="{25037191-28FF-4F06-808B-429CA321B758}"/>
    <cellStyle name="Normal 5 4 2 2 2 7 3" xfId="23233" xr:uid="{F279E506-D55A-476C-93C2-53D691DABFDA}"/>
    <cellStyle name="Normal 5 4 2 2 2 7 3 2" xfId="36925" xr:uid="{40198FD4-6BC0-4D49-BF18-48DD6B394CC9}"/>
    <cellStyle name="Normal 5 4 2 2 2 7 3 3" xfId="51809" xr:uid="{9C65E7CA-D360-40A5-92D6-64651EDEC4A2}"/>
    <cellStyle name="Normal 5 4 2 2 2 7 4" xfId="16389" xr:uid="{70FA5BAC-B934-453A-906B-4DDD906359EC}"/>
    <cellStyle name="Normal 5 4 2 2 2 7 5" xfId="30079" xr:uid="{53BAF89D-AE66-421F-BC49-0B1AB552DDC9}"/>
    <cellStyle name="Normal 5 4 2 2 2 7 6" xfId="44963" xr:uid="{17D638A4-D22F-400E-9D01-501BCAEA5F2E}"/>
    <cellStyle name="Normal 5 4 2 2 2 8" xfId="11253" xr:uid="{E0CF40E7-6E7A-494F-8CAA-145AB9C68CEB}"/>
    <cellStyle name="Normal 5 4 2 2 2 8 2" xfId="24943" xr:uid="{4E231E2A-E456-4206-947E-EBB9BE8607FD}"/>
    <cellStyle name="Normal 5 4 2 2 2 8 2 2" xfId="38635" xr:uid="{F36D53C9-7A8C-4EB7-9746-F08575A98C19}"/>
    <cellStyle name="Normal 5 4 2 2 2 8 2 3" xfId="53519" xr:uid="{DDC8293A-A2D0-413F-9544-070BB4BAF813}"/>
    <cellStyle name="Normal 5 4 2 2 2 8 3" xfId="18099" xr:uid="{34292C2F-1982-47A2-B815-E4CB18B29B53}"/>
    <cellStyle name="Normal 5 4 2 2 2 8 4" xfId="31789" xr:uid="{0BD6733C-E565-4AE7-9753-85C63EB6F29A}"/>
    <cellStyle name="Normal 5 4 2 2 2 8 5" xfId="46673" xr:uid="{05CC3C61-402E-4448-AC5F-94975A470D3E}"/>
    <cellStyle name="Normal 5 4 2 2 2 9" xfId="21521" xr:uid="{DD8F0182-7DC3-4B85-9D67-3962FE499C14}"/>
    <cellStyle name="Normal 5 4 2 2 2 9 2" xfId="35213" xr:uid="{B38922E5-EB2F-4147-AF08-02FAD1CEC074}"/>
    <cellStyle name="Normal 5 4 2 2 2 9 3" xfId="50097" xr:uid="{2C425CD9-9FC8-47AB-AC1A-D2203FC59341}"/>
    <cellStyle name="Normal 5 4 2 2 3" xfId="297" xr:uid="{DBFD306D-A440-40F3-8FDE-8447DA499476}"/>
    <cellStyle name="Normal 5 4 2 2 3 10" xfId="43266" xr:uid="{4F6EB48E-1244-4080-B085-7A746657E7CE}"/>
    <cellStyle name="Normal 5 4 2 2 3 11" xfId="7846" xr:uid="{935688E8-BDE4-4FC5-AFEF-F12153858AFA}"/>
    <cellStyle name="Normal 5 4 2 2 3 2" xfId="535" xr:uid="{91C79B04-CCC2-4872-B87B-A2EC7CC6DBE4}"/>
    <cellStyle name="Normal 5 4 2 2 3 2 2" xfId="536" xr:uid="{21A4708A-67BE-4940-A719-100E10EB0173}"/>
    <cellStyle name="Normal 5 4 2 2 3 2 2 2" xfId="1191" xr:uid="{FC6788DA-6A6F-4D46-B532-C8F9A627B592}"/>
    <cellStyle name="Normal 5 4 2 2 3 2 2 2 2" xfId="1192" xr:uid="{3ABA5383-2141-4DE7-8ABC-4C08233F67AD}"/>
    <cellStyle name="Normal 5 4 2 2 3 2 2 2 2 2" xfId="26672" xr:uid="{F95DD46B-05F5-4257-BFF0-B2908FBCFEAE}"/>
    <cellStyle name="Normal 5 4 2 2 3 2 2 2 2 2 2" xfId="40364" xr:uid="{69B16F3A-9D55-4D28-B2F4-776ECB2B200E}"/>
    <cellStyle name="Normal 5 4 2 2 3 2 2 2 2 2 3" xfId="55248" xr:uid="{F95B3D0B-01BE-472E-8844-B525CEA415B6}"/>
    <cellStyle name="Normal 5 4 2 2 3 2 2 2 2 3" xfId="19828" xr:uid="{39139E61-7984-4FE6-80BC-052EF0F23458}"/>
    <cellStyle name="Normal 5 4 2 2 3 2 2 2 2 3 2" xfId="40885" xr:uid="{905F4669-2BD8-49AE-AFB9-46BD09947ABE}"/>
    <cellStyle name="Normal 5 4 2 2 3 2 2 2 2 4" xfId="33518" xr:uid="{4FCD4992-93B3-4D40-8A90-296AE85FBB74}"/>
    <cellStyle name="Normal 5 4 2 2 3 2 2 2 2 5" xfId="48402" xr:uid="{A904606F-5511-4600-8526-2FC366C171CC}"/>
    <cellStyle name="Normal 5 4 2 2 3 2 2 2 2 6" xfId="12982" xr:uid="{24553662-8EC4-4FFD-BADB-4928A8A2FE78}"/>
    <cellStyle name="Normal 5 4 2 2 3 2 2 2 3" xfId="23250" xr:uid="{8488235A-D12A-4120-9ADE-28824E2CC79E}"/>
    <cellStyle name="Normal 5 4 2 2 3 2 2 2 3 2" xfId="36942" xr:uid="{D3F79E47-304D-445A-BC2B-25638C343280}"/>
    <cellStyle name="Normal 5 4 2 2 3 2 2 2 3 3" xfId="51826" xr:uid="{5467DB3A-5784-4193-AAA2-B9EFBCD6E74E}"/>
    <cellStyle name="Normal 5 4 2 2 3 2 2 2 4" xfId="16406" xr:uid="{0AFE51A6-F925-4747-93A0-9A814C46514C}"/>
    <cellStyle name="Normal 5 4 2 2 3 2 2 2 4 2" xfId="40884" xr:uid="{19DB0517-6A1A-4F18-849C-F4C53A489832}"/>
    <cellStyle name="Normal 5 4 2 2 3 2 2 2 5" xfId="30096" xr:uid="{C4DED6F5-7B40-4AB3-9A45-3C05EBC73752}"/>
    <cellStyle name="Normal 5 4 2 2 3 2 2 2 6" xfId="44980" xr:uid="{5552593B-98B8-424C-9F8E-3708067A6E0B}"/>
    <cellStyle name="Normal 5 4 2 2 3 2 2 2 7" xfId="9560" xr:uid="{4ECFF232-A436-47DE-80FE-2A55FB71801F}"/>
    <cellStyle name="Normal 5 4 2 2 3 2 2 3" xfId="1193" xr:uid="{9077361D-48BA-4E6E-9CF9-7D226E3B9DF4}"/>
    <cellStyle name="Normal 5 4 2 2 3 2 2 3 2" xfId="24960" xr:uid="{1D893393-4416-4B03-81FA-950763C2BDA8}"/>
    <cellStyle name="Normal 5 4 2 2 3 2 2 3 2 2" xfId="38652" xr:uid="{7148823A-6D6B-4C8D-953F-15E199F6D7C5}"/>
    <cellStyle name="Normal 5 4 2 2 3 2 2 3 2 3" xfId="53536" xr:uid="{01B7EA37-AC08-4C2E-9D3E-855E1D9EEB81}"/>
    <cellStyle name="Normal 5 4 2 2 3 2 2 3 3" xfId="18116" xr:uid="{1C8B4D9F-595E-4793-85A4-F6730315DE3B}"/>
    <cellStyle name="Normal 5 4 2 2 3 2 2 3 3 2" xfId="40886" xr:uid="{AFB6F933-3109-487F-AA46-49AFFBD4D3E7}"/>
    <cellStyle name="Normal 5 4 2 2 3 2 2 3 4" xfId="31806" xr:uid="{D06F800F-21C8-4256-BEE4-89B71CC0450E}"/>
    <cellStyle name="Normal 5 4 2 2 3 2 2 3 5" xfId="46690" xr:uid="{D016F675-DD31-49C0-9C62-03E905F09C11}"/>
    <cellStyle name="Normal 5 4 2 2 3 2 2 3 6" xfId="11270" xr:uid="{F9CD6AF4-8C62-42FA-AC55-6CA7575BC1FA}"/>
    <cellStyle name="Normal 5 4 2 2 3 2 2 4" xfId="21538" xr:uid="{A7118688-7F5A-4863-8804-939375D20C96}"/>
    <cellStyle name="Normal 5 4 2 2 3 2 2 4 2" xfId="35230" xr:uid="{99852E02-B47F-45A0-8754-397F92F7B0C6}"/>
    <cellStyle name="Normal 5 4 2 2 3 2 2 4 3" xfId="50114" xr:uid="{B44CEE25-E906-41B2-ABE2-0428A72A4F12}"/>
    <cellStyle name="Normal 5 4 2 2 3 2 2 5" xfId="14694" xr:uid="{FE3416C4-B171-4B3B-A341-CD3AA7D761DA}"/>
    <cellStyle name="Normal 5 4 2 2 3 2 2 5 2" xfId="40813" xr:uid="{006B6087-0AFC-4B58-BB5C-8B9879D93F4E}"/>
    <cellStyle name="Normal 5 4 2 2 3 2 2 6" xfId="28384" xr:uid="{F8DC14BE-AFA8-477D-A619-11B6614F5D2F}"/>
    <cellStyle name="Normal 5 4 2 2 3 2 2 7" xfId="43268" xr:uid="{F5EA9776-6F2F-4D10-9FEC-12DF3FF2F431}"/>
    <cellStyle name="Normal 5 4 2 2 3 2 2 8" xfId="7848" xr:uid="{EC56FAF4-7214-45A7-8A11-B23F71CD4A8B}"/>
    <cellStyle name="Normal 5 4 2 2 3 2 3" xfId="1194" xr:uid="{BDC0FE06-0DF3-43CB-9D1F-DD6F8FA10896}"/>
    <cellStyle name="Normal 5 4 2 2 3 2 3 2" xfId="1195" xr:uid="{A73DBF83-EF10-473A-9301-4F45CAAF3E17}"/>
    <cellStyle name="Normal 5 4 2 2 3 2 3 2 2" xfId="26671" xr:uid="{78E7B26A-4A9E-4AA2-A573-A7144623CEB1}"/>
    <cellStyle name="Normal 5 4 2 2 3 2 3 2 2 2" xfId="40363" xr:uid="{FC0C0E26-56F4-4D03-8688-392FFCDD37CE}"/>
    <cellStyle name="Normal 5 4 2 2 3 2 3 2 2 3" xfId="55247" xr:uid="{54A45987-757B-4AD4-9F15-00EF5FEFC4E0}"/>
    <cellStyle name="Normal 5 4 2 2 3 2 3 2 3" xfId="19827" xr:uid="{BB1F6DC7-C6F1-41A1-B240-DAF9EF6C18D7}"/>
    <cellStyle name="Normal 5 4 2 2 3 2 3 2 3 2" xfId="40888" xr:uid="{ACB6C73D-C861-4682-A5A5-35825F67316A}"/>
    <cellStyle name="Normal 5 4 2 2 3 2 3 2 4" xfId="33517" xr:uid="{1E391067-507D-40FF-9615-59EB9ED24883}"/>
    <cellStyle name="Normal 5 4 2 2 3 2 3 2 5" xfId="48401" xr:uid="{3CC52C1A-C8F6-463F-AFBF-04B4F2E3E208}"/>
    <cellStyle name="Normal 5 4 2 2 3 2 3 2 6" xfId="12981" xr:uid="{094689B2-3336-4BC1-871B-ED778DAC9B1C}"/>
    <cellStyle name="Normal 5 4 2 2 3 2 3 3" xfId="23249" xr:uid="{8EEF4CB0-C461-4451-ADEF-2ADE5912F0D5}"/>
    <cellStyle name="Normal 5 4 2 2 3 2 3 3 2" xfId="36941" xr:uid="{B817B51C-8AB5-4120-AAE0-C056B5F45E74}"/>
    <cellStyle name="Normal 5 4 2 2 3 2 3 3 3" xfId="51825" xr:uid="{830D5203-1CC9-4D49-9C59-C161958520E7}"/>
    <cellStyle name="Normal 5 4 2 2 3 2 3 4" xfId="16405" xr:uid="{586B91B7-E363-42BB-B0CE-572CFCF61955}"/>
    <cellStyle name="Normal 5 4 2 2 3 2 3 4 2" xfId="40887" xr:uid="{A472AC64-48FA-4ACF-BF22-2B8C1030B9F4}"/>
    <cellStyle name="Normal 5 4 2 2 3 2 3 5" xfId="30095" xr:uid="{1990DA18-75B1-416B-8630-B2D621B12294}"/>
    <cellStyle name="Normal 5 4 2 2 3 2 3 6" xfId="44979" xr:uid="{543F0631-520E-4862-948D-1FC2AF754C55}"/>
    <cellStyle name="Normal 5 4 2 2 3 2 3 7" xfId="9559" xr:uid="{3D2C5519-7287-4581-8318-45C88F21358E}"/>
    <cellStyle name="Normal 5 4 2 2 3 2 4" xfId="1196" xr:uid="{267D1449-B0A7-4B64-B5C1-0625B40228D5}"/>
    <cellStyle name="Normal 5 4 2 2 3 2 4 2" xfId="24959" xr:uid="{F84D26FC-CE91-429D-83A0-C9C091BE278C}"/>
    <cellStyle name="Normal 5 4 2 2 3 2 4 2 2" xfId="38651" xr:uid="{1DA2E99C-DEC2-43D3-BB61-D29A83D50BC9}"/>
    <cellStyle name="Normal 5 4 2 2 3 2 4 2 3" xfId="53535" xr:uid="{25CF1E61-484A-4D0D-9A9B-6AFDA5F7B56D}"/>
    <cellStyle name="Normal 5 4 2 2 3 2 4 3" xfId="18115" xr:uid="{9C685C48-6EB0-4609-8DA6-30063F8F05FF}"/>
    <cellStyle name="Normal 5 4 2 2 3 2 4 3 2" xfId="40889" xr:uid="{D7B2CF0C-10C1-4F10-AF08-0DE62E911399}"/>
    <cellStyle name="Normal 5 4 2 2 3 2 4 4" xfId="31805" xr:uid="{083B33F1-F3FA-475D-A172-887125BF51CA}"/>
    <cellStyle name="Normal 5 4 2 2 3 2 4 5" xfId="46689" xr:uid="{46A2A852-5C75-475A-8415-F221828A5423}"/>
    <cellStyle name="Normal 5 4 2 2 3 2 4 6" xfId="11269" xr:uid="{779A5E26-8B97-4AB1-AC08-FD1DA22B61D2}"/>
    <cellStyle name="Normal 5 4 2 2 3 2 5" xfId="21537" xr:uid="{BC1E57ED-A758-4CFC-890C-3AC1F01236B2}"/>
    <cellStyle name="Normal 5 4 2 2 3 2 5 2" xfId="35229" xr:uid="{5E99B23F-0F01-476F-9647-B6476C6FB42C}"/>
    <cellStyle name="Normal 5 4 2 2 3 2 5 3" xfId="50113" xr:uid="{7FADA478-D78E-47C3-B297-6C20C666347B}"/>
    <cellStyle name="Normal 5 4 2 2 3 2 6" xfId="14693" xr:uid="{41451F86-A3BE-467A-AFFB-E21FAD3EFD05}"/>
    <cellStyle name="Normal 5 4 2 2 3 2 6 2" xfId="40812" xr:uid="{8550F467-0576-47D4-BD6A-A2DFAA119AC5}"/>
    <cellStyle name="Normal 5 4 2 2 3 2 7" xfId="28383" xr:uid="{6D940DE0-AAE4-4630-9D9D-E5C71CE2E0EF}"/>
    <cellStyle name="Normal 5 4 2 2 3 2 8" xfId="43267" xr:uid="{8A3D2FB5-AE01-4FE9-9639-0F23859FC207}"/>
    <cellStyle name="Normal 5 4 2 2 3 2 9" xfId="7847" xr:uid="{3C512D8B-A04F-4A9F-A106-BC792AA3B278}"/>
    <cellStyle name="Normal 5 4 2 2 3 3" xfId="537" xr:uid="{2EAC8AE3-90CB-41FA-BC28-1BA6D1FFBE16}"/>
    <cellStyle name="Normal 5 4 2 2 3 3 2" xfId="1197" xr:uid="{AF7139F2-8DC8-4DB8-A285-C6B936028916}"/>
    <cellStyle name="Normal 5 4 2 2 3 3 2 2" xfId="1198" xr:uid="{99299955-1415-4E74-8418-DFC867E58DEE}"/>
    <cellStyle name="Normal 5 4 2 2 3 3 2 2 2" xfId="26673" xr:uid="{230D65EB-5363-497A-9814-9D627F3D4CFA}"/>
    <cellStyle name="Normal 5 4 2 2 3 3 2 2 2 2" xfId="40365" xr:uid="{82D62756-3D42-4EC8-A40B-BD41AB123917}"/>
    <cellStyle name="Normal 5 4 2 2 3 3 2 2 2 3" xfId="55249" xr:uid="{87D4B11C-7732-495D-896B-5E063EA34736}"/>
    <cellStyle name="Normal 5 4 2 2 3 3 2 2 3" xfId="19829" xr:uid="{4389D075-A3B4-4210-ACCD-F33086B63152}"/>
    <cellStyle name="Normal 5 4 2 2 3 3 2 2 3 2" xfId="40891" xr:uid="{C75C1876-DE22-4173-8376-227204187875}"/>
    <cellStyle name="Normal 5 4 2 2 3 3 2 2 4" xfId="33519" xr:uid="{13B69A1C-8F26-4B8D-AB55-74BDA3D7746D}"/>
    <cellStyle name="Normal 5 4 2 2 3 3 2 2 5" xfId="48403" xr:uid="{24F3B955-77E1-45EE-A24B-C92DC28C428E}"/>
    <cellStyle name="Normal 5 4 2 2 3 3 2 2 6" xfId="12983" xr:uid="{8DA4F0DE-27BE-4F13-8714-D9A016CDC9DC}"/>
    <cellStyle name="Normal 5 4 2 2 3 3 2 3" xfId="23251" xr:uid="{C48FBD36-D624-4696-82A6-D3148B7D03EE}"/>
    <cellStyle name="Normal 5 4 2 2 3 3 2 3 2" xfId="36943" xr:uid="{EE232259-09FF-4C44-828C-48406C566AAE}"/>
    <cellStyle name="Normal 5 4 2 2 3 3 2 3 3" xfId="51827" xr:uid="{18B68ADC-9AAA-4D38-949C-BAB2AC39BE2A}"/>
    <cellStyle name="Normal 5 4 2 2 3 3 2 4" xfId="16407" xr:uid="{05276945-D4AB-4915-BA57-48307C39EC1E}"/>
    <cellStyle name="Normal 5 4 2 2 3 3 2 4 2" xfId="40890" xr:uid="{044951AB-7626-4B46-83E0-10BD462F83BF}"/>
    <cellStyle name="Normal 5 4 2 2 3 3 2 5" xfId="30097" xr:uid="{E6C47E43-C0BC-4CF5-9A47-6CC9CDD05F59}"/>
    <cellStyle name="Normal 5 4 2 2 3 3 2 6" xfId="44981" xr:uid="{32914089-1357-43B5-BD02-AE34D1106489}"/>
    <cellStyle name="Normal 5 4 2 2 3 3 2 7" xfId="9561" xr:uid="{6124B1F9-17BE-4CCB-9471-1B9F8657E877}"/>
    <cellStyle name="Normal 5 4 2 2 3 3 3" xfId="1199" xr:uid="{3B021146-045E-45B8-A739-ACF7ACFB8D0C}"/>
    <cellStyle name="Normal 5 4 2 2 3 3 3 2" xfId="24961" xr:uid="{504D20BA-72A7-4E75-8135-CEF9783C0A81}"/>
    <cellStyle name="Normal 5 4 2 2 3 3 3 2 2" xfId="38653" xr:uid="{9B3162E9-1D71-45FA-8BB3-03A5ACFA34A5}"/>
    <cellStyle name="Normal 5 4 2 2 3 3 3 2 3" xfId="53537" xr:uid="{480BF5E3-0987-460A-8F5E-A50C4FAD8087}"/>
    <cellStyle name="Normal 5 4 2 2 3 3 3 3" xfId="18117" xr:uid="{1214FC46-BA40-4F7F-BEAB-EDD36BAB5D07}"/>
    <cellStyle name="Normal 5 4 2 2 3 3 3 3 2" xfId="40892" xr:uid="{C4B5455E-5AF6-409A-9E42-0597FCFE3BC1}"/>
    <cellStyle name="Normal 5 4 2 2 3 3 3 4" xfId="31807" xr:uid="{F4134747-A092-4BF0-9927-D710C4EAD982}"/>
    <cellStyle name="Normal 5 4 2 2 3 3 3 5" xfId="46691" xr:uid="{27F6976E-075B-4445-8E03-6869B6DC7015}"/>
    <cellStyle name="Normal 5 4 2 2 3 3 3 6" xfId="11271" xr:uid="{A08A102F-13F1-43E6-9E9F-1FF3FB6DFAB9}"/>
    <cellStyle name="Normal 5 4 2 2 3 3 4" xfId="21539" xr:uid="{C81EAED5-09F4-4B23-81C5-E6F59B091723}"/>
    <cellStyle name="Normal 5 4 2 2 3 3 4 2" xfId="35231" xr:uid="{274A905D-14C8-420C-B023-CCD0A4C16365}"/>
    <cellStyle name="Normal 5 4 2 2 3 3 4 3" xfId="50115" xr:uid="{7255B1CE-9ABD-4F15-8452-42608B16002B}"/>
    <cellStyle name="Normal 5 4 2 2 3 3 5" xfId="14695" xr:uid="{AA984A26-DE86-4D9D-9F71-8CD0B4EDF8B5}"/>
    <cellStyle name="Normal 5 4 2 2 3 3 5 2" xfId="40814" xr:uid="{F001C3A0-6B89-4490-8AF6-623111390697}"/>
    <cellStyle name="Normal 5 4 2 2 3 3 6" xfId="28385" xr:uid="{328D4A96-358C-4080-8FC2-740279EF5445}"/>
    <cellStyle name="Normal 5 4 2 2 3 3 7" xfId="43269" xr:uid="{D6B94ACE-886B-4C0A-9AA8-4F00DFAAE1D7}"/>
    <cellStyle name="Normal 5 4 2 2 3 3 8" xfId="7849" xr:uid="{4F1848F2-254D-4162-B562-E46D68210F2C}"/>
    <cellStyle name="Normal 5 4 2 2 3 4" xfId="1200" xr:uid="{71CC058B-1887-48F3-97FA-C79E821667F0}"/>
    <cellStyle name="Normal 5 4 2 2 3 4 2" xfId="1201" xr:uid="{0FF2A945-3CC5-474B-A802-3C08B9B55A6A}"/>
    <cellStyle name="Normal 5 4 2 2 3 4 2 2" xfId="12984" xr:uid="{849C5D9F-8B7C-4F09-922E-A6342E054100}"/>
    <cellStyle name="Normal 5 4 2 2 3 4 2 2 2" xfId="26674" xr:uid="{DA46D6AD-2370-4482-8673-B5DF47D8FDF8}"/>
    <cellStyle name="Normal 5 4 2 2 3 4 2 2 2 2" xfId="40366" xr:uid="{CE2129A5-556E-49B0-B05A-690594D7D34D}"/>
    <cellStyle name="Normal 5 4 2 2 3 4 2 2 2 3" xfId="55250" xr:uid="{A74EBF0F-0134-4DFB-AE6B-05F9469E659A}"/>
    <cellStyle name="Normal 5 4 2 2 3 4 2 2 3" xfId="19830" xr:uid="{CFFEA38F-A865-4AEC-840D-8B350B12C246}"/>
    <cellStyle name="Normal 5 4 2 2 3 4 2 2 4" xfId="33520" xr:uid="{28EF09F4-7EE7-4375-A47E-DE4283EC6016}"/>
    <cellStyle name="Normal 5 4 2 2 3 4 2 2 5" xfId="48404" xr:uid="{A4DA4923-E02D-481B-8E4E-357798320EAF}"/>
    <cellStyle name="Normal 5 4 2 2 3 4 2 3" xfId="23252" xr:uid="{469E784D-A1CD-439F-9B80-E12CED125BD6}"/>
    <cellStyle name="Normal 5 4 2 2 3 4 2 3 2" xfId="36944" xr:uid="{7B2B6676-B9CD-4891-9887-A248A0926E00}"/>
    <cellStyle name="Normal 5 4 2 2 3 4 2 3 3" xfId="51828" xr:uid="{03D91B73-4265-4A2D-8A27-4ECCA9ACF6F0}"/>
    <cellStyle name="Normal 5 4 2 2 3 4 2 4" xfId="16408" xr:uid="{404D298E-DC8C-4375-9544-C959C44C1D94}"/>
    <cellStyle name="Normal 5 4 2 2 3 4 2 4 2" xfId="40894" xr:uid="{99DEDA82-48BA-4502-BD7E-54881C4FAA2B}"/>
    <cellStyle name="Normal 5 4 2 2 3 4 2 5" xfId="30098" xr:uid="{4E3BDC07-6D4A-449F-A00F-479585D22B9B}"/>
    <cellStyle name="Normal 5 4 2 2 3 4 2 6" xfId="44982" xr:uid="{1DD330E8-D8E8-4E41-8476-17E5415000D6}"/>
    <cellStyle name="Normal 5 4 2 2 3 4 2 7" xfId="9562" xr:uid="{AF6492ED-F8D3-49ED-9EEF-B3002FC3CDE9}"/>
    <cellStyle name="Normal 5 4 2 2 3 4 3" xfId="11272" xr:uid="{3156131F-7352-412D-8093-50DD25F7282C}"/>
    <cellStyle name="Normal 5 4 2 2 3 4 3 2" xfId="24962" xr:uid="{42933716-CD21-4E62-881C-2C8CAE17F1EF}"/>
    <cellStyle name="Normal 5 4 2 2 3 4 3 2 2" xfId="38654" xr:uid="{5F746921-F20D-4493-AD02-5941C59CC4F7}"/>
    <cellStyle name="Normal 5 4 2 2 3 4 3 2 3" xfId="53538" xr:uid="{5BA1CA36-7093-4E34-840D-8BC116368522}"/>
    <cellStyle name="Normal 5 4 2 2 3 4 3 3" xfId="18118" xr:uid="{87E3D9B2-5423-4261-B573-11FA26872E46}"/>
    <cellStyle name="Normal 5 4 2 2 3 4 3 4" xfId="31808" xr:uid="{687051AF-51AB-45FB-8AAB-D69D93C627CA}"/>
    <cellStyle name="Normal 5 4 2 2 3 4 3 5" xfId="46692" xr:uid="{909A2643-2257-4327-9A70-BC9B02E87011}"/>
    <cellStyle name="Normal 5 4 2 2 3 4 4" xfId="21540" xr:uid="{15D5D1F4-7E5B-42F2-8302-5DA6F4A3B89F}"/>
    <cellStyle name="Normal 5 4 2 2 3 4 4 2" xfId="35232" xr:uid="{C79747C1-2C67-415F-B997-E0C4460B2823}"/>
    <cellStyle name="Normal 5 4 2 2 3 4 4 3" xfId="50116" xr:uid="{9614C9D6-5986-4EF9-9B22-2C12CAD17A2F}"/>
    <cellStyle name="Normal 5 4 2 2 3 4 5" xfId="14696" xr:uid="{F609CEC2-A319-471A-BDAA-C9D857FB6C15}"/>
    <cellStyle name="Normal 5 4 2 2 3 4 5 2" xfId="40893" xr:uid="{1971FA31-9922-4BF1-86D3-163A91721EE5}"/>
    <cellStyle name="Normal 5 4 2 2 3 4 6" xfId="28386" xr:uid="{7BB8B037-DDA6-41CD-9F1E-A28EEF664651}"/>
    <cellStyle name="Normal 5 4 2 2 3 4 7" xfId="43270" xr:uid="{85AC34B3-533A-4E4E-851A-198E32592E26}"/>
    <cellStyle name="Normal 5 4 2 2 3 4 8" xfId="7850" xr:uid="{C4147A57-6141-4923-99EF-DB9D5099E481}"/>
    <cellStyle name="Normal 5 4 2 2 3 5" xfId="1202" xr:uid="{A5FA94B0-18AF-4544-A1FC-51F49D6037B9}"/>
    <cellStyle name="Normal 5 4 2 2 3 5 2" xfId="12980" xr:uid="{E62F171A-E0CD-49E5-95F1-312DB319FE43}"/>
    <cellStyle name="Normal 5 4 2 2 3 5 2 2" xfId="26670" xr:uid="{3F6D7EC2-29FC-4BFB-A3B5-861297B15A8E}"/>
    <cellStyle name="Normal 5 4 2 2 3 5 2 2 2" xfId="40362" xr:uid="{FDE4ECEF-A9F0-4E14-90DC-330297BD70F2}"/>
    <cellStyle name="Normal 5 4 2 2 3 5 2 2 3" xfId="55246" xr:uid="{BA56E8EB-2006-413B-99F1-B81F56116A9E}"/>
    <cellStyle name="Normal 5 4 2 2 3 5 2 3" xfId="19826" xr:uid="{CBF84944-3E22-4B3F-8E63-A1CA8B919A4B}"/>
    <cellStyle name="Normal 5 4 2 2 3 5 2 4" xfId="33516" xr:uid="{741E8D69-2EF5-46EE-B045-69E46A76A0D5}"/>
    <cellStyle name="Normal 5 4 2 2 3 5 2 5" xfId="48400" xr:uid="{ACD49BA0-FD1E-4373-A99A-280A9A4F5003}"/>
    <cellStyle name="Normal 5 4 2 2 3 5 3" xfId="23248" xr:uid="{FC503262-404D-424C-84EF-ABB424CD7CE7}"/>
    <cellStyle name="Normal 5 4 2 2 3 5 3 2" xfId="36940" xr:uid="{A25FDD63-D2F3-4506-8F55-6252845BE9AC}"/>
    <cellStyle name="Normal 5 4 2 2 3 5 3 3" xfId="51824" xr:uid="{D2C622DE-5279-44BB-8521-57212F858238}"/>
    <cellStyle name="Normal 5 4 2 2 3 5 4" xfId="16404" xr:uid="{2CD03513-582F-45AE-858E-595CE1A6114C}"/>
    <cellStyle name="Normal 5 4 2 2 3 5 4 2" xfId="40895" xr:uid="{2190346F-50F9-4DA3-A810-9EDD31016C10}"/>
    <cellStyle name="Normal 5 4 2 2 3 5 5" xfId="30094" xr:uid="{E855BAEE-EDA7-4820-B2C4-A19C2687E6A7}"/>
    <cellStyle name="Normal 5 4 2 2 3 5 6" xfId="44978" xr:uid="{08EA3E56-402C-4238-AE96-85F6E2D1DE16}"/>
    <cellStyle name="Normal 5 4 2 2 3 5 7" xfId="9558" xr:uid="{423219ED-875B-446C-84B0-93329EF4B68F}"/>
    <cellStyle name="Normal 5 4 2 2 3 6" xfId="11268" xr:uid="{2F98F720-EA4B-4953-AD03-08780ED62C1B}"/>
    <cellStyle name="Normal 5 4 2 2 3 6 2" xfId="24958" xr:uid="{C5F26B9D-36B8-4BBE-AD58-2D49FB379E67}"/>
    <cellStyle name="Normal 5 4 2 2 3 6 2 2" xfId="38650" xr:uid="{DC648314-22DE-4362-BB53-226C8CAAE7B6}"/>
    <cellStyle name="Normal 5 4 2 2 3 6 2 3" xfId="53534" xr:uid="{43AFCCB0-B193-4A73-9A0F-E1F6CBA46F4E}"/>
    <cellStyle name="Normal 5 4 2 2 3 6 3" xfId="18114" xr:uid="{33EB5CF1-49E2-4FFE-8430-339248CCCFB4}"/>
    <cellStyle name="Normal 5 4 2 2 3 6 4" xfId="31804" xr:uid="{E5FE7211-4EC6-4E0E-B666-533396065F27}"/>
    <cellStyle name="Normal 5 4 2 2 3 6 5" xfId="46688" xr:uid="{7579EC82-714C-4186-BDE7-A7D0F84586E2}"/>
    <cellStyle name="Normal 5 4 2 2 3 7" xfId="21536" xr:uid="{EA7C2E7D-918C-4D0F-AFAC-D7FCE1909E25}"/>
    <cellStyle name="Normal 5 4 2 2 3 7 2" xfId="35228" xr:uid="{DD2F28FF-0FDC-45AA-BEDB-C43EFA5CAB0F}"/>
    <cellStyle name="Normal 5 4 2 2 3 7 3" xfId="50112" xr:uid="{1FC7394F-9036-4AA2-846B-5247B091FB75}"/>
    <cellStyle name="Normal 5 4 2 2 3 8" xfId="14692" xr:uid="{92D919FD-1E31-4662-BFC6-86D04E73CCD4}"/>
    <cellStyle name="Normal 5 4 2 2 3 8 2" xfId="40779" xr:uid="{ABAFD54A-AD77-4E13-95B6-BAE78F8CB9B9}"/>
    <cellStyle name="Normal 5 4 2 2 3 9" xfId="28382" xr:uid="{09769104-052B-4BDE-9293-CAD3ACCD73DF}"/>
    <cellStyle name="Normal 5 4 2 2 4" xfId="538" xr:uid="{EEF4F12E-D2A7-4414-A1A8-FF983965F89B}"/>
    <cellStyle name="Normal 5 4 2 2 4 10" xfId="43271" xr:uid="{F944A197-582D-488E-8043-011295B9A956}"/>
    <cellStyle name="Normal 5 4 2 2 4 11" xfId="7851" xr:uid="{1BF2C6A0-0159-4A77-8ECC-B4B3889680B9}"/>
    <cellStyle name="Normal 5 4 2 2 4 2" xfId="539" xr:uid="{7913EC93-CF14-4C0B-B258-CB6CEBB211C7}"/>
    <cellStyle name="Normal 5 4 2 2 4 2 2" xfId="1203" xr:uid="{FD65408D-F8A0-431B-99FC-E41F0602DD2B}"/>
    <cellStyle name="Normal 5 4 2 2 4 2 2 2" xfId="1204" xr:uid="{391D051A-0500-42A2-93B2-7DE2B9B19525}"/>
    <cellStyle name="Normal 5 4 2 2 4 2 2 2 2" xfId="12987" xr:uid="{2D3EB051-5307-421F-8CFC-992F3BA060A8}"/>
    <cellStyle name="Normal 5 4 2 2 4 2 2 2 2 2" xfId="26677" xr:uid="{BBAFE5BE-EF27-4577-A8EE-44FF856CC340}"/>
    <cellStyle name="Normal 5 4 2 2 4 2 2 2 2 2 2" xfId="40369" xr:uid="{4FE37137-A5DA-4F8A-9BF7-93C8234454C5}"/>
    <cellStyle name="Normal 5 4 2 2 4 2 2 2 2 2 3" xfId="55253" xr:uid="{ECA8A5E1-2206-4F6C-B3F4-111EF1C049E9}"/>
    <cellStyle name="Normal 5 4 2 2 4 2 2 2 2 3" xfId="19833" xr:uid="{D1B0D2ED-867E-4127-9F72-F83DF201AF21}"/>
    <cellStyle name="Normal 5 4 2 2 4 2 2 2 2 4" xfId="33523" xr:uid="{C8776B1F-22B5-492B-BF8A-DBC1AEF17887}"/>
    <cellStyle name="Normal 5 4 2 2 4 2 2 2 2 5" xfId="48407" xr:uid="{C630EA21-E0AF-454B-83B7-83E0CB7CDDEE}"/>
    <cellStyle name="Normal 5 4 2 2 4 2 2 2 3" xfId="23255" xr:uid="{7B5B28B2-5420-45BD-8C85-30CFC2E6DFAE}"/>
    <cellStyle name="Normal 5 4 2 2 4 2 2 2 3 2" xfId="36947" xr:uid="{D8DCCE9E-3731-481F-95FD-BC200F2A92F2}"/>
    <cellStyle name="Normal 5 4 2 2 4 2 2 2 3 3" xfId="51831" xr:uid="{FEDC8A15-9DF0-4BC6-BD4E-176C3FED5E1F}"/>
    <cellStyle name="Normal 5 4 2 2 4 2 2 2 4" xfId="16411" xr:uid="{516A3337-7390-431A-819A-382F7F476F7A}"/>
    <cellStyle name="Normal 5 4 2 2 4 2 2 2 4 2" xfId="40897" xr:uid="{6046F03B-CB28-4619-BC8B-2FD9D777B433}"/>
    <cellStyle name="Normal 5 4 2 2 4 2 2 2 5" xfId="30101" xr:uid="{F809239B-68D0-44A9-94E9-130E42385CB8}"/>
    <cellStyle name="Normal 5 4 2 2 4 2 2 2 6" xfId="44985" xr:uid="{054C1DDA-8670-4ED5-B900-99846CD55669}"/>
    <cellStyle name="Normal 5 4 2 2 4 2 2 2 7" xfId="9565" xr:uid="{319EFDAE-6D1A-4FBA-8887-AF293DF82B9C}"/>
    <cellStyle name="Normal 5 4 2 2 4 2 2 3" xfId="11275" xr:uid="{256ABD15-22A5-45C4-ABDE-EE6A4F5BCDCF}"/>
    <cellStyle name="Normal 5 4 2 2 4 2 2 3 2" xfId="24965" xr:uid="{DBE20982-F9A2-402D-8A6E-C070620B5023}"/>
    <cellStyle name="Normal 5 4 2 2 4 2 2 3 2 2" xfId="38657" xr:uid="{8CFDCC3F-CF22-4565-821C-FBCB55E0EEE9}"/>
    <cellStyle name="Normal 5 4 2 2 4 2 2 3 2 3" xfId="53541" xr:uid="{E7BCA77E-F807-479B-820D-15FB6F6159DA}"/>
    <cellStyle name="Normal 5 4 2 2 4 2 2 3 3" xfId="18121" xr:uid="{14E50E69-3107-4CB2-BA78-08FB592E40FD}"/>
    <cellStyle name="Normal 5 4 2 2 4 2 2 3 4" xfId="31811" xr:uid="{6E65E994-883C-47F6-A22D-D85026AF124D}"/>
    <cellStyle name="Normal 5 4 2 2 4 2 2 3 5" xfId="46695" xr:uid="{BC2E82AD-242B-4E8A-8BC6-AD6A50DDB713}"/>
    <cellStyle name="Normal 5 4 2 2 4 2 2 4" xfId="21543" xr:uid="{C861B630-BDE2-43B4-8A25-6D550A640429}"/>
    <cellStyle name="Normal 5 4 2 2 4 2 2 4 2" xfId="35235" xr:uid="{F8EBABBE-4171-45B1-94A0-CC68B8BBCD31}"/>
    <cellStyle name="Normal 5 4 2 2 4 2 2 4 3" xfId="50119" xr:uid="{4E932ABB-4F61-4FC8-9BDA-F741B5C55585}"/>
    <cellStyle name="Normal 5 4 2 2 4 2 2 5" xfId="14699" xr:uid="{BD64BF39-0B3B-47D2-A80F-A53106472EA4}"/>
    <cellStyle name="Normal 5 4 2 2 4 2 2 5 2" xfId="40896" xr:uid="{42CBC340-85A2-4ECD-B304-136312ADF36B}"/>
    <cellStyle name="Normal 5 4 2 2 4 2 2 6" xfId="28389" xr:uid="{EFCC24F3-1A20-4AB1-AB4F-CFFE6123D1BC}"/>
    <cellStyle name="Normal 5 4 2 2 4 2 2 7" xfId="43273" xr:uid="{A8A907B7-02D5-49D9-B2BC-8D93EE8E361C}"/>
    <cellStyle name="Normal 5 4 2 2 4 2 2 8" xfId="7853" xr:uid="{E6F683B4-CFC6-4B6A-8CEA-3B895A347351}"/>
    <cellStyle name="Normal 5 4 2 2 4 2 3" xfId="1205" xr:uid="{0FA0202E-A62C-428B-AC48-A55933216913}"/>
    <cellStyle name="Normal 5 4 2 2 4 2 3 2" xfId="12986" xr:uid="{E4ABB7F5-30E6-4C17-A0FF-1E19C1E14D50}"/>
    <cellStyle name="Normal 5 4 2 2 4 2 3 2 2" xfId="26676" xr:uid="{A3EECC6B-A8D5-4CA6-B415-3298009762B0}"/>
    <cellStyle name="Normal 5 4 2 2 4 2 3 2 2 2" xfId="40368" xr:uid="{BF26D4CC-9371-4CBF-8099-6F04F9377BC6}"/>
    <cellStyle name="Normal 5 4 2 2 4 2 3 2 2 3" xfId="55252" xr:uid="{48BAFFF4-8B35-432E-ABD0-99E7BB0C6D75}"/>
    <cellStyle name="Normal 5 4 2 2 4 2 3 2 3" xfId="19832" xr:uid="{A154A30A-835F-4A43-8F6F-E280CE0D341A}"/>
    <cellStyle name="Normal 5 4 2 2 4 2 3 2 4" xfId="33522" xr:uid="{88E4B9B4-20ED-4601-8FCE-A34963D55445}"/>
    <cellStyle name="Normal 5 4 2 2 4 2 3 2 5" xfId="48406" xr:uid="{F56A82C0-7A64-4564-9FCA-CB5AFCC8A60D}"/>
    <cellStyle name="Normal 5 4 2 2 4 2 3 3" xfId="23254" xr:uid="{D6759B70-9953-4373-8FAF-23267E5D3719}"/>
    <cellStyle name="Normal 5 4 2 2 4 2 3 3 2" xfId="36946" xr:uid="{313CF55A-8E8E-4F9A-9908-70E3A4B6270D}"/>
    <cellStyle name="Normal 5 4 2 2 4 2 3 3 3" xfId="51830" xr:uid="{4238067C-5065-49C6-915E-F6066DD18CC3}"/>
    <cellStyle name="Normal 5 4 2 2 4 2 3 4" xfId="16410" xr:uid="{39210933-6EA2-4134-A00F-BE89A4DFB7FC}"/>
    <cellStyle name="Normal 5 4 2 2 4 2 3 4 2" xfId="40898" xr:uid="{9F9576E0-EFD2-48B2-92A0-173F92E487BE}"/>
    <cellStyle name="Normal 5 4 2 2 4 2 3 5" xfId="30100" xr:uid="{5ED134AB-B16D-4263-B069-0423136C1A50}"/>
    <cellStyle name="Normal 5 4 2 2 4 2 3 6" xfId="44984" xr:uid="{578FB1DC-6046-4AEE-8FB2-2601A2435359}"/>
    <cellStyle name="Normal 5 4 2 2 4 2 3 7" xfId="9564" xr:uid="{9CEE38EB-567E-4795-AB44-D9B7F5889E2D}"/>
    <cellStyle name="Normal 5 4 2 2 4 2 4" xfId="11274" xr:uid="{0D4336E5-7A58-4872-84FA-8354573100C4}"/>
    <cellStyle name="Normal 5 4 2 2 4 2 4 2" xfId="24964" xr:uid="{0A83F462-D3E3-408E-9A5C-C71C1248BEE7}"/>
    <cellStyle name="Normal 5 4 2 2 4 2 4 2 2" xfId="38656" xr:uid="{569AC9D9-87D6-426F-B4FC-D07269A79A3F}"/>
    <cellStyle name="Normal 5 4 2 2 4 2 4 2 3" xfId="53540" xr:uid="{9FC46B2E-ADE2-4F5A-8FFB-2244A8811551}"/>
    <cellStyle name="Normal 5 4 2 2 4 2 4 3" xfId="18120" xr:uid="{6BB6FFF0-3CFA-4671-BFE0-E6A1A7DDD44F}"/>
    <cellStyle name="Normal 5 4 2 2 4 2 4 4" xfId="31810" xr:uid="{3E9BCC82-8AFB-451C-BD9B-4C28A112C053}"/>
    <cellStyle name="Normal 5 4 2 2 4 2 4 5" xfId="46694" xr:uid="{725D3D47-8AEA-4CC2-97D6-65C3B738D203}"/>
    <cellStyle name="Normal 5 4 2 2 4 2 5" xfId="21542" xr:uid="{33CF721B-B2EB-44FB-AD6D-4F8EC8B6033B}"/>
    <cellStyle name="Normal 5 4 2 2 4 2 5 2" xfId="35234" xr:uid="{49AF60E9-0F9B-4940-966B-39A28CCBCAE1}"/>
    <cellStyle name="Normal 5 4 2 2 4 2 5 3" xfId="50118" xr:uid="{A697CCC8-A6F9-4D93-A5F7-A95B606C0674}"/>
    <cellStyle name="Normal 5 4 2 2 4 2 6" xfId="14698" xr:uid="{1F790774-25BD-4D4F-BA01-5F269FC665A3}"/>
    <cellStyle name="Normal 5 4 2 2 4 2 6 2" xfId="40816" xr:uid="{133685D3-2AB2-4013-AC8D-F069E0D7490E}"/>
    <cellStyle name="Normal 5 4 2 2 4 2 7" xfId="28388" xr:uid="{BCA5CBB8-A686-48F0-8599-BAE204EBF0F7}"/>
    <cellStyle name="Normal 5 4 2 2 4 2 8" xfId="43272" xr:uid="{8AA4D9CD-5F7E-4BF5-B0C6-39F09D65A925}"/>
    <cellStyle name="Normal 5 4 2 2 4 2 9" xfId="7852" xr:uid="{9E668879-C642-4FD6-ABFD-23688A60DC53}"/>
    <cellStyle name="Normal 5 4 2 2 4 3" xfId="1206" xr:uid="{782E4CA2-A44E-42C7-B877-7C3D7D76E4ED}"/>
    <cellStyle name="Normal 5 4 2 2 4 3 2" xfId="1207" xr:uid="{DB11DCD3-B661-44C4-84BB-7FD80AEDE82A}"/>
    <cellStyle name="Normal 5 4 2 2 4 3 2 2" xfId="12988" xr:uid="{C9439A07-B4C1-4B56-9BC1-B2E316F53932}"/>
    <cellStyle name="Normal 5 4 2 2 4 3 2 2 2" xfId="26678" xr:uid="{5B566397-76FF-4F3C-A360-DC61C51013CA}"/>
    <cellStyle name="Normal 5 4 2 2 4 3 2 2 2 2" xfId="40370" xr:uid="{5C2F99E9-8FE1-4EFA-8636-D1F9A95D1D53}"/>
    <cellStyle name="Normal 5 4 2 2 4 3 2 2 2 3" xfId="55254" xr:uid="{679E4D12-67DD-4A05-9ADF-91750E63AD67}"/>
    <cellStyle name="Normal 5 4 2 2 4 3 2 2 3" xfId="19834" xr:uid="{E843A59A-DD52-42A2-B0EC-4D03AEC35A5B}"/>
    <cellStyle name="Normal 5 4 2 2 4 3 2 2 4" xfId="33524" xr:uid="{3E6FD19F-05E7-4968-A8B0-B5D146AF55F0}"/>
    <cellStyle name="Normal 5 4 2 2 4 3 2 2 5" xfId="48408" xr:uid="{5007F8E7-35E1-4230-B66F-1C4CEAC89604}"/>
    <cellStyle name="Normal 5 4 2 2 4 3 2 3" xfId="23256" xr:uid="{A3B0B6E7-4D71-4A1E-8EA7-322B96BA530D}"/>
    <cellStyle name="Normal 5 4 2 2 4 3 2 3 2" xfId="36948" xr:uid="{D77CA99C-042C-40D9-BC0E-9F7F20443E39}"/>
    <cellStyle name="Normal 5 4 2 2 4 3 2 3 3" xfId="51832" xr:uid="{32E732CF-8A9E-48BE-AACB-A10985F2AC23}"/>
    <cellStyle name="Normal 5 4 2 2 4 3 2 4" xfId="16412" xr:uid="{03EE8915-E122-46C7-AC00-2B78DDD92198}"/>
    <cellStyle name="Normal 5 4 2 2 4 3 2 4 2" xfId="40900" xr:uid="{152BFEE9-B874-459B-AC76-0C65268101D6}"/>
    <cellStyle name="Normal 5 4 2 2 4 3 2 5" xfId="30102" xr:uid="{4B7C7E9A-2DE9-4D7B-835D-853351853434}"/>
    <cellStyle name="Normal 5 4 2 2 4 3 2 6" xfId="44986" xr:uid="{9BAFD662-B1F0-40C6-B4F9-9FE1D46D1462}"/>
    <cellStyle name="Normal 5 4 2 2 4 3 2 7" xfId="9566" xr:uid="{FC26AC52-1D96-4448-A033-D594DC6991A6}"/>
    <cellStyle name="Normal 5 4 2 2 4 3 3" xfId="11276" xr:uid="{5D2C9E8B-4AF7-4DCF-9F16-FB73DD67BAA6}"/>
    <cellStyle name="Normal 5 4 2 2 4 3 3 2" xfId="24966" xr:uid="{56E068D9-3650-4861-A288-5DBEDFA4CCAA}"/>
    <cellStyle name="Normal 5 4 2 2 4 3 3 2 2" xfId="38658" xr:uid="{FF673677-8715-496A-A139-F157BC973AE1}"/>
    <cellStyle name="Normal 5 4 2 2 4 3 3 2 3" xfId="53542" xr:uid="{0EDAD918-15A2-419A-99BC-CE3A0893E6C5}"/>
    <cellStyle name="Normal 5 4 2 2 4 3 3 3" xfId="18122" xr:uid="{1FEFC50D-A638-41AC-A8C2-4E6E38899AE5}"/>
    <cellStyle name="Normal 5 4 2 2 4 3 3 4" xfId="31812" xr:uid="{52844B5F-AA41-4A5A-8368-94863CE310F2}"/>
    <cellStyle name="Normal 5 4 2 2 4 3 3 5" xfId="46696" xr:uid="{C53F7542-01DA-44F1-8B23-8EBF126D851C}"/>
    <cellStyle name="Normal 5 4 2 2 4 3 4" xfId="21544" xr:uid="{7718DCA0-4825-471C-9326-BFA37E92AB75}"/>
    <cellStyle name="Normal 5 4 2 2 4 3 4 2" xfId="35236" xr:uid="{6A00B2C5-8FFF-4142-A4BD-FAF272E5D7F5}"/>
    <cellStyle name="Normal 5 4 2 2 4 3 4 3" xfId="50120" xr:uid="{B707A7CE-9237-402B-8A6E-7114AD8E8A41}"/>
    <cellStyle name="Normal 5 4 2 2 4 3 5" xfId="14700" xr:uid="{E984F0F1-C4C0-489D-9D4B-440005AA5A5C}"/>
    <cellStyle name="Normal 5 4 2 2 4 3 5 2" xfId="40899" xr:uid="{50E8D934-F9D0-4EA7-B0B4-ED08589DE27B}"/>
    <cellStyle name="Normal 5 4 2 2 4 3 6" xfId="28390" xr:uid="{EEC7C23F-DA11-4A57-8885-48B885E37F45}"/>
    <cellStyle name="Normal 5 4 2 2 4 3 7" xfId="43274" xr:uid="{C316045A-758E-4F29-B65F-C4912FEF3A80}"/>
    <cellStyle name="Normal 5 4 2 2 4 3 8" xfId="7854" xr:uid="{2432B406-9671-46E1-9370-0E965D89EF57}"/>
    <cellStyle name="Normal 5 4 2 2 4 4" xfId="1208" xr:uid="{BF676A0A-684C-41B4-A22C-95129C5E59D3}"/>
    <cellStyle name="Normal 5 4 2 2 4 4 2" xfId="9567" xr:uid="{63C3F79B-F58A-4916-97EF-1FAC6FEF7B44}"/>
    <cellStyle name="Normal 5 4 2 2 4 4 2 2" xfId="12989" xr:uid="{A8874642-7206-49F3-A85E-A27C23D9672A}"/>
    <cellStyle name="Normal 5 4 2 2 4 4 2 2 2" xfId="26679" xr:uid="{0393E4F3-BF48-4F81-8397-45F00657B87B}"/>
    <cellStyle name="Normal 5 4 2 2 4 4 2 2 2 2" xfId="40371" xr:uid="{67E7BD15-3F63-42D1-81B9-0F216B488AC2}"/>
    <cellStyle name="Normal 5 4 2 2 4 4 2 2 2 3" xfId="55255" xr:uid="{1092C490-627F-4C88-8D82-03FA1F05EF8F}"/>
    <cellStyle name="Normal 5 4 2 2 4 4 2 2 3" xfId="19835" xr:uid="{39BB9008-0AC5-425B-A6AD-38948464A3FB}"/>
    <cellStyle name="Normal 5 4 2 2 4 4 2 2 4" xfId="33525" xr:uid="{C952CEED-EC8B-43C0-BFA0-85086CD67A13}"/>
    <cellStyle name="Normal 5 4 2 2 4 4 2 2 5" xfId="48409" xr:uid="{EBE75E5C-DE11-4B8F-A01E-DE96580BDE72}"/>
    <cellStyle name="Normal 5 4 2 2 4 4 2 3" xfId="23257" xr:uid="{08BB155E-83FD-4624-870E-6422CBD71818}"/>
    <cellStyle name="Normal 5 4 2 2 4 4 2 3 2" xfId="36949" xr:uid="{A7C59B87-A3F6-4C48-A9B1-8BB3C1198984}"/>
    <cellStyle name="Normal 5 4 2 2 4 4 2 3 3" xfId="51833" xr:uid="{75398C46-DD51-4163-A576-CC1A6625E7B0}"/>
    <cellStyle name="Normal 5 4 2 2 4 4 2 4" xfId="16413" xr:uid="{6611E277-0146-46A4-A5BF-632DDE391FEA}"/>
    <cellStyle name="Normal 5 4 2 2 4 4 2 5" xfId="30103" xr:uid="{81EA5098-75B9-485E-9F51-502731E21949}"/>
    <cellStyle name="Normal 5 4 2 2 4 4 2 6" xfId="44987" xr:uid="{6C0CE530-75A6-49CF-9F76-0273636753E6}"/>
    <cellStyle name="Normal 5 4 2 2 4 4 3" xfId="11277" xr:uid="{34201579-239C-4971-9BCB-84B6955F8C14}"/>
    <cellStyle name="Normal 5 4 2 2 4 4 3 2" xfId="24967" xr:uid="{C7DD61C2-6BBC-48B5-949A-00186F044745}"/>
    <cellStyle name="Normal 5 4 2 2 4 4 3 2 2" xfId="38659" xr:uid="{EBE4788C-65B7-40E6-BD60-1AA978C77E31}"/>
    <cellStyle name="Normal 5 4 2 2 4 4 3 2 3" xfId="53543" xr:uid="{19F132C4-6103-448C-B91C-DA2D532BDC57}"/>
    <cellStyle name="Normal 5 4 2 2 4 4 3 3" xfId="18123" xr:uid="{03167694-E977-40F1-86C8-F6F7115CB6DB}"/>
    <cellStyle name="Normal 5 4 2 2 4 4 3 4" xfId="31813" xr:uid="{A5A484B3-ECE8-405C-B78A-5E54B8AC0599}"/>
    <cellStyle name="Normal 5 4 2 2 4 4 3 5" xfId="46697" xr:uid="{F786436A-EF65-4F6A-B666-2303A78F6E27}"/>
    <cellStyle name="Normal 5 4 2 2 4 4 4" xfId="21545" xr:uid="{11D38C15-E25C-411F-926A-34E64833D4FB}"/>
    <cellStyle name="Normal 5 4 2 2 4 4 4 2" xfId="35237" xr:uid="{DC2CA9D4-18B3-4C11-B20D-7F0CE684BA37}"/>
    <cellStyle name="Normal 5 4 2 2 4 4 4 3" xfId="50121" xr:uid="{54FDD234-E4B8-4879-A909-58CF621CADCB}"/>
    <cellStyle name="Normal 5 4 2 2 4 4 5" xfId="14701" xr:uid="{303B8616-0721-4283-8E6B-57D554CE905C}"/>
    <cellStyle name="Normal 5 4 2 2 4 4 5 2" xfId="40901" xr:uid="{E43DE048-28B9-4B75-97EC-1AB34E00A57E}"/>
    <cellStyle name="Normal 5 4 2 2 4 4 6" xfId="28391" xr:uid="{6034F761-48C6-460F-B493-69E5998118BF}"/>
    <cellStyle name="Normal 5 4 2 2 4 4 7" xfId="43275" xr:uid="{2DF8D09D-C29D-4594-B110-501E978380C3}"/>
    <cellStyle name="Normal 5 4 2 2 4 4 8" xfId="7855" xr:uid="{02273AAB-5FBC-438F-BFDC-A875EE993403}"/>
    <cellStyle name="Normal 5 4 2 2 4 5" xfId="9563" xr:uid="{D7E251E8-99EA-480E-AA58-370FC48C85B4}"/>
    <cellStyle name="Normal 5 4 2 2 4 5 2" xfId="12985" xr:uid="{4B026E50-FDC9-4D66-BD5A-4FD712967709}"/>
    <cellStyle name="Normal 5 4 2 2 4 5 2 2" xfId="26675" xr:uid="{F2920E00-129D-49E7-9EA5-B2BA8E9F7D02}"/>
    <cellStyle name="Normal 5 4 2 2 4 5 2 2 2" xfId="40367" xr:uid="{0D33F889-5FFF-415E-8C26-8C5000146341}"/>
    <cellStyle name="Normal 5 4 2 2 4 5 2 2 3" xfId="55251" xr:uid="{CE462B1B-1BB0-4B99-8C1F-7658C7DE82D3}"/>
    <cellStyle name="Normal 5 4 2 2 4 5 2 3" xfId="19831" xr:uid="{2E710E62-3A09-454E-B4BF-121329213E83}"/>
    <cellStyle name="Normal 5 4 2 2 4 5 2 4" xfId="33521" xr:uid="{D65D28AC-B176-468B-B428-4341B10963B7}"/>
    <cellStyle name="Normal 5 4 2 2 4 5 2 5" xfId="48405" xr:uid="{5407C19D-A6E6-4856-BFC4-FCA45302243C}"/>
    <cellStyle name="Normal 5 4 2 2 4 5 3" xfId="23253" xr:uid="{8DF27BD6-EA7A-4041-9445-636DB082F798}"/>
    <cellStyle name="Normal 5 4 2 2 4 5 3 2" xfId="36945" xr:uid="{BB333C12-F7A6-4C85-8B0B-5972A817BAC5}"/>
    <cellStyle name="Normal 5 4 2 2 4 5 3 3" xfId="51829" xr:uid="{BD1ED997-D322-415B-BA50-027F4E9243C6}"/>
    <cellStyle name="Normal 5 4 2 2 4 5 4" xfId="16409" xr:uid="{F2C0B88F-9192-4470-A374-0DDD2168C1F7}"/>
    <cellStyle name="Normal 5 4 2 2 4 5 5" xfId="30099" xr:uid="{13745B1E-FF37-4963-BEC7-0A211D9D7301}"/>
    <cellStyle name="Normal 5 4 2 2 4 5 6" xfId="44983" xr:uid="{50B6771A-DD6F-4D22-B1AE-D1043C22C041}"/>
    <cellStyle name="Normal 5 4 2 2 4 6" xfId="11273" xr:uid="{281618C5-1ED2-4317-B57F-DCB2E8C2C5EF}"/>
    <cellStyle name="Normal 5 4 2 2 4 6 2" xfId="24963" xr:uid="{1D2137CC-25AB-44CD-9BF6-665107086D11}"/>
    <cellStyle name="Normal 5 4 2 2 4 6 2 2" xfId="38655" xr:uid="{D4C2BA07-F202-431E-9EDD-47D3CE11886B}"/>
    <cellStyle name="Normal 5 4 2 2 4 6 2 3" xfId="53539" xr:uid="{0DEC4EE3-7047-4AFF-8F1A-7C5C7DB51970}"/>
    <cellStyle name="Normal 5 4 2 2 4 6 3" xfId="18119" xr:uid="{178EBF2A-8AEA-467C-9311-8A910234FDCB}"/>
    <cellStyle name="Normal 5 4 2 2 4 6 4" xfId="31809" xr:uid="{A412CE1C-3C4E-4126-968E-9D91CBA3E9FB}"/>
    <cellStyle name="Normal 5 4 2 2 4 6 5" xfId="46693" xr:uid="{F8625555-795A-4D58-8ADF-B44C7EC0EB3D}"/>
    <cellStyle name="Normal 5 4 2 2 4 7" xfId="21541" xr:uid="{97AA5DD0-E718-49CC-B94C-906F34B9562D}"/>
    <cellStyle name="Normal 5 4 2 2 4 7 2" xfId="35233" xr:uid="{17F875F5-830F-429C-8DA1-6C7AC6C7DFA7}"/>
    <cellStyle name="Normal 5 4 2 2 4 7 3" xfId="50117" xr:uid="{D822EA9B-3BA1-4000-BB9B-66BBBC80DFEC}"/>
    <cellStyle name="Normal 5 4 2 2 4 8" xfId="14697" xr:uid="{1D1F6F34-988D-4A33-9F57-4AECEA99C556}"/>
    <cellStyle name="Normal 5 4 2 2 4 8 2" xfId="40815" xr:uid="{1626570A-6EBF-40F7-9575-13B8A8A1E676}"/>
    <cellStyle name="Normal 5 4 2 2 4 9" xfId="28387" xr:uid="{C33F1019-7270-413F-99CE-BE45E44B444D}"/>
    <cellStyle name="Normal 5 4 2 2 5" xfId="540" xr:uid="{9972AB48-3F62-46EB-95FF-24E2DB0CF879}"/>
    <cellStyle name="Normal 5 4 2 2 5 2" xfId="1209" xr:uid="{E5864E6F-4C11-4B6F-9462-98B4552C6FED}"/>
    <cellStyle name="Normal 5 4 2 2 5 2 2" xfId="1210" xr:uid="{E29F5213-147A-47CE-9A9D-C81A83DBD250}"/>
    <cellStyle name="Normal 5 4 2 2 5 2 2 2" xfId="12991" xr:uid="{D97C5ED6-D536-416B-A599-9A3C79C79243}"/>
    <cellStyle name="Normal 5 4 2 2 5 2 2 2 2" xfId="26681" xr:uid="{7A04B27F-5A4A-4A60-AEC1-54534A592573}"/>
    <cellStyle name="Normal 5 4 2 2 5 2 2 2 2 2" xfId="40373" xr:uid="{EFCBD2C3-87EE-4237-BF08-AC13D6EB1EAB}"/>
    <cellStyle name="Normal 5 4 2 2 5 2 2 2 2 3" xfId="55257" xr:uid="{537FA994-1902-4128-8EF6-32E26BC573F1}"/>
    <cellStyle name="Normal 5 4 2 2 5 2 2 2 3" xfId="19837" xr:uid="{08A68722-FCD8-45EC-ADB3-DF328E24EF18}"/>
    <cellStyle name="Normal 5 4 2 2 5 2 2 2 4" xfId="33527" xr:uid="{BC04DDE2-B91B-4168-A77E-938F6060A8BE}"/>
    <cellStyle name="Normal 5 4 2 2 5 2 2 2 5" xfId="48411" xr:uid="{E96CA7C5-8C15-4E9D-968E-207466FD310B}"/>
    <cellStyle name="Normal 5 4 2 2 5 2 2 3" xfId="23259" xr:uid="{BEF5135C-F66F-4DDC-AA2B-37C1B1317214}"/>
    <cellStyle name="Normal 5 4 2 2 5 2 2 3 2" xfId="36951" xr:uid="{2B3AF116-48A0-41A9-9557-1A2C9D1D2B8F}"/>
    <cellStyle name="Normal 5 4 2 2 5 2 2 3 3" xfId="51835" xr:uid="{BF270588-13BF-4FDA-A2DA-ADB26565EAC2}"/>
    <cellStyle name="Normal 5 4 2 2 5 2 2 4" xfId="16415" xr:uid="{3192A74C-43A1-4953-B120-9B8530C3FFDF}"/>
    <cellStyle name="Normal 5 4 2 2 5 2 2 4 2" xfId="40903" xr:uid="{29C28467-63CB-4BEE-965A-B77774261C71}"/>
    <cellStyle name="Normal 5 4 2 2 5 2 2 5" xfId="30105" xr:uid="{A45FEB71-C7E9-459D-8A63-143FE378EBDD}"/>
    <cellStyle name="Normal 5 4 2 2 5 2 2 6" xfId="44989" xr:uid="{CF8E112A-4433-4E48-B218-F12A23A45910}"/>
    <cellStyle name="Normal 5 4 2 2 5 2 2 7" xfId="9569" xr:uid="{48614D1E-E664-4515-B3D3-28F4671C94B6}"/>
    <cellStyle name="Normal 5 4 2 2 5 2 3" xfId="11279" xr:uid="{C02DDF44-6DBF-420C-B2AD-878A47B93834}"/>
    <cellStyle name="Normal 5 4 2 2 5 2 3 2" xfId="24969" xr:uid="{F941DEE8-6EEF-47B3-BAFC-8B4A9F74B4FC}"/>
    <cellStyle name="Normal 5 4 2 2 5 2 3 2 2" xfId="38661" xr:uid="{F977FF2E-0F25-4A1A-83FF-9A72925A91A7}"/>
    <cellStyle name="Normal 5 4 2 2 5 2 3 2 3" xfId="53545" xr:uid="{5DFC5E03-AC55-4544-9060-EFFF18B457EC}"/>
    <cellStyle name="Normal 5 4 2 2 5 2 3 3" xfId="18125" xr:uid="{C9F7E989-83DB-419F-8423-B7DC12D882F4}"/>
    <cellStyle name="Normal 5 4 2 2 5 2 3 4" xfId="31815" xr:uid="{07B16B17-DEA7-407B-B936-579BE2B18F83}"/>
    <cellStyle name="Normal 5 4 2 2 5 2 3 5" xfId="46699" xr:uid="{28FA57E7-C510-4E18-92C4-724CB4761B32}"/>
    <cellStyle name="Normal 5 4 2 2 5 2 4" xfId="21547" xr:uid="{C36C530D-D8DC-4B62-96C9-5CDB46DD3DD5}"/>
    <cellStyle name="Normal 5 4 2 2 5 2 4 2" xfId="35239" xr:uid="{80E3C27F-5605-42E3-9165-289C688FA5CB}"/>
    <cellStyle name="Normal 5 4 2 2 5 2 4 3" xfId="50123" xr:uid="{9EB0FAC3-21F8-40C9-A15E-BC4B52F5C980}"/>
    <cellStyle name="Normal 5 4 2 2 5 2 5" xfId="14703" xr:uid="{A53EABA9-EFCA-4402-8CE4-355F57E0105C}"/>
    <cellStyle name="Normal 5 4 2 2 5 2 5 2" xfId="40902" xr:uid="{8AC7F208-7DA1-47AF-A3D7-9C06388E95E6}"/>
    <cellStyle name="Normal 5 4 2 2 5 2 6" xfId="28393" xr:uid="{00A7120D-9EF7-49BE-97B5-0FCD26FF78EE}"/>
    <cellStyle name="Normal 5 4 2 2 5 2 7" xfId="43277" xr:uid="{0AE2CEBC-EB32-46CB-B056-3EC762B2A1AA}"/>
    <cellStyle name="Normal 5 4 2 2 5 2 8" xfId="7857" xr:uid="{FB3B2DB1-4CAD-42DA-850B-068127A9A5C0}"/>
    <cellStyle name="Normal 5 4 2 2 5 3" xfId="1211" xr:uid="{35C3AAB2-741F-4D1C-9EAF-B18558D225B7}"/>
    <cellStyle name="Normal 5 4 2 2 5 3 2" xfId="12990" xr:uid="{4760A103-80A4-476F-A526-A204CE2AB4F7}"/>
    <cellStyle name="Normal 5 4 2 2 5 3 2 2" xfId="26680" xr:uid="{464B1496-AACD-4216-8918-DAE230EBA101}"/>
    <cellStyle name="Normal 5 4 2 2 5 3 2 2 2" xfId="40372" xr:uid="{908818A4-E163-4D97-B2A6-BEEFC54FAB2E}"/>
    <cellStyle name="Normal 5 4 2 2 5 3 2 2 3" xfId="55256" xr:uid="{047BD416-EEC2-41C0-8145-B07611E12F29}"/>
    <cellStyle name="Normal 5 4 2 2 5 3 2 3" xfId="19836" xr:uid="{BCC31444-2936-4DCF-81C6-D0870B8C1B27}"/>
    <cellStyle name="Normal 5 4 2 2 5 3 2 4" xfId="33526" xr:uid="{48D4B6EC-E762-4A5C-8B0A-6DA730553FA6}"/>
    <cellStyle name="Normal 5 4 2 2 5 3 2 5" xfId="48410" xr:uid="{FAFFD67C-2314-4269-A9D9-96DD654D562A}"/>
    <cellStyle name="Normal 5 4 2 2 5 3 3" xfId="23258" xr:uid="{B98C16A1-C088-42F2-B6B5-D07E052DFAEE}"/>
    <cellStyle name="Normal 5 4 2 2 5 3 3 2" xfId="36950" xr:uid="{6D17B7EF-C9CB-4B0E-8C9A-E75698302B71}"/>
    <cellStyle name="Normal 5 4 2 2 5 3 3 3" xfId="51834" xr:uid="{418CED98-A1F0-49FB-A20A-1CF3726CDDCF}"/>
    <cellStyle name="Normal 5 4 2 2 5 3 4" xfId="16414" xr:uid="{9455F7FC-82A5-40B1-8729-4F6E6BFB58C2}"/>
    <cellStyle name="Normal 5 4 2 2 5 3 4 2" xfId="40904" xr:uid="{48FC19AC-7208-4A1C-8F59-5EFE297781A0}"/>
    <cellStyle name="Normal 5 4 2 2 5 3 5" xfId="30104" xr:uid="{128B8835-4574-420E-91FA-EAD716209979}"/>
    <cellStyle name="Normal 5 4 2 2 5 3 6" xfId="44988" xr:uid="{2F651601-563C-4B0D-8F0F-340B8E5C2547}"/>
    <cellStyle name="Normal 5 4 2 2 5 3 7" xfId="9568" xr:uid="{ECEB4B9D-E8C9-4DAF-81C9-9F811AFA7F0B}"/>
    <cellStyle name="Normal 5 4 2 2 5 4" xfId="2848" xr:uid="{66B92ECB-336D-4B12-ACF5-024BAAA971E2}"/>
    <cellStyle name="Normal 5 4 2 2 5 4 2" xfId="24968" xr:uid="{A3B19DE3-70B7-4889-930F-A4E5056BD070}"/>
    <cellStyle name="Normal 5 4 2 2 5 4 2 2" xfId="38660" xr:uid="{4696A8F2-6CAF-45DD-ADAF-69DF8B71C4BD}"/>
    <cellStyle name="Normal 5 4 2 2 5 4 2 3" xfId="53544" xr:uid="{F27A2B7A-8086-4681-BB5B-F388779E65A5}"/>
    <cellStyle name="Normal 5 4 2 2 5 4 3" xfId="18124" xr:uid="{31DCC560-703C-4C6F-BEE1-EDC67746C6B3}"/>
    <cellStyle name="Normal 5 4 2 2 5 4 3 2" xfId="41124" xr:uid="{EEB0A30F-1B72-47FB-B9ED-8AB79370A38F}"/>
    <cellStyle name="Normal 5 4 2 2 5 4 4" xfId="31814" xr:uid="{C840367C-B8A6-4386-B440-C31DF8133C38}"/>
    <cellStyle name="Normal 5 4 2 2 5 4 5" xfId="46698" xr:uid="{36F42F7C-75CE-4FB9-942C-5F5572FD1B6D}"/>
    <cellStyle name="Normal 5 4 2 2 5 4 6" xfId="11278" xr:uid="{FA714364-5AA4-4DC2-BA26-E90BDE614741}"/>
    <cellStyle name="Normal 5 4 2 2 5 5" xfId="21546" xr:uid="{75CD46E2-27E1-4E76-BE92-EF0CB3E2F9EB}"/>
    <cellStyle name="Normal 5 4 2 2 5 5 2" xfId="35238" xr:uid="{FDAB333C-C0C5-4DF0-A46D-FE5716F4BEBB}"/>
    <cellStyle name="Normal 5 4 2 2 5 5 3" xfId="50122" xr:uid="{8E9BEF13-07BD-41DC-A6D1-DF73BC5560B4}"/>
    <cellStyle name="Normal 5 4 2 2 5 6" xfId="14702" xr:uid="{D4E1CB5E-CCC4-4223-8A42-D1F0EA128E41}"/>
    <cellStyle name="Normal 5 4 2 2 5 6 2" xfId="40817" xr:uid="{259EA07C-D603-4D2A-A60E-CF292E1183DC}"/>
    <cellStyle name="Normal 5 4 2 2 5 7" xfId="28392" xr:uid="{F63CD48B-0197-4240-8C5F-37EC68D0DFB7}"/>
    <cellStyle name="Normal 5 4 2 2 5 8" xfId="43276" xr:uid="{44A18213-CD29-4900-AE7E-D23976288E3E}"/>
    <cellStyle name="Normal 5 4 2 2 5 9" xfId="7856" xr:uid="{CD97CC16-A429-4027-8DA9-C328F1562468}"/>
    <cellStyle name="Normal 5 4 2 2 6" xfId="1212" xr:uid="{D046F81C-893E-4BBD-A501-F890A3127A14}"/>
    <cellStyle name="Normal 5 4 2 2 6 2" xfId="1213" xr:uid="{A612B1AE-80D9-405C-AE2F-69DD36882A1B}"/>
    <cellStyle name="Normal 5 4 2 2 6 2 2" xfId="12992" xr:uid="{D0247EAC-5689-4095-B91D-7ED36222077B}"/>
    <cellStyle name="Normal 5 4 2 2 6 2 2 2" xfId="26682" xr:uid="{B182C4C6-8B56-47C7-8948-6688209F7956}"/>
    <cellStyle name="Normal 5 4 2 2 6 2 2 2 2" xfId="40374" xr:uid="{92144912-55A4-4802-968E-4A9DCB95E405}"/>
    <cellStyle name="Normal 5 4 2 2 6 2 2 2 3" xfId="55258" xr:uid="{3C311524-1F91-499E-8E48-F9536475DB08}"/>
    <cellStyle name="Normal 5 4 2 2 6 2 2 3" xfId="19838" xr:uid="{B4EA8D56-6753-400F-B3EB-910662EB7E60}"/>
    <cellStyle name="Normal 5 4 2 2 6 2 2 4" xfId="33528" xr:uid="{C20DCD95-C37B-41B4-9E29-600D9091C997}"/>
    <cellStyle name="Normal 5 4 2 2 6 2 2 5" xfId="48412" xr:uid="{B9C04171-DAA6-40D4-BAD9-C74E4E3724D9}"/>
    <cellStyle name="Normal 5 4 2 2 6 2 3" xfId="23260" xr:uid="{2822A7E7-A133-4F37-878F-93276AE0BE02}"/>
    <cellStyle name="Normal 5 4 2 2 6 2 3 2" xfId="36952" xr:uid="{7F1D010F-4A03-4F65-8E58-87D353C61C65}"/>
    <cellStyle name="Normal 5 4 2 2 6 2 3 3" xfId="51836" xr:uid="{3CA6F20F-A5EA-4038-BBEB-F366A46572A3}"/>
    <cellStyle name="Normal 5 4 2 2 6 2 4" xfId="16416" xr:uid="{AB6F7F67-BCF3-47F0-8EAF-D7559DBB0B11}"/>
    <cellStyle name="Normal 5 4 2 2 6 2 4 2" xfId="40906" xr:uid="{F41CD5ED-E2CD-4CAA-8E1E-C8F3522BDA59}"/>
    <cellStyle name="Normal 5 4 2 2 6 2 5" xfId="30106" xr:uid="{D725220E-2166-4332-BDA4-D1F473B57589}"/>
    <cellStyle name="Normal 5 4 2 2 6 2 6" xfId="44990" xr:uid="{30A5A7CF-7B6A-4EB8-8D38-86B4DBA7DB8C}"/>
    <cellStyle name="Normal 5 4 2 2 6 2 7" xfId="9570" xr:uid="{80A71CBF-A758-4C05-B59E-354F6F30EFEE}"/>
    <cellStyle name="Normal 5 4 2 2 6 3" xfId="11280" xr:uid="{54CED92E-E02B-4426-A333-EE3A83193D3D}"/>
    <cellStyle name="Normal 5 4 2 2 6 3 2" xfId="24970" xr:uid="{B3674CC0-0090-4A9D-88E6-AB9C9491BBB1}"/>
    <cellStyle name="Normal 5 4 2 2 6 3 2 2" xfId="38662" xr:uid="{81F7DF84-1DFC-496B-AE9B-32F8BBAAE61E}"/>
    <cellStyle name="Normal 5 4 2 2 6 3 2 3" xfId="53546" xr:uid="{24A2B4EB-4E12-465D-82E5-F2C10B975F8D}"/>
    <cellStyle name="Normal 5 4 2 2 6 3 3" xfId="18126" xr:uid="{301544E2-B5F1-4342-AA64-54F40E149938}"/>
    <cellStyle name="Normal 5 4 2 2 6 3 4" xfId="31816" xr:uid="{15017052-22B5-4599-AD7C-F6D34FB20030}"/>
    <cellStyle name="Normal 5 4 2 2 6 3 5" xfId="46700" xr:uid="{89E7B14F-C010-43FC-ACB6-3AAF39A1FE1B}"/>
    <cellStyle name="Normal 5 4 2 2 6 4" xfId="21548" xr:uid="{59BC4E34-D2CE-4F43-8150-C88BFD10300B}"/>
    <cellStyle name="Normal 5 4 2 2 6 4 2" xfId="35240" xr:uid="{CB1167F9-D9E9-459C-BB1F-563EB4D60F85}"/>
    <cellStyle name="Normal 5 4 2 2 6 4 3" xfId="50124" xr:uid="{F7B29FF7-571E-4672-A743-CE5D110418E1}"/>
    <cellStyle name="Normal 5 4 2 2 6 5" xfId="14704" xr:uid="{16B222DB-0ADB-4794-A7F6-E733807F36C7}"/>
    <cellStyle name="Normal 5 4 2 2 6 5 2" xfId="40905" xr:uid="{F57EBFB5-38C1-4DB9-A226-51E8AF3735FB}"/>
    <cellStyle name="Normal 5 4 2 2 6 6" xfId="28394" xr:uid="{156B1E33-2271-4760-BD78-11EB3C11564F}"/>
    <cellStyle name="Normal 5 4 2 2 6 7" xfId="43278" xr:uid="{86385D5A-CF85-4E18-8578-A3A4103DF013}"/>
    <cellStyle name="Normal 5 4 2 2 6 8" xfId="7858" xr:uid="{1F5B0B19-0EDE-4C93-B0B2-E677B442B472}"/>
    <cellStyle name="Normal 5 4 2 2 7" xfId="1214" xr:uid="{6B0370E4-DD3B-40F1-A7E4-96F9EAFBA616}"/>
    <cellStyle name="Normal 5 4 2 2 7 2" xfId="9571" xr:uid="{A4A5C159-840E-4841-AF23-797FE416D0E2}"/>
    <cellStyle name="Normal 5 4 2 2 7 2 2" xfId="12993" xr:uid="{FD8D2649-3BDE-4029-8C51-45E4C8F87423}"/>
    <cellStyle name="Normal 5 4 2 2 7 2 2 2" xfId="26683" xr:uid="{FF49A1ED-91D8-4EE3-B0CA-E885EA382F86}"/>
    <cellStyle name="Normal 5 4 2 2 7 2 2 2 2" xfId="40375" xr:uid="{B9F088E7-D4F8-45A0-AA75-31047E62C955}"/>
    <cellStyle name="Normal 5 4 2 2 7 2 2 2 3" xfId="55259" xr:uid="{65EBF395-FD6F-4487-9D08-51DABC026C00}"/>
    <cellStyle name="Normal 5 4 2 2 7 2 2 3" xfId="19839" xr:uid="{BE67FEB3-67C0-44AF-97E1-394F48B86017}"/>
    <cellStyle name="Normal 5 4 2 2 7 2 2 4" xfId="33529" xr:uid="{A3CCAF2C-8FB1-44E6-A535-502A8C385C84}"/>
    <cellStyle name="Normal 5 4 2 2 7 2 2 5" xfId="48413" xr:uid="{2E41AC01-FB3F-4E4F-BDB0-8F5218DD8AD9}"/>
    <cellStyle name="Normal 5 4 2 2 7 2 3" xfId="23261" xr:uid="{A25C0327-9EAD-4E2E-8373-683A22E3D623}"/>
    <cellStyle name="Normal 5 4 2 2 7 2 3 2" xfId="36953" xr:uid="{4EE792CF-7BB2-4B65-8A12-0C4ADFADD4B1}"/>
    <cellStyle name="Normal 5 4 2 2 7 2 3 3" xfId="51837" xr:uid="{EF516D52-FFB6-43FD-B42A-12358F2FAC9D}"/>
    <cellStyle name="Normal 5 4 2 2 7 2 4" xfId="16417" xr:uid="{66616F29-3A2D-4F78-8768-DED93500E68A}"/>
    <cellStyle name="Normal 5 4 2 2 7 2 5" xfId="30107" xr:uid="{126B7C45-4781-4553-80D4-4D0903E4EE99}"/>
    <cellStyle name="Normal 5 4 2 2 7 2 6" xfId="44991" xr:uid="{51BEBC8E-35C9-4E29-B089-8AA12F882D70}"/>
    <cellStyle name="Normal 5 4 2 2 7 3" xfId="11281" xr:uid="{3207F0BE-EDB9-494E-AE5C-464C69978E72}"/>
    <cellStyle name="Normal 5 4 2 2 7 3 2" xfId="24971" xr:uid="{CBF87153-8986-41C2-B9AA-21A0BBBE7C96}"/>
    <cellStyle name="Normal 5 4 2 2 7 3 2 2" xfId="38663" xr:uid="{529F3AD1-C284-49FA-9A7F-72F52BCECF2A}"/>
    <cellStyle name="Normal 5 4 2 2 7 3 2 3" xfId="53547" xr:uid="{3B943F4A-EEE9-4783-B79D-8FC9412B96E3}"/>
    <cellStyle name="Normal 5 4 2 2 7 3 3" xfId="18127" xr:uid="{CF3C1DC9-3F50-42D6-B348-B41DE770C70E}"/>
    <cellStyle name="Normal 5 4 2 2 7 3 4" xfId="31817" xr:uid="{DD5A3ECE-E3A5-4340-99B3-98399B8A6F72}"/>
    <cellStyle name="Normal 5 4 2 2 7 3 5" xfId="46701" xr:uid="{781FC162-A7CA-406C-8B7A-209D2E8B7341}"/>
    <cellStyle name="Normal 5 4 2 2 7 4" xfId="21549" xr:uid="{282EBB1E-EB55-4E14-8EE1-C918A735B1F0}"/>
    <cellStyle name="Normal 5 4 2 2 7 4 2" xfId="35241" xr:uid="{C3DA9355-B75D-472F-93EF-6F552BFF1752}"/>
    <cellStyle name="Normal 5 4 2 2 7 4 3" xfId="50125" xr:uid="{43E50030-5E84-45AA-9FE1-E8135C2E121A}"/>
    <cellStyle name="Normal 5 4 2 2 7 5" xfId="14705" xr:uid="{08EC3D35-B265-4CCF-8602-2B756B86CA97}"/>
    <cellStyle name="Normal 5 4 2 2 7 5 2" xfId="40907" xr:uid="{1908C8D4-F57F-49B0-90B9-BEEF8DBC8506}"/>
    <cellStyle name="Normal 5 4 2 2 7 6" xfId="28395" xr:uid="{C17D81AB-D236-4C07-B2BF-154039EC1EEE}"/>
    <cellStyle name="Normal 5 4 2 2 7 7" xfId="43279" xr:uid="{A9BDE23A-6EE5-42FC-96CE-D844EBAE004D}"/>
    <cellStyle name="Normal 5 4 2 2 7 8" xfId="7859" xr:uid="{01AB0BF1-81E7-4977-AE95-0846168ACE63}"/>
    <cellStyle name="Normal 5 4 2 2 8" xfId="2849" xr:uid="{B5B2B3D0-AB93-4D0A-92B1-8ABA2058A34D}"/>
    <cellStyle name="Normal 5 4 2 2 8 2" xfId="12964" xr:uid="{310A75FA-1AAF-4373-BC74-4B4ABF68B457}"/>
    <cellStyle name="Normal 5 4 2 2 8 2 2" xfId="26654" xr:uid="{F078935F-AC52-4E21-B5CD-DF7C21DACB83}"/>
    <cellStyle name="Normal 5 4 2 2 8 2 2 2" xfId="40346" xr:uid="{EBB61FBF-F7BA-4900-8DBF-B3469A68BFA5}"/>
    <cellStyle name="Normal 5 4 2 2 8 2 2 3" xfId="55230" xr:uid="{C3E18809-FF71-4172-B285-02D09D483AA4}"/>
    <cellStyle name="Normal 5 4 2 2 8 2 3" xfId="19810" xr:uid="{895C3049-1000-416E-9027-F82706D9DE7D}"/>
    <cellStyle name="Normal 5 4 2 2 8 2 4" xfId="33500" xr:uid="{E73565E1-A4BA-4CD9-A2C1-BFC8D871157A}"/>
    <cellStyle name="Normal 5 4 2 2 8 2 5" xfId="48384" xr:uid="{68119BE8-B4CB-46EA-866B-A1A0FBDD5093}"/>
    <cellStyle name="Normal 5 4 2 2 8 3" xfId="23232" xr:uid="{9BC99F62-2FE5-4933-A58D-3E1D084E2366}"/>
    <cellStyle name="Normal 5 4 2 2 8 3 2" xfId="36924" xr:uid="{71E6E177-84CC-4D25-ACD7-20FF262FC861}"/>
    <cellStyle name="Normal 5 4 2 2 8 3 3" xfId="51808" xr:uid="{EE179D6F-FFD4-470A-82A0-352B20663CB0}"/>
    <cellStyle name="Normal 5 4 2 2 8 4" xfId="16388" xr:uid="{B023C761-51DA-41CC-A5B3-F08A5B5A8ADB}"/>
    <cellStyle name="Normal 5 4 2 2 8 4 2" xfId="41125" xr:uid="{BB874B35-B3AD-4BA1-B44C-AB0D39E45406}"/>
    <cellStyle name="Normal 5 4 2 2 8 5" xfId="30078" xr:uid="{8A4CD13F-D5F9-4AD5-AC4F-DCF8F06D9275}"/>
    <cellStyle name="Normal 5 4 2 2 8 6" xfId="44962" xr:uid="{A7F13AC6-3DF1-425C-AC42-7357F8270698}"/>
    <cellStyle name="Normal 5 4 2 2 8 7" xfId="9542" xr:uid="{A5BB0B30-0477-4228-9556-277AF5F1FF20}"/>
    <cellStyle name="Normal 5 4 2 2 9" xfId="11252" xr:uid="{F8DBD801-D8F7-4B56-A9E2-4CC07374E78C}"/>
    <cellStyle name="Normal 5 4 2 2 9 2" xfId="24942" xr:uid="{8903F07F-B915-4867-86B7-89941EF7648A}"/>
    <cellStyle name="Normal 5 4 2 2 9 2 2" xfId="38634" xr:uid="{737FDDD9-5AE4-43D2-99A0-683E4186E82C}"/>
    <cellStyle name="Normal 5 4 2 2 9 2 3" xfId="53518" xr:uid="{07286F39-2CCF-4312-A1C3-AA0C58EC0DFC}"/>
    <cellStyle name="Normal 5 4 2 2 9 3" xfId="18098" xr:uid="{6469FBBF-8F4E-436A-A7A7-2A238141FBBB}"/>
    <cellStyle name="Normal 5 4 2 2 9 4" xfId="31788" xr:uid="{1E92A1F7-B7EB-4619-9970-F0973DA39A7B}"/>
    <cellStyle name="Normal 5 4 2 2 9 5" xfId="46672" xr:uid="{CAF895A7-2907-46D7-8581-9091BEAFEF0D}"/>
    <cellStyle name="Normal 5 4 2 3" xfId="298" xr:uid="{B5EF268B-CADF-49AB-AB8F-C7807DDCC983}"/>
    <cellStyle name="Normal 5 4 2 3 10" xfId="14706" xr:uid="{DE7B9568-00DB-429D-8288-D1B2FF218A35}"/>
    <cellStyle name="Normal 5 4 2 3 10 2" xfId="40780" xr:uid="{6E2F9AC0-86A2-43BC-BE16-BB4EA769C941}"/>
    <cellStyle name="Normal 5 4 2 3 11" xfId="28396" xr:uid="{B0002DBB-6E3F-4BD6-B8D4-191ABF7F960F}"/>
    <cellStyle name="Normal 5 4 2 3 12" xfId="43280" xr:uid="{E692DDCB-96C7-46CA-82E8-14129BEC53EF}"/>
    <cellStyle name="Normal 5 4 2 3 13" xfId="7860" xr:uid="{2340E7A6-E9B0-4245-8F74-14EB712F9357}"/>
    <cellStyle name="Normal 5 4 2 3 2" xfId="541" xr:uid="{27BA4857-9713-4D2F-B4DF-9F56EBA72172}"/>
    <cellStyle name="Normal 5 4 2 3 2 10" xfId="43281" xr:uid="{5CFC541E-D7F3-4866-8697-3C44D63EAF33}"/>
    <cellStyle name="Normal 5 4 2 3 2 11" xfId="7861" xr:uid="{2A553D2E-8F4C-432D-A7E3-35925EFB4B6D}"/>
    <cellStyle name="Normal 5 4 2 3 2 2" xfId="542" xr:uid="{3405FC24-241C-441F-8F13-DCFF266C0FB3}"/>
    <cellStyle name="Normal 5 4 2 3 2 2 2" xfId="1215" xr:uid="{FCF0F077-8825-4443-9EA9-B9D73091238E}"/>
    <cellStyle name="Normal 5 4 2 3 2 2 2 2" xfId="1216" xr:uid="{3A6E3046-4829-440A-B1C6-04019D75CAA2}"/>
    <cellStyle name="Normal 5 4 2 3 2 2 2 2 2" xfId="12997" xr:uid="{5E6C1496-6822-4F44-BA35-E24FBA90E8E2}"/>
    <cellStyle name="Normal 5 4 2 3 2 2 2 2 2 2" xfId="26687" xr:uid="{637C780B-53FB-406A-B700-81E8A0AE4E30}"/>
    <cellStyle name="Normal 5 4 2 3 2 2 2 2 2 2 2" xfId="40379" xr:uid="{A8CE5C90-387D-4359-93AB-758818FD72FC}"/>
    <cellStyle name="Normal 5 4 2 3 2 2 2 2 2 2 3" xfId="55263" xr:uid="{9BCF5771-A8C1-47F3-A7D6-DECC3D5B8751}"/>
    <cellStyle name="Normal 5 4 2 3 2 2 2 2 2 3" xfId="19843" xr:uid="{D4C5B526-FDAF-4607-B8D1-263215814205}"/>
    <cellStyle name="Normal 5 4 2 3 2 2 2 2 2 4" xfId="33533" xr:uid="{082A0396-7999-4448-A780-4747C84B8C08}"/>
    <cellStyle name="Normal 5 4 2 3 2 2 2 2 2 5" xfId="48417" xr:uid="{12EB703E-C7F3-4E1D-9F1E-872B378A7EB5}"/>
    <cellStyle name="Normal 5 4 2 3 2 2 2 2 3" xfId="23265" xr:uid="{673C5D52-F27E-4ECD-9A70-0B57AF92608E}"/>
    <cellStyle name="Normal 5 4 2 3 2 2 2 2 3 2" xfId="36957" xr:uid="{2BB20975-C052-4DD1-8FB3-CBA99A8C60C6}"/>
    <cellStyle name="Normal 5 4 2 3 2 2 2 2 3 3" xfId="51841" xr:uid="{89812FE8-0245-44F3-A13B-67D2C388AAE0}"/>
    <cellStyle name="Normal 5 4 2 3 2 2 2 2 4" xfId="16421" xr:uid="{88846085-21E5-4420-A0F5-415B0E70ABA3}"/>
    <cellStyle name="Normal 5 4 2 3 2 2 2 2 4 2" xfId="40909" xr:uid="{2A9F9AC1-3A82-4306-8AC0-45E318E2F8C5}"/>
    <cellStyle name="Normal 5 4 2 3 2 2 2 2 5" xfId="30111" xr:uid="{F807818C-AF79-44A7-9E11-F5E0E8AA29D6}"/>
    <cellStyle name="Normal 5 4 2 3 2 2 2 2 6" xfId="44995" xr:uid="{81105D86-6AAB-4744-9607-23343F9BC0AC}"/>
    <cellStyle name="Normal 5 4 2 3 2 2 2 2 7" xfId="9575" xr:uid="{48D739CE-9CA5-47DA-A530-8526F20BAE25}"/>
    <cellStyle name="Normal 5 4 2 3 2 2 2 3" xfId="11285" xr:uid="{33589D31-9310-44ED-8AAD-F340800A0F6B}"/>
    <cellStyle name="Normal 5 4 2 3 2 2 2 3 2" xfId="24975" xr:uid="{4DBEAF7A-66BC-4ABA-99D4-45FC2F690D6F}"/>
    <cellStyle name="Normal 5 4 2 3 2 2 2 3 2 2" xfId="38667" xr:uid="{4E3127EA-87D5-4B78-9EB4-E90A59E77351}"/>
    <cellStyle name="Normal 5 4 2 3 2 2 2 3 2 3" xfId="53551" xr:uid="{83C83BDF-3613-4E3E-946C-9C7C18BFB7AD}"/>
    <cellStyle name="Normal 5 4 2 3 2 2 2 3 3" xfId="18131" xr:uid="{9DDAD955-855C-4D1F-ACC2-9E43107F46A3}"/>
    <cellStyle name="Normal 5 4 2 3 2 2 2 3 4" xfId="31821" xr:uid="{A35CDA34-48C0-4D22-A989-8A8D9A0B7A8C}"/>
    <cellStyle name="Normal 5 4 2 3 2 2 2 3 5" xfId="46705" xr:uid="{2C58183E-6225-4B29-9EC6-85B9AAC525C0}"/>
    <cellStyle name="Normal 5 4 2 3 2 2 2 4" xfId="21553" xr:uid="{3B0D1DA0-0B58-431C-BB1D-8181A2FEC597}"/>
    <cellStyle name="Normal 5 4 2 3 2 2 2 4 2" xfId="35245" xr:uid="{06943898-9E5D-484E-9C62-4D55151494D1}"/>
    <cellStyle name="Normal 5 4 2 3 2 2 2 4 3" xfId="50129" xr:uid="{7C33CB74-D5A9-4723-9F75-F949069A02C4}"/>
    <cellStyle name="Normal 5 4 2 3 2 2 2 5" xfId="14709" xr:uid="{07C25E9E-559C-48CE-8ABB-160A6DD5552E}"/>
    <cellStyle name="Normal 5 4 2 3 2 2 2 5 2" xfId="40908" xr:uid="{5372C1E4-9686-4ECF-838A-0DCDBFB6F1AD}"/>
    <cellStyle name="Normal 5 4 2 3 2 2 2 6" xfId="28399" xr:uid="{8ED56179-C009-4DE4-8BB4-FBA67C87FA0B}"/>
    <cellStyle name="Normal 5 4 2 3 2 2 2 7" xfId="43283" xr:uid="{33E99158-A7BC-4E77-B743-BE66AA2A070D}"/>
    <cellStyle name="Normal 5 4 2 3 2 2 2 8" xfId="7863" xr:uid="{835BAAFF-56CC-42A3-95C4-51E6E12A113C}"/>
    <cellStyle name="Normal 5 4 2 3 2 2 3" xfId="1217" xr:uid="{65465EA4-D315-402F-853B-AEECE4193F62}"/>
    <cellStyle name="Normal 5 4 2 3 2 2 3 2" xfId="12996" xr:uid="{D0EE6AFC-28FD-4ADE-B062-983FE383675B}"/>
    <cellStyle name="Normal 5 4 2 3 2 2 3 2 2" xfId="26686" xr:uid="{9A0B671C-BFE2-43E7-9F8A-E13DF2696CDE}"/>
    <cellStyle name="Normal 5 4 2 3 2 2 3 2 2 2" xfId="40378" xr:uid="{1AE73950-291B-4871-AA60-8C0285117090}"/>
    <cellStyle name="Normal 5 4 2 3 2 2 3 2 2 3" xfId="55262" xr:uid="{D928A4A1-6009-4917-86E8-2C3FA563AFA1}"/>
    <cellStyle name="Normal 5 4 2 3 2 2 3 2 3" xfId="19842" xr:uid="{7CF899EC-4293-4687-B1AB-A7A7B138A617}"/>
    <cellStyle name="Normal 5 4 2 3 2 2 3 2 4" xfId="33532" xr:uid="{22B6942A-D3CE-448F-841C-3F3F413EC799}"/>
    <cellStyle name="Normal 5 4 2 3 2 2 3 2 5" xfId="48416" xr:uid="{B43E7CCE-009D-4B03-81BE-A818E60B44DD}"/>
    <cellStyle name="Normal 5 4 2 3 2 2 3 3" xfId="23264" xr:uid="{CD8BE0AA-95DB-4A41-87A5-06597C6A3A0A}"/>
    <cellStyle name="Normal 5 4 2 3 2 2 3 3 2" xfId="36956" xr:uid="{973B26BF-C093-4AF2-BBB9-43FE363A5EEB}"/>
    <cellStyle name="Normal 5 4 2 3 2 2 3 3 3" xfId="51840" xr:uid="{94741FBF-7915-415C-9322-56BD0B5EFC94}"/>
    <cellStyle name="Normal 5 4 2 3 2 2 3 4" xfId="16420" xr:uid="{A64CA657-95BD-4E4F-AC13-6F794BB3101B}"/>
    <cellStyle name="Normal 5 4 2 3 2 2 3 4 2" xfId="40910" xr:uid="{B408B2CF-292F-49AD-8BC2-6A2CE88D3DDE}"/>
    <cellStyle name="Normal 5 4 2 3 2 2 3 5" xfId="30110" xr:uid="{2E2CC128-B67A-47F3-B464-9FE2B5996CE6}"/>
    <cellStyle name="Normal 5 4 2 3 2 2 3 6" xfId="44994" xr:uid="{FA4E99E6-EED4-4A29-BE99-CE7C5E72FB96}"/>
    <cellStyle name="Normal 5 4 2 3 2 2 3 7" xfId="9574" xr:uid="{DA89FAE8-0BDD-414E-A204-E39EA1D8D91D}"/>
    <cellStyle name="Normal 5 4 2 3 2 2 4" xfId="11284" xr:uid="{62840570-E0FC-4E44-92A5-F5F3F4ACE9D4}"/>
    <cellStyle name="Normal 5 4 2 3 2 2 4 2" xfId="24974" xr:uid="{70ED6BA9-1F9A-42C7-81E8-D41C9564E71A}"/>
    <cellStyle name="Normal 5 4 2 3 2 2 4 2 2" xfId="38666" xr:uid="{86D2E39C-BB1A-4E8B-8DC6-BB18014D3837}"/>
    <cellStyle name="Normal 5 4 2 3 2 2 4 2 3" xfId="53550" xr:uid="{FAE7E6E5-3B26-4F2C-8F33-1A5160956399}"/>
    <cellStyle name="Normal 5 4 2 3 2 2 4 3" xfId="18130" xr:uid="{B770F075-91A5-4268-973C-396B998D6D51}"/>
    <cellStyle name="Normal 5 4 2 3 2 2 4 4" xfId="31820" xr:uid="{117810C0-E639-4B6E-AE9B-DD8E104E02BF}"/>
    <cellStyle name="Normal 5 4 2 3 2 2 4 5" xfId="46704" xr:uid="{97AEE6D7-F057-49A9-A806-71C49CFC330A}"/>
    <cellStyle name="Normal 5 4 2 3 2 2 5" xfId="21552" xr:uid="{CDF0A758-B991-499F-B631-BCF1B658540F}"/>
    <cellStyle name="Normal 5 4 2 3 2 2 5 2" xfId="35244" xr:uid="{EA2F12AB-B0C2-44D8-A057-29B642D362C4}"/>
    <cellStyle name="Normal 5 4 2 3 2 2 5 3" xfId="50128" xr:uid="{E1F8E25D-C069-4B58-8369-AD3CA924F0D6}"/>
    <cellStyle name="Normal 5 4 2 3 2 2 6" xfId="14708" xr:uid="{ADB8A0AB-E2E0-4EF1-ADBE-CFCBE5DD9514}"/>
    <cellStyle name="Normal 5 4 2 3 2 2 6 2" xfId="40819" xr:uid="{BB6F48FF-E080-41D4-AC0B-FA801F9EE423}"/>
    <cellStyle name="Normal 5 4 2 3 2 2 7" xfId="28398" xr:uid="{2AAD3101-B276-4A4C-947B-DA530E3F1361}"/>
    <cellStyle name="Normal 5 4 2 3 2 2 8" xfId="43282" xr:uid="{04DE852F-8BA6-46CD-B4DB-E99BFD6C5719}"/>
    <cellStyle name="Normal 5 4 2 3 2 2 9" xfId="7862" xr:uid="{9FDE54FE-8F09-41D0-AE2F-64B5A50DB423}"/>
    <cellStyle name="Normal 5 4 2 3 2 3" xfId="1218" xr:uid="{58C2A00C-F576-4A98-9800-BBAC68B2818E}"/>
    <cellStyle name="Normal 5 4 2 3 2 3 2" xfId="1219" xr:uid="{7E592433-56B5-479C-B76D-4AE16E079817}"/>
    <cellStyle name="Normal 5 4 2 3 2 3 2 2" xfId="12998" xr:uid="{1ACB6D20-EA38-4BB7-8C29-B4EFCF6636A8}"/>
    <cellStyle name="Normal 5 4 2 3 2 3 2 2 2" xfId="26688" xr:uid="{929D56D7-648C-4E9B-BA6C-3B4C6DB43CD8}"/>
    <cellStyle name="Normal 5 4 2 3 2 3 2 2 2 2" xfId="40380" xr:uid="{4E9F736D-EA6E-4A2E-8EBC-3C2DF0E26D88}"/>
    <cellStyle name="Normal 5 4 2 3 2 3 2 2 2 3" xfId="55264" xr:uid="{17E2443E-4386-4EC7-8210-F92724697009}"/>
    <cellStyle name="Normal 5 4 2 3 2 3 2 2 3" xfId="19844" xr:uid="{DB7DA2B3-99C2-4DDA-84DE-771753EBB38C}"/>
    <cellStyle name="Normal 5 4 2 3 2 3 2 2 4" xfId="33534" xr:uid="{C79BF759-E7F4-4CCA-B6B2-37D4C5C512E8}"/>
    <cellStyle name="Normal 5 4 2 3 2 3 2 2 5" xfId="48418" xr:uid="{FB5C489A-326E-4FBC-930A-BFABDAC0656D}"/>
    <cellStyle name="Normal 5 4 2 3 2 3 2 3" xfId="23266" xr:uid="{311EC222-1248-44FA-AC41-5AFBF3E089D9}"/>
    <cellStyle name="Normal 5 4 2 3 2 3 2 3 2" xfId="36958" xr:uid="{59699ADD-5F07-4BEB-B04B-CDA751D0490F}"/>
    <cellStyle name="Normal 5 4 2 3 2 3 2 3 3" xfId="51842" xr:uid="{6127C134-7A1A-4A75-9AA0-703D818B409E}"/>
    <cellStyle name="Normal 5 4 2 3 2 3 2 4" xfId="16422" xr:uid="{ACDBC554-47C5-4B98-BF51-5D9CB565F554}"/>
    <cellStyle name="Normal 5 4 2 3 2 3 2 4 2" xfId="40912" xr:uid="{EC9214A4-7171-4D3C-BCA6-255A02AE6CC3}"/>
    <cellStyle name="Normal 5 4 2 3 2 3 2 5" xfId="30112" xr:uid="{9E1EA9E7-2DD7-4210-8590-E4C066C0E123}"/>
    <cellStyle name="Normal 5 4 2 3 2 3 2 6" xfId="44996" xr:uid="{99BFFD92-BB16-4AA0-8D55-DBCFCA3E7556}"/>
    <cellStyle name="Normal 5 4 2 3 2 3 2 7" xfId="9576" xr:uid="{C650C7E1-340C-487F-9FC6-6C45DFFBED7B}"/>
    <cellStyle name="Normal 5 4 2 3 2 3 3" xfId="11286" xr:uid="{F1C00F74-D9E3-4C4B-82A2-22994F9FE2AD}"/>
    <cellStyle name="Normal 5 4 2 3 2 3 3 2" xfId="24976" xr:uid="{5233BA76-117F-4F5E-A35D-561036B12909}"/>
    <cellStyle name="Normal 5 4 2 3 2 3 3 2 2" xfId="38668" xr:uid="{9356226A-F682-4253-94D3-FB68394225FA}"/>
    <cellStyle name="Normal 5 4 2 3 2 3 3 2 3" xfId="53552" xr:uid="{219CCB11-B0C3-4BF2-BD0A-EF59BC7A0AFB}"/>
    <cellStyle name="Normal 5 4 2 3 2 3 3 3" xfId="18132" xr:uid="{ABCCE80C-961D-40FD-AB22-8D199B47E85D}"/>
    <cellStyle name="Normal 5 4 2 3 2 3 3 4" xfId="31822" xr:uid="{0D555D11-1C06-46C3-9643-BB6417B7331D}"/>
    <cellStyle name="Normal 5 4 2 3 2 3 3 5" xfId="46706" xr:uid="{78A7B040-A911-4589-BF28-A212E1C69E7B}"/>
    <cellStyle name="Normal 5 4 2 3 2 3 4" xfId="21554" xr:uid="{1F556C8F-DE31-496D-B72F-D871AF235994}"/>
    <cellStyle name="Normal 5 4 2 3 2 3 4 2" xfId="35246" xr:uid="{1672C6DD-4208-456E-9B57-A2DBB31DC562}"/>
    <cellStyle name="Normal 5 4 2 3 2 3 4 3" xfId="50130" xr:uid="{B1095DEE-35E3-4CFE-8827-71050FCEEE73}"/>
    <cellStyle name="Normal 5 4 2 3 2 3 5" xfId="14710" xr:uid="{982B77E2-CFC1-4771-8FE8-BA8733176638}"/>
    <cellStyle name="Normal 5 4 2 3 2 3 5 2" xfId="40911" xr:uid="{CD223223-7702-41DC-8A49-974CB0C2EDF3}"/>
    <cellStyle name="Normal 5 4 2 3 2 3 6" xfId="28400" xr:uid="{05D9F748-BE74-4688-BCB4-3A4C1ECEDD70}"/>
    <cellStyle name="Normal 5 4 2 3 2 3 7" xfId="43284" xr:uid="{55AEC41C-AF4A-4761-AF7A-D0BAA7FDA476}"/>
    <cellStyle name="Normal 5 4 2 3 2 3 8" xfId="7864" xr:uid="{F0207DAA-99BE-4909-A672-F6BFD5DAA8A5}"/>
    <cellStyle name="Normal 5 4 2 3 2 4" xfId="1220" xr:uid="{85B84FBD-EFEC-4298-853B-CF93C29AF2C6}"/>
    <cellStyle name="Normal 5 4 2 3 2 4 2" xfId="9577" xr:uid="{C841D701-9CCB-4914-BB8B-164AFB95E437}"/>
    <cellStyle name="Normal 5 4 2 3 2 4 2 2" xfId="12999" xr:uid="{9D2F2611-28D3-4C7C-84D6-3EDF50D7B25C}"/>
    <cellStyle name="Normal 5 4 2 3 2 4 2 2 2" xfId="26689" xr:uid="{24F7B2FF-3F28-4976-A8A3-662E9E1F2D10}"/>
    <cellStyle name="Normal 5 4 2 3 2 4 2 2 2 2" xfId="40381" xr:uid="{93BA35DF-6700-49CE-92F7-A30FF014A03D}"/>
    <cellStyle name="Normal 5 4 2 3 2 4 2 2 2 3" xfId="55265" xr:uid="{F1BC0B48-7A2E-463E-8D8E-E54D20CBC325}"/>
    <cellStyle name="Normal 5 4 2 3 2 4 2 2 3" xfId="19845" xr:uid="{D870DDEF-25DD-47AB-A1D9-841C533631B3}"/>
    <cellStyle name="Normal 5 4 2 3 2 4 2 2 4" xfId="33535" xr:uid="{AA6CF6A2-584E-44B0-81AB-1E3AD2C67FAB}"/>
    <cellStyle name="Normal 5 4 2 3 2 4 2 2 5" xfId="48419" xr:uid="{BAF0CD76-DC41-4676-B7C4-326C5A5EF07A}"/>
    <cellStyle name="Normal 5 4 2 3 2 4 2 3" xfId="23267" xr:uid="{7B7CD4A5-0AE2-4521-A719-D252D9A8DAF9}"/>
    <cellStyle name="Normal 5 4 2 3 2 4 2 3 2" xfId="36959" xr:uid="{D9311762-9E4B-4601-AF0F-33D3BE64A040}"/>
    <cellStyle name="Normal 5 4 2 3 2 4 2 3 3" xfId="51843" xr:uid="{78CC6816-86CC-44FF-8FDC-AD3F2E971721}"/>
    <cellStyle name="Normal 5 4 2 3 2 4 2 4" xfId="16423" xr:uid="{B1B667B9-E357-4FF0-AF35-E069B0B61DEA}"/>
    <cellStyle name="Normal 5 4 2 3 2 4 2 5" xfId="30113" xr:uid="{78742031-A2A2-4DEA-8E8F-CFDE768DA9F0}"/>
    <cellStyle name="Normal 5 4 2 3 2 4 2 6" xfId="44997" xr:uid="{CD066332-712C-4E77-9889-92FAF4C9B9BA}"/>
    <cellStyle name="Normal 5 4 2 3 2 4 3" xfId="11287" xr:uid="{C833F308-B809-423C-9472-C2B025FF9C85}"/>
    <cellStyle name="Normal 5 4 2 3 2 4 3 2" xfId="24977" xr:uid="{A312456F-0AE0-4DF5-A654-D7C1316C751E}"/>
    <cellStyle name="Normal 5 4 2 3 2 4 3 2 2" xfId="38669" xr:uid="{76570892-4680-40BB-B18D-23768A169976}"/>
    <cellStyle name="Normal 5 4 2 3 2 4 3 2 3" xfId="53553" xr:uid="{31E66489-3296-420A-9ABD-4F0E8238A3CC}"/>
    <cellStyle name="Normal 5 4 2 3 2 4 3 3" xfId="18133" xr:uid="{0A115FAD-681F-44D6-A8B0-BFB8B83990AA}"/>
    <cellStyle name="Normal 5 4 2 3 2 4 3 4" xfId="31823" xr:uid="{76EF6148-2CDC-44CE-B648-32C8562CA8C4}"/>
    <cellStyle name="Normal 5 4 2 3 2 4 3 5" xfId="46707" xr:uid="{2E862C84-3816-416F-B6D4-9AB7C2AC750C}"/>
    <cellStyle name="Normal 5 4 2 3 2 4 4" xfId="21555" xr:uid="{669001BE-C87F-4215-9DBC-A9D6B6D05B0B}"/>
    <cellStyle name="Normal 5 4 2 3 2 4 4 2" xfId="35247" xr:uid="{9041FE23-1A48-422D-9617-A59CED6D9DBB}"/>
    <cellStyle name="Normal 5 4 2 3 2 4 4 3" xfId="50131" xr:uid="{334A651D-A1B9-47D6-B9F8-A8ED37046267}"/>
    <cellStyle name="Normal 5 4 2 3 2 4 5" xfId="14711" xr:uid="{1956EA45-65BC-4020-A96C-504E512F4506}"/>
    <cellStyle name="Normal 5 4 2 3 2 4 5 2" xfId="40913" xr:uid="{8D48E77C-086E-4D1A-9B0E-0687E3A996B2}"/>
    <cellStyle name="Normal 5 4 2 3 2 4 6" xfId="28401" xr:uid="{EF0CEB34-A0DF-48B7-8057-D08F403984E5}"/>
    <cellStyle name="Normal 5 4 2 3 2 4 7" xfId="43285" xr:uid="{3EB3B7C4-95F4-43F4-8DB4-5CE604B29240}"/>
    <cellStyle name="Normal 5 4 2 3 2 4 8" xfId="7865" xr:uid="{85952BAA-2CC1-4AC2-958B-4748DF7A8359}"/>
    <cellStyle name="Normal 5 4 2 3 2 5" xfId="9573" xr:uid="{81E5AD0C-E70B-4D64-9BE0-1A9E984183D2}"/>
    <cellStyle name="Normal 5 4 2 3 2 5 2" xfId="12995" xr:uid="{6A01ECDC-0B91-4B0D-9690-E27A28C1A045}"/>
    <cellStyle name="Normal 5 4 2 3 2 5 2 2" xfId="26685" xr:uid="{3BE222C7-5AA0-4F60-9906-D3DE4EAB72CF}"/>
    <cellStyle name="Normal 5 4 2 3 2 5 2 2 2" xfId="40377" xr:uid="{2C17860C-351D-445A-BBCE-3EFE42445927}"/>
    <cellStyle name="Normal 5 4 2 3 2 5 2 2 3" xfId="55261" xr:uid="{F22D0A1F-7A6A-4AF7-AA76-14080C7562D8}"/>
    <cellStyle name="Normal 5 4 2 3 2 5 2 3" xfId="19841" xr:uid="{D8D08336-041F-4B4D-8B35-2EFD1511D8A2}"/>
    <cellStyle name="Normal 5 4 2 3 2 5 2 4" xfId="33531" xr:uid="{5C843DF8-CBF0-4CB9-9468-E4D8D9A18ED5}"/>
    <cellStyle name="Normal 5 4 2 3 2 5 2 5" xfId="48415" xr:uid="{E8EA6549-491A-4C45-AD24-7AE35626CCFC}"/>
    <cellStyle name="Normal 5 4 2 3 2 5 3" xfId="23263" xr:uid="{6AC10D92-2AB3-434D-80FE-5485B01C3830}"/>
    <cellStyle name="Normal 5 4 2 3 2 5 3 2" xfId="36955" xr:uid="{C962FA40-72CA-413E-8778-E076B6683A79}"/>
    <cellStyle name="Normal 5 4 2 3 2 5 3 3" xfId="51839" xr:uid="{CAAFCB32-A01A-432D-8C9B-C1BA5C2F9535}"/>
    <cellStyle name="Normal 5 4 2 3 2 5 4" xfId="16419" xr:uid="{C143FB66-AA7D-401B-BD4E-8CF3775576C7}"/>
    <cellStyle name="Normal 5 4 2 3 2 5 5" xfId="30109" xr:uid="{73EA488B-0499-4949-A08F-140DB965FF1E}"/>
    <cellStyle name="Normal 5 4 2 3 2 5 6" xfId="44993" xr:uid="{27A79A85-0C02-45E9-AF05-15BCE968F701}"/>
    <cellStyle name="Normal 5 4 2 3 2 6" xfId="11283" xr:uid="{F9612404-68E2-40A6-9B54-4B2C588A7E70}"/>
    <cellStyle name="Normal 5 4 2 3 2 6 2" xfId="24973" xr:uid="{961E3F04-8FFC-446C-8807-720ED9EBC8A1}"/>
    <cellStyle name="Normal 5 4 2 3 2 6 2 2" xfId="38665" xr:uid="{8C96111A-2F17-45B4-8B0C-B2D91B16E303}"/>
    <cellStyle name="Normal 5 4 2 3 2 6 2 3" xfId="53549" xr:uid="{244556D3-0686-4D3F-9486-11535CEB1F16}"/>
    <cellStyle name="Normal 5 4 2 3 2 6 3" xfId="18129" xr:uid="{6C1FA1E3-F02A-4369-BC6B-0D5C6CAC773E}"/>
    <cellStyle name="Normal 5 4 2 3 2 6 4" xfId="31819" xr:uid="{60AF9090-8660-4484-BCAC-71D382DDEBA6}"/>
    <cellStyle name="Normal 5 4 2 3 2 6 5" xfId="46703" xr:uid="{5D9EA331-72F4-4D80-9526-DEE799ED557E}"/>
    <cellStyle name="Normal 5 4 2 3 2 7" xfId="21551" xr:uid="{7AD505F6-D56D-4605-9FCE-29B8620E208D}"/>
    <cellStyle name="Normal 5 4 2 3 2 7 2" xfId="35243" xr:uid="{8A74E63E-8C1C-411D-B910-224F32C80C0B}"/>
    <cellStyle name="Normal 5 4 2 3 2 7 3" xfId="50127" xr:uid="{B2EDF602-6868-4CA7-AA3A-F67209405711}"/>
    <cellStyle name="Normal 5 4 2 3 2 8" xfId="14707" xr:uid="{F7CDABB7-A174-49F3-B7E3-3334533CD3F1}"/>
    <cellStyle name="Normal 5 4 2 3 2 8 2" xfId="40818" xr:uid="{913BF90F-292C-46FB-A4C7-2A5C61733933}"/>
    <cellStyle name="Normal 5 4 2 3 2 9" xfId="28397" xr:uid="{ECB533CE-2D25-4B0D-A24C-5F33A5DF951E}"/>
    <cellStyle name="Normal 5 4 2 3 3" xfId="543" xr:uid="{9848301B-90BB-4106-AA47-A38061963881}"/>
    <cellStyle name="Normal 5 4 2 3 3 10" xfId="43286" xr:uid="{F141BA92-2279-40DB-B17A-32F6D909A765}"/>
    <cellStyle name="Normal 5 4 2 3 3 11" xfId="7866" xr:uid="{8C628B75-75B8-4653-9D41-164D2B477C61}"/>
    <cellStyle name="Normal 5 4 2 3 3 2" xfId="1221" xr:uid="{F83C6BE7-F9DE-4E16-AF04-1B276941C81D}"/>
    <cellStyle name="Normal 5 4 2 3 3 2 2" xfId="1222" xr:uid="{AD5F514A-9072-4687-8DB9-5B690A0DB037}"/>
    <cellStyle name="Normal 5 4 2 3 3 2 2 2" xfId="9580" xr:uid="{E1A28124-642F-4171-A532-805156F07BE7}"/>
    <cellStyle name="Normal 5 4 2 3 3 2 2 2 2" xfId="13002" xr:uid="{05C38AE0-80D2-4EA0-ABC9-36F13FC37A9E}"/>
    <cellStyle name="Normal 5 4 2 3 3 2 2 2 2 2" xfId="26692" xr:uid="{20759C14-CF35-4B6C-80B1-66B11F3C9488}"/>
    <cellStyle name="Normal 5 4 2 3 3 2 2 2 2 2 2" xfId="40384" xr:uid="{5141896C-C8E1-4D52-B4C5-F6F3AA46B459}"/>
    <cellStyle name="Normal 5 4 2 3 3 2 2 2 2 2 3" xfId="55268" xr:uid="{AC09BBFA-4EB8-4964-A42D-37389EA9F750}"/>
    <cellStyle name="Normal 5 4 2 3 3 2 2 2 2 3" xfId="19848" xr:uid="{151FA424-D6EE-40DD-97C2-9435E9DC3F0C}"/>
    <cellStyle name="Normal 5 4 2 3 3 2 2 2 2 4" xfId="33538" xr:uid="{F739AC43-AA69-4318-B898-201BCAC2B8BF}"/>
    <cellStyle name="Normal 5 4 2 3 3 2 2 2 2 5" xfId="48422" xr:uid="{187A9128-53C9-46E6-B584-57DF0E38845B}"/>
    <cellStyle name="Normal 5 4 2 3 3 2 2 2 3" xfId="23270" xr:uid="{0FB9D6C9-DC80-454C-9B68-69501D7BFB8C}"/>
    <cellStyle name="Normal 5 4 2 3 3 2 2 2 3 2" xfId="36962" xr:uid="{08004CCD-C071-48C7-8A4A-5252F70194D9}"/>
    <cellStyle name="Normal 5 4 2 3 3 2 2 2 3 3" xfId="51846" xr:uid="{9301C678-E4D8-47D3-902E-A550F0F8C9C1}"/>
    <cellStyle name="Normal 5 4 2 3 3 2 2 2 4" xfId="16426" xr:uid="{5C83E8CF-B672-4646-93ED-AF9F06D83BEF}"/>
    <cellStyle name="Normal 5 4 2 3 3 2 2 2 5" xfId="30116" xr:uid="{016BFF06-D81D-41E3-AC65-D9507543DBE3}"/>
    <cellStyle name="Normal 5 4 2 3 3 2 2 2 6" xfId="45000" xr:uid="{0265614E-2DDA-414E-8033-9F386D4E0DF4}"/>
    <cellStyle name="Normal 5 4 2 3 3 2 2 3" xfId="11290" xr:uid="{258E6000-2489-4A5C-9768-DFCD9CD6EEB2}"/>
    <cellStyle name="Normal 5 4 2 3 3 2 2 3 2" xfId="24980" xr:uid="{37833A2C-36E6-424D-AACA-C845E0ACA7D5}"/>
    <cellStyle name="Normal 5 4 2 3 3 2 2 3 2 2" xfId="38672" xr:uid="{CE21F6E4-DE0F-4306-B251-048A763604B1}"/>
    <cellStyle name="Normal 5 4 2 3 3 2 2 3 2 3" xfId="53556" xr:uid="{AD12E632-8873-414A-92AF-00715AAB737E}"/>
    <cellStyle name="Normal 5 4 2 3 3 2 2 3 3" xfId="18136" xr:uid="{33B1B773-8D32-4CE8-90E9-19C83AD5BBCB}"/>
    <cellStyle name="Normal 5 4 2 3 3 2 2 3 4" xfId="31826" xr:uid="{9BD20287-61A9-484E-AEF9-45827BB13BC0}"/>
    <cellStyle name="Normal 5 4 2 3 3 2 2 3 5" xfId="46710" xr:uid="{F4D93040-50EA-4A02-8581-917AD81575A6}"/>
    <cellStyle name="Normal 5 4 2 3 3 2 2 4" xfId="21558" xr:uid="{8D15988A-4F12-4B78-AA7D-570EC44EE742}"/>
    <cellStyle name="Normal 5 4 2 3 3 2 2 4 2" xfId="35250" xr:uid="{645D8CFC-DC35-4033-9E54-6D2E80610640}"/>
    <cellStyle name="Normal 5 4 2 3 3 2 2 4 3" xfId="50134" xr:uid="{4070BF16-4728-4F98-A04C-4C5836B365B0}"/>
    <cellStyle name="Normal 5 4 2 3 3 2 2 5" xfId="14714" xr:uid="{F7A66E6F-DB07-451B-B15A-BD43E7774637}"/>
    <cellStyle name="Normal 5 4 2 3 3 2 2 5 2" xfId="40915" xr:uid="{D13E2AB0-3275-4103-B14D-E19067EEFF0B}"/>
    <cellStyle name="Normal 5 4 2 3 3 2 2 6" xfId="28404" xr:uid="{7314473A-EEAA-4ABA-84FC-65FBC604BD78}"/>
    <cellStyle name="Normal 5 4 2 3 3 2 2 7" xfId="43288" xr:uid="{199544A8-0BEC-412C-9CD5-66FD9D422247}"/>
    <cellStyle name="Normal 5 4 2 3 3 2 2 8" xfId="7868" xr:uid="{3D863B38-9B90-4B95-AFC3-B99985D7F58B}"/>
    <cellStyle name="Normal 5 4 2 3 3 2 3" xfId="9579" xr:uid="{489AE7EA-E9D6-4888-B2D7-7D69E995EBA5}"/>
    <cellStyle name="Normal 5 4 2 3 3 2 3 2" xfId="13001" xr:uid="{E0AAD58C-5720-481F-9FBD-438990CB77DB}"/>
    <cellStyle name="Normal 5 4 2 3 3 2 3 2 2" xfId="26691" xr:uid="{D98AFFE1-5202-40C5-91B5-36D790C4357A}"/>
    <cellStyle name="Normal 5 4 2 3 3 2 3 2 2 2" xfId="40383" xr:uid="{CCE73D3E-3C51-4988-B1FD-0132DDA8A582}"/>
    <cellStyle name="Normal 5 4 2 3 3 2 3 2 2 3" xfId="55267" xr:uid="{BFB89029-82B6-4CFA-AA66-E4F52184E19F}"/>
    <cellStyle name="Normal 5 4 2 3 3 2 3 2 3" xfId="19847" xr:uid="{0DD4871A-BDC4-4DBD-B376-F4F1FA0E342D}"/>
    <cellStyle name="Normal 5 4 2 3 3 2 3 2 4" xfId="33537" xr:uid="{4F8A2C21-FE44-4EA9-B198-AA215DED409B}"/>
    <cellStyle name="Normal 5 4 2 3 3 2 3 2 5" xfId="48421" xr:uid="{834AAF14-44F2-4321-8345-3020189D72BE}"/>
    <cellStyle name="Normal 5 4 2 3 3 2 3 3" xfId="23269" xr:uid="{8BC04DFF-C55C-461D-B953-62C0C385545E}"/>
    <cellStyle name="Normal 5 4 2 3 3 2 3 3 2" xfId="36961" xr:uid="{0DE4E654-F04A-492F-AB4C-12ED584DF26E}"/>
    <cellStyle name="Normal 5 4 2 3 3 2 3 3 3" xfId="51845" xr:uid="{D1335543-C2D0-4232-BC7B-E71FB6AC0FB6}"/>
    <cellStyle name="Normal 5 4 2 3 3 2 3 4" xfId="16425" xr:uid="{60B5AB58-4B00-4BA8-9E88-DB152343A208}"/>
    <cellStyle name="Normal 5 4 2 3 3 2 3 5" xfId="30115" xr:uid="{937BE8C7-EAB2-4428-8A3D-6A0F4F5B3400}"/>
    <cellStyle name="Normal 5 4 2 3 3 2 3 6" xfId="44999" xr:uid="{4952D34B-156D-400F-8AFA-E43A7862A719}"/>
    <cellStyle name="Normal 5 4 2 3 3 2 4" xfId="11289" xr:uid="{47CD7283-9B3C-49BE-8897-639B83369616}"/>
    <cellStyle name="Normal 5 4 2 3 3 2 4 2" xfId="24979" xr:uid="{F7425933-7DEC-49B7-B37C-7423798913ED}"/>
    <cellStyle name="Normal 5 4 2 3 3 2 4 2 2" xfId="38671" xr:uid="{394A3780-FC56-43A3-BB6C-A1147E195DD9}"/>
    <cellStyle name="Normal 5 4 2 3 3 2 4 2 3" xfId="53555" xr:uid="{4138BA4A-F49A-4667-9E5D-ED783ECCC2C4}"/>
    <cellStyle name="Normal 5 4 2 3 3 2 4 3" xfId="18135" xr:uid="{56216CE8-11B5-48BF-ABB4-0AFE0B6F1A5E}"/>
    <cellStyle name="Normal 5 4 2 3 3 2 4 4" xfId="31825" xr:uid="{62201891-160D-4CA2-B466-23CE4360B8DB}"/>
    <cellStyle name="Normal 5 4 2 3 3 2 4 5" xfId="46709" xr:uid="{1715FF61-77CF-41AC-B738-DCC4F13A7C4D}"/>
    <cellStyle name="Normal 5 4 2 3 3 2 5" xfId="21557" xr:uid="{D0BE0E32-F665-443F-951F-757979D224B9}"/>
    <cellStyle name="Normal 5 4 2 3 3 2 5 2" xfId="35249" xr:uid="{DA605D54-0E97-4AE5-96C8-ED3324077AC6}"/>
    <cellStyle name="Normal 5 4 2 3 3 2 5 3" xfId="50133" xr:uid="{31B5E358-8D5C-49E0-A3DC-A55F17413664}"/>
    <cellStyle name="Normal 5 4 2 3 3 2 6" xfId="14713" xr:uid="{A7E8123B-5A35-4944-9493-C577121BBEB4}"/>
    <cellStyle name="Normal 5 4 2 3 3 2 6 2" xfId="40914" xr:uid="{F0950CA6-82A9-490D-8FCF-2F66E8A7E3E1}"/>
    <cellStyle name="Normal 5 4 2 3 3 2 7" xfId="28403" xr:uid="{A8448C12-2EE7-4A4D-ABB9-159A090E9018}"/>
    <cellStyle name="Normal 5 4 2 3 3 2 8" xfId="43287" xr:uid="{4632930D-7DBC-42EE-9E5F-9760D2892833}"/>
    <cellStyle name="Normal 5 4 2 3 3 2 9" xfId="7867" xr:uid="{42F80210-89D1-48E2-ADF5-B38169E5C4B9}"/>
    <cellStyle name="Normal 5 4 2 3 3 3" xfId="1223" xr:uid="{8A94A8CF-C361-4A4C-B916-5BB2F75E6E86}"/>
    <cellStyle name="Normal 5 4 2 3 3 3 2" xfId="9581" xr:uid="{61199541-F0F4-419D-8D65-A98390306B6C}"/>
    <cellStyle name="Normal 5 4 2 3 3 3 2 2" xfId="13003" xr:uid="{0DDF3753-B9FD-4D27-A825-78DFAE0FA35F}"/>
    <cellStyle name="Normal 5 4 2 3 3 3 2 2 2" xfId="26693" xr:uid="{8C646954-9D94-4608-9D71-774C873F29B2}"/>
    <cellStyle name="Normal 5 4 2 3 3 3 2 2 2 2" xfId="40385" xr:uid="{3FC1E272-5F84-42EE-A0B6-B0ADE7E2C580}"/>
    <cellStyle name="Normal 5 4 2 3 3 3 2 2 2 3" xfId="55269" xr:uid="{C71CB977-2F8B-4A6A-949E-F157C83B34A8}"/>
    <cellStyle name="Normal 5 4 2 3 3 3 2 2 3" xfId="19849" xr:uid="{4597E780-EF43-45CE-AB92-95AD11FEA46A}"/>
    <cellStyle name="Normal 5 4 2 3 3 3 2 2 4" xfId="33539" xr:uid="{AD198DFC-2EDD-4679-9630-BC2B11910065}"/>
    <cellStyle name="Normal 5 4 2 3 3 3 2 2 5" xfId="48423" xr:uid="{96D7371E-47FC-430B-868C-BA99E6A9BD53}"/>
    <cellStyle name="Normal 5 4 2 3 3 3 2 3" xfId="23271" xr:uid="{183C8DA1-B18B-4977-BA6C-FC738D9EB3BA}"/>
    <cellStyle name="Normal 5 4 2 3 3 3 2 3 2" xfId="36963" xr:uid="{7A85689B-0932-4C78-9EC2-63FF4E08CA8E}"/>
    <cellStyle name="Normal 5 4 2 3 3 3 2 3 3" xfId="51847" xr:uid="{A7F634F0-AC71-43FD-A5B8-416C7B0A8F66}"/>
    <cellStyle name="Normal 5 4 2 3 3 3 2 4" xfId="16427" xr:uid="{3581743E-B922-4E47-BB62-364C132D02F1}"/>
    <cellStyle name="Normal 5 4 2 3 3 3 2 5" xfId="30117" xr:uid="{4B38A0B4-FF08-4A51-891B-5EDA6F19FBCB}"/>
    <cellStyle name="Normal 5 4 2 3 3 3 2 6" xfId="45001" xr:uid="{5977D56C-1F1E-4742-9657-876C61853F9C}"/>
    <cellStyle name="Normal 5 4 2 3 3 3 3" xfId="11291" xr:uid="{020F6BC9-4731-43AA-9F36-923433497334}"/>
    <cellStyle name="Normal 5 4 2 3 3 3 3 2" xfId="24981" xr:uid="{5DB39B2C-7EBD-48E2-9D8A-7013052CB673}"/>
    <cellStyle name="Normal 5 4 2 3 3 3 3 2 2" xfId="38673" xr:uid="{5A2D0DF4-4FAA-48DA-86D3-62CF20767D40}"/>
    <cellStyle name="Normal 5 4 2 3 3 3 3 2 3" xfId="53557" xr:uid="{810FE490-B5AD-44A3-83D6-18BDE6585AD8}"/>
    <cellStyle name="Normal 5 4 2 3 3 3 3 3" xfId="18137" xr:uid="{C6073BF7-EFAD-4A72-A76D-896B71DAF07A}"/>
    <cellStyle name="Normal 5 4 2 3 3 3 3 4" xfId="31827" xr:uid="{463BD532-2F51-4AB5-8D22-925AA63CBC38}"/>
    <cellStyle name="Normal 5 4 2 3 3 3 3 5" xfId="46711" xr:uid="{E06B3352-EA75-47B3-A3CF-F7399C796E11}"/>
    <cellStyle name="Normal 5 4 2 3 3 3 4" xfId="21559" xr:uid="{3C9F1364-A23D-4B81-A6BE-8D018C1DA056}"/>
    <cellStyle name="Normal 5 4 2 3 3 3 4 2" xfId="35251" xr:uid="{C2E2E77C-668D-4351-B2E8-0E76A05F385A}"/>
    <cellStyle name="Normal 5 4 2 3 3 3 4 3" xfId="50135" xr:uid="{4470C720-0437-42C4-B349-A26A733FBEE6}"/>
    <cellStyle name="Normal 5 4 2 3 3 3 5" xfId="14715" xr:uid="{FD6104BB-DB3B-487D-A829-4CAE361B6663}"/>
    <cellStyle name="Normal 5 4 2 3 3 3 5 2" xfId="40916" xr:uid="{2C0EFF47-C8FC-4862-9FB2-B2B4F790A2F1}"/>
    <cellStyle name="Normal 5 4 2 3 3 3 6" xfId="28405" xr:uid="{19D58EA5-CB30-4407-B8A0-7BB1BDFEBAAA}"/>
    <cellStyle name="Normal 5 4 2 3 3 3 7" xfId="43289" xr:uid="{B23EAB75-FD87-4D5C-98A9-69DCC60788F3}"/>
    <cellStyle name="Normal 5 4 2 3 3 3 8" xfId="7869" xr:uid="{4FF4C4FD-9E0C-4356-B1DB-A0468F3C2C82}"/>
    <cellStyle name="Normal 5 4 2 3 3 4" xfId="2850" xr:uid="{D8CA2D81-1E5A-4B22-B0BB-2798FB3E16E0}"/>
    <cellStyle name="Normal 5 4 2 3 3 4 2" xfId="9582" xr:uid="{4ED7F7CF-6B70-4358-96A6-27B2C6B7198A}"/>
    <cellStyle name="Normal 5 4 2 3 3 4 2 2" xfId="13004" xr:uid="{0696F234-2963-4FF1-9221-84F586920337}"/>
    <cellStyle name="Normal 5 4 2 3 3 4 2 2 2" xfId="26694" xr:uid="{3481BC67-3815-45AE-B28A-073F2E44923D}"/>
    <cellStyle name="Normal 5 4 2 3 3 4 2 2 2 2" xfId="40386" xr:uid="{AE96A410-85E6-4DE8-A147-4AA8DBA96303}"/>
    <cellStyle name="Normal 5 4 2 3 3 4 2 2 2 3" xfId="55270" xr:uid="{E6F25757-B626-463F-85BA-2DDEB12F0EB2}"/>
    <cellStyle name="Normal 5 4 2 3 3 4 2 2 3" xfId="19850" xr:uid="{2A40AEB1-5C6C-4ED7-92B8-2F50E3D4C842}"/>
    <cellStyle name="Normal 5 4 2 3 3 4 2 2 4" xfId="33540" xr:uid="{1EDA3A1F-86F9-40BD-BB54-4BFD12894578}"/>
    <cellStyle name="Normal 5 4 2 3 3 4 2 2 5" xfId="48424" xr:uid="{64B1037B-32FF-4C49-A170-8D67BE2C87AF}"/>
    <cellStyle name="Normal 5 4 2 3 3 4 2 3" xfId="23272" xr:uid="{31F8D13B-9A66-4D8A-93DF-32B74C5B5107}"/>
    <cellStyle name="Normal 5 4 2 3 3 4 2 3 2" xfId="36964" xr:uid="{A3303DC7-EAFB-4914-B0FD-8C9989E532D0}"/>
    <cellStyle name="Normal 5 4 2 3 3 4 2 3 3" xfId="51848" xr:uid="{E805C76E-A3DD-44FA-A01E-FFA7622F8D61}"/>
    <cellStyle name="Normal 5 4 2 3 3 4 2 4" xfId="16428" xr:uid="{16F525D6-C486-4236-BCB6-06D6B7074C13}"/>
    <cellStyle name="Normal 5 4 2 3 3 4 2 5" xfId="30118" xr:uid="{1ED04957-6E4A-4ED1-A946-F1E4CB7561D2}"/>
    <cellStyle name="Normal 5 4 2 3 3 4 2 6" xfId="45002" xr:uid="{5A5445E8-37CD-4BB1-9B5A-B2182BCA4D83}"/>
    <cellStyle name="Normal 5 4 2 3 3 4 3" xfId="11292" xr:uid="{BBA6C499-421D-454E-9F96-A17AB9289FC0}"/>
    <cellStyle name="Normal 5 4 2 3 3 4 3 2" xfId="24982" xr:uid="{5985AC05-473B-4224-A7DF-97BB090D6E0D}"/>
    <cellStyle name="Normal 5 4 2 3 3 4 3 2 2" xfId="38674" xr:uid="{8ED6DFF2-3235-4C6F-98A9-642B54F4B15B}"/>
    <cellStyle name="Normal 5 4 2 3 3 4 3 2 3" xfId="53558" xr:uid="{4211D367-0E6A-44CB-991C-C30AB37DEE3D}"/>
    <cellStyle name="Normal 5 4 2 3 3 4 3 3" xfId="18138" xr:uid="{B785E101-BC25-4DAA-9673-0EAE3D390DA1}"/>
    <cellStyle name="Normal 5 4 2 3 3 4 3 4" xfId="31828" xr:uid="{2112C043-AE84-4BEB-A1F2-604E0FE98E06}"/>
    <cellStyle name="Normal 5 4 2 3 3 4 3 5" xfId="46712" xr:uid="{AE7E9674-0196-45C5-BDAD-A51AA705EC4A}"/>
    <cellStyle name="Normal 5 4 2 3 3 4 4" xfId="21560" xr:uid="{D5FFE8CE-51B8-4EB3-87CC-C9662412D1C3}"/>
    <cellStyle name="Normal 5 4 2 3 3 4 4 2" xfId="35252" xr:uid="{007A066C-926B-4B4B-8404-A2C73455FF0C}"/>
    <cellStyle name="Normal 5 4 2 3 3 4 4 3" xfId="50136" xr:uid="{999FA95C-B393-4506-B426-DFC6B8258BC5}"/>
    <cellStyle name="Normal 5 4 2 3 3 4 5" xfId="14716" xr:uid="{964A2B74-5BA9-4267-A3C2-BC5380A1966C}"/>
    <cellStyle name="Normal 5 4 2 3 3 4 5 2" xfId="41126" xr:uid="{961621E7-A221-4BB1-A511-12E6089BEFE5}"/>
    <cellStyle name="Normal 5 4 2 3 3 4 6" xfId="28406" xr:uid="{092B3364-B4F3-4EC3-BACC-87B31C1C4597}"/>
    <cellStyle name="Normal 5 4 2 3 3 4 7" xfId="43290" xr:uid="{AA4B33A9-69BD-4BE5-9197-72A34253B2A1}"/>
    <cellStyle name="Normal 5 4 2 3 3 4 8" xfId="7870" xr:uid="{3DB87747-99EC-4D5C-9CF0-548552863FF4}"/>
    <cellStyle name="Normal 5 4 2 3 3 5" xfId="9578" xr:uid="{57BFD133-6971-4630-834B-0FD27599FD84}"/>
    <cellStyle name="Normal 5 4 2 3 3 5 2" xfId="13000" xr:uid="{050A6A59-E28F-4F6E-84CA-375FFE32577A}"/>
    <cellStyle name="Normal 5 4 2 3 3 5 2 2" xfId="26690" xr:uid="{2F0084E3-7F10-40C6-8F40-4C7F3C29FA4A}"/>
    <cellStyle name="Normal 5 4 2 3 3 5 2 2 2" xfId="40382" xr:uid="{CD0F93BB-6570-4207-AE7F-F27A681AB068}"/>
    <cellStyle name="Normal 5 4 2 3 3 5 2 2 3" xfId="55266" xr:uid="{C3086BF4-00CF-4B1D-84C5-5E352E66E127}"/>
    <cellStyle name="Normal 5 4 2 3 3 5 2 3" xfId="19846" xr:uid="{2953F593-AC9B-4D3F-9D11-7CE61585EBD0}"/>
    <cellStyle name="Normal 5 4 2 3 3 5 2 4" xfId="33536" xr:uid="{76323F63-46B9-4E09-92F4-BBB60DE5E00C}"/>
    <cellStyle name="Normal 5 4 2 3 3 5 2 5" xfId="48420" xr:uid="{08FA7BA5-456A-41BC-A8E0-6B5A63D58CCE}"/>
    <cellStyle name="Normal 5 4 2 3 3 5 3" xfId="23268" xr:uid="{DA82B9D0-9701-4B25-AC72-28E999BBD4EF}"/>
    <cellStyle name="Normal 5 4 2 3 3 5 3 2" xfId="36960" xr:uid="{84EB93D8-FA1E-49F5-B2C2-78393ABEA1EB}"/>
    <cellStyle name="Normal 5 4 2 3 3 5 3 3" xfId="51844" xr:uid="{919D8B95-E5CB-48F6-92B4-923DB26B805B}"/>
    <cellStyle name="Normal 5 4 2 3 3 5 4" xfId="16424" xr:uid="{1DD0BBF4-9165-457F-9A60-CB1A2809E647}"/>
    <cellStyle name="Normal 5 4 2 3 3 5 5" xfId="30114" xr:uid="{FA401837-9A30-4A7A-A54D-E32B2BE8C655}"/>
    <cellStyle name="Normal 5 4 2 3 3 5 6" xfId="44998" xr:uid="{034DC7B6-C3F6-4C33-AF10-0BF772DEC13B}"/>
    <cellStyle name="Normal 5 4 2 3 3 6" xfId="11288" xr:uid="{61BDEFE5-7E97-4EE8-8B08-63F68C07F6B2}"/>
    <cellStyle name="Normal 5 4 2 3 3 6 2" xfId="24978" xr:uid="{04A1ADB7-8393-41AD-BCA8-1FDCA34E9EEF}"/>
    <cellStyle name="Normal 5 4 2 3 3 6 2 2" xfId="38670" xr:uid="{1D5AEFB2-5317-4DF3-A83B-452EA47BDFCA}"/>
    <cellStyle name="Normal 5 4 2 3 3 6 2 3" xfId="53554" xr:uid="{CDF6673F-5F7E-4AF9-B839-12E51DF50B57}"/>
    <cellStyle name="Normal 5 4 2 3 3 6 3" xfId="18134" xr:uid="{80431448-B0A2-41DF-BBF0-DB01109E18EA}"/>
    <cellStyle name="Normal 5 4 2 3 3 6 4" xfId="31824" xr:uid="{522EBC7C-8FBC-41C7-94A5-58FD29690DA8}"/>
    <cellStyle name="Normal 5 4 2 3 3 6 5" xfId="46708" xr:uid="{CE73EE4F-6C68-4796-966E-66241B1219FD}"/>
    <cellStyle name="Normal 5 4 2 3 3 7" xfId="21556" xr:uid="{3CBB7212-ABD8-46B4-929D-444E412CAA64}"/>
    <cellStyle name="Normal 5 4 2 3 3 7 2" xfId="35248" xr:uid="{E684433C-2482-4979-BEA7-ABDAF8F54556}"/>
    <cellStyle name="Normal 5 4 2 3 3 7 3" xfId="50132" xr:uid="{5423AD14-C246-4009-90F2-EEED25D7B79F}"/>
    <cellStyle name="Normal 5 4 2 3 3 8" xfId="14712" xr:uid="{55F53C8F-3099-4DD6-9C3D-62202A7BAE9B}"/>
    <cellStyle name="Normal 5 4 2 3 3 8 2" xfId="40820" xr:uid="{1E85CCA4-2C12-462B-A95A-8D526B44564D}"/>
    <cellStyle name="Normal 5 4 2 3 3 9" xfId="28402" xr:uid="{5D75E426-195C-4303-9EA2-4F8B94DFE275}"/>
    <cellStyle name="Normal 5 4 2 3 4" xfId="1224" xr:uid="{E264F9A6-791C-4C39-95EF-AF8E79DE5969}"/>
    <cellStyle name="Normal 5 4 2 3 4 2" xfId="1225" xr:uid="{4A8FFB20-9EA9-4EEE-A8FC-B0C1170D7A5D}"/>
    <cellStyle name="Normal 5 4 2 3 4 2 2" xfId="9584" xr:uid="{A480DF83-38D5-4FDD-88AE-193CCAEDE3A7}"/>
    <cellStyle name="Normal 5 4 2 3 4 2 2 2" xfId="13006" xr:uid="{979703BF-F8CC-4B44-A7D7-A5FD7E7B2A34}"/>
    <cellStyle name="Normal 5 4 2 3 4 2 2 2 2" xfId="26696" xr:uid="{783F9F50-F861-45EC-9103-993296D850AC}"/>
    <cellStyle name="Normal 5 4 2 3 4 2 2 2 2 2" xfId="40388" xr:uid="{B83FFDF3-5C68-4303-8854-17F042494390}"/>
    <cellStyle name="Normal 5 4 2 3 4 2 2 2 2 3" xfId="55272" xr:uid="{B85DD13F-3FA7-4C0F-97FB-91CB861A12C5}"/>
    <cellStyle name="Normal 5 4 2 3 4 2 2 2 3" xfId="19852" xr:uid="{B5C4D7B4-EF01-450C-869E-27B2022D94E4}"/>
    <cellStyle name="Normal 5 4 2 3 4 2 2 2 4" xfId="33542" xr:uid="{CC6865A1-7753-436C-BFAA-91A9CF0C372C}"/>
    <cellStyle name="Normal 5 4 2 3 4 2 2 2 5" xfId="48426" xr:uid="{FAF5C05D-F175-43EE-A465-C30F23EB288E}"/>
    <cellStyle name="Normal 5 4 2 3 4 2 2 3" xfId="23274" xr:uid="{A32965A2-9FE3-4430-8EEE-12C543613FA3}"/>
    <cellStyle name="Normal 5 4 2 3 4 2 2 3 2" xfId="36966" xr:uid="{689FDED7-966B-4392-A500-09FCB42854F9}"/>
    <cellStyle name="Normal 5 4 2 3 4 2 2 3 3" xfId="51850" xr:uid="{B3753999-8BA4-4761-A6BC-551636E14B66}"/>
    <cellStyle name="Normal 5 4 2 3 4 2 2 4" xfId="16430" xr:uid="{1E2E44C3-EF4F-4110-8F43-9EC464C05BDC}"/>
    <cellStyle name="Normal 5 4 2 3 4 2 2 5" xfId="30120" xr:uid="{C7ABF7CE-0E5F-4479-9369-D60A05B03BDF}"/>
    <cellStyle name="Normal 5 4 2 3 4 2 2 6" xfId="45004" xr:uid="{EBA17657-B65B-4397-8C75-F6038C48721C}"/>
    <cellStyle name="Normal 5 4 2 3 4 2 3" xfId="11294" xr:uid="{2EC2FE53-4AC9-4AE8-942D-089A19D5DF6A}"/>
    <cellStyle name="Normal 5 4 2 3 4 2 3 2" xfId="24984" xr:uid="{253BBA11-56B7-4221-BB97-512274D740DB}"/>
    <cellStyle name="Normal 5 4 2 3 4 2 3 2 2" xfId="38676" xr:uid="{B4749CA3-46A3-47E7-A6C0-0355330BD014}"/>
    <cellStyle name="Normal 5 4 2 3 4 2 3 2 3" xfId="53560" xr:uid="{2483236B-2A01-4A4A-BAE3-0C4AB6D77A77}"/>
    <cellStyle name="Normal 5 4 2 3 4 2 3 3" xfId="18140" xr:uid="{EBAB91A9-47D2-4934-850E-4FCAB3F6522B}"/>
    <cellStyle name="Normal 5 4 2 3 4 2 3 4" xfId="31830" xr:uid="{D18F05AD-ADEF-46B2-8511-5AE7AC117087}"/>
    <cellStyle name="Normal 5 4 2 3 4 2 3 5" xfId="46714" xr:uid="{4699D008-ACDB-4509-8DC0-A17254A749EC}"/>
    <cellStyle name="Normal 5 4 2 3 4 2 4" xfId="21562" xr:uid="{4A56E593-40AB-45CE-A457-BE06EBA1674C}"/>
    <cellStyle name="Normal 5 4 2 3 4 2 4 2" xfId="35254" xr:uid="{0B7CD00C-693F-4FE3-B3C9-103C3966C12D}"/>
    <cellStyle name="Normal 5 4 2 3 4 2 4 3" xfId="50138" xr:uid="{7BDB95CA-16CA-4C69-8400-B6E5D1F78FFE}"/>
    <cellStyle name="Normal 5 4 2 3 4 2 5" xfId="14718" xr:uid="{C9FBE789-5E71-4EAC-8689-A36BAF2AFC9A}"/>
    <cellStyle name="Normal 5 4 2 3 4 2 5 2" xfId="40918" xr:uid="{BD0E108F-91AA-4D84-993F-89ABB1FE01B7}"/>
    <cellStyle name="Normal 5 4 2 3 4 2 6" xfId="28408" xr:uid="{76ED9406-1297-4A23-85FF-92ACE7AE0FDF}"/>
    <cellStyle name="Normal 5 4 2 3 4 2 7" xfId="43292" xr:uid="{FD4B57DB-496A-494C-BB3F-D86AE8C6C65C}"/>
    <cellStyle name="Normal 5 4 2 3 4 2 8" xfId="7872" xr:uid="{606B75DA-54DC-4038-B2F6-C796049F93B4}"/>
    <cellStyle name="Normal 5 4 2 3 4 3" xfId="9583" xr:uid="{7FF18114-EE88-4724-8280-D8413A086CFD}"/>
    <cellStyle name="Normal 5 4 2 3 4 3 2" xfId="13005" xr:uid="{57B8B6CA-6D08-4595-852A-22C18D966820}"/>
    <cellStyle name="Normal 5 4 2 3 4 3 2 2" xfId="26695" xr:uid="{2E3E9760-4CE2-4C82-A80D-8C83FB1C743F}"/>
    <cellStyle name="Normal 5 4 2 3 4 3 2 2 2" xfId="40387" xr:uid="{9236F5BE-0540-4685-8D27-5D1F49B43A2E}"/>
    <cellStyle name="Normal 5 4 2 3 4 3 2 2 3" xfId="55271" xr:uid="{BEABE523-A2AB-4C65-8165-EF1F2699B729}"/>
    <cellStyle name="Normal 5 4 2 3 4 3 2 3" xfId="19851" xr:uid="{57C6C55C-9D7B-4A9B-9606-4EF2616C8C5D}"/>
    <cellStyle name="Normal 5 4 2 3 4 3 2 4" xfId="33541" xr:uid="{165EE095-4682-479D-8D4D-AF4945CBA7CC}"/>
    <cellStyle name="Normal 5 4 2 3 4 3 2 5" xfId="48425" xr:uid="{ED19EF23-275A-478E-A09B-210794BC149B}"/>
    <cellStyle name="Normal 5 4 2 3 4 3 3" xfId="23273" xr:uid="{0E5AA719-E1A0-4233-9DAA-E7A71EBA2542}"/>
    <cellStyle name="Normal 5 4 2 3 4 3 3 2" xfId="36965" xr:uid="{2B9F82C5-F158-44C7-80F9-8A24A02181BC}"/>
    <cellStyle name="Normal 5 4 2 3 4 3 3 3" xfId="51849" xr:uid="{3B9371C1-D74B-41D9-8DDC-E3B2DCF6D671}"/>
    <cellStyle name="Normal 5 4 2 3 4 3 4" xfId="16429" xr:uid="{D5B8F82C-5C86-41D3-B77A-65EE183D5ABB}"/>
    <cellStyle name="Normal 5 4 2 3 4 3 5" xfId="30119" xr:uid="{04FDE06E-9AD9-4A5A-8DA8-E74ED3956196}"/>
    <cellStyle name="Normal 5 4 2 3 4 3 6" xfId="45003" xr:uid="{AFECB1EC-DD3B-4C6F-A7EF-ABEA1D5D387A}"/>
    <cellStyle name="Normal 5 4 2 3 4 4" xfId="11293" xr:uid="{20701C4A-2232-4C8C-B47A-C739762755F6}"/>
    <cellStyle name="Normal 5 4 2 3 4 4 2" xfId="24983" xr:uid="{C89AAC14-5CF8-48ED-A956-86E73FE4988A}"/>
    <cellStyle name="Normal 5 4 2 3 4 4 2 2" xfId="38675" xr:uid="{B6779E9A-5794-4598-87FF-00301D8F0ACB}"/>
    <cellStyle name="Normal 5 4 2 3 4 4 2 3" xfId="53559" xr:uid="{83A5073F-5B04-48EF-ABBC-16EAD14BA489}"/>
    <cellStyle name="Normal 5 4 2 3 4 4 3" xfId="18139" xr:uid="{0456A48F-CBC3-4C06-B503-8FE8773AA8C5}"/>
    <cellStyle name="Normal 5 4 2 3 4 4 4" xfId="31829" xr:uid="{E9CFEA1B-00C4-4F66-BC0B-2C8F685A2FCD}"/>
    <cellStyle name="Normal 5 4 2 3 4 4 5" xfId="46713" xr:uid="{8B1DD4F3-1449-42AF-A57D-8ABB2CD19DC9}"/>
    <cellStyle name="Normal 5 4 2 3 4 5" xfId="21561" xr:uid="{B30268B1-226E-4945-8C9B-FE94CD8E1435}"/>
    <cellStyle name="Normal 5 4 2 3 4 5 2" xfId="35253" xr:uid="{C0FB26AC-0840-4B28-AE75-D11270563A63}"/>
    <cellStyle name="Normal 5 4 2 3 4 5 3" xfId="50137" xr:uid="{38C85DE2-C868-49DA-B7B3-B9693C39F687}"/>
    <cellStyle name="Normal 5 4 2 3 4 6" xfId="14717" xr:uid="{DFB11A1B-1EC2-44A8-9F49-4DD947680C2C}"/>
    <cellStyle name="Normal 5 4 2 3 4 6 2" xfId="40917" xr:uid="{51C1A37D-999A-4EB1-B376-8628A6805BB6}"/>
    <cellStyle name="Normal 5 4 2 3 4 7" xfId="28407" xr:uid="{92AFC826-A4D1-44E8-A758-EE3028626443}"/>
    <cellStyle name="Normal 5 4 2 3 4 8" xfId="43291" xr:uid="{F4A73828-E34F-47BA-8D94-FEE27DCAA011}"/>
    <cellStyle name="Normal 5 4 2 3 4 9" xfId="7871" xr:uid="{D483AAF7-2D03-44E9-9187-B7A5A3948AB0}"/>
    <cellStyle name="Normal 5 4 2 3 5" xfId="1226" xr:uid="{CA756D79-9A54-4EFF-9E8B-691EC7E01864}"/>
    <cellStyle name="Normal 5 4 2 3 5 2" xfId="9585" xr:uid="{41F14E37-D4EB-40A6-B83A-36CDA1C09A1C}"/>
    <cellStyle name="Normal 5 4 2 3 5 2 2" xfId="13007" xr:uid="{88A8913C-724E-43E7-A237-71AF27263DDC}"/>
    <cellStyle name="Normal 5 4 2 3 5 2 2 2" xfId="26697" xr:uid="{8C2FDEA9-FBE0-4512-A7E4-72ED943FCBDC}"/>
    <cellStyle name="Normal 5 4 2 3 5 2 2 2 2" xfId="40389" xr:uid="{160B5786-4A94-47B4-B83F-47B8897E3EF6}"/>
    <cellStyle name="Normal 5 4 2 3 5 2 2 2 3" xfId="55273" xr:uid="{49002D03-B664-4FB2-A8BA-489407C9E28D}"/>
    <cellStyle name="Normal 5 4 2 3 5 2 2 3" xfId="19853" xr:uid="{86ED1FA7-C1E0-45B3-AB89-23024A53FA0A}"/>
    <cellStyle name="Normal 5 4 2 3 5 2 2 4" xfId="33543" xr:uid="{016558BE-2ADB-4958-AA3A-EDE346245B15}"/>
    <cellStyle name="Normal 5 4 2 3 5 2 2 5" xfId="48427" xr:uid="{7F776A9E-1904-40C8-8526-F59714FEF215}"/>
    <cellStyle name="Normal 5 4 2 3 5 2 3" xfId="23275" xr:uid="{350BD828-CC0C-4F25-BF74-FFFE133420E1}"/>
    <cellStyle name="Normal 5 4 2 3 5 2 3 2" xfId="36967" xr:uid="{2EAF5CC0-766C-40CD-820A-91EC17AA236C}"/>
    <cellStyle name="Normal 5 4 2 3 5 2 3 3" xfId="51851" xr:uid="{445792A2-02BC-4E3B-8BBB-AA5154A24662}"/>
    <cellStyle name="Normal 5 4 2 3 5 2 4" xfId="16431" xr:uid="{7C800708-5FC1-4F43-B1E4-9FEEE8D64120}"/>
    <cellStyle name="Normal 5 4 2 3 5 2 5" xfId="30121" xr:uid="{C659DAD3-B71F-4B33-8263-894B063516A1}"/>
    <cellStyle name="Normal 5 4 2 3 5 2 6" xfId="45005" xr:uid="{87C39890-1530-41BD-AF7D-13FE6CB49354}"/>
    <cellStyle name="Normal 5 4 2 3 5 3" xfId="11295" xr:uid="{2F874DB5-E8FB-4613-8F18-588B4E0A5A5E}"/>
    <cellStyle name="Normal 5 4 2 3 5 3 2" xfId="24985" xr:uid="{7A9A4276-D064-4AE1-A58E-018D3AEE127B}"/>
    <cellStyle name="Normal 5 4 2 3 5 3 2 2" xfId="38677" xr:uid="{308853CD-404F-4C3F-8467-80E3787B5741}"/>
    <cellStyle name="Normal 5 4 2 3 5 3 2 3" xfId="53561" xr:uid="{DCC5FF6B-EF8E-4E9C-B804-722008BCC977}"/>
    <cellStyle name="Normal 5 4 2 3 5 3 3" xfId="18141" xr:uid="{3267C848-3AF7-4F94-96ED-932F95F96ACF}"/>
    <cellStyle name="Normal 5 4 2 3 5 3 4" xfId="31831" xr:uid="{12A4D437-20DC-4E2F-9D84-DA6C155B7FC9}"/>
    <cellStyle name="Normal 5 4 2 3 5 3 5" xfId="46715" xr:uid="{0E775E23-ED4E-451A-8AB2-F15C9F6719ED}"/>
    <cellStyle name="Normal 5 4 2 3 5 4" xfId="21563" xr:uid="{05B60A60-49D0-45FF-917C-EC1ACB79AB16}"/>
    <cellStyle name="Normal 5 4 2 3 5 4 2" xfId="35255" xr:uid="{103B7741-91C2-4256-95BE-A8DB1EF1029D}"/>
    <cellStyle name="Normal 5 4 2 3 5 4 3" xfId="50139" xr:uid="{A8B7E19B-C06C-49A1-B673-149FAA5B4CE4}"/>
    <cellStyle name="Normal 5 4 2 3 5 5" xfId="14719" xr:uid="{152AAC81-BEFE-4A6B-9E79-886580186398}"/>
    <cellStyle name="Normal 5 4 2 3 5 5 2" xfId="40919" xr:uid="{12068115-443D-49A9-AB0F-DA02BD2004AE}"/>
    <cellStyle name="Normal 5 4 2 3 5 6" xfId="28409" xr:uid="{31473515-9D4E-4AF5-84C1-A05755DD3FCE}"/>
    <cellStyle name="Normal 5 4 2 3 5 7" xfId="43293" xr:uid="{601791B9-6416-452B-90E1-5E433BF77DAD}"/>
    <cellStyle name="Normal 5 4 2 3 5 8" xfId="7873" xr:uid="{5C83093A-ABAB-48FD-9BEA-8FC3B110FA6E}"/>
    <cellStyle name="Normal 5 4 2 3 6" xfId="2851" xr:uid="{62ACE4A8-9829-4511-8D59-315F6D25C794}"/>
    <cellStyle name="Normal 5 4 2 3 6 2" xfId="9586" xr:uid="{6B591167-7E98-4590-AFA3-05879FF75E57}"/>
    <cellStyle name="Normal 5 4 2 3 6 2 2" xfId="13008" xr:uid="{B16A9D9F-D555-4002-B1A6-59D63C190B8E}"/>
    <cellStyle name="Normal 5 4 2 3 6 2 2 2" xfId="26698" xr:uid="{28EA1B38-5820-4D0E-882B-1E26C6F0F3C7}"/>
    <cellStyle name="Normal 5 4 2 3 6 2 2 2 2" xfId="40390" xr:uid="{3CD38D71-6AC9-4C18-A1E0-D01DDB7275AD}"/>
    <cellStyle name="Normal 5 4 2 3 6 2 2 2 3" xfId="55274" xr:uid="{80ABE1B0-7F16-4EF8-933D-E11068897B16}"/>
    <cellStyle name="Normal 5 4 2 3 6 2 2 3" xfId="19854" xr:uid="{4F51712B-7E9B-4944-B5AA-37FF91A6CA73}"/>
    <cellStyle name="Normal 5 4 2 3 6 2 2 4" xfId="33544" xr:uid="{17BE6C31-36D9-49A8-92DA-B2A380236C31}"/>
    <cellStyle name="Normal 5 4 2 3 6 2 2 5" xfId="48428" xr:uid="{ED799AD4-F34A-4139-9487-FDF2AE35E21A}"/>
    <cellStyle name="Normal 5 4 2 3 6 2 3" xfId="23276" xr:uid="{A3FFE74B-7F49-4DC6-80DB-3193B4F46156}"/>
    <cellStyle name="Normal 5 4 2 3 6 2 3 2" xfId="36968" xr:uid="{E004C9E0-1061-4688-B0F2-29A8031014BF}"/>
    <cellStyle name="Normal 5 4 2 3 6 2 3 3" xfId="51852" xr:uid="{6B5F97A5-7C91-480E-9019-653125ED7FE9}"/>
    <cellStyle name="Normal 5 4 2 3 6 2 4" xfId="16432" xr:uid="{0B2E396C-701F-455E-A27A-D41EF8495E0C}"/>
    <cellStyle name="Normal 5 4 2 3 6 2 5" xfId="30122" xr:uid="{0AF1AC1D-32F6-4DA5-95D0-53385AF63D2E}"/>
    <cellStyle name="Normal 5 4 2 3 6 2 6" xfId="45006" xr:uid="{9C9B7A12-EA0E-4AA4-B5EF-949079ED2B6C}"/>
    <cellStyle name="Normal 5 4 2 3 6 3" xfId="11296" xr:uid="{DBA9EDAF-E090-4050-B28F-13E7794FFF5D}"/>
    <cellStyle name="Normal 5 4 2 3 6 3 2" xfId="24986" xr:uid="{719E0E67-419E-404E-BEAD-38096CB41E00}"/>
    <cellStyle name="Normal 5 4 2 3 6 3 2 2" xfId="38678" xr:uid="{4D99C8FF-F6E2-4C5E-8596-A513F4E981E8}"/>
    <cellStyle name="Normal 5 4 2 3 6 3 2 3" xfId="53562" xr:uid="{4DF3C87D-727F-462E-8FF1-8979A20C4B52}"/>
    <cellStyle name="Normal 5 4 2 3 6 3 3" xfId="18142" xr:uid="{E8984FEA-E4BE-47EA-929B-3DBE11CE2014}"/>
    <cellStyle name="Normal 5 4 2 3 6 3 4" xfId="31832" xr:uid="{8A2F91BA-9A06-4C4C-92C1-0B5516DD1C06}"/>
    <cellStyle name="Normal 5 4 2 3 6 3 5" xfId="46716" xr:uid="{B37CFEF6-3E7B-4363-9428-629307D15A01}"/>
    <cellStyle name="Normal 5 4 2 3 6 4" xfId="21564" xr:uid="{475A7FCE-0CE7-4909-8129-C4F12E9260AD}"/>
    <cellStyle name="Normal 5 4 2 3 6 4 2" xfId="35256" xr:uid="{C192A247-273E-4F1A-8D04-46FFA4CE791E}"/>
    <cellStyle name="Normal 5 4 2 3 6 4 3" xfId="50140" xr:uid="{8CDCA0BB-EDB3-41E7-BB8E-3BA9D09FF1BA}"/>
    <cellStyle name="Normal 5 4 2 3 6 5" xfId="14720" xr:uid="{AFB0AE44-429B-4253-AE33-905CC7B7AAFF}"/>
    <cellStyle name="Normal 5 4 2 3 6 5 2" xfId="41127" xr:uid="{5C85D5A4-544A-445C-91B1-421D53DA5E74}"/>
    <cellStyle name="Normal 5 4 2 3 6 6" xfId="28410" xr:uid="{0C566E0B-3498-4154-9289-E5D014DDED6F}"/>
    <cellStyle name="Normal 5 4 2 3 6 7" xfId="43294" xr:uid="{AD2B1A66-98F2-4967-821A-E370D857EEDD}"/>
    <cellStyle name="Normal 5 4 2 3 6 8" xfId="7874" xr:uid="{4B306295-003F-40FF-8776-B5F3C8116F67}"/>
    <cellStyle name="Normal 5 4 2 3 7" xfId="9572" xr:uid="{16C1CC4D-5C96-49CC-ADE9-737E3EFDE83E}"/>
    <cellStyle name="Normal 5 4 2 3 7 2" xfId="12994" xr:uid="{5A1C1DBE-3350-46E4-80B8-E6B722DB3E18}"/>
    <cellStyle name="Normal 5 4 2 3 7 2 2" xfId="26684" xr:uid="{31EDDEBF-D7C0-4769-8BAC-F93986DB568E}"/>
    <cellStyle name="Normal 5 4 2 3 7 2 2 2" xfId="40376" xr:uid="{7256DB80-E64B-4F79-98D3-68012CED4E05}"/>
    <cellStyle name="Normal 5 4 2 3 7 2 2 3" xfId="55260" xr:uid="{2BD6417F-C8A0-4B63-8D3F-F2FCACA5181E}"/>
    <cellStyle name="Normal 5 4 2 3 7 2 3" xfId="19840" xr:uid="{410C5EBE-545D-4ECE-BDE1-8F2209EDBCA6}"/>
    <cellStyle name="Normal 5 4 2 3 7 2 4" xfId="33530" xr:uid="{AF591A44-AC06-4A10-8495-D4FF707FE745}"/>
    <cellStyle name="Normal 5 4 2 3 7 2 5" xfId="48414" xr:uid="{067DE081-3ADA-46BD-BEA7-4162DDF3A9A2}"/>
    <cellStyle name="Normal 5 4 2 3 7 3" xfId="23262" xr:uid="{E6508412-3C60-43DC-BC08-27F3974F948C}"/>
    <cellStyle name="Normal 5 4 2 3 7 3 2" xfId="36954" xr:uid="{A7DAEABD-8058-4657-A6DC-3C156AA7EE9B}"/>
    <cellStyle name="Normal 5 4 2 3 7 3 3" xfId="51838" xr:uid="{F0E3D097-AF71-4C75-8136-E66BF3F46F0E}"/>
    <cellStyle name="Normal 5 4 2 3 7 4" xfId="16418" xr:uid="{030DFD17-B221-42E6-BD9C-ADDFDA046AB8}"/>
    <cellStyle name="Normal 5 4 2 3 7 5" xfId="30108" xr:uid="{ACE77519-F41D-4889-B006-85658B76BC53}"/>
    <cellStyle name="Normal 5 4 2 3 7 6" xfId="44992" xr:uid="{2F52A4C1-D3C5-4E38-83FF-E3104CB088F9}"/>
    <cellStyle name="Normal 5 4 2 3 8" xfId="11282" xr:uid="{D7B4AE44-97CE-48C7-8078-27ABFBCDAE03}"/>
    <cellStyle name="Normal 5 4 2 3 8 2" xfId="24972" xr:uid="{7EC9E3ED-C6B0-420C-8798-8D773CA476EF}"/>
    <cellStyle name="Normal 5 4 2 3 8 2 2" xfId="38664" xr:uid="{0ED1832C-C130-4331-B0BF-0E17C18E9525}"/>
    <cellStyle name="Normal 5 4 2 3 8 2 3" xfId="53548" xr:uid="{33A2297A-00A7-45A0-99C5-E691A52A2721}"/>
    <cellStyle name="Normal 5 4 2 3 8 3" xfId="18128" xr:uid="{69623B61-DF9A-49C7-9E2E-72012AF3A683}"/>
    <cellStyle name="Normal 5 4 2 3 8 4" xfId="31818" xr:uid="{ED236648-DE8E-408E-8BA3-906CAD4DD285}"/>
    <cellStyle name="Normal 5 4 2 3 8 5" xfId="46702" xr:uid="{4EB89127-4FF3-4990-AA36-280B8AA2BE76}"/>
    <cellStyle name="Normal 5 4 2 3 9" xfId="21550" xr:uid="{D1B30B5E-CCDF-416A-BD2D-635B1DFCFCAF}"/>
    <cellStyle name="Normal 5 4 2 3 9 2" xfId="35242" xr:uid="{7B29D54B-89B9-4DED-B5DB-7813EE031E0C}"/>
    <cellStyle name="Normal 5 4 2 3 9 3" xfId="50126" xr:uid="{B16CCFA6-FD6A-4452-A41A-682DCBF3BC59}"/>
    <cellStyle name="Normal 5 4 2 4" xfId="299" xr:uid="{F35AF28C-6E37-42F6-B0D7-B6BE535709C1}"/>
    <cellStyle name="Normal 5 4 2 4 10" xfId="14721" xr:uid="{4908F3D3-1CAE-4F4F-8BEB-7EB39D827320}"/>
    <cellStyle name="Normal 5 4 2 4 10 2" xfId="40781" xr:uid="{9799CB06-C045-4C63-8387-835177E1D91F}"/>
    <cellStyle name="Normal 5 4 2 4 11" xfId="28411" xr:uid="{A5CDEE55-8C77-482F-9005-18BFA6B3CBFB}"/>
    <cellStyle name="Normal 5 4 2 4 12" xfId="43295" xr:uid="{8FEDB484-C128-4D72-9E23-FC3A2EABF94E}"/>
    <cellStyle name="Normal 5 4 2 4 13" xfId="7875" xr:uid="{9975A209-3199-4641-A555-40867EBAB969}"/>
    <cellStyle name="Normal 5 4 2 4 2" xfId="544" xr:uid="{66A4F96F-FCD3-408D-A9A6-92BD73E2999A}"/>
    <cellStyle name="Normal 5 4 2 4 2 10" xfId="43296" xr:uid="{4FF13E20-88AB-4D0F-840D-919C9319EC2B}"/>
    <cellStyle name="Normal 5 4 2 4 2 11" xfId="7876" xr:uid="{7BA9CD01-BD0D-4823-8644-9C8007F2518C}"/>
    <cellStyle name="Normal 5 4 2 4 2 2" xfId="545" xr:uid="{03D04C14-48B8-4479-B42A-F960C3517568}"/>
    <cellStyle name="Normal 5 4 2 4 2 2 2" xfId="1227" xr:uid="{4DAD5E26-C9D7-42AB-BA57-12000D6CA55D}"/>
    <cellStyle name="Normal 5 4 2 4 2 2 2 2" xfId="1228" xr:uid="{F4FF942D-BBC8-47B3-A5EA-CB4116AE3479}"/>
    <cellStyle name="Normal 5 4 2 4 2 2 2 2 2" xfId="13012" xr:uid="{7341AA87-9CB6-4A70-9B21-63133A58CF87}"/>
    <cellStyle name="Normal 5 4 2 4 2 2 2 2 2 2" xfId="26702" xr:uid="{AE3794B1-9A2A-43AE-970E-F6DCDCDD3539}"/>
    <cellStyle name="Normal 5 4 2 4 2 2 2 2 2 2 2" xfId="40394" xr:uid="{E439AD10-B754-4476-B638-A20985A33767}"/>
    <cellStyle name="Normal 5 4 2 4 2 2 2 2 2 2 3" xfId="55278" xr:uid="{F3C41C00-1666-42A2-9544-1A1E85782344}"/>
    <cellStyle name="Normal 5 4 2 4 2 2 2 2 2 3" xfId="19858" xr:uid="{45A05BA0-3C16-4B9F-A055-E0F8315A5DE0}"/>
    <cellStyle name="Normal 5 4 2 4 2 2 2 2 2 4" xfId="33548" xr:uid="{A1A9DD6A-8C9E-44FF-BF5F-6474C20E2AFA}"/>
    <cellStyle name="Normal 5 4 2 4 2 2 2 2 2 5" xfId="48432" xr:uid="{25CF2287-4FDC-4F8E-BD20-882D4B089E38}"/>
    <cellStyle name="Normal 5 4 2 4 2 2 2 2 3" xfId="23280" xr:uid="{BA0A282F-3A13-45CE-A596-1ECD3CFCD95A}"/>
    <cellStyle name="Normal 5 4 2 4 2 2 2 2 3 2" xfId="36972" xr:uid="{F3176A60-741C-488C-B20A-FBB6627128D3}"/>
    <cellStyle name="Normal 5 4 2 4 2 2 2 2 3 3" xfId="51856" xr:uid="{97158291-3477-4D56-A1DF-021041571D74}"/>
    <cellStyle name="Normal 5 4 2 4 2 2 2 2 4" xfId="16436" xr:uid="{1F53F8AD-1E48-4316-A0C2-C5DD7B641D42}"/>
    <cellStyle name="Normal 5 4 2 4 2 2 2 2 4 2" xfId="40921" xr:uid="{4F291690-24F3-49CB-BD03-FE7ED06F9C4B}"/>
    <cellStyle name="Normal 5 4 2 4 2 2 2 2 5" xfId="30126" xr:uid="{984C96AD-9287-4CC8-96DA-C4F7BBAA0337}"/>
    <cellStyle name="Normal 5 4 2 4 2 2 2 2 6" xfId="45010" xr:uid="{DFE13C13-3601-4571-84BB-8371DE1DD751}"/>
    <cellStyle name="Normal 5 4 2 4 2 2 2 2 7" xfId="9590" xr:uid="{03BC41EE-68A4-4587-8F39-229F8A8BBC34}"/>
    <cellStyle name="Normal 5 4 2 4 2 2 2 3" xfId="11300" xr:uid="{AD4553FC-D556-4737-838E-5B068C340090}"/>
    <cellStyle name="Normal 5 4 2 4 2 2 2 3 2" xfId="24990" xr:uid="{AA96683F-3699-4846-93A8-9521A06C0F6B}"/>
    <cellStyle name="Normal 5 4 2 4 2 2 2 3 2 2" xfId="38682" xr:uid="{363E4AD7-DD0A-4B8F-9295-5355BF4AE0E9}"/>
    <cellStyle name="Normal 5 4 2 4 2 2 2 3 2 3" xfId="53566" xr:uid="{D64B0C7B-4E87-4E49-949A-FE9672A7A193}"/>
    <cellStyle name="Normal 5 4 2 4 2 2 2 3 3" xfId="18146" xr:uid="{2691A6EA-6B37-4245-80E3-52EFC5831036}"/>
    <cellStyle name="Normal 5 4 2 4 2 2 2 3 4" xfId="31836" xr:uid="{CB49FAF1-9206-423F-A6DC-AEC355ADF849}"/>
    <cellStyle name="Normal 5 4 2 4 2 2 2 3 5" xfId="46720" xr:uid="{D1EC0ECC-93D0-4AF1-A0B4-B12F86B1CA10}"/>
    <cellStyle name="Normal 5 4 2 4 2 2 2 4" xfId="21568" xr:uid="{A83CC266-5405-47F9-A6D8-43DC3067A363}"/>
    <cellStyle name="Normal 5 4 2 4 2 2 2 4 2" xfId="35260" xr:uid="{C4F5A7C3-F7A5-4C6F-83DF-EB475CAA21D8}"/>
    <cellStyle name="Normal 5 4 2 4 2 2 2 4 3" xfId="50144" xr:uid="{C033720D-553E-4F8F-B50E-21086D7DD786}"/>
    <cellStyle name="Normal 5 4 2 4 2 2 2 5" xfId="14724" xr:uid="{2B40CCD0-D843-40DA-A6C2-E3551E8B9D21}"/>
    <cellStyle name="Normal 5 4 2 4 2 2 2 5 2" xfId="40920" xr:uid="{10F870F3-8BA3-46CC-9F63-0ACC2E994AAA}"/>
    <cellStyle name="Normal 5 4 2 4 2 2 2 6" xfId="28414" xr:uid="{689A85BB-1FF5-43FB-81C5-D1BA4932E391}"/>
    <cellStyle name="Normal 5 4 2 4 2 2 2 7" xfId="43298" xr:uid="{12F200CE-3729-4DDF-AE92-E189437D717A}"/>
    <cellStyle name="Normal 5 4 2 4 2 2 2 8" xfId="7878" xr:uid="{11A84667-AF29-49C6-8CA1-6BC8DBCEC68F}"/>
    <cellStyle name="Normal 5 4 2 4 2 2 3" xfId="1229" xr:uid="{18049C9E-3D02-419E-A713-EA5A82F46FD0}"/>
    <cellStyle name="Normal 5 4 2 4 2 2 3 2" xfId="13011" xr:uid="{0B598D76-76B7-4FB1-BEA9-726C34BF308C}"/>
    <cellStyle name="Normal 5 4 2 4 2 2 3 2 2" xfId="26701" xr:uid="{EC0DA528-0810-4493-81F7-E8B5EDC59478}"/>
    <cellStyle name="Normal 5 4 2 4 2 2 3 2 2 2" xfId="40393" xr:uid="{9E85D71D-6F5B-4F4A-8E1B-04EC8345646D}"/>
    <cellStyle name="Normal 5 4 2 4 2 2 3 2 2 3" xfId="55277" xr:uid="{7493C9A7-26EF-4C70-9315-DAC0492F54FD}"/>
    <cellStyle name="Normal 5 4 2 4 2 2 3 2 3" xfId="19857" xr:uid="{A51D7A7E-EB73-4743-AB04-F64B5ED69E6E}"/>
    <cellStyle name="Normal 5 4 2 4 2 2 3 2 4" xfId="33547" xr:uid="{3575DA06-A5D9-4ED1-8132-28F5CE6D492E}"/>
    <cellStyle name="Normal 5 4 2 4 2 2 3 2 5" xfId="48431" xr:uid="{A5F8AF5E-5BEC-4FB6-9B09-0D84B4BA2ED7}"/>
    <cellStyle name="Normal 5 4 2 4 2 2 3 3" xfId="23279" xr:uid="{A13FE2B4-40D2-46CD-9C9E-9BF76A16FAAA}"/>
    <cellStyle name="Normal 5 4 2 4 2 2 3 3 2" xfId="36971" xr:uid="{833A8CC2-6F69-44DA-B9A7-32ED9CF468AD}"/>
    <cellStyle name="Normal 5 4 2 4 2 2 3 3 3" xfId="51855" xr:uid="{9279C048-899D-47ED-B87F-F34E772CDF96}"/>
    <cellStyle name="Normal 5 4 2 4 2 2 3 4" xfId="16435" xr:uid="{A1D0FE13-3D1D-45F0-91FA-03BF9A9337DE}"/>
    <cellStyle name="Normal 5 4 2 4 2 2 3 4 2" xfId="40922" xr:uid="{AD3485BE-CF2B-4F76-99E2-1DE9246B93D6}"/>
    <cellStyle name="Normal 5 4 2 4 2 2 3 5" xfId="30125" xr:uid="{321024C1-8DAD-4CE4-913D-4A4ADEF7A90B}"/>
    <cellStyle name="Normal 5 4 2 4 2 2 3 6" xfId="45009" xr:uid="{ADDB9772-67E3-4B9E-BFFB-5C305F9670A0}"/>
    <cellStyle name="Normal 5 4 2 4 2 2 3 7" xfId="9589" xr:uid="{79FA0B08-3A50-4B7A-BF34-C41436A4BC10}"/>
    <cellStyle name="Normal 5 4 2 4 2 2 4" xfId="11299" xr:uid="{DDEB609D-9D09-451B-9ABB-13E1E2045A60}"/>
    <cellStyle name="Normal 5 4 2 4 2 2 4 2" xfId="24989" xr:uid="{FECEC32F-9A95-4110-910C-6017B88AFE2C}"/>
    <cellStyle name="Normal 5 4 2 4 2 2 4 2 2" xfId="38681" xr:uid="{677A5C8A-C029-4E0A-B506-83040D8B4628}"/>
    <cellStyle name="Normal 5 4 2 4 2 2 4 2 3" xfId="53565" xr:uid="{38DF727F-5721-4CE8-A08A-8CC6E3F20FC3}"/>
    <cellStyle name="Normal 5 4 2 4 2 2 4 3" xfId="18145" xr:uid="{8DD110E6-5709-4C77-B27D-E8396E43B159}"/>
    <cellStyle name="Normal 5 4 2 4 2 2 4 4" xfId="31835" xr:uid="{C9213643-551C-43BF-9F47-D8D783B29E39}"/>
    <cellStyle name="Normal 5 4 2 4 2 2 4 5" xfId="46719" xr:uid="{176D0975-F80B-414E-BEF5-DC397ECAF116}"/>
    <cellStyle name="Normal 5 4 2 4 2 2 5" xfId="21567" xr:uid="{034FE5D1-4EDA-4BBA-91E0-6F4C79086F83}"/>
    <cellStyle name="Normal 5 4 2 4 2 2 5 2" xfId="35259" xr:uid="{57814641-ABC2-4898-AC9C-CD32960741D9}"/>
    <cellStyle name="Normal 5 4 2 4 2 2 5 3" xfId="50143" xr:uid="{D97C5675-7DE1-4878-955E-13F5B2AF35F7}"/>
    <cellStyle name="Normal 5 4 2 4 2 2 6" xfId="14723" xr:uid="{28597723-520E-4D42-B2B6-29FD6C419CC4}"/>
    <cellStyle name="Normal 5 4 2 4 2 2 6 2" xfId="40822" xr:uid="{235E20BD-61CB-4DD9-A251-6E803AD2F902}"/>
    <cellStyle name="Normal 5 4 2 4 2 2 7" xfId="28413" xr:uid="{A001C4DE-F14F-4F38-872D-995624A8EDB8}"/>
    <cellStyle name="Normal 5 4 2 4 2 2 8" xfId="43297" xr:uid="{0173C494-4F00-4DD5-86CA-A0782C99EC18}"/>
    <cellStyle name="Normal 5 4 2 4 2 2 9" xfId="7877" xr:uid="{561E0F06-4CCE-4C14-A2D9-0E257E69F781}"/>
    <cellStyle name="Normal 5 4 2 4 2 3" xfId="1230" xr:uid="{997F9FD5-B6FF-4B8E-8385-73F5EF513A21}"/>
    <cellStyle name="Normal 5 4 2 4 2 3 2" xfId="1231" xr:uid="{742DC026-5F3D-43CB-99CB-4BE0CC9B0071}"/>
    <cellStyle name="Normal 5 4 2 4 2 3 2 2" xfId="13013" xr:uid="{6296902E-E7F9-497F-B2D2-4842F297CEC5}"/>
    <cellStyle name="Normal 5 4 2 4 2 3 2 2 2" xfId="26703" xr:uid="{EC1CB8C6-1CD5-4541-9F45-80A1A64EF99A}"/>
    <cellStyle name="Normal 5 4 2 4 2 3 2 2 2 2" xfId="40395" xr:uid="{1D718711-E7FF-4908-B54B-7BC822C7BCB8}"/>
    <cellStyle name="Normal 5 4 2 4 2 3 2 2 2 3" xfId="55279" xr:uid="{2668B527-3CBF-42AF-A5F5-8FE5BFB09BDB}"/>
    <cellStyle name="Normal 5 4 2 4 2 3 2 2 3" xfId="19859" xr:uid="{33072455-2576-4993-A777-59957745A1E1}"/>
    <cellStyle name="Normal 5 4 2 4 2 3 2 2 4" xfId="33549" xr:uid="{94F3CBEA-9C5C-4168-9428-AF8AE0A89E02}"/>
    <cellStyle name="Normal 5 4 2 4 2 3 2 2 5" xfId="48433" xr:uid="{C4914EB5-3D32-4DA7-A4EF-F9C348E0B491}"/>
    <cellStyle name="Normal 5 4 2 4 2 3 2 3" xfId="23281" xr:uid="{D85374FF-C76E-4E63-9867-104DF682427A}"/>
    <cellStyle name="Normal 5 4 2 4 2 3 2 3 2" xfId="36973" xr:uid="{E63C9E33-A136-4252-8E3A-2F1B6F75978C}"/>
    <cellStyle name="Normal 5 4 2 4 2 3 2 3 3" xfId="51857" xr:uid="{97C6EB0F-6855-4D9B-9414-1C972FC5569E}"/>
    <cellStyle name="Normal 5 4 2 4 2 3 2 4" xfId="16437" xr:uid="{347FB35D-CBE5-4E61-B99D-9384B2C4D7B3}"/>
    <cellStyle name="Normal 5 4 2 4 2 3 2 4 2" xfId="40924" xr:uid="{F07797B0-96BF-4286-9951-78E222199465}"/>
    <cellStyle name="Normal 5 4 2 4 2 3 2 5" xfId="30127" xr:uid="{9F2A2B44-D24F-441E-84F5-CFC5CB070C95}"/>
    <cellStyle name="Normal 5 4 2 4 2 3 2 6" xfId="45011" xr:uid="{6E61368C-89B5-4C5F-832C-84E5C3BDCF2F}"/>
    <cellStyle name="Normal 5 4 2 4 2 3 2 7" xfId="9591" xr:uid="{901E0A33-7944-457D-A6E3-3AA5D20BA496}"/>
    <cellStyle name="Normal 5 4 2 4 2 3 3" xfId="11301" xr:uid="{A87D52C7-CDD1-4842-B624-07460515ADDC}"/>
    <cellStyle name="Normal 5 4 2 4 2 3 3 2" xfId="24991" xr:uid="{2906BA01-8082-46B3-B3C0-7833F0B35DA8}"/>
    <cellStyle name="Normal 5 4 2 4 2 3 3 2 2" xfId="38683" xr:uid="{D585CC6D-152D-4C2D-A388-FD40DD0A2B83}"/>
    <cellStyle name="Normal 5 4 2 4 2 3 3 2 3" xfId="53567" xr:uid="{7B1F62D3-2871-4487-A77D-E8E553B3C2A5}"/>
    <cellStyle name="Normal 5 4 2 4 2 3 3 3" xfId="18147" xr:uid="{048358EA-9116-48A5-838E-C07CDC5B41AA}"/>
    <cellStyle name="Normal 5 4 2 4 2 3 3 4" xfId="31837" xr:uid="{D97FF69C-4094-4FBD-B601-32B03B57102F}"/>
    <cellStyle name="Normal 5 4 2 4 2 3 3 5" xfId="46721" xr:uid="{5AB51CB6-346D-4160-9AED-DBD9BEB8C28F}"/>
    <cellStyle name="Normal 5 4 2 4 2 3 4" xfId="21569" xr:uid="{CA86DB17-218F-4D81-AD73-7D4D1C9254FF}"/>
    <cellStyle name="Normal 5 4 2 4 2 3 4 2" xfId="35261" xr:uid="{C3F68189-31DC-446B-8EBE-D4B5EDB964B1}"/>
    <cellStyle name="Normal 5 4 2 4 2 3 4 3" xfId="50145" xr:uid="{ED126635-2E94-46F2-90C0-B0B78985A0EA}"/>
    <cellStyle name="Normal 5 4 2 4 2 3 5" xfId="14725" xr:uid="{313A5AF8-6D25-4611-B4B6-7CD157D0BBF8}"/>
    <cellStyle name="Normal 5 4 2 4 2 3 5 2" xfId="40923" xr:uid="{DB99C642-7518-4D40-86ED-A37180B384EE}"/>
    <cellStyle name="Normal 5 4 2 4 2 3 6" xfId="28415" xr:uid="{8F2D444A-850B-4371-A92F-FA71B1799304}"/>
    <cellStyle name="Normal 5 4 2 4 2 3 7" xfId="43299" xr:uid="{D590D1BE-BF95-44BD-B4BD-E95CA16639EB}"/>
    <cellStyle name="Normal 5 4 2 4 2 3 8" xfId="7879" xr:uid="{729622E2-9F13-4690-A562-C6A9D36FA28B}"/>
    <cellStyle name="Normal 5 4 2 4 2 4" xfId="1232" xr:uid="{4C5417EE-6A3A-47A0-A54C-6095F012DE3A}"/>
    <cellStyle name="Normal 5 4 2 4 2 4 2" xfId="9592" xr:uid="{C9198BD4-D645-42F2-A050-9617140914D1}"/>
    <cellStyle name="Normal 5 4 2 4 2 4 2 2" xfId="13014" xr:uid="{5E101834-DAB2-4101-959D-F74A917116C0}"/>
    <cellStyle name="Normal 5 4 2 4 2 4 2 2 2" xfId="26704" xr:uid="{A3448006-5799-4BA3-90DD-D7C9BD11C353}"/>
    <cellStyle name="Normal 5 4 2 4 2 4 2 2 2 2" xfId="40396" xr:uid="{B4E7C91E-4073-4540-BD4B-6703A7C23EC4}"/>
    <cellStyle name="Normal 5 4 2 4 2 4 2 2 2 3" xfId="55280" xr:uid="{CDC1277C-E5F2-4AEA-9ED1-8D718F75F326}"/>
    <cellStyle name="Normal 5 4 2 4 2 4 2 2 3" xfId="19860" xr:uid="{B23C6C5D-7675-4747-BE8D-5BA5DDDAC3F3}"/>
    <cellStyle name="Normal 5 4 2 4 2 4 2 2 4" xfId="33550" xr:uid="{175D2198-E4B1-44CA-A68B-3C31427989DD}"/>
    <cellStyle name="Normal 5 4 2 4 2 4 2 2 5" xfId="48434" xr:uid="{ADDD5FEB-19EC-4D25-BDFC-CA88A16FEC9C}"/>
    <cellStyle name="Normal 5 4 2 4 2 4 2 3" xfId="23282" xr:uid="{3FD09170-E6C6-4248-957B-61EEC2CB04FF}"/>
    <cellStyle name="Normal 5 4 2 4 2 4 2 3 2" xfId="36974" xr:uid="{7E8A1EB9-A65E-4529-ADFB-EE156EC86469}"/>
    <cellStyle name="Normal 5 4 2 4 2 4 2 3 3" xfId="51858" xr:uid="{84B4CC70-5F84-458A-AF69-535A744BDFA9}"/>
    <cellStyle name="Normal 5 4 2 4 2 4 2 4" xfId="16438" xr:uid="{2E0709DE-F622-496E-AADD-A2E1A6CEF365}"/>
    <cellStyle name="Normal 5 4 2 4 2 4 2 5" xfId="30128" xr:uid="{750920EA-B81E-4114-897A-1894632AF377}"/>
    <cellStyle name="Normal 5 4 2 4 2 4 2 6" xfId="45012" xr:uid="{0A2E6406-BC8F-48A5-9729-265CC9C21577}"/>
    <cellStyle name="Normal 5 4 2 4 2 4 3" xfId="11302" xr:uid="{491220ED-382B-4EBE-B85E-F2EE76691B66}"/>
    <cellStyle name="Normal 5 4 2 4 2 4 3 2" xfId="24992" xr:uid="{9E684ED3-ABC4-43F0-8D09-1D052CBF0274}"/>
    <cellStyle name="Normal 5 4 2 4 2 4 3 2 2" xfId="38684" xr:uid="{7B2D0BAA-E78F-43D8-ACD7-F86BCF145582}"/>
    <cellStyle name="Normal 5 4 2 4 2 4 3 2 3" xfId="53568" xr:uid="{BE6AB5F6-E29E-4954-B184-2A8C066C6B81}"/>
    <cellStyle name="Normal 5 4 2 4 2 4 3 3" xfId="18148" xr:uid="{8C4CA80F-B033-4711-85C1-16C8EC3F28FD}"/>
    <cellStyle name="Normal 5 4 2 4 2 4 3 4" xfId="31838" xr:uid="{9E367B04-5DF2-4E9C-9F0B-468AA9CD4D8B}"/>
    <cellStyle name="Normal 5 4 2 4 2 4 3 5" xfId="46722" xr:uid="{B2032DCD-2919-4A60-8019-5A1C46851663}"/>
    <cellStyle name="Normal 5 4 2 4 2 4 4" xfId="21570" xr:uid="{E7F308A4-D797-479B-AD30-7E30A18F77E3}"/>
    <cellStyle name="Normal 5 4 2 4 2 4 4 2" xfId="35262" xr:uid="{F473E21F-BA29-4694-A124-1A16EE6CEADA}"/>
    <cellStyle name="Normal 5 4 2 4 2 4 4 3" xfId="50146" xr:uid="{137D40DB-D240-470A-B9FE-755AC2164424}"/>
    <cellStyle name="Normal 5 4 2 4 2 4 5" xfId="14726" xr:uid="{FAB1E982-6E00-4EA8-9C30-40753E6001A0}"/>
    <cellStyle name="Normal 5 4 2 4 2 4 5 2" xfId="40925" xr:uid="{05C15A31-65CA-4664-A84B-DA544FB8C754}"/>
    <cellStyle name="Normal 5 4 2 4 2 4 6" xfId="28416" xr:uid="{9F71C3D4-2C54-4BD0-92D9-AFA6D70A1E08}"/>
    <cellStyle name="Normal 5 4 2 4 2 4 7" xfId="43300" xr:uid="{EAFD0F7F-C7B1-45F3-B372-1FBDAF6B2E29}"/>
    <cellStyle name="Normal 5 4 2 4 2 4 8" xfId="7880" xr:uid="{D1318092-F308-4750-9612-61BA3305F5DF}"/>
    <cellStyle name="Normal 5 4 2 4 2 5" xfId="9588" xr:uid="{E38E6660-CF96-4DC0-AAA0-29922F87B4AC}"/>
    <cellStyle name="Normal 5 4 2 4 2 5 2" xfId="13010" xr:uid="{F723FFAE-8A52-4420-8CE8-5046DB37BC57}"/>
    <cellStyle name="Normal 5 4 2 4 2 5 2 2" xfId="26700" xr:uid="{BEF458A6-6520-408C-8E7B-83455E4BBB17}"/>
    <cellStyle name="Normal 5 4 2 4 2 5 2 2 2" xfId="40392" xr:uid="{2D530D66-09A7-469E-9FE4-B3E034FE614D}"/>
    <cellStyle name="Normal 5 4 2 4 2 5 2 2 3" xfId="55276" xr:uid="{8EDB2776-AF15-447E-B339-FA8F83619F02}"/>
    <cellStyle name="Normal 5 4 2 4 2 5 2 3" xfId="19856" xr:uid="{7FBFA415-E0B4-4C53-A640-066275001C15}"/>
    <cellStyle name="Normal 5 4 2 4 2 5 2 4" xfId="33546" xr:uid="{DEC6B748-DBDF-48F1-A868-92DF97787039}"/>
    <cellStyle name="Normal 5 4 2 4 2 5 2 5" xfId="48430" xr:uid="{B6FCC331-0EF8-4981-BFF8-328145D0F114}"/>
    <cellStyle name="Normal 5 4 2 4 2 5 3" xfId="23278" xr:uid="{C3C851EE-DEAA-421A-BC11-3BE24B8117B6}"/>
    <cellStyle name="Normal 5 4 2 4 2 5 3 2" xfId="36970" xr:uid="{9EC3CC24-20C5-4621-BDCC-C4EFE59667E8}"/>
    <cellStyle name="Normal 5 4 2 4 2 5 3 3" xfId="51854" xr:uid="{A44DAF1D-76DC-4F9C-A6F8-3406D08FBB57}"/>
    <cellStyle name="Normal 5 4 2 4 2 5 4" xfId="16434" xr:uid="{247D0A95-A536-420B-A167-354C7AEA3022}"/>
    <cellStyle name="Normal 5 4 2 4 2 5 5" xfId="30124" xr:uid="{F0CFC222-69C0-41EF-B7D6-D0AD36E0B428}"/>
    <cellStyle name="Normal 5 4 2 4 2 5 6" xfId="45008" xr:uid="{8173FA26-4A36-4307-9F71-6445AA2A300A}"/>
    <cellStyle name="Normal 5 4 2 4 2 6" xfId="11298" xr:uid="{C9CFAFDD-CC3E-446B-ABC7-E6F5E16FC566}"/>
    <cellStyle name="Normal 5 4 2 4 2 6 2" xfId="24988" xr:uid="{00A86DB7-D4BB-4A69-8919-B42667FB6B80}"/>
    <cellStyle name="Normal 5 4 2 4 2 6 2 2" xfId="38680" xr:uid="{2C751D39-949D-4181-9C2A-5167A4C14FA9}"/>
    <cellStyle name="Normal 5 4 2 4 2 6 2 3" xfId="53564" xr:uid="{94BB6B42-5C7C-4C6A-80E3-556C11E6348A}"/>
    <cellStyle name="Normal 5 4 2 4 2 6 3" xfId="18144" xr:uid="{7594614A-34D3-433E-9205-CE0A51BA89A0}"/>
    <cellStyle name="Normal 5 4 2 4 2 6 4" xfId="31834" xr:uid="{201575D8-0A29-4EC4-A220-1378880FF3F8}"/>
    <cellStyle name="Normal 5 4 2 4 2 6 5" xfId="46718" xr:uid="{0B733167-7874-4CCA-A1F0-69FFF6BF6DE2}"/>
    <cellStyle name="Normal 5 4 2 4 2 7" xfId="21566" xr:uid="{D4AD7777-1C75-416D-9B27-60FDA4C688AB}"/>
    <cellStyle name="Normal 5 4 2 4 2 7 2" xfId="35258" xr:uid="{4B226126-E4E3-4501-9EDA-DFAF970C4BD5}"/>
    <cellStyle name="Normal 5 4 2 4 2 7 3" xfId="50142" xr:uid="{1BBE7068-233B-4567-87A2-D907EE068A55}"/>
    <cellStyle name="Normal 5 4 2 4 2 8" xfId="14722" xr:uid="{50D54DE9-4D46-4C4D-AA51-4C2411308EC4}"/>
    <cellStyle name="Normal 5 4 2 4 2 8 2" xfId="40821" xr:uid="{B5CDCEFE-7AAD-4519-84AE-41E085FA63C4}"/>
    <cellStyle name="Normal 5 4 2 4 2 9" xfId="28412" xr:uid="{3ADD45DF-3A6D-4391-95B8-2A2CDE2E1C60}"/>
    <cellStyle name="Normal 5 4 2 4 3" xfId="546" xr:uid="{16060F6D-3889-49C8-BE42-4504D891F9F8}"/>
    <cellStyle name="Normal 5 4 2 4 3 10" xfId="43301" xr:uid="{89991E90-6E57-406C-BB71-A0D350FDF52C}"/>
    <cellStyle name="Normal 5 4 2 4 3 11" xfId="7881" xr:uid="{1037BD89-5DF4-466B-972C-1BEEE275B182}"/>
    <cellStyle name="Normal 5 4 2 4 3 2" xfId="1233" xr:uid="{88EA5C0E-E208-4B0C-9D3F-F673D095BBCE}"/>
    <cellStyle name="Normal 5 4 2 4 3 2 2" xfId="1234" xr:uid="{E1FCE517-92BE-4A6E-A8B3-7A191C7D3797}"/>
    <cellStyle name="Normal 5 4 2 4 3 2 2 2" xfId="9595" xr:uid="{8BA05EC6-4837-40DC-B46A-F1F7AEF964D6}"/>
    <cellStyle name="Normal 5 4 2 4 3 2 2 2 2" xfId="13017" xr:uid="{19EC95E4-C39E-451E-9521-9EF2F4D2535B}"/>
    <cellStyle name="Normal 5 4 2 4 3 2 2 2 2 2" xfId="26707" xr:uid="{A0D632D2-F5FD-427B-908E-A26312058CF3}"/>
    <cellStyle name="Normal 5 4 2 4 3 2 2 2 2 2 2" xfId="40399" xr:uid="{0B96209B-39BA-4384-B13B-D303CC552F05}"/>
    <cellStyle name="Normal 5 4 2 4 3 2 2 2 2 2 3" xfId="55283" xr:uid="{0330B8B7-4772-4D29-A0CF-3409F9ECBF57}"/>
    <cellStyle name="Normal 5 4 2 4 3 2 2 2 2 3" xfId="19863" xr:uid="{847A9D2F-3D80-44D1-96D4-6DD9B2A6C422}"/>
    <cellStyle name="Normal 5 4 2 4 3 2 2 2 2 4" xfId="33553" xr:uid="{19524CE7-25E9-4F13-B631-5FF8837F2063}"/>
    <cellStyle name="Normal 5 4 2 4 3 2 2 2 2 5" xfId="48437" xr:uid="{CC436505-799C-4C53-8AD9-2649AEA5B390}"/>
    <cellStyle name="Normal 5 4 2 4 3 2 2 2 3" xfId="23285" xr:uid="{1A622D75-AD6A-436B-ACA3-789522C20574}"/>
    <cellStyle name="Normal 5 4 2 4 3 2 2 2 3 2" xfId="36977" xr:uid="{F1F274D1-891F-4AD0-BE52-5338EDE7223F}"/>
    <cellStyle name="Normal 5 4 2 4 3 2 2 2 3 3" xfId="51861" xr:uid="{5B1B6D67-D572-4055-8D2A-9F2472AB4C7F}"/>
    <cellStyle name="Normal 5 4 2 4 3 2 2 2 4" xfId="16441" xr:uid="{53E075B1-DE00-45AB-AA8D-A1DE0D9DE438}"/>
    <cellStyle name="Normal 5 4 2 4 3 2 2 2 5" xfId="30131" xr:uid="{A41DBC81-4E67-4A35-A01B-391C29FB5F4B}"/>
    <cellStyle name="Normal 5 4 2 4 3 2 2 2 6" xfId="45015" xr:uid="{983999BC-D014-46DF-8617-4E721687B352}"/>
    <cellStyle name="Normal 5 4 2 4 3 2 2 3" xfId="11305" xr:uid="{84E36038-1D5A-45F2-85CD-023A74A1F766}"/>
    <cellStyle name="Normal 5 4 2 4 3 2 2 3 2" xfId="24995" xr:uid="{5A3AD94D-1EA3-4972-8291-E5D05736D0D5}"/>
    <cellStyle name="Normal 5 4 2 4 3 2 2 3 2 2" xfId="38687" xr:uid="{5D91CAF8-CF61-467A-A754-45CD4A263E83}"/>
    <cellStyle name="Normal 5 4 2 4 3 2 2 3 2 3" xfId="53571" xr:uid="{6FE7F93F-AFFB-489C-8DEB-14C686D866B1}"/>
    <cellStyle name="Normal 5 4 2 4 3 2 2 3 3" xfId="18151" xr:uid="{76926C3D-A38B-4BC8-909F-5637DD358E29}"/>
    <cellStyle name="Normal 5 4 2 4 3 2 2 3 4" xfId="31841" xr:uid="{47309157-4E3A-4A98-9D25-1E69CE504C43}"/>
    <cellStyle name="Normal 5 4 2 4 3 2 2 3 5" xfId="46725" xr:uid="{40F0C571-A922-4B6F-A02D-33880CCA7FBC}"/>
    <cellStyle name="Normal 5 4 2 4 3 2 2 4" xfId="21573" xr:uid="{50120B8F-7061-47B4-926A-1645F5646DA1}"/>
    <cellStyle name="Normal 5 4 2 4 3 2 2 4 2" xfId="35265" xr:uid="{4D9E79C6-2214-4A7C-97AA-D5E02C90D414}"/>
    <cellStyle name="Normal 5 4 2 4 3 2 2 4 3" xfId="50149" xr:uid="{700FBC4E-E29E-4299-9801-1BC03FDF5BE1}"/>
    <cellStyle name="Normal 5 4 2 4 3 2 2 5" xfId="14729" xr:uid="{B9FDC180-F1F1-45EE-9F1A-13A6B6CEC572}"/>
    <cellStyle name="Normal 5 4 2 4 3 2 2 5 2" xfId="40927" xr:uid="{AA792CA1-FA18-4C27-9551-509D4889119A}"/>
    <cellStyle name="Normal 5 4 2 4 3 2 2 6" xfId="28419" xr:uid="{D59EBFF7-2F7C-41D6-9354-8652F2E37BB1}"/>
    <cellStyle name="Normal 5 4 2 4 3 2 2 7" xfId="43303" xr:uid="{91767DC8-73FA-4B33-9549-99E5004D539A}"/>
    <cellStyle name="Normal 5 4 2 4 3 2 2 8" xfId="7883" xr:uid="{F8C36393-0246-400F-A077-B01FEB11EF31}"/>
    <cellStyle name="Normal 5 4 2 4 3 2 3" xfId="9594" xr:uid="{F3D904B5-55F4-4C2D-9CD3-970119852D70}"/>
    <cellStyle name="Normal 5 4 2 4 3 2 3 2" xfId="13016" xr:uid="{5251E11D-1186-483E-9784-F4C5DC751AE5}"/>
    <cellStyle name="Normal 5 4 2 4 3 2 3 2 2" xfId="26706" xr:uid="{126991C9-9798-4EB1-91EB-8412F69AA3FD}"/>
    <cellStyle name="Normal 5 4 2 4 3 2 3 2 2 2" xfId="40398" xr:uid="{D2F5F5CB-5DA2-4A01-9334-2969B3DB2E36}"/>
    <cellStyle name="Normal 5 4 2 4 3 2 3 2 2 3" xfId="55282" xr:uid="{A718C74D-0974-4D61-B65C-5EB9317438FD}"/>
    <cellStyle name="Normal 5 4 2 4 3 2 3 2 3" xfId="19862" xr:uid="{537139C0-D2D7-4BB4-AE18-D21C74C8E6CF}"/>
    <cellStyle name="Normal 5 4 2 4 3 2 3 2 4" xfId="33552" xr:uid="{D5D997E6-DC1C-437F-BB40-472C607F2736}"/>
    <cellStyle name="Normal 5 4 2 4 3 2 3 2 5" xfId="48436" xr:uid="{298D1AB5-C9B1-4756-B7D0-E52013A6C630}"/>
    <cellStyle name="Normal 5 4 2 4 3 2 3 3" xfId="23284" xr:uid="{70116C6A-C102-42FB-8490-EB3B1F73DB13}"/>
    <cellStyle name="Normal 5 4 2 4 3 2 3 3 2" xfId="36976" xr:uid="{B9ED3775-FFC8-48E7-8A98-27856EE1330F}"/>
    <cellStyle name="Normal 5 4 2 4 3 2 3 3 3" xfId="51860" xr:uid="{0D72A5B0-AC89-4468-8E81-871477C0652D}"/>
    <cellStyle name="Normal 5 4 2 4 3 2 3 4" xfId="16440" xr:uid="{BAE0009B-4698-43DF-88DF-4DDD1CE0BC9A}"/>
    <cellStyle name="Normal 5 4 2 4 3 2 3 5" xfId="30130" xr:uid="{560392E7-1CA2-4844-AB13-511EC217CD12}"/>
    <cellStyle name="Normal 5 4 2 4 3 2 3 6" xfId="45014" xr:uid="{4FB6BD0E-4767-46FA-A7C7-0565981001BE}"/>
    <cellStyle name="Normal 5 4 2 4 3 2 4" xfId="11304" xr:uid="{D68166A1-0BD2-4797-9469-E15EE1F548CB}"/>
    <cellStyle name="Normal 5 4 2 4 3 2 4 2" xfId="24994" xr:uid="{39BD294F-2BCD-45C4-B7E8-F53E4A2499D8}"/>
    <cellStyle name="Normal 5 4 2 4 3 2 4 2 2" xfId="38686" xr:uid="{623207E8-D99E-463D-9E89-5B9C1C48420D}"/>
    <cellStyle name="Normal 5 4 2 4 3 2 4 2 3" xfId="53570" xr:uid="{B2116A40-B11F-433E-A439-DAA243A00921}"/>
    <cellStyle name="Normal 5 4 2 4 3 2 4 3" xfId="18150" xr:uid="{61A1FC9A-DA25-4E48-8E2A-6071C89C79E8}"/>
    <cellStyle name="Normal 5 4 2 4 3 2 4 4" xfId="31840" xr:uid="{5C8B6612-C99A-4D83-8BFD-60B9F49F4D30}"/>
    <cellStyle name="Normal 5 4 2 4 3 2 4 5" xfId="46724" xr:uid="{66E75CE4-25D8-4404-ACBF-E37E407F4370}"/>
    <cellStyle name="Normal 5 4 2 4 3 2 5" xfId="21572" xr:uid="{19D2F4D3-6CBA-4391-A443-FCF1F55A1D44}"/>
    <cellStyle name="Normal 5 4 2 4 3 2 5 2" xfId="35264" xr:uid="{9798DF79-9F36-48E5-9AB8-F7D28CA7A4CA}"/>
    <cellStyle name="Normal 5 4 2 4 3 2 5 3" xfId="50148" xr:uid="{6EE732F9-9BB4-4984-A31F-33A41F6CADAA}"/>
    <cellStyle name="Normal 5 4 2 4 3 2 6" xfId="14728" xr:uid="{3A0B1D5D-6D48-4BFC-9EB5-8FAF7EB575CB}"/>
    <cellStyle name="Normal 5 4 2 4 3 2 6 2" xfId="40926" xr:uid="{26EC53A7-00A5-4804-AED7-1DA28D0498DB}"/>
    <cellStyle name="Normal 5 4 2 4 3 2 7" xfId="28418" xr:uid="{AB9F60C7-E0F9-413E-A466-F9F3CED6ED89}"/>
    <cellStyle name="Normal 5 4 2 4 3 2 8" xfId="43302" xr:uid="{0A12AB55-B5B7-4A6A-9D5D-8AEFF5112EA5}"/>
    <cellStyle name="Normal 5 4 2 4 3 2 9" xfId="7882" xr:uid="{8D083FED-0FAF-4A7E-A835-648C252A0D5F}"/>
    <cellStyle name="Normal 5 4 2 4 3 3" xfId="1235" xr:uid="{495683A0-0496-41E6-A72E-89A83E7A0CCF}"/>
    <cellStyle name="Normal 5 4 2 4 3 3 2" xfId="9596" xr:uid="{ECF26FF3-5DA3-4A56-A75E-F14D661D06AB}"/>
    <cellStyle name="Normal 5 4 2 4 3 3 2 2" xfId="13018" xr:uid="{537427DD-1D0C-40A3-B670-E1E851016766}"/>
    <cellStyle name="Normal 5 4 2 4 3 3 2 2 2" xfId="26708" xr:uid="{2A6194D6-D57D-4BE7-B604-913775314F16}"/>
    <cellStyle name="Normal 5 4 2 4 3 3 2 2 2 2" xfId="40400" xr:uid="{4D16C281-3D70-4FDF-9877-37FEA8E421E5}"/>
    <cellStyle name="Normal 5 4 2 4 3 3 2 2 2 3" xfId="55284" xr:uid="{184F6674-0ABC-4189-A02B-A3C47519DACA}"/>
    <cellStyle name="Normal 5 4 2 4 3 3 2 2 3" xfId="19864" xr:uid="{B5521866-E32B-4A45-81E9-8ED2DBD5E37C}"/>
    <cellStyle name="Normal 5 4 2 4 3 3 2 2 4" xfId="33554" xr:uid="{47A2E768-BB2E-41E1-89B9-8938AB50E324}"/>
    <cellStyle name="Normal 5 4 2 4 3 3 2 2 5" xfId="48438" xr:uid="{341DD740-C8F2-471F-B102-1735EF6E32D6}"/>
    <cellStyle name="Normal 5 4 2 4 3 3 2 3" xfId="23286" xr:uid="{B6CD9BF9-DB67-4AF4-A913-D41D5346BC3E}"/>
    <cellStyle name="Normal 5 4 2 4 3 3 2 3 2" xfId="36978" xr:uid="{39FB2DF3-93FB-492F-AD90-B33B8DCEB34B}"/>
    <cellStyle name="Normal 5 4 2 4 3 3 2 3 3" xfId="51862" xr:uid="{1F6B09DC-AB7A-42B9-94D8-E2B056EE3FE0}"/>
    <cellStyle name="Normal 5 4 2 4 3 3 2 4" xfId="16442" xr:uid="{DB159FF3-F1CE-45E6-86E9-D28216EDAFBA}"/>
    <cellStyle name="Normal 5 4 2 4 3 3 2 5" xfId="30132" xr:uid="{F045CCD1-3780-4FDA-AFEA-31E023BC744F}"/>
    <cellStyle name="Normal 5 4 2 4 3 3 2 6" xfId="45016" xr:uid="{B301E44F-E057-48C3-93F3-41D681DA694D}"/>
    <cellStyle name="Normal 5 4 2 4 3 3 3" xfId="11306" xr:uid="{555E3577-6EE6-4814-BC4D-8315B628F000}"/>
    <cellStyle name="Normal 5 4 2 4 3 3 3 2" xfId="24996" xr:uid="{D5AD7CE0-913F-4591-A42B-58ECAB642371}"/>
    <cellStyle name="Normal 5 4 2 4 3 3 3 2 2" xfId="38688" xr:uid="{6E974DB3-2C22-488F-8661-F1DA69ACA47E}"/>
    <cellStyle name="Normal 5 4 2 4 3 3 3 2 3" xfId="53572" xr:uid="{680432EC-F8E5-41EA-92D5-477882B257E1}"/>
    <cellStyle name="Normal 5 4 2 4 3 3 3 3" xfId="18152" xr:uid="{2F7DF06D-FAD4-404C-B1A8-368973640F06}"/>
    <cellStyle name="Normal 5 4 2 4 3 3 3 4" xfId="31842" xr:uid="{786F22B3-CEE9-4CFD-9930-A732FFDB3792}"/>
    <cellStyle name="Normal 5 4 2 4 3 3 3 5" xfId="46726" xr:uid="{E232573B-3F87-430A-8709-2AAE71E9B3E4}"/>
    <cellStyle name="Normal 5 4 2 4 3 3 4" xfId="21574" xr:uid="{181D85D7-BD1D-42A6-9409-2135950FB2FA}"/>
    <cellStyle name="Normal 5 4 2 4 3 3 4 2" xfId="35266" xr:uid="{0E117C13-123B-4817-BE73-EB0B9E4D45FA}"/>
    <cellStyle name="Normal 5 4 2 4 3 3 4 3" xfId="50150" xr:uid="{9041836B-AA8F-47BF-8BF1-62459FE049F4}"/>
    <cellStyle name="Normal 5 4 2 4 3 3 5" xfId="14730" xr:uid="{4CC239AB-3BA0-4FB2-AEBF-8903F6BF9794}"/>
    <cellStyle name="Normal 5 4 2 4 3 3 5 2" xfId="40928" xr:uid="{117AF4F5-4395-41E2-9CF9-5DCC798E7909}"/>
    <cellStyle name="Normal 5 4 2 4 3 3 6" xfId="28420" xr:uid="{CDD7C0F9-B6EF-44F7-AD35-A898C371C987}"/>
    <cellStyle name="Normal 5 4 2 4 3 3 7" xfId="43304" xr:uid="{FEB9B79C-A9DE-4F0A-825F-125E759B95F3}"/>
    <cellStyle name="Normal 5 4 2 4 3 3 8" xfId="7884" xr:uid="{714F300C-044A-4EDB-8C75-365C7B1F6475}"/>
    <cellStyle name="Normal 5 4 2 4 3 4" xfId="7885" xr:uid="{02199FA0-67BE-4279-B9D3-39DA8DC5A8DC}"/>
    <cellStyle name="Normal 5 4 2 4 3 4 2" xfId="9597" xr:uid="{7303E7CC-7E97-406F-ABD3-7CB3EF576DAC}"/>
    <cellStyle name="Normal 5 4 2 4 3 4 2 2" xfId="13019" xr:uid="{949EC664-50EC-44D6-9AE1-E63C53B19082}"/>
    <cellStyle name="Normal 5 4 2 4 3 4 2 2 2" xfId="26709" xr:uid="{1D5D0C2C-FD04-4DD4-931E-852C2B7F1502}"/>
    <cellStyle name="Normal 5 4 2 4 3 4 2 2 2 2" xfId="40401" xr:uid="{D9178F5B-6FDC-42B5-8193-D46A3BCEC245}"/>
    <cellStyle name="Normal 5 4 2 4 3 4 2 2 2 3" xfId="55285" xr:uid="{58DBD347-6D39-41DA-B761-D65D5C6B9947}"/>
    <cellStyle name="Normal 5 4 2 4 3 4 2 2 3" xfId="19865" xr:uid="{5ED440A1-6A05-4DA1-98E3-EA2B2C88C3B4}"/>
    <cellStyle name="Normal 5 4 2 4 3 4 2 2 4" xfId="33555" xr:uid="{E79A3FD3-2E0A-4CC5-A1A8-8976619A7D65}"/>
    <cellStyle name="Normal 5 4 2 4 3 4 2 2 5" xfId="48439" xr:uid="{99BE5E87-371A-4B7B-B547-679EE21F0C51}"/>
    <cellStyle name="Normal 5 4 2 4 3 4 2 3" xfId="23287" xr:uid="{874EDDBA-F28B-4C10-8C56-CDDCD22639FB}"/>
    <cellStyle name="Normal 5 4 2 4 3 4 2 3 2" xfId="36979" xr:uid="{9105C066-0007-4B5A-8850-DC9A89F7611E}"/>
    <cellStyle name="Normal 5 4 2 4 3 4 2 3 3" xfId="51863" xr:uid="{383176CF-0AD7-439B-9C7D-476ABC64D7A1}"/>
    <cellStyle name="Normal 5 4 2 4 3 4 2 4" xfId="16443" xr:uid="{B31B45E5-5EFF-48BF-9C3A-172DDD3DCD3E}"/>
    <cellStyle name="Normal 5 4 2 4 3 4 2 5" xfId="30133" xr:uid="{FA2D4E97-44D6-426F-9554-C016DD7169B8}"/>
    <cellStyle name="Normal 5 4 2 4 3 4 2 6" xfId="45017" xr:uid="{3CD0291B-E526-44D8-95CE-CCDFFB36DB40}"/>
    <cellStyle name="Normal 5 4 2 4 3 4 3" xfId="11307" xr:uid="{D368E93F-506F-42AB-87AA-211BC6F5A566}"/>
    <cellStyle name="Normal 5 4 2 4 3 4 3 2" xfId="24997" xr:uid="{8383FDBD-0D7D-49B2-A364-63E27BF0D77F}"/>
    <cellStyle name="Normal 5 4 2 4 3 4 3 2 2" xfId="38689" xr:uid="{B901428B-EF6E-4E85-9C10-CE4D0C431DFC}"/>
    <cellStyle name="Normal 5 4 2 4 3 4 3 2 3" xfId="53573" xr:uid="{3EF3DB1F-0327-4714-ACA2-9B2073AA59A9}"/>
    <cellStyle name="Normal 5 4 2 4 3 4 3 3" xfId="18153" xr:uid="{FB61138F-69E6-4BD5-8FAB-A67C2D3EB14A}"/>
    <cellStyle name="Normal 5 4 2 4 3 4 3 4" xfId="31843" xr:uid="{EE280394-459A-4624-8341-87CA083A0247}"/>
    <cellStyle name="Normal 5 4 2 4 3 4 3 5" xfId="46727" xr:uid="{2A93A0CE-6B8F-4D12-ABAC-4B4BC07967E8}"/>
    <cellStyle name="Normal 5 4 2 4 3 4 4" xfId="21575" xr:uid="{E0208AF0-41C5-4A50-9D67-DC67FEFBD0DD}"/>
    <cellStyle name="Normal 5 4 2 4 3 4 4 2" xfId="35267" xr:uid="{80243ADA-8CEB-48AA-AD66-FDBDF142302E}"/>
    <cellStyle name="Normal 5 4 2 4 3 4 4 3" xfId="50151" xr:uid="{7F518688-8FBF-4751-BBF5-FB93D87C30F0}"/>
    <cellStyle name="Normal 5 4 2 4 3 4 5" xfId="14731" xr:uid="{661CAB51-768E-42C3-87ED-4A6D7049BFDB}"/>
    <cellStyle name="Normal 5 4 2 4 3 4 6" xfId="28421" xr:uid="{A4B2C571-1EDC-470E-90A1-E9719DABB1AB}"/>
    <cellStyle name="Normal 5 4 2 4 3 4 7" xfId="43305" xr:uid="{48FB4D80-C07A-4C47-8F39-417467A7D8C2}"/>
    <cellStyle name="Normal 5 4 2 4 3 5" xfId="9593" xr:uid="{D25E1B1D-7AB2-40A8-A41A-6001F2C7F70A}"/>
    <cellStyle name="Normal 5 4 2 4 3 5 2" xfId="13015" xr:uid="{0E237984-AEA3-4F3D-B331-8CA94C8B85AC}"/>
    <cellStyle name="Normal 5 4 2 4 3 5 2 2" xfId="26705" xr:uid="{33704944-BDC8-47F2-99C7-8F258FFD7412}"/>
    <cellStyle name="Normal 5 4 2 4 3 5 2 2 2" xfId="40397" xr:uid="{F9945AF8-D3A1-4D15-9C6F-C3703F6C91A2}"/>
    <cellStyle name="Normal 5 4 2 4 3 5 2 2 3" xfId="55281" xr:uid="{E81DF463-5718-4B48-BF2D-DA8002D239B9}"/>
    <cellStyle name="Normal 5 4 2 4 3 5 2 3" xfId="19861" xr:uid="{D798E196-F597-43CC-91FD-1509A661E0A3}"/>
    <cellStyle name="Normal 5 4 2 4 3 5 2 4" xfId="33551" xr:uid="{D7D8B49A-E772-48E4-A2D6-47AF2A261098}"/>
    <cellStyle name="Normal 5 4 2 4 3 5 2 5" xfId="48435" xr:uid="{2EF073E5-49DF-4ADD-A40B-7724FDA51A2B}"/>
    <cellStyle name="Normal 5 4 2 4 3 5 3" xfId="23283" xr:uid="{5B9A242C-90AA-45DE-87A3-6F2C60011B37}"/>
    <cellStyle name="Normal 5 4 2 4 3 5 3 2" xfId="36975" xr:uid="{B727814A-5EA2-40D2-AE48-E2B541EFC92F}"/>
    <cellStyle name="Normal 5 4 2 4 3 5 3 3" xfId="51859" xr:uid="{BA84F336-BEAF-4E98-BFA8-005F601A131A}"/>
    <cellStyle name="Normal 5 4 2 4 3 5 4" xfId="16439" xr:uid="{1CCFE244-D677-4693-A8B3-21F1D8D38F3B}"/>
    <cellStyle name="Normal 5 4 2 4 3 5 5" xfId="30129" xr:uid="{A528F90F-CA3E-4B10-905C-96D6AADC80BE}"/>
    <cellStyle name="Normal 5 4 2 4 3 5 6" xfId="45013" xr:uid="{39C141E7-DF4D-4044-83C1-5502BAC0FC32}"/>
    <cellStyle name="Normal 5 4 2 4 3 6" xfId="11303" xr:uid="{EC96BFC7-8CBA-435A-A56E-1C1FF05F8840}"/>
    <cellStyle name="Normal 5 4 2 4 3 6 2" xfId="24993" xr:uid="{64F2C973-34C2-49E2-91D0-C3C560AFBEC2}"/>
    <cellStyle name="Normal 5 4 2 4 3 6 2 2" xfId="38685" xr:uid="{BACF004F-0FFF-4B37-AE85-F94CF7E33BFA}"/>
    <cellStyle name="Normal 5 4 2 4 3 6 2 3" xfId="53569" xr:uid="{6FC206C0-B1DE-4876-99D4-D7008AD1CEAB}"/>
    <cellStyle name="Normal 5 4 2 4 3 6 3" xfId="18149" xr:uid="{38D2C157-031F-4D60-BF0E-898C22C6B3AF}"/>
    <cellStyle name="Normal 5 4 2 4 3 6 4" xfId="31839" xr:uid="{9C55DA3E-10C9-40D5-B9D0-B9744898532E}"/>
    <cellStyle name="Normal 5 4 2 4 3 6 5" xfId="46723" xr:uid="{771F94A6-41AE-4527-9123-951AE8ADC3FF}"/>
    <cellStyle name="Normal 5 4 2 4 3 7" xfId="21571" xr:uid="{C104D39D-5B54-4FA1-ABF9-9E4BCF950A87}"/>
    <cellStyle name="Normal 5 4 2 4 3 7 2" xfId="35263" xr:uid="{0F66FBD6-470C-4857-8441-567FCA3240C4}"/>
    <cellStyle name="Normal 5 4 2 4 3 7 3" xfId="50147" xr:uid="{AAE927EC-F45F-472E-9F18-EECEA36797A2}"/>
    <cellStyle name="Normal 5 4 2 4 3 8" xfId="14727" xr:uid="{13F05B8C-06F3-442A-B7A0-A13FBB4D7FCD}"/>
    <cellStyle name="Normal 5 4 2 4 3 8 2" xfId="40823" xr:uid="{10117AC4-23A9-4852-B558-603E5ACF6CCF}"/>
    <cellStyle name="Normal 5 4 2 4 3 9" xfId="28417" xr:uid="{ECD0FCE9-8946-42E8-8568-E27D3404C317}"/>
    <cellStyle name="Normal 5 4 2 4 4" xfId="1236" xr:uid="{FD6751A7-06D6-4F26-897A-7FD6E1380A29}"/>
    <cellStyle name="Normal 5 4 2 4 4 2" xfId="1237" xr:uid="{8C58ACF2-CD54-455C-9819-FC74E9F975E6}"/>
    <cellStyle name="Normal 5 4 2 4 4 2 2" xfId="9599" xr:uid="{BFCFE6BB-29F4-463A-8F9D-63C87CC1DE5C}"/>
    <cellStyle name="Normal 5 4 2 4 4 2 2 2" xfId="13021" xr:uid="{2B19EA72-C3DA-4F9A-A48A-FD033473B08D}"/>
    <cellStyle name="Normal 5 4 2 4 4 2 2 2 2" xfId="26711" xr:uid="{E92D6540-BCC6-4028-8663-8EA67D22C18E}"/>
    <cellStyle name="Normal 5 4 2 4 4 2 2 2 2 2" xfId="40403" xr:uid="{2D75D87E-EFCD-40A3-BAE3-74EF42C1BC7F}"/>
    <cellStyle name="Normal 5 4 2 4 4 2 2 2 2 3" xfId="55287" xr:uid="{2B618A0F-F1C9-47D7-9895-902561BF0616}"/>
    <cellStyle name="Normal 5 4 2 4 4 2 2 2 3" xfId="19867" xr:uid="{B540E4C2-E2B6-4417-8205-E321AF4040F3}"/>
    <cellStyle name="Normal 5 4 2 4 4 2 2 2 4" xfId="33557" xr:uid="{49E020CE-A328-4166-AEBE-B57F03070F88}"/>
    <cellStyle name="Normal 5 4 2 4 4 2 2 2 5" xfId="48441" xr:uid="{5D75DD34-5660-4D70-AD78-13C6A4D000DF}"/>
    <cellStyle name="Normal 5 4 2 4 4 2 2 3" xfId="23289" xr:uid="{B73932EA-B680-4737-8183-850821CD3538}"/>
    <cellStyle name="Normal 5 4 2 4 4 2 2 3 2" xfId="36981" xr:uid="{85C40369-9C5C-4962-9516-E6438102C903}"/>
    <cellStyle name="Normal 5 4 2 4 4 2 2 3 3" xfId="51865" xr:uid="{52AD85D8-5113-423A-B4CE-9479DA147362}"/>
    <cellStyle name="Normal 5 4 2 4 4 2 2 4" xfId="16445" xr:uid="{F9003CE1-F354-4789-9C6E-2AB3E5337434}"/>
    <cellStyle name="Normal 5 4 2 4 4 2 2 5" xfId="30135" xr:uid="{D4110C43-1A21-4C2C-A8F5-4580D59A1A5C}"/>
    <cellStyle name="Normal 5 4 2 4 4 2 2 6" xfId="45019" xr:uid="{99DBF87C-A296-4BEA-BE8C-36D7CD1133D8}"/>
    <cellStyle name="Normal 5 4 2 4 4 2 3" xfId="11309" xr:uid="{369C4065-EAEF-49C0-80E8-5E1871305A0D}"/>
    <cellStyle name="Normal 5 4 2 4 4 2 3 2" xfId="24999" xr:uid="{44D4FC92-5E9B-40E8-8DB7-76AA15CCAB6B}"/>
    <cellStyle name="Normal 5 4 2 4 4 2 3 2 2" xfId="38691" xr:uid="{F5E43FB1-DD0A-49C4-9CA5-9B76F195A8AE}"/>
    <cellStyle name="Normal 5 4 2 4 4 2 3 2 3" xfId="53575" xr:uid="{172994A9-ADB6-459E-905E-B940AF853B64}"/>
    <cellStyle name="Normal 5 4 2 4 4 2 3 3" xfId="18155" xr:uid="{A7267236-B751-4617-9323-844EDBD71AE1}"/>
    <cellStyle name="Normal 5 4 2 4 4 2 3 4" xfId="31845" xr:uid="{078DDC89-B6E4-4899-83FA-2ABDF281872B}"/>
    <cellStyle name="Normal 5 4 2 4 4 2 3 5" xfId="46729" xr:uid="{8D30A776-31F8-4FC6-88B7-1700F6097C7F}"/>
    <cellStyle name="Normal 5 4 2 4 4 2 4" xfId="21577" xr:uid="{D9964FB9-B76E-44ED-A168-C62515DB0442}"/>
    <cellStyle name="Normal 5 4 2 4 4 2 4 2" xfId="35269" xr:uid="{A13FEF2E-DA2C-4A69-AAE9-3788E7D5C656}"/>
    <cellStyle name="Normal 5 4 2 4 4 2 4 3" xfId="50153" xr:uid="{9EF77B8C-A592-4138-B22F-32D9E9DC17A5}"/>
    <cellStyle name="Normal 5 4 2 4 4 2 5" xfId="14733" xr:uid="{5846E7A4-345B-4FFA-9298-0D8B56736A97}"/>
    <cellStyle name="Normal 5 4 2 4 4 2 5 2" xfId="40930" xr:uid="{9B78DBF8-F4BD-4734-9FA5-5249A15E740D}"/>
    <cellStyle name="Normal 5 4 2 4 4 2 6" xfId="28423" xr:uid="{0B102BA2-CC0C-4F74-A6DC-002CF33429D9}"/>
    <cellStyle name="Normal 5 4 2 4 4 2 7" xfId="43307" xr:uid="{6367A856-82E9-421B-B150-CA47DF5BDA13}"/>
    <cellStyle name="Normal 5 4 2 4 4 2 8" xfId="7887" xr:uid="{3AA47B0B-52FC-42E0-93C9-14731162709E}"/>
    <cellStyle name="Normal 5 4 2 4 4 3" xfId="9598" xr:uid="{25E6B5CB-7898-434C-A057-49B8BCE74F16}"/>
    <cellStyle name="Normal 5 4 2 4 4 3 2" xfId="13020" xr:uid="{9B048CB7-58F4-4242-BB2D-4E3CA9D7950B}"/>
    <cellStyle name="Normal 5 4 2 4 4 3 2 2" xfId="26710" xr:uid="{EFF036FC-BC61-45DF-A4A9-E399BD752325}"/>
    <cellStyle name="Normal 5 4 2 4 4 3 2 2 2" xfId="40402" xr:uid="{61A48801-F1E9-4D08-89EA-D887CAE9A61C}"/>
    <cellStyle name="Normal 5 4 2 4 4 3 2 2 3" xfId="55286" xr:uid="{FAA7B1CF-D8F3-4FD9-A7FC-29912D3BDF0C}"/>
    <cellStyle name="Normal 5 4 2 4 4 3 2 3" xfId="19866" xr:uid="{D2D782E8-50D7-41D4-9B9B-848738EE2713}"/>
    <cellStyle name="Normal 5 4 2 4 4 3 2 4" xfId="33556" xr:uid="{466A583A-39CE-4AD4-A5C7-23BA16F46A89}"/>
    <cellStyle name="Normal 5 4 2 4 4 3 2 5" xfId="48440" xr:uid="{4ABFD7DF-0FBD-49EB-BC1E-B1754AD63ECC}"/>
    <cellStyle name="Normal 5 4 2 4 4 3 3" xfId="23288" xr:uid="{FFEC0115-53BA-4087-9909-4B8F5F008EE4}"/>
    <cellStyle name="Normal 5 4 2 4 4 3 3 2" xfId="36980" xr:uid="{FB0351BC-0183-42A3-A597-1F86D06B7FA0}"/>
    <cellStyle name="Normal 5 4 2 4 4 3 3 3" xfId="51864" xr:uid="{5E9E34A2-550D-43C0-9259-29464509F403}"/>
    <cellStyle name="Normal 5 4 2 4 4 3 4" xfId="16444" xr:uid="{03DA6611-8669-4B23-96C4-C51F9519E77E}"/>
    <cellStyle name="Normal 5 4 2 4 4 3 5" xfId="30134" xr:uid="{DF4C7A28-B86A-4906-8116-0B3A89AB52E3}"/>
    <cellStyle name="Normal 5 4 2 4 4 3 6" xfId="45018" xr:uid="{5EA4AD6E-EE0A-41B3-9811-8F506BA2B68D}"/>
    <cellStyle name="Normal 5 4 2 4 4 4" xfId="11308" xr:uid="{0F75132E-DD88-48C4-9CC5-88BC4CF3319B}"/>
    <cellStyle name="Normal 5 4 2 4 4 4 2" xfId="24998" xr:uid="{71A149BC-D1A5-4E97-B2E5-31582C6F377D}"/>
    <cellStyle name="Normal 5 4 2 4 4 4 2 2" xfId="38690" xr:uid="{3E3DB454-4C23-40D9-B801-2F5D55515096}"/>
    <cellStyle name="Normal 5 4 2 4 4 4 2 3" xfId="53574" xr:uid="{89ABAB5E-C2C0-4C01-9516-F432B202D97B}"/>
    <cellStyle name="Normal 5 4 2 4 4 4 3" xfId="18154" xr:uid="{1B5C4E7C-9CE5-4EA3-9426-11317E3C8D7E}"/>
    <cellStyle name="Normal 5 4 2 4 4 4 4" xfId="31844" xr:uid="{465A113F-A50E-4F1B-BCB0-9841291A39F9}"/>
    <cellStyle name="Normal 5 4 2 4 4 4 5" xfId="46728" xr:uid="{3B9510D2-035C-4A2A-B2CA-A93103E6C93D}"/>
    <cellStyle name="Normal 5 4 2 4 4 5" xfId="21576" xr:uid="{E81C24BC-AD84-4C04-B5EA-638D2C435541}"/>
    <cellStyle name="Normal 5 4 2 4 4 5 2" xfId="35268" xr:uid="{A9150E02-2B70-48F4-9611-D76AB6196A0F}"/>
    <cellStyle name="Normal 5 4 2 4 4 5 3" xfId="50152" xr:uid="{8B4FA9C3-76BB-454D-BC32-41832657154E}"/>
    <cellStyle name="Normal 5 4 2 4 4 6" xfId="14732" xr:uid="{1FC8B78F-ED0F-474D-B956-50A79B3CC052}"/>
    <cellStyle name="Normal 5 4 2 4 4 6 2" xfId="40929" xr:uid="{4A674F47-952F-49CE-BB4D-FA00317A78F7}"/>
    <cellStyle name="Normal 5 4 2 4 4 7" xfId="28422" xr:uid="{9A81696A-9A66-4D93-8330-0CA7ECFEDDBA}"/>
    <cellStyle name="Normal 5 4 2 4 4 8" xfId="43306" xr:uid="{663D952A-A157-4818-A6D1-91601A12FB25}"/>
    <cellStyle name="Normal 5 4 2 4 4 9" xfId="7886" xr:uid="{45B95EC0-AA12-4965-BD12-5171FD3E89A4}"/>
    <cellStyle name="Normal 5 4 2 4 5" xfId="1238" xr:uid="{0293A6A7-03A2-40D6-AEB3-7274374AB1DD}"/>
    <cellStyle name="Normal 5 4 2 4 5 2" xfId="9600" xr:uid="{B2745DED-AC70-4F58-89E8-3412EE49B9F6}"/>
    <cellStyle name="Normal 5 4 2 4 5 2 2" xfId="13022" xr:uid="{8D91C534-8E52-4305-BCF5-87BBDAD6A19F}"/>
    <cellStyle name="Normal 5 4 2 4 5 2 2 2" xfId="26712" xr:uid="{46C922F5-A315-4D41-90A0-945114CB9363}"/>
    <cellStyle name="Normal 5 4 2 4 5 2 2 2 2" xfId="40404" xr:uid="{FC874C36-B24E-47EF-9A05-8756987FF48A}"/>
    <cellStyle name="Normal 5 4 2 4 5 2 2 2 3" xfId="55288" xr:uid="{4CBA1FAA-D2E4-4F1E-AE68-0E9EB3431477}"/>
    <cellStyle name="Normal 5 4 2 4 5 2 2 3" xfId="19868" xr:uid="{BA55676F-25EA-4FFE-B08A-6F85457900FE}"/>
    <cellStyle name="Normal 5 4 2 4 5 2 2 4" xfId="33558" xr:uid="{49266665-E6BB-43CF-BB63-AF498BCB27AE}"/>
    <cellStyle name="Normal 5 4 2 4 5 2 2 5" xfId="48442" xr:uid="{9660DEAA-0086-4015-8554-5A8AF5104158}"/>
    <cellStyle name="Normal 5 4 2 4 5 2 3" xfId="23290" xr:uid="{6D9B32F4-9B09-46D4-9984-5BB1ABEE2107}"/>
    <cellStyle name="Normal 5 4 2 4 5 2 3 2" xfId="36982" xr:uid="{D4BB63FC-454A-4ED2-A489-DBF09F2305BE}"/>
    <cellStyle name="Normal 5 4 2 4 5 2 3 3" xfId="51866" xr:uid="{EB9A980B-0CF5-4718-84A8-117888D7D1BE}"/>
    <cellStyle name="Normal 5 4 2 4 5 2 4" xfId="16446" xr:uid="{4B635428-81BB-40C0-9DCB-F7B2F2F75548}"/>
    <cellStyle name="Normal 5 4 2 4 5 2 5" xfId="30136" xr:uid="{56E0B50F-AFBE-4302-A16E-6F98F8948905}"/>
    <cellStyle name="Normal 5 4 2 4 5 2 6" xfId="45020" xr:uid="{C5C10B49-7E3A-41B9-8ED5-FC374E896715}"/>
    <cellStyle name="Normal 5 4 2 4 5 3" xfId="11310" xr:uid="{31C70B78-6D6C-437E-9E8E-A20CADEF891F}"/>
    <cellStyle name="Normal 5 4 2 4 5 3 2" xfId="25000" xr:uid="{33106B76-DDCE-443B-BDC3-680C7FB60E0D}"/>
    <cellStyle name="Normal 5 4 2 4 5 3 2 2" xfId="38692" xr:uid="{5869D44F-651A-48AA-ABC7-0E3918606C1B}"/>
    <cellStyle name="Normal 5 4 2 4 5 3 2 3" xfId="53576" xr:uid="{D2819E5D-0BCF-46B0-A24D-5384259EB48A}"/>
    <cellStyle name="Normal 5 4 2 4 5 3 3" xfId="18156" xr:uid="{AF7713C0-517B-4F83-A6DF-E8FD7BF70EFD}"/>
    <cellStyle name="Normal 5 4 2 4 5 3 4" xfId="31846" xr:uid="{3D822A69-B27D-4792-B35D-178FCED83840}"/>
    <cellStyle name="Normal 5 4 2 4 5 3 5" xfId="46730" xr:uid="{A482358D-77B3-4AB3-926B-2C521B43986B}"/>
    <cellStyle name="Normal 5 4 2 4 5 4" xfId="21578" xr:uid="{5230EA0C-E5FD-4D16-9496-5C09FA835944}"/>
    <cellStyle name="Normal 5 4 2 4 5 4 2" xfId="35270" xr:uid="{569FA50A-E0A0-40D6-808D-D19D7AB40224}"/>
    <cellStyle name="Normal 5 4 2 4 5 4 3" xfId="50154" xr:uid="{6D18BACE-C944-4129-AC2A-B703509E0407}"/>
    <cellStyle name="Normal 5 4 2 4 5 5" xfId="14734" xr:uid="{A2544D84-D68F-48FC-92EC-22CF8BA0D538}"/>
    <cellStyle name="Normal 5 4 2 4 5 5 2" xfId="40931" xr:uid="{B0067E02-11CA-4ED6-B79B-78DF0E5FC938}"/>
    <cellStyle name="Normal 5 4 2 4 5 6" xfId="28424" xr:uid="{8189C2F6-2CA1-4F17-BD1E-05D5E2496BC6}"/>
    <cellStyle name="Normal 5 4 2 4 5 7" xfId="43308" xr:uid="{8C2C6F12-410C-4177-9F98-482A0323E001}"/>
    <cellStyle name="Normal 5 4 2 4 5 8" xfId="7888" xr:uid="{8D752DDF-7F18-44D9-974A-FCA6B9219E4F}"/>
    <cellStyle name="Normal 5 4 2 4 6" xfId="7889" xr:uid="{3784E072-0F4C-41FE-A778-CFEB57CF7E2C}"/>
    <cellStyle name="Normal 5 4 2 4 6 2" xfId="9601" xr:uid="{DCEF0AEC-C99C-4F95-A294-C34D1081C236}"/>
    <cellStyle name="Normal 5 4 2 4 6 2 2" xfId="13023" xr:uid="{B1437414-A1B2-4A8A-9836-B4074594EBAA}"/>
    <cellStyle name="Normal 5 4 2 4 6 2 2 2" xfId="26713" xr:uid="{6144DBD7-B8A2-4F43-B9AF-7A76E968B221}"/>
    <cellStyle name="Normal 5 4 2 4 6 2 2 2 2" xfId="40405" xr:uid="{BD8BCA90-9017-448F-9855-279D0371EC0B}"/>
    <cellStyle name="Normal 5 4 2 4 6 2 2 2 3" xfId="55289" xr:uid="{250D628E-43F1-48A5-96D0-DB3DDA364AE8}"/>
    <cellStyle name="Normal 5 4 2 4 6 2 2 3" xfId="19869" xr:uid="{9DE4A9DE-D386-491C-A32B-734DC4B9E991}"/>
    <cellStyle name="Normal 5 4 2 4 6 2 2 4" xfId="33559" xr:uid="{6A2A6085-6549-4953-8AF4-3315C2F36616}"/>
    <cellStyle name="Normal 5 4 2 4 6 2 2 5" xfId="48443" xr:uid="{E508945A-568F-4964-B848-E2EF913DB210}"/>
    <cellStyle name="Normal 5 4 2 4 6 2 3" xfId="23291" xr:uid="{D97E137F-C852-4892-983F-A6868AF870BB}"/>
    <cellStyle name="Normal 5 4 2 4 6 2 3 2" xfId="36983" xr:uid="{4A1C6332-72C2-4FF5-BAE1-1E0B019985F1}"/>
    <cellStyle name="Normal 5 4 2 4 6 2 3 3" xfId="51867" xr:uid="{AE7A1899-7542-4F67-8488-1DFC26753CFC}"/>
    <cellStyle name="Normal 5 4 2 4 6 2 4" xfId="16447" xr:uid="{DABEFE3C-2193-4783-911C-1C10F5436577}"/>
    <cellStyle name="Normal 5 4 2 4 6 2 5" xfId="30137" xr:uid="{4C9D6602-5437-4C7C-8B0A-B8A27FFECABB}"/>
    <cellStyle name="Normal 5 4 2 4 6 2 6" xfId="45021" xr:uid="{201A4248-4D47-4431-9F43-C6434405A5AB}"/>
    <cellStyle name="Normal 5 4 2 4 6 3" xfId="11311" xr:uid="{8A798AB8-2553-4902-BA9E-C48236A2B4B7}"/>
    <cellStyle name="Normal 5 4 2 4 6 3 2" xfId="25001" xr:uid="{F34C2998-BA8A-4EA5-B6A2-205785D76921}"/>
    <cellStyle name="Normal 5 4 2 4 6 3 2 2" xfId="38693" xr:uid="{37891589-A609-4DA1-8CE7-1A6CFC968C75}"/>
    <cellStyle name="Normal 5 4 2 4 6 3 2 3" xfId="53577" xr:uid="{88DD6109-C690-4217-A7AB-35BD6185BB4A}"/>
    <cellStyle name="Normal 5 4 2 4 6 3 3" xfId="18157" xr:uid="{DBB17EAB-4EE0-47F1-BC2C-4A71A2E152AC}"/>
    <cellStyle name="Normal 5 4 2 4 6 3 4" xfId="31847" xr:uid="{6484FB49-150A-4C4E-8680-E99ACED9B7E6}"/>
    <cellStyle name="Normal 5 4 2 4 6 3 5" xfId="46731" xr:uid="{6BE3C164-C056-40F1-A026-D75000DAE261}"/>
    <cellStyle name="Normal 5 4 2 4 6 4" xfId="21579" xr:uid="{9C6D1205-FDAC-4A90-BD12-D3AB453ABB39}"/>
    <cellStyle name="Normal 5 4 2 4 6 4 2" xfId="35271" xr:uid="{B0D099AE-5F9A-4D36-BCD4-520E69530F93}"/>
    <cellStyle name="Normal 5 4 2 4 6 4 3" xfId="50155" xr:uid="{4750C5B8-EF3A-4F02-97ED-33CAA30417B0}"/>
    <cellStyle name="Normal 5 4 2 4 6 5" xfId="14735" xr:uid="{B1DE287D-9468-4339-961F-AE6FA7168F19}"/>
    <cellStyle name="Normal 5 4 2 4 6 6" xfId="28425" xr:uid="{48697EE6-8577-4A1E-AD91-A3846B69DDF2}"/>
    <cellStyle name="Normal 5 4 2 4 6 7" xfId="43309" xr:uid="{51739E1B-86E2-47FB-98D2-9A19A8AC30CD}"/>
    <cellStyle name="Normal 5 4 2 4 7" xfId="9587" xr:uid="{73580245-2C7B-48F9-A57F-90848FA751D3}"/>
    <cellStyle name="Normal 5 4 2 4 7 2" xfId="13009" xr:uid="{11B5C277-54F2-46BE-90B2-AC28E9885B14}"/>
    <cellStyle name="Normal 5 4 2 4 7 2 2" xfId="26699" xr:uid="{191B38AF-69D5-4444-9C1E-A6C31B9A21E9}"/>
    <cellStyle name="Normal 5 4 2 4 7 2 2 2" xfId="40391" xr:uid="{006648A1-0031-4A83-9B64-96D8558D0D75}"/>
    <cellStyle name="Normal 5 4 2 4 7 2 2 3" xfId="55275" xr:uid="{C2200AF0-3690-4BA4-A29C-AF827999BF2C}"/>
    <cellStyle name="Normal 5 4 2 4 7 2 3" xfId="19855" xr:uid="{12109604-2622-4950-8F81-6EA5BD551F74}"/>
    <cellStyle name="Normal 5 4 2 4 7 2 4" xfId="33545" xr:uid="{1D374CBD-BD7D-454C-B638-1C6E9237157D}"/>
    <cellStyle name="Normal 5 4 2 4 7 2 5" xfId="48429" xr:uid="{C0E870FC-E17E-42FE-818C-73DBC4D692F9}"/>
    <cellStyle name="Normal 5 4 2 4 7 3" xfId="23277" xr:uid="{C1A18584-1209-4287-819E-BB4FD3868BDD}"/>
    <cellStyle name="Normal 5 4 2 4 7 3 2" xfId="36969" xr:uid="{88462AC2-44FD-4AC2-9420-0B3C039432D2}"/>
    <cellStyle name="Normal 5 4 2 4 7 3 3" xfId="51853" xr:uid="{F365C376-8AD5-4760-A4F7-463DAC43AFC6}"/>
    <cellStyle name="Normal 5 4 2 4 7 4" xfId="16433" xr:uid="{04610E21-70FB-46EC-9F6B-E3C7D842E5BC}"/>
    <cellStyle name="Normal 5 4 2 4 7 5" xfId="30123" xr:uid="{9BECD8D0-2BF4-4B9D-84BE-3A2A33A68360}"/>
    <cellStyle name="Normal 5 4 2 4 7 6" xfId="45007" xr:uid="{8EFD0EA5-6272-4AD8-9246-87EB879DD58B}"/>
    <cellStyle name="Normal 5 4 2 4 8" xfId="11297" xr:uid="{01EC8BDF-9EED-4B32-8CA7-1D2008C98177}"/>
    <cellStyle name="Normal 5 4 2 4 8 2" xfId="24987" xr:uid="{9221EE52-B2A5-4058-AB37-A55A75D953FC}"/>
    <cellStyle name="Normal 5 4 2 4 8 2 2" xfId="38679" xr:uid="{18151DF3-4A9A-46F1-9281-2AADE41B975F}"/>
    <cellStyle name="Normal 5 4 2 4 8 2 3" xfId="53563" xr:uid="{E075A6C7-34C5-4E06-B66B-0092D62795AE}"/>
    <cellStyle name="Normal 5 4 2 4 8 3" xfId="18143" xr:uid="{6400C882-8297-4A9C-BD7B-A8FDE6D99F94}"/>
    <cellStyle name="Normal 5 4 2 4 8 4" xfId="31833" xr:uid="{5A9C9A19-4DC3-45CC-8333-43A8BE3E6A05}"/>
    <cellStyle name="Normal 5 4 2 4 8 5" xfId="46717" xr:uid="{78618D03-A48F-422D-B2A6-7C06008BD049}"/>
    <cellStyle name="Normal 5 4 2 4 9" xfId="21565" xr:uid="{80BA44D7-18BA-4673-8043-F2CFA4612C6D}"/>
    <cellStyle name="Normal 5 4 2 4 9 2" xfId="35257" xr:uid="{2DDEB337-9A8B-46EE-A29C-5A88120CC381}"/>
    <cellStyle name="Normal 5 4 2 4 9 3" xfId="50141" xr:uid="{A95F5CA6-5E68-40BF-A429-6787E4E53ECB}"/>
    <cellStyle name="Normal 5 4 2 5" xfId="300" xr:uid="{ABCB663C-3F6E-424F-B72E-C80122D99AFE}"/>
    <cellStyle name="Normal 5 4 2 5 10" xfId="43310" xr:uid="{14D1AF8C-A833-4284-A004-1CB44DBFBBEF}"/>
    <cellStyle name="Normal 5 4 2 5 11" xfId="7890" xr:uid="{FC8033BD-E0C6-4F12-8A5A-93274D5C87A3}"/>
    <cellStyle name="Normal 5 4 2 5 2" xfId="547" xr:uid="{44708F0F-117E-4CBF-8882-8B39C2959CB2}"/>
    <cellStyle name="Normal 5 4 2 5 2 2" xfId="1239" xr:uid="{37DE8CE8-F5CE-4959-BE05-A0E77AA0F4A5}"/>
    <cellStyle name="Normal 5 4 2 5 2 2 2" xfId="1240" xr:uid="{56C4C204-4834-4168-BEF6-9E57D7537E71}"/>
    <cellStyle name="Normal 5 4 2 5 2 2 2 2" xfId="13026" xr:uid="{0F326986-4571-4730-B313-9CE5F9F4C6E6}"/>
    <cellStyle name="Normal 5 4 2 5 2 2 2 2 2" xfId="26716" xr:uid="{FE801245-E6B9-4B4E-A7B7-EBF9133274D8}"/>
    <cellStyle name="Normal 5 4 2 5 2 2 2 2 2 2" xfId="40408" xr:uid="{1979C2B4-9519-47AD-B0DB-474C2A85A204}"/>
    <cellStyle name="Normal 5 4 2 5 2 2 2 2 2 3" xfId="55292" xr:uid="{AEF52733-65B8-43B3-A45B-498138D382CC}"/>
    <cellStyle name="Normal 5 4 2 5 2 2 2 2 3" xfId="19872" xr:uid="{F1411033-69C9-4784-A147-3841E60273B0}"/>
    <cellStyle name="Normal 5 4 2 5 2 2 2 2 4" xfId="33562" xr:uid="{A81B4D6E-EBF4-49B2-AD16-04CF1991B684}"/>
    <cellStyle name="Normal 5 4 2 5 2 2 2 2 5" xfId="48446" xr:uid="{9832D681-6BEF-446C-8F0D-130ECCB92D6C}"/>
    <cellStyle name="Normal 5 4 2 5 2 2 2 3" xfId="23294" xr:uid="{7A9A8A3D-1D01-41A7-A913-9DB45F2D0605}"/>
    <cellStyle name="Normal 5 4 2 5 2 2 2 3 2" xfId="36986" xr:uid="{51A4E0DB-0CA8-4A15-A0BD-1A5E44BAAA7A}"/>
    <cellStyle name="Normal 5 4 2 5 2 2 2 3 3" xfId="51870" xr:uid="{D2E8CDE8-EC08-4E36-BCA3-0F073EAE6B0A}"/>
    <cellStyle name="Normal 5 4 2 5 2 2 2 4" xfId="16450" xr:uid="{418E2746-2943-4687-A100-C71A263B1823}"/>
    <cellStyle name="Normal 5 4 2 5 2 2 2 4 2" xfId="40933" xr:uid="{F0BD3115-3FB5-4D4E-AE51-F5A134F73DF8}"/>
    <cellStyle name="Normal 5 4 2 5 2 2 2 5" xfId="30140" xr:uid="{9DECFC7C-C2DF-4A39-A1EA-C2FB06A39B5A}"/>
    <cellStyle name="Normal 5 4 2 5 2 2 2 6" xfId="45024" xr:uid="{6DE09189-8A55-4AA4-9C05-DBB38A147022}"/>
    <cellStyle name="Normal 5 4 2 5 2 2 2 7" xfId="9604" xr:uid="{037056B3-1E24-4F00-94A6-5F51FB6D1F2C}"/>
    <cellStyle name="Normal 5 4 2 5 2 2 3" xfId="11314" xr:uid="{FD8429B8-97C8-410C-9B52-6545DE69A1CE}"/>
    <cellStyle name="Normal 5 4 2 5 2 2 3 2" xfId="25004" xr:uid="{35E18CA3-B223-42F2-813E-9B362010A6DA}"/>
    <cellStyle name="Normal 5 4 2 5 2 2 3 2 2" xfId="38696" xr:uid="{EED7C856-B4D7-4CDF-B375-B2D91DDAFBF5}"/>
    <cellStyle name="Normal 5 4 2 5 2 2 3 2 3" xfId="53580" xr:uid="{12CD3AE4-8D1A-460D-B5DD-2819239A5B37}"/>
    <cellStyle name="Normal 5 4 2 5 2 2 3 3" xfId="18160" xr:uid="{10B55578-31A9-418D-B777-7C51C085AF58}"/>
    <cellStyle name="Normal 5 4 2 5 2 2 3 4" xfId="31850" xr:uid="{B6E85C2D-BC12-4D7E-B2F3-B448B81BEFFD}"/>
    <cellStyle name="Normal 5 4 2 5 2 2 3 5" xfId="46734" xr:uid="{1D6BC54D-0E33-4DE8-9D5F-83919A74660C}"/>
    <cellStyle name="Normal 5 4 2 5 2 2 4" xfId="21582" xr:uid="{4277299C-2FB7-4F10-8449-E103FB1D34FE}"/>
    <cellStyle name="Normal 5 4 2 5 2 2 4 2" xfId="35274" xr:uid="{A134D038-BC2E-4720-8E02-E330A712E81B}"/>
    <cellStyle name="Normal 5 4 2 5 2 2 4 3" xfId="50158" xr:uid="{DA62D74A-0F5B-4BFB-99E7-E6D83B92D709}"/>
    <cellStyle name="Normal 5 4 2 5 2 2 5" xfId="14738" xr:uid="{669C7180-BF85-4ECC-B8B0-2DA3C04E6420}"/>
    <cellStyle name="Normal 5 4 2 5 2 2 5 2" xfId="40932" xr:uid="{1C91E9D2-5A3F-4AB8-A32D-6B68C32DE429}"/>
    <cellStyle name="Normal 5 4 2 5 2 2 6" xfId="28428" xr:uid="{B84AD1E0-72E5-4952-ABA8-532EAC0C4466}"/>
    <cellStyle name="Normal 5 4 2 5 2 2 7" xfId="43312" xr:uid="{80303C2F-F5B2-4D7E-91CC-975B30145A1C}"/>
    <cellStyle name="Normal 5 4 2 5 2 2 8" xfId="7892" xr:uid="{0B90F500-7CE7-464A-8618-67689174C982}"/>
    <cellStyle name="Normal 5 4 2 5 2 3" xfId="1241" xr:uid="{ABA7627E-1536-473C-8DF9-52216C7E58C9}"/>
    <cellStyle name="Normal 5 4 2 5 2 3 2" xfId="13025" xr:uid="{C7341D97-47D3-4DED-B456-17527BBD645F}"/>
    <cellStyle name="Normal 5 4 2 5 2 3 2 2" xfId="26715" xr:uid="{D55AA44D-54FD-429A-8386-DDCA9F2ECB1D}"/>
    <cellStyle name="Normal 5 4 2 5 2 3 2 2 2" xfId="40407" xr:uid="{DA833EA4-DA61-4BC6-B28D-5AB9A5A32ED1}"/>
    <cellStyle name="Normal 5 4 2 5 2 3 2 2 3" xfId="55291" xr:uid="{A23485FA-F49F-4FA6-9F5A-207238B67CCD}"/>
    <cellStyle name="Normal 5 4 2 5 2 3 2 3" xfId="19871" xr:uid="{902A1E7C-77D6-456C-BCB5-6229B86CA8E0}"/>
    <cellStyle name="Normal 5 4 2 5 2 3 2 4" xfId="33561" xr:uid="{5828C7D2-6CA0-4818-85C2-CA4996E7065E}"/>
    <cellStyle name="Normal 5 4 2 5 2 3 2 5" xfId="48445" xr:uid="{FE3B7E34-86E7-443C-8AFF-E99FEEE65AF9}"/>
    <cellStyle name="Normal 5 4 2 5 2 3 3" xfId="23293" xr:uid="{DD1984F4-1204-43C9-B8BB-FC2600993408}"/>
    <cellStyle name="Normal 5 4 2 5 2 3 3 2" xfId="36985" xr:uid="{2449604E-28DB-449E-86DA-FD010E1BE27E}"/>
    <cellStyle name="Normal 5 4 2 5 2 3 3 3" xfId="51869" xr:uid="{443C3151-27F4-4F51-9154-4E4E44615B8D}"/>
    <cellStyle name="Normal 5 4 2 5 2 3 4" xfId="16449" xr:uid="{92ACBB49-E311-4DD5-8245-C12662718F5A}"/>
    <cellStyle name="Normal 5 4 2 5 2 3 4 2" xfId="40934" xr:uid="{F0006F22-DF38-43CE-9EE0-5A29D14FCE08}"/>
    <cellStyle name="Normal 5 4 2 5 2 3 5" xfId="30139" xr:uid="{EB01DC08-4293-4ABC-A6F8-06805CF5EECB}"/>
    <cellStyle name="Normal 5 4 2 5 2 3 6" xfId="45023" xr:uid="{AD1A131D-1B30-48F2-AAFF-C6EC156FB048}"/>
    <cellStyle name="Normal 5 4 2 5 2 3 7" xfId="9603" xr:uid="{6A70EA17-BFAA-4066-B276-192F7DCD6968}"/>
    <cellStyle name="Normal 5 4 2 5 2 4" xfId="11313" xr:uid="{B144C2DF-0974-4084-B41C-F1EB6DEB6F64}"/>
    <cellStyle name="Normal 5 4 2 5 2 4 2" xfId="25003" xr:uid="{5DF942C4-CC28-4E10-A4BA-F65C5AA548E5}"/>
    <cellStyle name="Normal 5 4 2 5 2 4 2 2" xfId="38695" xr:uid="{6F73FA86-DAB1-46F8-BC7A-18C63F623297}"/>
    <cellStyle name="Normal 5 4 2 5 2 4 2 3" xfId="53579" xr:uid="{8E53A567-A018-42E9-83BD-D51E33060F0C}"/>
    <cellStyle name="Normal 5 4 2 5 2 4 3" xfId="18159" xr:uid="{DB2DB3A1-2D6E-4C36-A62A-EE1739A29EDB}"/>
    <cellStyle name="Normal 5 4 2 5 2 4 4" xfId="31849" xr:uid="{A7A862C7-0A14-4371-8590-91E1D0A114EA}"/>
    <cellStyle name="Normal 5 4 2 5 2 4 5" xfId="46733" xr:uid="{CB68FD1E-1D87-419C-99B6-F513E3B53385}"/>
    <cellStyle name="Normal 5 4 2 5 2 5" xfId="21581" xr:uid="{056F8625-0DCE-47DA-A61C-98BE8AC609BD}"/>
    <cellStyle name="Normal 5 4 2 5 2 5 2" xfId="35273" xr:uid="{E0008E67-971B-458F-92BE-3AEDF12797DB}"/>
    <cellStyle name="Normal 5 4 2 5 2 5 3" xfId="50157" xr:uid="{84ED7669-0063-431B-8E2A-E6B3E24E4C77}"/>
    <cellStyle name="Normal 5 4 2 5 2 6" xfId="14737" xr:uid="{9454FFBF-68B6-434C-A791-C6F5B31A9D97}"/>
    <cellStyle name="Normal 5 4 2 5 2 6 2" xfId="40824" xr:uid="{356C5DAF-EF95-49F7-AED1-702F89CD1E16}"/>
    <cellStyle name="Normal 5 4 2 5 2 7" xfId="28427" xr:uid="{B54522C6-5C9D-4571-9096-008CB68C8D5B}"/>
    <cellStyle name="Normal 5 4 2 5 2 8" xfId="43311" xr:uid="{29A95C89-FEE4-4731-9AA0-7298B33244C1}"/>
    <cellStyle name="Normal 5 4 2 5 2 9" xfId="7891" xr:uid="{14634455-4E1C-4C13-A25D-0E3974690DEF}"/>
    <cellStyle name="Normal 5 4 2 5 3" xfId="1242" xr:uid="{840A6A12-AD64-402D-A302-35F2B8D62D21}"/>
    <cellStyle name="Normal 5 4 2 5 3 2" xfId="1243" xr:uid="{126F521D-6810-4A78-9A23-7BE8A4BF991C}"/>
    <cellStyle name="Normal 5 4 2 5 3 2 2" xfId="13027" xr:uid="{02EFF1D8-1273-4087-B0C0-654D4E159212}"/>
    <cellStyle name="Normal 5 4 2 5 3 2 2 2" xfId="26717" xr:uid="{A23657D6-8F09-4041-9054-901C4A593FB2}"/>
    <cellStyle name="Normal 5 4 2 5 3 2 2 2 2" xfId="40409" xr:uid="{CD3AC05A-65BF-4EEF-A085-0E6357842A56}"/>
    <cellStyle name="Normal 5 4 2 5 3 2 2 2 3" xfId="55293" xr:uid="{0FC50DA0-DE29-4FC0-A7BC-DAC277E2DE9A}"/>
    <cellStyle name="Normal 5 4 2 5 3 2 2 3" xfId="19873" xr:uid="{17B28166-B741-4A74-9DCE-6C24817ED578}"/>
    <cellStyle name="Normal 5 4 2 5 3 2 2 4" xfId="33563" xr:uid="{BD5E904B-34C0-4D99-9CEC-F54D60D7457E}"/>
    <cellStyle name="Normal 5 4 2 5 3 2 2 5" xfId="48447" xr:uid="{FBEE7D9E-0A84-43D1-86B0-4043A0FDC41C}"/>
    <cellStyle name="Normal 5 4 2 5 3 2 3" xfId="23295" xr:uid="{F62ADB3C-1471-4A8D-B77F-E2D4614E1A2F}"/>
    <cellStyle name="Normal 5 4 2 5 3 2 3 2" xfId="36987" xr:uid="{9337ED8A-FAB2-4641-AB55-1948ED319953}"/>
    <cellStyle name="Normal 5 4 2 5 3 2 3 3" xfId="51871" xr:uid="{48A3B602-064E-4BB1-A262-C8E0B9018479}"/>
    <cellStyle name="Normal 5 4 2 5 3 2 4" xfId="16451" xr:uid="{83508107-18C1-4AC3-A8B5-3B71E145AE79}"/>
    <cellStyle name="Normal 5 4 2 5 3 2 4 2" xfId="40936" xr:uid="{FDF1E440-2452-46EA-96D9-4E3B6A8903A2}"/>
    <cellStyle name="Normal 5 4 2 5 3 2 5" xfId="30141" xr:uid="{AFC24F44-A016-4C6C-9528-368E4490FC57}"/>
    <cellStyle name="Normal 5 4 2 5 3 2 6" xfId="45025" xr:uid="{44FDE203-7D75-4633-9C63-28334E074513}"/>
    <cellStyle name="Normal 5 4 2 5 3 2 7" xfId="9605" xr:uid="{6819B8D9-4F25-4802-BAB5-4392081CFFDF}"/>
    <cellStyle name="Normal 5 4 2 5 3 3" xfId="11315" xr:uid="{0B95457D-B984-4496-88D4-B6DAB4AECCCA}"/>
    <cellStyle name="Normal 5 4 2 5 3 3 2" xfId="25005" xr:uid="{3B806CD3-4E07-4997-90E4-3D00D837F0B1}"/>
    <cellStyle name="Normal 5 4 2 5 3 3 2 2" xfId="38697" xr:uid="{9C732DA8-F97E-4CC4-9C71-ED1870CD290D}"/>
    <cellStyle name="Normal 5 4 2 5 3 3 2 3" xfId="53581" xr:uid="{EDFF5B78-05F0-4FBC-B990-F8955E6C287E}"/>
    <cellStyle name="Normal 5 4 2 5 3 3 3" xfId="18161" xr:uid="{6C415F74-41F5-487C-959B-A2B464BE437E}"/>
    <cellStyle name="Normal 5 4 2 5 3 3 4" xfId="31851" xr:uid="{F327D6A2-7EB9-48CA-B5B7-77C01CE5DD7C}"/>
    <cellStyle name="Normal 5 4 2 5 3 3 5" xfId="46735" xr:uid="{40198AD6-B43A-4963-83EF-E190FDDCCBF3}"/>
    <cellStyle name="Normal 5 4 2 5 3 4" xfId="21583" xr:uid="{FAE6F274-0C37-4496-B868-96B0FEF95B90}"/>
    <cellStyle name="Normal 5 4 2 5 3 4 2" xfId="35275" xr:uid="{1AE7B120-2C8C-421B-A69F-ED5A6FC3D3CE}"/>
    <cellStyle name="Normal 5 4 2 5 3 4 3" xfId="50159" xr:uid="{950574F1-9F44-4FAF-804D-51A2FE35E0CC}"/>
    <cellStyle name="Normal 5 4 2 5 3 5" xfId="14739" xr:uid="{D1996FEE-BCE5-4B48-A945-1064A3B73730}"/>
    <cellStyle name="Normal 5 4 2 5 3 5 2" xfId="40935" xr:uid="{ECFCFD63-EBBC-4EAE-9F9F-1AC07D26954A}"/>
    <cellStyle name="Normal 5 4 2 5 3 6" xfId="28429" xr:uid="{980D2A88-D576-455C-B238-0D09DFCA5E59}"/>
    <cellStyle name="Normal 5 4 2 5 3 7" xfId="43313" xr:uid="{DDDA6596-11D9-491A-A97B-5FA3B04A84D5}"/>
    <cellStyle name="Normal 5 4 2 5 3 8" xfId="7893" xr:uid="{5827A633-74CB-40A9-A022-CCC72358E8FD}"/>
    <cellStyle name="Normal 5 4 2 5 4" xfId="1244" xr:uid="{B0F5EACA-23AC-4EF1-818F-DFEE88BF85A1}"/>
    <cellStyle name="Normal 5 4 2 5 4 2" xfId="9606" xr:uid="{41F0D8FA-8D9B-4196-B5E3-3059066ABCD1}"/>
    <cellStyle name="Normal 5 4 2 5 4 2 2" xfId="13028" xr:uid="{FBD5FFC2-EB7F-4E81-BA56-813E3E39E6D7}"/>
    <cellStyle name="Normal 5 4 2 5 4 2 2 2" xfId="26718" xr:uid="{63CE8B4E-A267-43C7-9340-F84164C36AE2}"/>
    <cellStyle name="Normal 5 4 2 5 4 2 2 2 2" xfId="40410" xr:uid="{6AD3A41B-1FF2-48A9-97A4-2EC15E8208C0}"/>
    <cellStyle name="Normal 5 4 2 5 4 2 2 2 3" xfId="55294" xr:uid="{45D145C5-E874-45E6-A5E3-89EE138D59D6}"/>
    <cellStyle name="Normal 5 4 2 5 4 2 2 3" xfId="19874" xr:uid="{6171FA42-391B-4293-8049-9D0BD98D7787}"/>
    <cellStyle name="Normal 5 4 2 5 4 2 2 4" xfId="33564" xr:uid="{1F208BD5-88B0-4014-A449-A476FA79B7D6}"/>
    <cellStyle name="Normal 5 4 2 5 4 2 2 5" xfId="48448" xr:uid="{8B19A281-0D2A-4BF6-BBB3-016EC5B17704}"/>
    <cellStyle name="Normal 5 4 2 5 4 2 3" xfId="23296" xr:uid="{782CE221-34B8-4A9D-932E-154434D6A04E}"/>
    <cellStyle name="Normal 5 4 2 5 4 2 3 2" xfId="36988" xr:uid="{4EE31110-4A4D-42BF-9B8C-B9DB58F32D17}"/>
    <cellStyle name="Normal 5 4 2 5 4 2 3 3" xfId="51872" xr:uid="{54E488EA-F305-4C8F-9D69-F528763061FF}"/>
    <cellStyle name="Normal 5 4 2 5 4 2 4" xfId="16452" xr:uid="{E5523E57-8E0C-416C-A4BA-74FBF73BB20F}"/>
    <cellStyle name="Normal 5 4 2 5 4 2 5" xfId="30142" xr:uid="{AEA32BFC-8EC4-46C4-A23A-039459E80EE9}"/>
    <cellStyle name="Normal 5 4 2 5 4 2 6" xfId="45026" xr:uid="{CC79A414-29F7-45DD-B7EC-B8716A124A66}"/>
    <cellStyle name="Normal 5 4 2 5 4 3" xfId="11316" xr:uid="{8645935F-8648-415F-9DB2-63E81F16F939}"/>
    <cellStyle name="Normal 5 4 2 5 4 3 2" xfId="25006" xr:uid="{6F2B9FF5-272E-42CF-B19C-5DEEB932CF63}"/>
    <cellStyle name="Normal 5 4 2 5 4 3 2 2" xfId="38698" xr:uid="{B8160ED7-30BE-4153-B1CD-D9F4CD0D8D9B}"/>
    <cellStyle name="Normal 5 4 2 5 4 3 2 3" xfId="53582" xr:uid="{D7B661B8-F759-457D-A9EA-74D2EFD54EC7}"/>
    <cellStyle name="Normal 5 4 2 5 4 3 3" xfId="18162" xr:uid="{36179747-EA54-433E-AB09-42C17881BE24}"/>
    <cellStyle name="Normal 5 4 2 5 4 3 4" xfId="31852" xr:uid="{AEAF8A31-B3D1-443B-B275-36B3B319151B}"/>
    <cellStyle name="Normal 5 4 2 5 4 3 5" xfId="46736" xr:uid="{9C47F453-0612-4653-BBAF-20A9A96FBE9B}"/>
    <cellStyle name="Normal 5 4 2 5 4 4" xfId="21584" xr:uid="{A3155648-9726-4655-B165-33D26D0723BA}"/>
    <cellStyle name="Normal 5 4 2 5 4 4 2" xfId="35276" xr:uid="{BA1AE49D-F943-4051-A955-9758CB802A65}"/>
    <cellStyle name="Normal 5 4 2 5 4 4 3" xfId="50160" xr:uid="{5D8D4C8B-0F6B-46AA-84E2-BB04323D12BD}"/>
    <cellStyle name="Normal 5 4 2 5 4 5" xfId="14740" xr:uid="{207C7A30-3765-4AFC-BFF2-C9B3DAB95161}"/>
    <cellStyle name="Normal 5 4 2 5 4 5 2" xfId="40937" xr:uid="{A26227A3-B268-49D3-B0D8-68544C7BEF64}"/>
    <cellStyle name="Normal 5 4 2 5 4 6" xfId="28430" xr:uid="{DCE0C305-DBD0-406C-9008-BF6CED915F4D}"/>
    <cellStyle name="Normal 5 4 2 5 4 7" xfId="43314" xr:uid="{5B87B981-0142-49A9-867F-07F6A111E491}"/>
    <cellStyle name="Normal 5 4 2 5 4 8" xfId="7894" xr:uid="{E76938C9-3C41-444D-966F-A0607233E23B}"/>
    <cellStyle name="Normal 5 4 2 5 5" xfId="9602" xr:uid="{7BC48854-0674-4E70-AD05-6F3E37CA067B}"/>
    <cellStyle name="Normal 5 4 2 5 5 2" xfId="13024" xr:uid="{FA66FC2A-72DA-487A-9707-F6E919837BA3}"/>
    <cellStyle name="Normal 5 4 2 5 5 2 2" xfId="26714" xr:uid="{833010C4-0A99-4CB5-867C-8D51F76EB00A}"/>
    <cellStyle name="Normal 5 4 2 5 5 2 2 2" xfId="40406" xr:uid="{A2E01A90-CD1D-4515-8949-C9E28288937E}"/>
    <cellStyle name="Normal 5 4 2 5 5 2 2 3" xfId="55290" xr:uid="{6D0A333F-339F-43E1-8B14-BC777CFFF018}"/>
    <cellStyle name="Normal 5 4 2 5 5 2 3" xfId="19870" xr:uid="{2349ADE8-3CDD-47CD-AFCF-BCC82767E909}"/>
    <cellStyle name="Normal 5 4 2 5 5 2 4" xfId="33560" xr:uid="{34D1C243-BFBA-4134-8C93-53F17C93B894}"/>
    <cellStyle name="Normal 5 4 2 5 5 2 5" xfId="48444" xr:uid="{0D8B7EFC-0973-4F01-9FA7-0F3DC8C9156D}"/>
    <cellStyle name="Normal 5 4 2 5 5 3" xfId="23292" xr:uid="{48FE16E5-4C32-4A22-BCBC-DF387FD8DA5C}"/>
    <cellStyle name="Normal 5 4 2 5 5 3 2" xfId="36984" xr:uid="{D322DDC2-DCCF-4BE1-A3FD-872B99692814}"/>
    <cellStyle name="Normal 5 4 2 5 5 3 3" xfId="51868" xr:uid="{45760718-5283-4FE4-9FB5-414FA067E1B9}"/>
    <cellStyle name="Normal 5 4 2 5 5 4" xfId="16448" xr:uid="{763986CE-DFE0-401B-B11F-8C5F36C42867}"/>
    <cellStyle name="Normal 5 4 2 5 5 5" xfId="30138" xr:uid="{819146CD-2723-445B-BF61-1DC08070FDE3}"/>
    <cellStyle name="Normal 5 4 2 5 5 6" xfId="45022" xr:uid="{6697CA13-6B8A-496D-90C3-2962F1AEF26A}"/>
    <cellStyle name="Normal 5 4 2 5 6" xfId="11312" xr:uid="{E0D770D0-86CD-43A4-A847-8E3D58DEF61F}"/>
    <cellStyle name="Normal 5 4 2 5 6 2" xfId="25002" xr:uid="{E76E2780-BD01-476E-A27C-7D9E61A3F024}"/>
    <cellStyle name="Normal 5 4 2 5 6 2 2" xfId="38694" xr:uid="{3B62B077-C14C-429A-8045-DF277BA6279A}"/>
    <cellStyle name="Normal 5 4 2 5 6 2 3" xfId="53578" xr:uid="{70F29791-883B-498F-B78C-379096DCAA4D}"/>
    <cellStyle name="Normal 5 4 2 5 6 3" xfId="18158" xr:uid="{D614DC17-3CC8-4A7C-BAD0-8C140401FDF8}"/>
    <cellStyle name="Normal 5 4 2 5 6 4" xfId="31848" xr:uid="{BC165D31-4A9C-4697-8DF4-A2D662946A82}"/>
    <cellStyle name="Normal 5 4 2 5 6 5" xfId="46732" xr:uid="{3B9ED1D7-C10A-42F5-8D2A-1246B78AE121}"/>
    <cellStyle name="Normal 5 4 2 5 7" xfId="21580" xr:uid="{07939077-04FC-40EA-A6F2-DBAAA1254A55}"/>
    <cellStyle name="Normal 5 4 2 5 7 2" xfId="35272" xr:uid="{390B2FD1-BC03-4CB5-ACD3-404A4AE9F46F}"/>
    <cellStyle name="Normal 5 4 2 5 7 3" xfId="50156" xr:uid="{EA12AC78-9AD4-4DCB-B01C-54964F80F175}"/>
    <cellStyle name="Normal 5 4 2 5 8" xfId="14736" xr:uid="{3643C979-9122-497C-A8EC-BDBC7D6F6F29}"/>
    <cellStyle name="Normal 5 4 2 5 8 2" xfId="40782" xr:uid="{C4B7B85A-6F57-46DF-A91A-368D21475E2A}"/>
    <cellStyle name="Normal 5 4 2 5 9" xfId="28426" xr:uid="{2FB4B29E-A3E4-4175-9BB6-F06CE3D5BD1E}"/>
    <cellStyle name="Normal 5 4 2 6" xfId="548" xr:uid="{C294145F-82B8-4293-BFB5-7E23D8BAE510}"/>
    <cellStyle name="Normal 5 4 2 6 10" xfId="43315" xr:uid="{8533BD33-E3A1-4A4C-BFB4-DBF0121840F4}"/>
    <cellStyle name="Normal 5 4 2 6 11" xfId="7895" xr:uid="{397C5D8B-2534-471F-A75A-598C0CACA49C}"/>
    <cellStyle name="Normal 5 4 2 6 2" xfId="1245" xr:uid="{124150F6-7EFB-4422-A068-4EC91BFD8F6E}"/>
    <cellStyle name="Normal 5 4 2 6 2 2" xfId="1246" xr:uid="{1193F4A6-63DE-489D-A685-353D0186BF51}"/>
    <cellStyle name="Normal 5 4 2 6 2 2 2" xfId="9609" xr:uid="{4A50806F-4151-4C62-9789-59CE0ABF9FAE}"/>
    <cellStyle name="Normal 5 4 2 6 2 2 2 2" xfId="13031" xr:uid="{3A632E3E-0839-4953-9332-FE3F53C4605A}"/>
    <cellStyle name="Normal 5 4 2 6 2 2 2 2 2" xfId="26721" xr:uid="{81926CF5-BBE9-4747-913D-C4B441636733}"/>
    <cellStyle name="Normal 5 4 2 6 2 2 2 2 2 2" xfId="40413" xr:uid="{827AC5C3-658B-4F30-8639-AFF89F0061FA}"/>
    <cellStyle name="Normal 5 4 2 6 2 2 2 2 2 3" xfId="55297" xr:uid="{6D0D8A3C-EC61-4953-A8EC-5CBC0231A746}"/>
    <cellStyle name="Normal 5 4 2 6 2 2 2 2 3" xfId="19877" xr:uid="{42C1EE3E-8755-4521-8897-CB47368AA7DC}"/>
    <cellStyle name="Normal 5 4 2 6 2 2 2 2 4" xfId="33567" xr:uid="{0CE8D2B3-0713-4BE8-93E4-45046812BFAB}"/>
    <cellStyle name="Normal 5 4 2 6 2 2 2 2 5" xfId="48451" xr:uid="{D60E1821-0EF6-4167-BECC-C81C4BF86C17}"/>
    <cellStyle name="Normal 5 4 2 6 2 2 2 3" xfId="23299" xr:uid="{22C848C9-99F7-4139-BC82-822256189F0E}"/>
    <cellStyle name="Normal 5 4 2 6 2 2 2 3 2" xfId="36991" xr:uid="{760C26D2-D2FD-4F26-B920-4F797D806BEF}"/>
    <cellStyle name="Normal 5 4 2 6 2 2 2 3 3" xfId="51875" xr:uid="{46C49745-68F1-4504-9EE0-72A65F370BC5}"/>
    <cellStyle name="Normal 5 4 2 6 2 2 2 4" xfId="16455" xr:uid="{A03AE0B4-1E77-432F-882F-CD8458219DC8}"/>
    <cellStyle name="Normal 5 4 2 6 2 2 2 5" xfId="30145" xr:uid="{666C9221-6E19-4925-865A-F7DB914B673F}"/>
    <cellStyle name="Normal 5 4 2 6 2 2 2 6" xfId="45029" xr:uid="{2AA6E79F-DE03-499F-8F3C-8948E0BC3631}"/>
    <cellStyle name="Normal 5 4 2 6 2 2 3" xfId="11319" xr:uid="{7AA10F59-605F-4998-9D56-F05F56139F47}"/>
    <cellStyle name="Normal 5 4 2 6 2 2 3 2" xfId="25009" xr:uid="{6ECE09AC-2844-4628-91B0-BCAFCD800041}"/>
    <cellStyle name="Normal 5 4 2 6 2 2 3 2 2" xfId="38701" xr:uid="{AFCFD4E4-FFFE-4BAA-B08C-A01F5B512577}"/>
    <cellStyle name="Normal 5 4 2 6 2 2 3 2 3" xfId="53585" xr:uid="{DC22372E-B2EA-4855-9866-42FF769CD8B7}"/>
    <cellStyle name="Normal 5 4 2 6 2 2 3 3" xfId="18165" xr:uid="{2C82DF17-1AB2-4D27-BA86-F3D22D6DAC5B}"/>
    <cellStyle name="Normal 5 4 2 6 2 2 3 4" xfId="31855" xr:uid="{B58F6004-A785-490F-AE3A-5C2963BF4F9A}"/>
    <cellStyle name="Normal 5 4 2 6 2 2 3 5" xfId="46739" xr:uid="{6EF1F5D9-FC6B-4C11-A5AE-F98CA8C3A718}"/>
    <cellStyle name="Normal 5 4 2 6 2 2 4" xfId="21587" xr:uid="{D081535E-C452-469F-AC61-4F06EF296F4F}"/>
    <cellStyle name="Normal 5 4 2 6 2 2 4 2" xfId="35279" xr:uid="{425A928E-17E9-4681-94E1-060B24DB1122}"/>
    <cellStyle name="Normal 5 4 2 6 2 2 4 3" xfId="50163" xr:uid="{E911C97C-DE66-4EC9-BF0F-228421610683}"/>
    <cellStyle name="Normal 5 4 2 6 2 2 5" xfId="14743" xr:uid="{A69D2D6F-890A-4F73-ADD9-F63FF07E126F}"/>
    <cellStyle name="Normal 5 4 2 6 2 2 5 2" xfId="40939" xr:uid="{4866277D-1978-4E23-A09A-35C997CD56C1}"/>
    <cellStyle name="Normal 5 4 2 6 2 2 6" xfId="28433" xr:uid="{7D0F75BF-5831-4E4F-B224-5AABD68A8D32}"/>
    <cellStyle name="Normal 5 4 2 6 2 2 7" xfId="43317" xr:uid="{315F8875-E8CA-4BE9-8DCC-38CA00EF75B1}"/>
    <cellStyle name="Normal 5 4 2 6 2 2 8" xfId="7897" xr:uid="{50E5F827-3096-447F-A792-12553D57D107}"/>
    <cellStyle name="Normal 5 4 2 6 2 3" xfId="4421" xr:uid="{98D1B98D-4CAC-4F43-890B-573145D571B6}"/>
    <cellStyle name="Normal 5 4 2 6 2 3 2" xfId="13030" xr:uid="{74688442-884A-4A20-A50B-26A63294EC3B}"/>
    <cellStyle name="Normal 5 4 2 6 2 3 2 2" xfId="26720" xr:uid="{A1BF85EF-627F-40B7-A0A2-ABC87FE75532}"/>
    <cellStyle name="Normal 5 4 2 6 2 3 2 2 2" xfId="40412" xr:uid="{9C068E35-B91F-4B07-91AD-B7130602C673}"/>
    <cellStyle name="Normal 5 4 2 6 2 3 2 2 3" xfId="55296" xr:uid="{49E4477E-D30F-4EAE-B309-732B1BC08CF3}"/>
    <cellStyle name="Normal 5 4 2 6 2 3 2 3" xfId="19876" xr:uid="{3EACEEF9-7123-4602-BBE6-D389F1ED7468}"/>
    <cellStyle name="Normal 5 4 2 6 2 3 2 4" xfId="33566" xr:uid="{78A4408C-B380-453A-9DB1-0DD14D414D11}"/>
    <cellStyle name="Normal 5 4 2 6 2 3 2 5" xfId="48450" xr:uid="{648CAA4E-4ECE-406A-8C4F-2BC8E75295A7}"/>
    <cellStyle name="Normal 5 4 2 6 2 3 3" xfId="23298" xr:uid="{75BCD57B-995D-4C12-B982-DFF5EC97D3E1}"/>
    <cellStyle name="Normal 5 4 2 6 2 3 3 2" xfId="36990" xr:uid="{4C93A0A4-5841-4911-AE23-0F303A18FA17}"/>
    <cellStyle name="Normal 5 4 2 6 2 3 3 3" xfId="51874" xr:uid="{58D60943-7DA9-41B5-ACEE-4A8B9F83BF84}"/>
    <cellStyle name="Normal 5 4 2 6 2 3 4" xfId="16454" xr:uid="{A79C3EDE-7EE7-410D-8EFC-3E81205411C1}"/>
    <cellStyle name="Normal 5 4 2 6 2 3 4 2" xfId="41339" xr:uid="{00069BA6-CC4B-4313-A8D0-DAB2EA022CB8}"/>
    <cellStyle name="Normal 5 4 2 6 2 3 5" xfId="30144" xr:uid="{93A0F262-66E8-472D-B67E-3EE27081F413}"/>
    <cellStyle name="Normal 5 4 2 6 2 3 6" xfId="45028" xr:uid="{BAEB97AB-D88A-4323-988A-E7A1931FDCE0}"/>
    <cellStyle name="Normal 5 4 2 6 2 3 7" xfId="9608" xr:uid="{E04480A4-5875-4FDF-9982-4BC6C9C10AA5}"/>
    <cellStyle name="Normal 5 4 2 6 2 4" xfId="11318" xr:uid="{90DBBD59-5FAC-41CE-8C53-ED1BD63D1C89}"/>
    <cellStyle name="Normal 5 4 2 6 2 4 2" xfId="25008" xr:uid="{73591EA8-833B-4109-B7AC-EC2D41E3BDA6}"/>
    <cellStyle name="Normal 5 4 2 6 2 4 2 2" xfId="38700" xr:uid="{3FAA7F71-8972-4C93-B343-F235D0545C3B}"/>
    <cellStyle name="Normal 5 4 2 6 2 4 2 3" xfId="53584" xr:uid="{FF6B61E6-230C-47BD-8C54-223DC9737CF5}"/>
    <cellStyle name="Normal 5 4 2 6 2 4 3" xfId="18164" xr:uid="{25122501-7DB0-4E5B-9117-F0D2F02244EF}"/>
    <cellStyle name="Normal 5 4 2 6 2 4 4" xfId="31854" xr:uid="{077B6B5B-B973-41D0-9499-47583EB31ACF}"/>
    <cellStyle name="Normal 5 4 2 6 2 4 5" xfId="46738" xr:uid="{C514D4F9-47DD-4B77-859C-CF9BB6E8BBEC}"/>
    <cellStyle name="Normal 5 4 2 6 2 5" xfId="21586" xr:uid="{8B2DEA61-E1C7-4565-8236-3FAE98790D8B}"/>
    <cellStyle name="Normal 5 4 2 6 2 5 2" xfId="35278" xr:uid="{8DD4E6BA-1C1A-464C-8496-D881184D25A0}"/>
    <cellStyle name="Normal 5 4 2 6 2 5 3" xfId="50162" xr:uid="{9F7F75E5-1E11-49F3-BD0D-5EFEE6406723}"/>
    <cellStyle name="Normal 5 4 2 6 2 6" xfId="14742" xr:uid="{54780A41-1D86-45AC-8848-7E02AB0DE7CE}"/>
    <cellStyle name="Normal 5 4 2 6 2 6 2" xfId="40938" xr:uid="{B260962E-F33C-449B-8E6E-2FE73D588184}"/>
    <cellStyle name="Normal 5 4 2 6 2 7" xfId="28432" xr:uid="{AEBDBC71-B9E4-4749-95E5-7A45711E2327}"/>
    <cellStyle name="Normal 5 4 2 6 2 8" xfId="43316" xr:uid="{77B35B8B-1F9E-4229-B65C-BC0C4097FC3D}"/>
    <cellStyle name="Normal 5 4 2 6 2 9" xfId="7896" xr:uid="{23C0D6AB-8A5B-448F-A17A-0EEE99A930C1}"/>
    <cellStyle name="Normal 5 4 2 6 3" xfId="1247" xr:uid="{B59C37B5-24B6-416E-A0CB-1C2A42CA8870}"/>
    <cellStyle name="Normal 5 4 2 6 3 2" xfId="9610" xr:uid="{A85C48A8-E20F-4318-9B3D-492E5E401C09}"/>
    <cellStyle name="Normal 5 4 2 6 3 2 2" xfId="13032" xr:uid="{7FD4B5C1-D4DB-41BC-AA83-FF49A69E61C7}"/>
    <cellStyle name="Normal 5 4 2 6 3 2 2 2" xfId="26722" xr:uid="{4429C7ED-1D5E-416D-A53C-63551027D02A}"/>
    <cellStyle name="Normal 5 4 2 6 3 2 2 2 2" xfId="40414" xr:uid="{8994E37F-389E-4DF3-A14B-ED6A24B82683}"/>
    <cellStyle name="Normal 5 4 2 6 3 2 2 2 3" xfId="55298" xr:uid="{2004CA50-938A-46EC-85CB-8963CC8B5310}"/>
    <cellStyle name="Normal 5 4 2 6 3 2 2 3" xfId="19878" xr:uid="{1F925CD5-7640-4555-8497-E9CD5AA1EC8C}"/>
    <cellStyle name="Normal 5 4 2 6 3 2 2 4" xfId="33568" xr:uid="{80666F75-3499-4709-AAB3-30068D888BD5}"/>
    <cellStyle name="Normal 5 4 2 6 3 2 2 5" xfId="48452" xr:uid="{E146452A-AE6F-4A54-8E49-607C4753F0B8}"/>
    <cellStyle name="Normal 5 4 2 6 3 2 3" xfId="23300" xr:uid="{7CCA857B-4B16-474E-A0A6-CE5FFC4BD9DE}"/>
    <cellStyle name="Normal 5 4 2 6 3 2 3 2" xfId="36992" xr:uid="{6429AE37-E69E-40A7-9DB7-B76577ACC0AB}"/>
    <cellStyle name="Normal 5 4 2 6 3 2 3 3" xfId="51876" xr:uid="{11C826B7-070E-43D6-A2F3-7D4729CE733C}"/>
    <cellStyle name="Normal 5 4 2 6 3 2 4" xfId="16456" xr:uid="{D2E4E96A-59DD-45A5-9F8F-8F7F15E8DBA9}"/>
    <cellStyle name="Normal 5 4 2 6 3 2 5" xfId="30146" xr:uid="{A206ECBF-73EC-4EBF-AC51-93B72E084792}"/>
    <cellStyle name="Normal 5 4 2 6 3 2 6" xfId="45030" xr:uid="{C0F2E07F-6220-40B6-997A-D3216AF1ECE9}"/>
    <cellStyle name="Normal 5 4 2 6 3 3" xfId="11320" xr:uid="{A9E93FD2-9CAB-480A-BF02-7C4D20192AC3}"/>
    <cellStyle name="Normal 5 4 2 6 3 3 2" xfId="25010" xr:uid="{8EEF7301-550F-4FEA-B3AE-E2375B1812B5}"/>
    <cellStyle name="Normal 5 4 2 6 3 3 2 2" xfId="38702" xr:uid="{FFFB5B5D-7C44-4C52-B511-DFDD9DD2DE12}"/>
    <cellStyle name="Normal 5 4 2 6 3 3 2 3" xfId="53586" xr:uid="{51EE8D55-CE2C-45A5-B744-9289B44C2A8C}"/>
    <cellStyle name="Normal 5 4 2 6 3 3 3" xfId="18166" xr:uid="{6B5025D0-6903-4872-AFEB-FBCDD95975A1}"/>
    <cellStyle name="Normal 5 4 2 6 3 3 4" xfId="31856" xr:uid="{B3F217A7-31E7-4D49-9D78-7DC577BE05EA}"/>
    <cellStyle name="Normal 5 4 2 6 3 3 5" xfId="46740" xr:uid="{BA9A9A70-2F72-42CD-9FCE-F0DDDE5E8700}"/>
    <cellStyle name="Normal 5 4 2 6 3 4" xfId="21588" xr:uid="{DD1D620B-6AF3-4242-B0A0-1DBAE5681C31}"/>
    <cellStyle name="Normal 5 4 2 6 3 4 2" xfId="35280" xr:uid="{5BEEA4C2-7930-4887-A8F3-53B5919AC46E}"/>
    <cellStyle name="Normal 5 4 2 6 3 4 3" xfId="50164" xr:uid="{6313A543-E2BF-4090-9EDB-47048934BFD0}"/>
    <cellStyle name="Normal 5 4 2 6 3 5" xfId="14744" xr:uid="{41432A6E-241E-4CAF-ACFA-4AE6C39DC249}"/>
    <cellStyle name="Normal 5 4 2 6 3 5 2" xfId="40940" xr:uid="{1B3EFF24-564F-447B-9905-1EC6EDD09663}"/>
    <cellStyle name="Normal 5 4 2 6 3 6" xfId="28434" xr:uid="{4148856E-0263-44D4-9543-39DD3DDD40F9}"/>
    <cellStyle name="Normal 5 4 2 6 3 7" xfId="43318" xr:uid="{080D84AC-CFEC-4DB4-BBB7-FA097930337D}"/>
    <cellStyle name="Normal 5 4 2 6 3 8" xfId="7898" xr:uid="{34014733-AEAE-4D31-9F8B-FB9E12154010}"/>
    <cellStyle name="Normal 5 4 2 6 4" xfId="2852" xr:uid="{81D2573F-A03C-4F30-9CFA-A12E21C2D787}"/>
    <cellStyle name="Normal 5 4 2 6 4 2" xfId="4586" xr:uid="{B1424A8A-B253-4B91-85E5-354C3C044531}"/>
    <cellStyle name="Normal 5 4 2 6 4 2 2" xfId="13033" xr:uid="{B24F45B0-6003-4F55-A49E-5FF557A12D47}"/>
    <cellStyle name="Normal 5 4 2 6 4 2 2 2" xfId="26723" xr:uid="{E6201AEC-2206-4922-9FA8-BB855199E0E2}"/>
    <cellStyle name="Normal 5 4 2 6 4 2 2 2 2" xfId="40415" xr:uid="{85A3DBDC-817C-4BDA-A639-9AEEA8921E73}"/>
    <cellStyle name="Normal 5 4 2 6 4 2 2 2 3" xfId="55299" xr:uid="{61D0994A-0398-4133-A43A-48FBB3619B73}"/>
    <cellStyle name="Normal 5 4 2 6 4 2 2 3" xfId="19879" xr:uid="{46209A92-25D7-419B-AEE5-E474FE969DC0}"/>
    <cellStyle name="Normal 5 4 2 6 4 2 2 4" xfId="33569" xr:uid="{535D6260-8D37-4E98-91DE-E21AC7F25853}"/>
    <cellStyle name="Normal 5 4 2 6 4 2 2 5" xfId="48453" xr:uid="{618FFF2D-E858-40B6-823E-556569A67728}"/>
    <cellStyle name="Normal 5 4 2 6 4 2 3" xfId="23301" xr:uid="{CE86E267-4355-43CE-85FA-472C0A138392}"/>
    <cellStyle name="Normal 5 4 2 6 4 2 3 2" xfId="36993" xr:uid="{47EC9B65-9BC1-4AF5-B554-2C2876272A55}"/>
    <cellStyle name="Normal 5 4 2 6 4 2 3 3" xfId="51877" xr:uid="{AFA64F0F-07CD-4581-9E4C-BBCA91861595}"/>
    <cellStyle name="Normal 5 4 2 6 4 2 4" xfId="16457" xr:uid="{7404C981-DEE6-4F45-9E07-84573F5128F0}"/>
    <cellStyle name="Normal 5 4 2 6 4 2 4 2" xfId="41360" xr:uid="{6C5B42D5-2BA4-4EB3-AE67-B0FAB2AB5A1B}"/>
    <cellStyle name="Normal 5 4 2 6 4 2 5" xfId="30147" xr:uid="{46051E3B-8673-48A8-9D48-9D6C6876D6D4}"/>
    <cellStyle name="Normal 5 4 2 6 4 2 6" xfId="45031" xr:uid="{0C4CB47B-42E4-48DF-9F46-8801945CE0F0}"/>
    <cellStyle name="Normal 5 4 2 6 4 2 7" xfId="9611" xr:uid="{619D6FBD-3499-4ACA-8829-299AD5BE2634}"/>
    <cellStyle name="Normal 5 4 2 6 4 3" xfId="4685" xr:uid="{A5EB9A3D-1712-4A58-83A4-BF375C94160B}"/>
    <cellStyle name="Normal 5 4 2 6 4 3 2" xfId="25011" xr:uid="{9A13F95B-E17B-407E-B059-4887E8A1752B}"/>
    <cellStyle name="Normal 5 4 2 6 4 3 2 2" xfId="38703" xr:uid="{E1F1BE82-71F2-4E6F-B8F8-B07B4EF499FC}"/>
    <cellStyle name="Normal 5 4 2 6 4 3 2 3" xfId="53587" xr:uid="{D98F3D0C-53B6-4588-B659-1A84744A9716}"/>
    <cellStyle name="Normal 5 4 2 6 4 3 3" xfId="18167" xr:uid="{91BA3A7A-F06C-4F56-A7FB-34BBB7BC6980}"/>
    <cellStyle name="Normal 5 4 2 6 4 3 3 2" xfId="41374" xr:uid="{F28D5BDF-A5EC-4926-9C81-D2A94C46CBCF}"/>
    <cellStyle name="Normal 5 4 2 6 4 3 4" xfId="31857" xr:uid="{35A3F299-5AF5-45F0-8C7C-06ADDFE55508}"/>
    <cellStyle name="Normal 5 4 2 6 4 3 5" xfId="46741" xr:uid="{84479D97-71BC-4B7B-99E1-909AD51FE038}"/>
    <cellStyle name="Normal 5 4 2 6 4 3 6" xfId="11321" xr:uid="{E3C36BBB-569A-46D1-93FB-966396C180C1}"/>
    <cellStyle name="Normal 5 4 2 6 4 4" xfId="4613" xr:uid="{6EB179CD-B6AB-4EC9-B594-8074452C9219}"/>
    <cellStyle name="Normal 5 4 2 6 4 4 2" xfId="41370" xr:uid="{04936C18-E772-481E-AF1A-3FA8C18E9E40}"/>
    <cellStyle name="Normal 5 4 2 6 4 4 3" xfId="35281" xr:uid="{8849B1E0-9E93-4FAD-8E50-231C485E0BA3}"/>
    <cellStyle name="Normal 5 4 2 6 4 4 4" xfId="50165" xr:uid="{2379A936-4783-456B-B910-93EDC351E5C7}"/>
    <cellStyle name="Normal 5 4 2 6 4 4 5" xfId="21589" xr:uid="{EEE10BE6-A54A-481A-BD01-02952B0EC7E2}"/>
    <cellStyle name="Normal 5 4 2 6 4 5" xfId="14745" xr:uid="{33F1E965-1BF4-434E-8513-70B711C5A260}"/>
    <cellStyle name="Normal 5 4 2 6 4 5 2" xfId="41128" xr:uid="{2C88E946-515D-44CB-91CB-32BD61EA3065}"/>
    <cellStyle name="Normal 5 4 2 6 4 6" xfId="28435" xr:uid="{BFAC6E10-56A8-40C0-843A-2C87276D0D5C}"/>
    <cellStyle name="Normal 5 4 2 6 4 7" xfId="43319" xr:uid="{2CAFCFA6-F7CF-473B-BB19-71243BF53BAE}"/>
    <cellStyle name="Normal 5 4 2 6 4 8" xfId="7899" xr:uid="{8F55963C-46B3-4912-A40C-69F7A40E30D5}"/>
    <cellStyle name="Normal 5 4 2 6 5" xfId="9607" xr:uid="{E4B6BBBE-13F7-4B7A-B0C5-82E9B304B26F}"/>
    <cellStyle name="Normal 5 4 2 6 5 2" xfId="13029" xr:uid="{8655BD60-A4F4-44E2-82DE-0161C3B3A834}"/>
    <cellStyle name="Normal 5 4 2 6 5 2 2" xfId="26719" xr:uid="{772BBEB9-BBDF-4948-BD60-29A301509937}"/>
    <cellStyle name="Normal 5 4 2 6 5 2 2 2" xfId="40411" xr:uid="{09E50E3B-2E3E-414B-A495-C499053A762D}"/>
    <cellStyle name="Normal 5 4 2 6 5 2 2 3" xfId="55295" xr:uid="{0FE713D4-5E0F-4E10-A878-9698EE63E05D}"/>
    <cellStyle name="Normal 5 4 2 6 5 2 3" xfId="19875" xr:uid="{EE232A79-C340-4394-9FF2-1AA3527AA7FC}"/>
    <cellStyle name="Normal 5 4 2 6 5 2 4" xfId="33565" xr:uid="{555DF29C-C972-47A6-90F8-4E4545FA8767}"/>
    <cellStyle name="Normal 5 4 2 6 5 2 5" xfId="48449" xr:uid="{0594A567-BC09-4AFC-BCCA-DCB3B39B619F}"/>
    <cellStyle name="Normal 5 4 2 6 5 3" xfId="23297" xr:uid="{5DA6D961-92EC-4139-9808-9672797298F6}"/>
    <cellStyle name="Normal 5 4 2 6 5 3 2" xfId="36989" xr:uid="{244CBCD7-B7F5-4E44-B21C-ADC4985114E1}"/>
    <cellStyle name="Normal 5 4 2 6 5 3 3" xfId="51873" xr:uid="{01F9F900-6260-4EA5-A512-C8AB9F2528CF}"/>
    <cellStyle name="Normal 5 4 2 6 5 4" xfId="16453" xr:uid="{C10B30BB-AC8E-4B4A-B019-1CD6B770D87D}"/>
    <cellStyle name="Normal 5 4 2 6 5 5" xfId="30143" xr:uid="{0255EE71-ACC3-4A1B-8AD6-34D3115A22F4}"/>
    <cellStyle name="Normal 5 4 2 6 5 6" xfId="45027" xr:uid="{8BF1D3B6-D82B-41F6-9F88-366CCD34FE38}"/>
    <cellStyle name="Normal 5 4 2 6 6" xfId="11317" xr:uid="{E0C5DA44-3234-4550-B898-EBCE487804ED}"/>
    <cellStyle name="Normal 5 4 2 6 6 2" xfId="25007" xr:uid="{1FDDAE50-61B1-4FFC-81A0-3D9BB00A638D}"/>
    <cellStyle name="Normal 5 4 2 6 6 2 2" xfId="38699" xr:uid="{C5155525-C47A-4B9C-B3CE-B7163A36717A}"/>
    <cellStyle name="Normal 5 4 2 6 6 2 3" xfId="53583" xr:uid="{3E823FA3-951D-4651-946B-19785A76164A}"/>
    <cellStyle name="Normal 5 4 2 6 6 3" xfId="18163" xr:uid="{213F4C1C-88CB-4021-91B9-882B9A83FF2C}"/>
    <cellStyle name="Normal 5 4 2 6 6 4" xfId="31853" xr:uid="{9572247E-22F1-4692-889D-3789FEB3198C}"/>
    <cellStyle name="Normal 5 4 2 6 6 5" xfId="46737" xr:uid="{2908F2D9-7BEB-4B78-B429-156E609E63C2}"/>
    <cellStyle name="Normal 5 4 2 6 7" xfId="21585" xr:uid="{BD2EBC32-F531-4A5F-B960-A7C62295941D}"/>
    <cellStyle name="Normal 5 4 2 6 7 2" xfId="35277" xr:uid="{5185A256-8AAC-4181-ABBD-D693893FDA9E}"/>
    <cellStyle name="Normal 5 4 2 6 7 3" xfId="50161" xr:uid="{85AA28E5-07BA-46DD-B488-7F93CC3A3E1E}"/>
    <cellStyle name="Normal 5 4 2 6 8" xfId="14741" xr:uid="{0B36DE68-4F1D-4527-BE27-106178F9034A}"/>
    <cellStyle name="Normal 5 4 2 6 8 2" xfId="40825" xr:uid="{E1F81E67-F6A8-494D-B2CB-94BE5E7E6BFE}"/>
    <cellStyle name="Normal 5 4 2 6 9" xfId="28431" xr:uid="{FE3D9462-9C81-4483-A4E5-83850157D1D9}"/>
    <cellStyle name="Normal 5 4 2 7" xfId="1248" xr:uid="{D4D77333-0AE8-4FBF-9788-6AD9401885C0}"/>
    <cellStyle name="Normal 5 4 2 7 2" xfId="1249" xr:uid="{13FBB140-0582-4926-BC49-9C50651D04F3}"/>
    <cellStyle name="Normal 5 4 2 7 2 2" xfId="9613" xr:uid="{5EB6357F-238E-429C-BAAB-A8D68DB90B68}"/>
    <cellStyle name="Normal 5 4 2 7 2 2 2" xfId="13035" xr:uid="{F9FCADF3-FC15-4FB1-8751-AF3F95281FB4}"/>
    <cellStyle name="Normal 5 4 2 7 2 2 2 2" xfId="26725" xr:uid="{6779BA0C-067E-4E92-A558-4378125D42AA}"/>
    <cellStyle name="Normal 5 4 2 7 2 2 2 2 2" xfId="40417" xr:uid="{E7CA2500-397E-428F-842E-888E9E021ED9}"/>
    <cellStyle name="Normal 5 4 2 7 2 2 2 2 3" xfId="55301" xr:uid="{B92B7563-B778-4F20-AE99-D362EC0F80FB}"/>
    <cellStyle name="Normal 5 4 2 7 2 2 2 3" xfId="19881" xr:uid="{96FAAB48-6B98-4BBE-9750-066ECF1F0C30}"/>
    <cellStyle name="Normal 5 4 2 7 2 2 2 4" xfId="33571" xr:uid="{F67F5483-29FE-43EA-A07E-2A7569835E42}"/>
    <cellStyle name="Normal 5 4 2 7 2 2 2 5" xfId="48455" xr:uid="{1811CD68-6D7E-49FD-83B2-54FA102AEE86}"/>
    <cellStyle name="Normal 5 4 2 7 2 2 3" xfId="23303" xr:uid="{398E7B51-97E1-4152-9DEB-F7B70311BA0C}"/>
    <cellStyle name="Normal 5 4 2 7 2 2 3 2" xfId="36995" xr:uid="{09DC642F-CA6B-4991-848D-766C21D277E4}"/>
    <cellStyle name="Normal 5 4 2 7 2 2 3 3" xfId="51879" xr:uid="{3657E0CB-E37E-4351-9BAE-04563B9A10D5}"/>
    <cellStyle name="Normal 5 4 2 7 2 2 4" xfId="16459" xr:uid="{4CCFA5F2-761E-418D-9788-12D9D55D6370}"/>
    <cellStyle name="Normal 5 4 2 7 2 2 5" xfId="30149" xr:uid="{03297CAC-661C-44DA-87DF-D61BD7A51D67}"/>
    <cellStyle name="Normal 5 4 2 7 2 2 6" xfId="45033" xr:uid="{99B6F5F0-C1AC-43E3-8156-4C43444272A4}"/>
    <cellStyle name="Normal 5 4 2 7 2 3" xfId="11323" xr:uid="{6B3E2754-4D68-4F65-8B66-39B70081BD0A}"/>
    <cellStyle name="Normal 5 4 2 7 2 3 2" xfId="25013" xr:uid="{32640BBA-C4A1-40BD-B3E4-0B4DD9FB6247}"/>
    <cellStyle name="Normal 5 4 2 7 2 3 2 2" xfId="38705" xr:uid="{BE253BCC-7F7F-450B-AC42-FE2B3185585C}"/>
    <cellStyle name="Normal 5 4 2 7 2 3 2 3" xfId="53589" xr:uid="{7176E2CE-A3A5-48F2-9E7B-8AE1B6E444DB}"/>
    <cellStyle name="Normal 5 4 2 7 2 3 3" xfId="18169" xr:uid="{0BCE8E22-2461-472F-955D-DF18C066BD78}"/>
    <cellStyle name="Normal 5 4 2 7 2 3 4" xfId="31859" xr:uid="{04E01B60-3978-465D-AABE-8690E6C9027D}"/>
    <cellStyle name="Normal 5 4 2 7 2 3 5" xfId="46743" xr:uid="{F592617A-901C-4B65-8066-EA19FB8BD02C}"/>
    <cellStyle name="Normal 5 4 2 7 2 4" xfId="21591" xr:uid="{B2D57C10-459A-4E64-A12F-DF87940524EB}"/>
    <cellStyle name="Normal 5 4 2 7 2 4 2" xfId="35283" xr:uid="{83731A5A-02EB-4B32-9293-563DA53FB53C}"/>
    <cellStyle name="Normal 5 4 2 7 2 4 3" xfId="50167" xr:uid="{FFE084BC-C000-431F-905A-3574A676876D}"/>
    <cellStyle name="Normal 5 4 2 7 2 5" xfId="14747" xr:uid="{108C5819-0B4E-4D0E-B135-D4F927F8C62E}"/>
    <cellStyle name="Normal 5 4 2 7 2 5 2" xfId="40942" xr:uid="{D2075CC0-427D-4896-9418-E0B2A97C43B2}"/>
    <cellStyle name="Normal 5 4 2 7 2 6" xfId="28437" xr:uid="{DFEBC839-E053-469E-BC68-E2F431373AFB}"/>
    <cellStyle name="Normal 5 4 2 7 2 7" xfId="43321" xr:uid="{260692DA-5DED-4B0D-B8AD-043619BC7FD4}"/>
    <cellStyle name="Normal 5 4 2 7 2 8" xfId="7901" xr:uid="{FBAFE616-EABB-4BEE-94A0-62C95335E73C}"/>
    <cellStyle name="Normal 5 4 2 7 3" xfId="9612" xr:uid="{73F04AA5-976E-4591-96B5-92E0DC8F781C}"/>
    <cellStyle name="Normal 5 4 2 7 3 2" xfId="13034" xr:uid="{9A57CC1C-B30A-4E73-9901-F23DFA0E7730}"/>
    <cellStyle name="Normal 5 4 2 7 3 2 2" xfId="26724" xr:uid="{698E754D-631A-4DC0-AD36-FF3AE90C83B6}"/>
    <cellStyle name="Normal 5 4 2 7 3 2 2 2" xfId="40416" xr:uid="{D5FCB42E-C6E4-453F-A9C7-B81C849B7D7C}"/>
    <cellStyle name="Normal 5 4 2 7 3 2 2 3" xfId="55300" xr:uid="{FD185E40-54EA-41B8-AD65-01231FABD8D6}"/>
    <cellStyle name="Normal 5 4 2 7 3 2 3" xfId="19880" xr:uid="{67F5AE44-331C-41C6-B7D9-E286348E5750}"/>
    <cellStyle name="Normal 5 4 2 7 3 2 4" xfId="33570" xr:uid="{26A91495-AD73-4AEA-9ACD-7528938B3351}"/>
    <cellStyle name="Normal 5 4 2 7 3 2 5" xfId="48454" xr:uid="{C0C87524-C1DE-4690-9E89-AC227672A479}"/>
    <cellStyle name="Normal 5 4 2 7 3 3" xfId="23302" xr:uid="{4E06DD3A-FBD5-42BD-9D4E-58C4C93D12DD}"/>
    <cellStyle name="Normal 5 4 2 7 3 3 2" xfId="36994" xr:uid="{5559AE1B-C5D7-4536-8CCD-5FBDD989241D}"/>
    <cellStyle name="Normal 5 4 2 7 3 3 3" xfId="51878" xr:uid="{EADCB783-B57D-408E-82CA-6CC8CA418612}"/>
    <cellStyle name="Normal 5 4 2 7 3 4" xfId="16458" xr:uid="{3A574065-82DF-467B-A5C5-2EC38D24D00B}"/>
    <cellStyle name="Normal 5 4 2 7 3 5" xfId="30148" xr:uid="{53EE33C2-8D67-42F5-913D-20FDC21F1244}"/>
    <cellStyle name="Normal 5 4 2 7 3 6" xfId="45032" xr:uid="{40D55197-D455-4FAB-A7AB-83D286E2F4CE}"/>
    <cellStyle name="Normal 5 4 2 7 4" xfId="11322" xr:uid="{60CFF4B0-0792-4358-AC0E-0037853AD438}"/>
    <cellStyle name="Normal 5 4 2 7 4 2" xfId="25012" xr:uid="{C2C643C0-D6BE-4887-BF3D-698E8BBED7BC}"/>
    <cellStyle name="Normal 5 4 2 7 4 2 2" xfId="38704" xr:uid="{094B173F-775E-483F-A548-266D7DB27C03}"/>
    <cellStyle name="Normal 5 4 2 7 4 2 3" xfId="53588" xr:uid="{6BE6EB9C-2F80-4879-9955-B664E0D37B86}"/>
    <cellStyle name="Normal 5 4 2 7 4 3" xfId="18168" xr:uid="{C961A35D-5883-40B9-AC8A-5B3C781A5D41}"/>
    <cellStyle name="Normal 5 4 2 7 4 4" xfId="31858" xr:uid="{CBB6FC47-B316-4D9F-B4F2-7EA17412D92A}"/>
    <cellStyle name="Normal 5 4 2 7 4 5" xfId="46742" xr:uid="{31EB0A43-3E25-4452-A6CB-3932F670904F}"/>
    <cellStyle name="Normal 5 4 2 7 5" xfId="21590" xr:uid="{D6FF1E83-D01C-4C8D-98BF-19E63FE540D8}"/>
    <cellStyle name="Normal 5 4 2 7 5 2" xfId="35282" xr:uid="{FAB163FA-6D2B-4C82-BEA0-72D508E71DB1}"/>
    <cellStyle name="Normal 5 4 2 7 5 3" xfId="50166" xr:uid="{56520DB9-B96B-4DCF-B833-60F859213385}"/>
    <cellStyle name="Normal 5 4 2 7 6" xfId="14746" xr:uid="{6E8C4C47-DD09-4EE7-8844-FF9DF06BBA0C}"/>
    <cellStyle name="Normal 5 4 2 7 6 2" xfId="40941" xr:uid="{0CDF9B23-8B84-4D3B-B3AD-4713160D4C3D}"/>
    <cellStyle name="Normal 5 4 2 7 7" xfId="28436" xr:uid="{82C596AB-23C0-46AF-920D-97BEFF6CF3AF}"/>
    <cellStyle name="Normal 5 4 2 7 8" xfId="43320" xr:uid="{9BF81858-923C-469E-9B1C-56F172211793}"/>
    <cellStyle name="Normal 5 4 2 7 9" xfId="7900" xr:uid="{97D4FA07-8C3B-4AA8-978A-793C8FA02A24}"/>
    <cellStyle name="Normal 5 4 2 8" xfId="1250" xr:uid="{04C160C6-1AF8-4965-9020-9A2A1F7FD8AE}"/>
    <cellStyle name="Normal 5 4 2 8 2" xfId="9614" xr:uid="{4BBD2244-4FA1-4A07-BFBE-686EAA66F49D}"/>
    <cellStyle name="Normal 5 4 2 8 2 2" xfId="13036" xr:uid="{D237A84A-F983-4FF2-8422-02594D62E0E7}"/>
    <cellStyle name="Normal 5 4 2 8 2 2 2" xfId="26726" xr:uid="{F3770386-046F-4A02-BAA7-4A32C140C9FC}"/>
    <cellStyle name="Normal 5 4 2 8 2 2 2 2" xfId="40418" xr:uid="{7BDB72F6-4717-47DC-B13C-EEFF6205CD4F}"/>
    <cellStyle name="Normal 5 4 2 8 2 2 2 3" xfId="55302" xr:uid="{2426750E-D77A-4748-97CE-2B5AA485EC59}"/>
    <cellStyle name="Normal 5 4 2 8 2 2 3" xfId="19882" xr:uid="{F00E3B0B-F113-400C-85FA-47EF9DA8BDD7}"/>
    <cellStyle name="Normal 5 4 2 8 2 2 4" xfId="33572" xr:uid="{7208B878-C73E-44D1-966C-6E5DC792CAF6}"/>
    <cellStyle name="Normal 5 4 2 8 2 2 5" xfId="48456" xr:uid="{20C214DE-7921-4222-A0A6-A03D9767AD49}"/>
    <cellStyle name="Normal 5 4 2 8 2 3" xfId="23304" xr:uid="{D390E0EB-9B68-4F9B-B6F5-502A43E79027}"/>
    <cellStyle name="Normal 5 4 2 8 2 3 2" xfId="36996" xr:uid="{6E23CD65-6A08-430F-81CA-8EC5A7ADF647}"/>
    <cellStyle name="Normal 5 4 2 8 2 3 3" xfId="51880" xr:uid="{19A5B694-9452-40B4-82DD-2EAB4D49D006}"/>
    <cellStyle name="Normal 5 4 2 8 2 4" xfId="16460" xr:uid="{59959649-D259-4E1E-9E03-8BA76B69AA98}"/>
    <cellStyle name="Normal 5 4 2 8 2 5" xfId="30150" xr:uid="{C207AE09-F31B-4DFF-A8FA-E9F247949C1B}"/>
    <cellStyle name="Normal 5 4 2 8 2 6" xfId="45034" xr:uid="{F1FC5F7E-E445-47B8-B5B6-E93AC7AF7696}"/>
    <cellStyle name="Normal 5 4 2 8 3" xfId="11324" xr:uid="{81120BDD-1C1B-4FF9-B257-AEED20B11D0F}"/>
    <cellStyle name="Normal 5 4 2 8 3 2" xfId="25014" xr:uid="{F08C4351-26B4-4527-BE26-51E3FEB8265C}"/>
    <cellStyle name="Normal 5 4 2 8 3 2 2" xfId="38706" xr:uid="{2E42D42A-1FDF-4B4F-9D80-7E948400B92D}"/>
    <cellStyle name="Normal 5 4 2 8 3 2 3" xfId="53590" xr:uid="{5A2BF8EC-D9C8-4B51-B748-6027CE3A1544}"/>
    <cellStyle name="Normal 5 4 2 8 3 3" xfId="18170" xr:uid="{F29695CB-DD96-490F-8EBA-6891890E2303}"/>
    <cellStyle name="Normal 5 4 2 8 3 4" xfId="31860" xr:uid="{73C6039C-CF5B-45D2-BB11-0FC91C375EB6}"/>
    <cellStyle name="Normal 5 4 2 8 3 5" xfId="46744" xr:uid="{B9D8766F-DE51-40AD-9E9C-FD56F49C3C57}"/>
    <cellStyle name="Normal 5 4 2 8 4" xfId="21592" xr:uid="{B1119512-8DD5-4D0E-A63F-97174B5D276C}"/>
    <cellStyle name="Normal 5 4 2 8 4 2" xfId="35284" xr:uid="{AFFCFB65-6ACB-46B5-855F-4DBEED5B30F7}"/>
    <cellStyle name="Normal 5 4 2 8 4 3" xfId="50168" xr:uid="{B10658B7-D908-427E-B7C7-E61B9CD62F72}"/>
    <cellStyle name="Normal 5 4 2 8 5" xfId="14748" xr:uid="{434F8917-D336-4E44-8954-A2B88A665C2B}"/>
    <cellStyle name="Normal 5 4 2 8 5 2" xfId="40943" xr:uid="{64F9C61E-A2B3-47C0-9F2C-7641097E985F}"/>
    <cellStyle name="Normal 5 4 2 8 6" xfId="28438" xr:uid="{DF8D2F95-6076-424E-9A83-A7220EEA188B}"/>
    <cellStyle name="Normal 5 4 2 8 7" xfId="43322" xr:uid="{1BD2A0DA-4486-4ED5-9163-F313866D7729}"/>
    <cellStyle name="Normal 5 4 2 8 8" xfId="7902" xr:uid="{C7EC7728-9C46-4F48-B260-614795F5E46D}"/>
    <cellStyle name="Normal 5 4 2 9" xfId="2853" xr:uid="{987D1938-A8DD-45D7-A7E6-1E5917AE0765}"/>
    <cellStyle name="Normal 5 4 2 9 2" xfId="9615" xr:uid="{6971A84B-ADCB-4774-B5EA-73457834D95A}"/>
    <cellStyle name="Normal 5 4 2 9 2 2" xfId="13037" xr:uid="{9CD2204A-C449-4342-8371-8B2AE61EBF15}"/>
    <cellStyle name="Normal 5 4 2 9 2 2 2" xfId="26727" xr:uid="{307245BA-21D3-41EC-AC6B-9790AD3E4985}"/>
    <cellStyle name="Normal 5 4 2 9 2 2 2 2" xfId="40419" xr:uid="{F993DFDA-1875-4FB6-A049-6D998C6119A2}"/>
    <cellStyle name="Normal 5 4 2 9 2 2 2 3" xfId="55303" xr:uid="{9AF5D832-3AC7-4DD9-975D-050D896694C9}"/>
    <cellStyle name="Normal 5 4 2 9 2 2 3" xfId="19883" xr:uid="{7561B2AF-DB0C-4DC4-BBC4-5476AF8832A4}"/>
    <cellStyle name="Normal 5 4 2 9 2 2 4" xfId="33573" xr:uid="{243EB4B1-92DC-433A-A573-819691CB076B}"/>
    <cellStyle name="Normal 5 4 2 9 2 2 5" xfId="48457" xr:uid="{13BE9A30-0BF1-47BF-869D-0198FD28FC7A}"/>
    <cellStyle name="Normal 5 4 2 9 2 3" xfId="23305" xr:uid="{056DF69F-B109-49B3-A8EE-46E0C86EF302}"/>
    <cellStyle name="Normal 5 4 2 9 2 3 2" xfId="36997" xr:uid="{BB2D817C-4593-4841-A1C3-B628D3FFD855}"/>
    <cellStyle name="Normal 5 4 2 9 2 3 3" xfId="51881" xr:uid="{C2D18130-4937-4DA5-82B5-62904A7E0B73}"/>
    <cellStyle name="Normal 5 4 2 9 2 4" xfId="16461" xr:uid="{47A747D8-7E8B-4EBD-B953-E228E935D809}"/>
    <cellStyle name="Normal 5 4 2 9 2 5" xfId="30151" xr:uid="{5E1EA21B-6F02-4521-8C4B-9196972CFE68}"/>
    <cellStyle name="Normal 5 4 2 9 2 6" xfId="45035" xr:uid="{113103FD-C269-40B2-B2A5-508AF8943CCE}"/>
    <cellStyle name="Normal 5 4 2 9 3" xfId="11325" xr:uid="{9005D3C0-6D2E-4944-8F38-763BCC5D9A0E}"/>
    <cellStyle name="Normal 5 4 2 9 3 2" xfId="25015" xr:uid="{CFA891E0-E6EA-4D2A-BAEF-32FDCFEAA668}"/>
    <cellStyle name="Normal 5 4 2 9 3 2 2" xfId="38707" xr:uid="{D08F7A64-EBAB-457F-AF4A-51E8F8319AF1}"/>
    <cellStyle name="Normal 5 4 2 9 3 2 3" xfId="53591" xr:uid="{90642CEE-30BB-44AB-989B-EDD2FF498046}"/>
    <cellStyle name="Normal 5 4 2 9 3 3" xfId="18171" xr:uid="{5B24B899-2294-499E-9FE9-5D5D90CD832E}"/>
    <cellStyle name="Normal 5 4 2 9 3 4" xfId="31861" xr:uid="{7EBE6D63-9457-424D-864D-51F5158B41A4}"/>
    <cellStyle name="Normal 5 4 2 9 3 5" xfId="46745" xr:uid="{136C83DF-2132-431B-A1CB-4F97AABF5174}"/>
    <cellStyle name="Normal 5 4 2 9 4" xfId="21593" xr:uid="{FFA97BEA-F320-45CA-9C22-A3A79A3F88FE}"/>
    <cellStyle name="Normal 5 4 2 9 4 2" xfId="35285" xr:uid="{3BB8CF4A-F524-4BEC-8696-CEED99DB7AAE}"/>
    <cellStyle name="Normal 5 4 2 9 4 3" xfId="50169" xr:uid="{A4048B9A-F33C-4AFE-B3D8-EA2BA99696D5}"/>
    <cellStyle name="Normal 5 4 2 9 5" xfId="14749" xr:uid="{D428B4F6-7DDF-49B0-B582-DD7AB4A885F1}"/>
    <cellStyle name="Normal 5 4 2 9 5 2" xfId="41129" xr:uid="{83EF1E45-12B6-40BF-9ABD-3BD35179C4F7}"/>
    <cellStyle name="Normal 5 4 2 9 6" xfId="28439" xr:uid="{D18F081F-E53F-4728-910C-070984553BCE}"/>
    <cellStyle name="Normal 5 4 2 9 7" xfId="43323" xr:uid="{F651F910-1B85-476F-AFD2-C4DB4DBD7319}"/>
    <cellStyle name="Normal 5 4 2 9 8" xfId="7903" xr:uid="{57B3F143-36DC-48C6-9D0F-DEBE7B242B92}"/>
    <cellStyle name="Normal 5 4 3" xfId="97" xr:uid="{F37EEBAA-73DC-492C-A961-AFD8B705B71A}"/>
    <cellStyle name="Normal 5 4 3 10" xfId="21594" xr:uid="{3D85EEA3-D055-4238-95C9-B3A73E9C89C3}"/>
    <cellStyle name="Normal 5 4 3 10 2" xfId="35286" xr:uid="{34941A71-4771-43B2-8613-C532D045E6B1}"/>
    <cellStyle name="Normal 5 4 3 10 3" xfId="50170" xr:uid="{241B7694-FD4D-422F-9BB1-586CDBDF28E2}"/>
    <cellStyle name="Normal 5 4 3 11" xfId="14750" xr:uid="{D6B8EF2E-9396-4DA3-94A5-D894333CFD0A}"/>
    <cellStyle name="Normal 5 4 3 11 2" xfId="40763" xr:uid="{D5AC116E-5CBD-48E3-8BB3-159F339B33A7}"/>
    <cellStyle name="Normal 5 4 3 12" xfId="28440" xr:uid="{A9338AA7-6B8E-48EF-BC90-A7ADFE184B66}"/>
    <cellStyle name="Normal 5 4 3 13" xfId="43324" xr:uid="{B3964299-9681-4FBC-B15A-7655C467ECFE}"/>
    <cellStyle name="Normal 5 4 3 14" xfId="7904" xr:uid="{DE9261E4-6BC6-417D-8BEE-B5BF304A6BC1}"/>
    <cellStyle name="Normal 5 4 3 2" xfId="98" xr:uid="{11B1A75F-E26A-4927-AC64-53C8DA2F5413}"/>
    <cellStyle name="Normal 5 4 3 2 10" xfId="14751" xr:uid="{D55D4BAA-6FF4-4C44-A68E-22F0086A33CC}"/>
    <cellStyle name="Normal 5 4 3 2 10 2" xfId="40764" xr:uid="{FB95A503-AF60-4107-AF17-B16704A2C595}"/>
    <cellStyle name="Normal 5 4 3 2 11" xfId="28441" xr:uid="{4DE18E06-EE69-4D41-8959-179D9FC1B630}"/>
    <cellStyle name="Normal 5 4 3 2 12" xfId="43325" xr:uid="{DEA580F3-485E-481C-982C-A2C34F8F606F}"/>
    <cellStyle name="Normal 5 4 3 2 13" xfId="7905" xr:uid="{64A7A722-A8E5-4244-A296-E87140F66026}"/>
    <cellStyle name="Normal 5 4 3 2 2" xfId="549" xr:uid="{0968E521-EDCF-41C6-9C2A-3FC528721C45}"/>
    <cellStyle name="Normal 5 4 3 2 2 10" xfId="43326" xr:uid="{05D563F7-79CD-4685-83B3-FBDFE4803425}"/>
    <cellStyle name="Normal 5 4 3 2 2 11" xfId="7906" xr:uid="{43F13BDD-99BF-40AA-B37A-3D3931E767A2}"/>
    <cellStyle name="Normal 5 4 3 2 2 2" xfId="550" xr:uid="{9FD73681-7600-449D-9346-F9B9D32623D9}"/>
    <cellStyle name="Normal 5 4 3 2 2 2 2" xfId="1251" xr:uid="{5BF731F4-943E-4D7C-A002-FE6F80C93E3A}"/>
    <cellStyle name="Normal 5 4 3 2 2 2 2 2" xfId="1252" xr:uid="{7CF27BFA-5442-4ECA-A416-0530EBBBC285}"/>
    <cellStyle name="Normal 5 4 3 2 2 2 2 2 2" xfId="13042" xr:uid="{155739BB-560F-42A0-BCA5-3529F4381A92}"/>
    <cellStyle name="Normal 5 4 3 2 2 2 2 2 2 2" xfId="26732" xr:uid="{C397E3E4-B664-4653-9050-297DF5462F94}"/>
    <cellStyle name="Normal 5 4 3 2 2 2 2 2 2 2 2" xfId="40424" xr:uid="{EDF7C345-75B3-4B0F-9EDC-7A6C4E666664}"/>
    <cellStyle name="Normal 5 4 3 2 2 2 2 2 2 2 3" xfId="55308" xr:uid="{61737258-54E8-460C-892B-3C0C84E09797}"/>
    <cellStyle name="Normal 5 4 3 2 2 2 2 2 2 3" xfId="19888" xr:uid="{8C107FC4-438E-4D29-A427-8D498511F17D}"/>
    <cellStyle name="Normal 5 4 3 2 2 2 2 2 2 4" xfId="33578" xr:uid="{73DF5479-9908-4E5B-8B68-05F7F06A803A}"/>
    <cellStyle name="Normal 5 4 3 2 2 2 2 2 2 5" xfId="48462" xr:uid="{2A7A2A27-7120-4B04-B70C-47BC8F05A4EA}"/>
    <cellStyle name="Normal 5 4 3 2 2 2 2 2 3" xfId="23310" xr:uid="{D486042A-C129-482F-A178-E078FFAD76E6}"/>
    <cellStyle name="Normal 5 4 3 2 2 2 2 2 3 2" xfId="37002" xr:uid="{68683D1E-73B6-4AE6-B3E4-23B066A743C5}"/>
    <cellStyle name="Normal 5 4 3 2 2 2 2 2 3 3" xfId="51886" xr:uid="{03455B51-38C1-49C4-B74C-3BDA40D12E25}"/>
    <cellStyle name="Normal 5 4 3 2 2 2 2 2 4" xfId="16466" xr:uid="{8B5DB377-6092-455D-85BD-4187BA07B3EF}"/>
    <cellStyle name="Normal 5 4 3 2 2 2 2 2 4 2" xfId="40945" xr:uid="{2B3E0C9F-26E2-4BF0-8948-6224681AF708}"/>
    <cellStyle name="Normal 5 4 3 2 2 2 2 2 5" xfId="30156" xr:uid="{C638E924-FF49-40F6-8E07-EE9FC72125ED}"/>
    <cellStyle name="Normal 5 4 3 2 2 2 2 2 6" xfId="45040" xr:uid="{34533AD8-F6A0-480B-81D5-AE15BEB6A1E2}"/>
    <cellStyle name="Normal 5 4 3 2 2 2 2 2 7" xfId="9620" xr:uid="{DE2EB894-E843-4DC3-9028-708E2E28A3D6}"/>
    <cellStyle name="Normal 5 4 3 2 2 2 2 3" xfId="11330" xr:uid="{DDF657E5-04D0-42C9-B494-C96CC462878C}"/>
    <cellStyle name="Normal 5 4 3 2 2 2 2 3 2" xfId="25020" xr:uid="{147F8028-0466-47DC-871B-E4E8FB53C8E6}"/>
    <cellStyle name="Normal 5 4 3 2 2 2 2 3 2 2" xfId="38712" xr:uid="{6496EE4A-5046-40E7-B645-BE988693C859}"/>
    <cellStyle name="Normal 5 4 3 2 2 2 2 3 2 3" xfId="53596" xr:uid="{7801F8B0-0962-43D3-B75C-AA32AE540ACC}"/>
    <cellStyle name="Normal 5 4 3 2 2 2 2 3 3" xfId="18176" xr:uid="{75A90875-C8F8-4F3A-A6A7-C6EB9D925A71}"/>
    <cellStyle name="Normal 5 4 3 2 2 2 2 3 4" xfId="31866" xr:uid="{625D3CBA-D671-4E87-87E6-5FE566E30229}"/>
    <cellStyle name="Normal 5 4 3 2 2 2 2 3 5" xfId="46750" xr:uid="{9D662D3D-CCBA-4B3C-9E14-04DAC640CD2E}"/>
    <cellStyle name="Normal 5 4 3 2 2 2 2 4" xfId="21598" xr:uid="{75153178-8515-4A97-A723-B03246F0645E}"/>
    <cellStyle name="Normal 5 4 3 2 2 2 2 4 2" xfId="35290" xr:uid="{F1CEA466-F13B-499C-B52E-4FD80AC31133}"/>
    <cellStyle name="Normal 5 4 3 2 2 2 2 4 3" xfId="50174" xr:uid="{55485179-6046-4EF4-A461-BFBF146F3C17}"/>
    <cellStyle name="Normal 5 4 3 2 2 2 2 5" xfId="14754" xr:uid="{91C85E52-DD31-4FF1-9D73-2A0200FA3BC1}"/>
    <cellStyle name="Normal 5 4 3 2 2 2 2 5 2" xfId="40944" xr:uid="{D06542D7-8EA3-463B-942A-BCD4E902334D}"/>
    <cellStyle name="Normal 5 4 3 2 2 2 2 6" xfId="28444" xr:uid="{42EC9854-7381-4391-8A9C-158098F50799}"/>
    <cellStyle name="Normal 5 4 3 2 2 2 2 7" xfId="43328" xr:uid="{2DA920E9-F73B-48A9-B8E5-7F73CAB47524}"/>
    <cellStyle name="Normal 5 4 3 2 2 2 2 8" xfId="7908" xr:uid="{549D7BF6-EBE3-44EE-8B36-277225205945}"/>
    <cellStyle name="Normal 5 4 3 2 2 2 3" xfId="1253" xr:uid="{A2839FF9-9CF7-40B8-AA1E-05545D12F89F}"/>
    <cellStyle name="Normal 5 4 3 2 2 2 3 2" xfId="13041" xr:uid="{6C4E225C-8301-4119-95C9-20DAE4CCD04F}"/>
    <cellStyle name="Normal 5 4 3 2 2 2 3 2 2" xfId="26731" xr:uid="{8B21BDE5-03BD-484E-89BD-B711DE66BAC8}"/>
    <cellStyle name="Normal 5 4 3 2 2 2 3 2 2 2" xfId="40423" xr:uid="{A9A0B8B7-B66E-49ED-B9DA-901682DBBE9C}"/>
    <cellStyle name="Normal 5 4 3 2 2 2 3 2 2 3" xfId="55307" xr:uid="{6FA449BE-EFD1-4BE1-916A-FF757FD63ECA}"/>
    <cellStyle name="Normal 5 4 3 2 2 2 3 2 3" xfId="19887" xr:uid="{2ADF40E9-874A-40D4-8DD8-05262F16460D}"/>
    <cellStyle name="Normal 5 4 3 2 2 2 3 2 4" xfId="33577" xr:uid="{156BBE91-CDEE-4271-990B-E477D35F62DE}"/>
    <cellStyle name="Normal 5 4 3 2 2 2 3 2 5" xfId="48461" xr:uid="{5030A1AE-0BFE-41AF-95D8-31F63F22C09F}"/>
    <cellStyle name="Normal 5 4 3 2 2 2 3 3" xfId="23309" xr:uid="{1982F006-AE0E-40AD-AD78-B4B360172DFC}"/>
    <cellStyle name="Normal 5 4 3 2 2 2 3 3 2" xfId="37001" xr:uid="{33D59367-2D98-456F-BC9D-798A83A0A11F}"/>
    <cellStyle name="Normal 5 4 3 2 2 2 3 3 3" xfId="51885" xr:uid="{546D2E53-7780-4F2F-83F5-3839C1FA608E}"/>
    <cellStyle name="Normal 5 4 3 2 2 2 3 4" xfId="16465" xr:uid="{E172E1AE-7ED3-4019-A109-1864F9E24E0D}"/>
    <cellStyle name="Normal 5 4 3 2 2 2 3 4 2" xfId="40946" xr:uid="{A90A8DD3-A9FC-404E-8FE5-C0EDAE23AA41}"/>
    <cellStyle name="Normal 5 4 3 2 2 2 3 5" xfId="30155" xr:uid="{0F758696-EFCD-43EC-BAEC-6484917A7DCB}"/>
    <cellStyle name="Normal 5 4 3 2 2 2 3 6" xfId="45039" xr:uid="{67448077-6E8D-4200-8279-AB4A968350A3}"/>
    <cellStyle name="Normal 5 4 3 2 2 2 3 7" xfId="9619" xr:uid="{E674391C-FB0A-4848-946B-07738A392AEA}"/>
    <cellStyle name="Normal 5 4 3 2 2 2 4" xfId="11329" xr:uid="{2D6E79F2-F9F9-45CA-8066-AE23191C6B63}"/>
    <cellStyle name="Normal 5 4 3 2 2 2 4 2" xfId="25019" xr:uid="{75A05399-941F-419A-ABC9-8533CFC9DE00}"/>
    <cellStyle name="Normal 5 4 3 2 2 2 4 2 2" xfId="38711" xr:uid="{7396CBF8-AC69-4167-AB0F-D67D19986C15}"/>
    <cellStyle name="Normal 5 4 3 2 2 2 4 2 3" xfId="53595" xr:uid="{FCB65F40-403E-4661-BEC7-FD7EBEDF1EEA}"/>
    <cellStyle name="Normal 5 4 3 2 2 2 4 3" xfId="18175" xr:uid="{1C3EEAE7-0042-4AF4-B41B-F75786B22ED8}"/>
    <cellStyle name="Normal 5 4 3 2 2 2 4 4" xfId="31865" xr:uid="{4D60C96A-2ED2-406D-82D7-F883F0334223}"/>
    <cellStyle name="Normal 5 4 3 2 2 2 4 5" xfId="46749" xr:uid="{BDE2A70F-BBC9-4676-931B-56B21D63DE6B}"/>
    <cellStyle name="Normal 5 4 3 2 2 2 5" xfId="21597" xr:uid="{F9014D07-5974-40F6-B1DE-15E503B9262A}"/>
    <cellStyle name="Normal 5 4 3 2 2 2 5 2" xfId="35289" xr:uid="{73899D99-C3A9-4F02-A235-6D5D6C01E2A7}"/>
    <cellStyle name="Normal 5 4 3 2 2 2 5 3" xfId="50173" xr:uid="{63D1750D-4A8A-4091-94E5-F8BC15E8AEB9}"/>
    <cellStyle name="Normal 5 4 3 2 2 2 6" xfId="14753" xr:uid="{73F1F20B-AF02-4413-A190-4055B705D766}"/>
    <cellStyle name="Normal 5 4 3 2 2 2 6 2" xfId="40827" xr:uid="{E0746218-C424-4667-88FF-34B39BA8B6D5}"/>
    <cellStyle name="Normal 5 4 3 2 2 2 7" xfId="28443" xr:uid="{A003C7F9-2E34-4892-A860-7768A0FC36E2}"/>
    <cellStyle name="Normal 5 4 3 2 2 2 8" xfId="43327" xr:uid="{B474E37B-F35D-4C11-9B4C-DA9E56EB11C5}"/>
    <cellStyle name="Normal 5 4 3 2 2 2 9" xfId="7907" xr:uid="{443CB04C-A5EF-40C4-8E7E-F4C0CB2AFF0B}"/>
    <cellStyle name="Normal 5 4 3 2 2 3" xfId="1254" xr:uid="{D10FD8F3-6CD4-4E73-9BCD-22C12E608F16}"/>
    <cellStyle name="Normal 5 4 3 2 2 3 2" xfId="1255" xr:uid="{E93D8907-E88E-4622-B24D-3E0F810E8A5F}"/>
    <cellStyle name="Normal 5 4 3 2 2 3 2 2" xfId="13043" xr:uid="{30AD84D0-087F-471A-8B3B-8D263026581A}"/>
    <cellStyle name="Normal 5 4 3 2 2 3 2 2 2" xfId="26733" xr:uid="{99B9047B-D0E1-47A3-96CD-EC048F695D59}"/>
    <cellStyle name="Normal 5 4 3 2 2 3 2 2 2 2" xfId="40425" xr:uid="{22D1C08F-16D8-461A-90D0-E02D75E5E05A}"/>
    <cellStyle name="Normal 5 4 3 2 2 3 2 2 2 3" xfId="55309" xr:uid="{C0FE4509-7BB8-43AA-81B0-9B6A6796FE5F}"/>
    <cellStyle name="Normal 5 4 3 2 2 3 2 2 3" xfId="19889" xr:uid="{DFA13C0F-9459-4A28-BC61-2655E0854FA3}"/>
    <cellStyle name="Normal 5 4 3 2 2 3 2 2 4" xfId="33579" xr:uid="{91A21D22-BD4A-49A9-869C-9B143110DEC9}"/>
    <cellStyle name="Normal 5 4 3 2 2 3 2 2 5" xfId="48463" xr:uid="{B46CC8F8-2A1A-4DE7-85FD-D3F997DEDFF2}"/>
    <cellStyle name="Normal 5 4 3 2 2 3 2 3" xfId="23311" xr:uid="{55270431-F811-456A-9335-A75B4F9729EA}"/>
    <cellStyle name="Normal 5 4 3 2 2 3 2 3 2" xfId="37003" xr:uid="{D56FF03B-CE2E-4FDA-9083-B6CA6792A2CF}"/>
    <cellStyle name="Normal 5 4 3 2 2 3 2 3 3" xfId="51887" xr:uid="{03811C5F-9653-401B-AC30-6ADEBF291092}"/>
    <cellStyle name="Normal 5 4 3 2 2 3 2 4" xfId="16467" xr:uid="{C84A77B7-4244-4ECC-B19E-9BE4E4F2AAF7}"/>
    <cellStyle name="Normal 5 4 3 2 2 3 2 4 2" xfId="40948" xr:uid="{0621EDEC-3206-42B9-BA64-5A74C2643A83}"/>
    <cellStyle name="Normal 5 4 3 2 2 3 2 5" xfId="30157" xr:uid="{19C21459-EB0D-4750-BBFA-DEC2BD637479}"/>
    <cellStyle name="Normal 5 4 3 2 2 3 2 6" xfId="45041" xr:uid="{85304A2A-857D-4D90-891A-C9F190A579FA}"/>
    <cellStyle name="Normal 5 4 3 2 2 3 2 7" xfId="9621" xr:uid="{7272F2BE-ADC5-4D68-9FB8-6FBC3432C215}"/>
    <cellStyle name="Normal 5 4 3 2 2 3 3" xfId="11331" xr:uid="{5D660DDD-28A4-410E-AECD-C053CCC1C540}"/>
    <cellStyle name="Normal 5 4 3 2 2 3 3 2" xfId="25021" xr:uid="{06727C4E-72B5-454A-92F6-A3F085D823F9}"/>
    <cellStyle name="Normal 5 4 3 2 2 3 3 2 2" xfId="38713" xr:uid="{E90C5922-AD30-428D-A422-6F3F8ACAE1BF}"/>
    <cellStyle name="Normal 5 4 3 2 2 3 3 2 3" xfId="53597" xr:uid="{71CAE716-1750-4436-86CF-EF36BC82C743}"/>
    <cellStyle name="Normal 5 4 3 2 2 3 3 3" xfId="18177" xr:uid="{B2B97161-EEA2-4047-9DB4-CC46100B25DD}"/>
    <cellStyle name="Normal 5 4 3 2 2 3 3 4" xfId="31867" xr:uid="{A0988AFC-E6DD-4072-AC1A-602A66BFE168}"/>
    <cellStyle name="Normal 5 4 3 2 2 3 3 5" xfId="46751" xr:uid="{C6488E26-99AC-4009-BBE4-4B67B292614A}"/>
    <cellStyle name="Normal 5 4 3 2 2 3 4" xfId="21599" xr:uid="{EEE3502C-F76C-4636-AF6B-E709A0FD4716}"/>
    <cellStyle name="Normal 5 4 3 2 2 3 4 2" xfId="35291" xr:uid="{F90A448E-C359-433D-BC81-6881BB630B7F}"/>
    <cellStyle name="Normal 5 4 3 2 2 3 4 3" xfId="50175" xr:uid="{0249A764-9738-43AD-B99F-8771A37DF016}"/>
    <cellStyle name="Normal 5 4 3 2 2 3 5" xfId="14755" xr:uid="{D3535EE7-A463-4D9B-9503-BC5A329B36C0}"/>
    <cellStyle name="Normal 5 4 3 2 2 3 5 2" xfId="40947" xr:uid="{BF5DFDB4-7D0F-498C-AF0C-9536E213A5EC}"/>
    <cellStyle name="Normal 5 4 3 2 2 3 6" xfId="28445" xr:uid="{4BEA5D93-1CFD-43DB-A0AC-521B2C55E622}"/>
    <cellStyle name="Normal 5 4 3 2 2 3 7" xfId="43329" xr:uid="{A470B9DE-6E70-4304-A030-77E3BBFE1CCF}"/>
    <cellStyle name="Normal 5 4 3 2 2 3 8" xfId="7909" xr:uid="{35052727-089C-4634-B85C-3EDF4E637C82}"/>
    <cellStyle name="Normal 5 4 3 2 2 4" xfId="1256" xr:uid="{99C0EFFD-3079-4A30-99BC-A91C37E8582D}"/>
    <cellStyle name="Normal 5 4 3 2 2 4 2" xfId="9622" xr:uid="{113CADC1-3746-44BD-B9B7-17C6EF13A78E}"/>
    <cellStyle name="Normal 5 4 3 2 2 4 2 2" xfId="13044" xr:uid="{C6014D5F-356F-4F9E-B0B2-F46D699DCC95}"/>
    <cellStyle name="Normal 5 4 3 2 2 4 2 2 2" xfId="26734" xr:uid="{F897284D-7260-4273-96F4-8C0FFF228C52}"/>
    <cellStyle name="Normal 5 4 3 2 2 4 2 2 2 2" xfId="40426" xr:uid="{165D6C6B-743C-4D9E-9E4D-8E4BF3C0AC58}"/>
    <cellStyle name="Normal 5 4 3 2 2 4 2 2 2 3" xfId="55310" xr:uid="{63A38890-C139-4DF1-902E-F75FC5AE98D3}"/>
    <cellStyle name="Normal 5 4 3 2 2 4 2 2 3" xfId="19890" xr:uid="{1DEDCF1A-626B-422C-9660-183BAAE72E47}"/>
    <cellStyle name="Normal 5 4 3 2 2 4 2 2 4" xfId="33580" xr:uid="{FC8275A0-C0DA-450F-9EB9-551099021D41}"/>
    <cellStyle name="Normal 5 4 3 2 2 4 2 2 5" xfId="48464" xr:uid="{5D666689-F654-442E-B478-3C83436A2AC7}"/>
    <cellStyle name="Normal 5 4 3 2 2 4 2 3" xfId="23312" xr:uid="{ADA4B60B-6E9F-4324-AD8D-677CBA655962}"/>
    <cellStyle name="Normal 5 4 3 2 2 4 2 3 2" xfId="37004" xr:uid="{4311CA0B-ECA5-47F5-B85C-3B317246CA94}"/>
    <cellStyle name="Normal 5 4 3 2 2 4 2 3 3" xfId="51888" xr:uid="{1F89DAA2-B69E-48EA-B813-14D3F11E6F34}"/>
    <cellStyle name="Normal 5 4 3 2 2 4 2 4" xfId="16468" xr:uid="{3785206F-45CA-4C0B-B7BF-18DC70105ADA}"/>
    <cellStyle name="Normal 5 4 3 2 2 4 2 5" xfId="30158" xr:uid="{62D498F9-966D-41BA-9566-C0933C567BCC}"/>
    <cellStyle name="Normal 5 4 3 2 2 4 2 6" xfId="45042" xr:uid="{E5CF39B2-2B0E-4DD3-92B2-9EA1A9291D9F}"/>
    <cellStyle name="Normal 5 4 3 2 2 4 3" xfId="11332" xr:uid="{462F3613-51DF-4C0C-A9A4-6283E4DB2AB3}"/>
    <cellStyle name="Normal 5 4 3 2 2 4 3 2" xfId="25022" xr:uid="{5341CBDD-1704-4656-A6AE-3383880EF265}"/>
    <cellStyle name="Normal 5 4 3 2 2 4 3 2 2" xfId="38714" xr:uid="{16E27F05-790A-4672-B96E-95CAABBD91EF}"/>
    <cellStyle name="Normal 5 4 3 2 2 4 3 2 3" xfId="53598" xr:uid="{8C403E13-5831-4BD5-B149-99271FCABEEE}"/>
    <cellStyle name="Normal 5 4 3 2 2 4 3 3" xfId="18178" xr:uid="{2F30EBEE-EA82-4232-AFC4-B3994199BCBE}"/>
    <cellStyle name="Normal 5 4 3 2 2 4 3 4" xfId="31868" xr:uid="{4AEF4322-AA4A-44B3-B90B-B39087369654}"/>
    <cellStyle name="Normal 5 4 3 2 2 4 3 5" xfId="46752" xr:uid="{A0C51E55-5A7B-45FC-AF9D-F19300E4570D}"/>
    <cellStyle name="Normal 5 4 3 2 2 4 4" xfId="21600" xr:uid="{4E23A170-340D-4C59-A0AD-8DB00D5F7B52}"/>
    <cellStyle name="Normal 5 4 3 2 2 4 4 2" xfId="35292" xr:uid="{2E2FB4C4-6B70-4B80-9562-3E4328C5E525}"/>
    <cellStyle name="Normal 5 4 3 2 2 4 4 3" xfId="50176" xr:uid="{763F7503-6AAF-4BB4-8B94-E089B8619F0D}"/>
    <cellStyle name="Normal 5 4 3 2 2 4 5" xfId="14756" xr:uid="{BCB5340B-F1CB-44C0-8EE6-6A7E014AB5C6}"/>
    <cellStyle name="Normal 5 4 3 2 2 4 5 2" xfId="40949" xr:uid="{FA6ADC3B-18CF-4B53-92CB-F2CE6199A04C}"/>
    <cellStyle name="Normal 5 4 3 2 2 4 6" xfId="28446" xr:uid="{08C5E478-0204-452F-927A-5837FDF902A5}"/>
    <cellStyle name="Normal 5 4 3 2 2 4 7" xfId="43330" xr:uid="{D900C053-CD55-4181-8A4A-04DA75F8DC96}"/>
    <cellStyle name="Normal 5 4 3 2 2 4 8" xfId="7910" xr:uid="{1778ECD4-BFFE-4FE5-B6E1-B2801B007A14}"/>
    <cellStyle name="Normal 5 4 3 2 2 5" xfId="9618" xr:uid="{D909D175-3F28-4312-84A9-8F77F7A38090}"/>
    <cellStyle name="Normal 5 4 3 2 2 5 2" xfId="13040" xr:uid="{E919BAB8-A0B5-430E-8A2D-A78D318D914B}"/>
    <cellStyle name="Normal 5 4 3 2 2 5 2 2" xfId="26730" xr:uid="{44DE3093-D93B-4C65-97F8-797A90651761}"/>
    <cellStyle name="Normal 5 4 3 2 2 5 2 2 2" xfId="40422" xr:uid="{B54A98A3-6131-461F-B849-B13336ACDA7E}"/>
    <cellStyle name="Normal 5 4 3 2 2 5 2 2 3" xfId="55306" xr:uid="{F233BD0D-ADE7-4C10-9280-0A6F75D8A8D7}"/>
    <cellStyle name="Normal 5 4 3 2 2 5 2 3" xfId="19886" xr:uid="{44469BB5-D5D3-4551-B5A5-AE57001F8D07}"/>
    <cellStyle name="Normal 5 4 3 2 2 5 2 4" xfId="33576" xr:uid="{840BCAD0-4949-4FF3-975F-EA3468BD06BA}"/>
    <cellStyle name="Normal 5 4 3 2 2 5 2 5" xfId="48460" xr:uid="{FDC3184E-824C-4538-82AF-591BE84FAAF9}"/>
    <cellStyle name="Normal 5 4 3 2 2 5 3" xfId="23308" xr:uid="{746F57C6-FCE3-4F7D-83DC-BF60A4E376EF}"/>
    <cellStyle name="Normal 5 4 3 2 2 5 3 2" xfId="37000" xr:uid="{77FEFF27-FCB3-48B3-A511-F4A6BB36AA52}"/>
    <cellStyle name="Normal 5 4 3 2 2 5 3 3" xfId="51884" xr:uid="{C250A130-4707-4512-922F-7722B48B2D6C}"/>
    <cellStyle name="Normal 5 4 3 2 2 5 4" xfId="16464" xr:uid="{032A00AF-FA87-4556-BFFB-92A79AE8E59D}"/>
    <cellStyle name="Normal 5 4 3 2 2 5 5" xfId="30154" xr:uid="{B0E3E1A3-3F01-4DDE-9CF8-B320F8F9FDD0}"/>
    <cellStyle name="Normal 5 4 3 2 2 5 6" xfId="45038" xr:uid="{313354EC-7D8F-4280-B545-56321E668D3B}"/>
    <cellStyle name="Normal 5 4 3 2 2 6" xfId="11328" xr:uid="{414F33E3-5FD3-45CB-882E-EF1839094A9C}"/>
    <cellStyle name="Normal 5 4 3 2 2 6 2" xfId="25018" xr:uid="{51D8769F-5591-405A-A747-790DAE18A417}"/>
    <cellStyle name="Normal 5 4 3 2 2 6 2 2" xfId="38710" xr:uid="{0BFA39CD-EDEF-4C96-AD71-D50B8E4EB472}"/>
    <cellStyle name="Normal 5 4 3 2 2 6 2 3" xfId="53594" xr:uid="{A5D7AD93-9E65-4D77-BFE6-7D50CFF2225E}"/>
    <cellStyle name="Normal 5 4 3 2 2 6 3" xfId="18174" xr:uid="{4DADB41F-D9A9-4BF3-B738-31FA79AA1110}"/>
    <cellStyle name="Normal 5 4 3 2 2 6 4" xfId="31864" xr:uid="{AB748FD3-1E88-49DA-8F31-0388353CEC32}"/>
    <cellStyle name="Normal 5 4 3 2 2 6 5" xfId="46748" xr:uid="{00150FED-0ED6-4084-A8F8-C2B2DFC2AB19}"/>
    <cellStyle name="Normal 5 4 3 2 2 7" xfId="21596" xr:uid="{0C5482E9-CAF3-4C0C-8E7D-9E13B788C31C}"/>
    <cellStyle name="Normal 5 4 3 2 2 7 2" xfId="35288" xr:uid="{2F29E21E-F2B2-46A7-89FF-44613D322757}"/>
    <cellStyle name="Normal 5 4 3 2 2 7 3" xfId="50172" xr:uid="{871E721F-F7D7-4783-87F1-FA1FEF789D74}"/>
    <cellStyle name="Normal 5 4 3 2 2 8" xfId="14752" xr:uid="{4F988D96-7159-4B41-B97F-36006181E77E}"/>
    <cellStyle name="Normal 5 4 3 2 2 8 2" xfId="40826" xr:uid="{BAA2C486-37DB-4FB8-89CE-08A3E6AD6B66}"/>
    <cellStyle name="Normal 5 4 3 2 2 9" xfId="28442" xr:uid="{372279AD-C88E-4FE2-93DC-0D31859FD2B3}"/>
    <cellStyle name="Normal 5 4 3 2 3" xfId="551" xr:uid="{79A50914-F88A-4E85-A3C4-45177F24A47B}"/>
    <cellStyle name="Normal 5 4 3 2 3 10" xfId="43331" xr:uid="{BC5CE303-BAF2-456C-ADD4-A40CDA212AE7}"/>
    <cellStyle name="Normal 5 4 3 2 3 11" xfId="7911" xr:uid="{91B9C2C6-1A8B-4814-AD49-6D8096D486C7}"/>
    <cellStyle name="Normal 5 4 3 2 3 2" xfId="1257" xr:uid="{0C6381F5-69E2-48D0-9827-3242E99732B1}"/>
    <cellStyle name="Normal 5 4 3 2 3 2 2" xfId="1258" xr:uid="{4AEC7894-9DB7-4B4C-8B8F-9D4AA3A9EB58}"/>
    <cellStyle name="Normal 5 4 3 2 3 2 2 2" xfId="9625" xr:uid="{BA2E6410-E1F6-4FA8-A93B-A4415C603C31}"/>
    <cellStyle name="Normal 5 4 3 2 3 2 2 2 2" xfId="13047" xr:uid="{DCD61AA4-1D5A-4551-8546-F41BB0B07F9D}"/>
    <cellStyle name="Normal 5 4 3 2 3 2 2 2 2 2" xfId="26737" xr:uid="{4DCC0A14-D53E-450D-A0F5-A68E41D672F7}"/>
    <cellStyle name="Normal 5 4 3 2 3 2 2 2 2 2 2" xfId="40429" xr:uid="{72601418-F22D-4C91-A431-2226DED1B283}"/>
    <cellStyle name="Normal 5 4 3 2 3 2 2 2 2 2 3" xfId="55313" xr:uid="{30BB4CBA-AD7D-479E-80C5-4C93738A317B}"/>
    <cellStyle name="Normal 5 4 3 2 3 2 2 2 2 3" xfId="19893" xr:uid="{24A047EB-D18B-4235-A9DF-F1D88313C81A}"/>
    <cellStyle name="Normal 5 4 3 2 3 2 2 2 2 4" xfId="33583" xr:uid="{691531EF-9DA9-4090-A127-54AFA433759D}"/>
    <cellStyle name="Normal 5 4 3 2 3 2 2 2 2 5" xfId="48467" xr:uid="{B7C62CD3-1B4E-4F4D-8A97-CAE2128BE796}"/>
    <cellStyle name="Normal 5 4 3 2 3 2 2 2 3" xfId="23315" xr:uid="{96A4E696-F6EE-467D-82A5-79EE379F2B89}"/>
    <cellStyle name="Normal 5 4 3 2 3 2 2 2 3 2" xfId="37007" xr:uid="{DAB77A90-AD83-4FB9-AC20-7C8E8D385047}"/>
    <cellStyle name="Normal 5 4 3 2 3 2 2 2 3 3" xfId="51891" xr:uid="{C130E2F6-6328-40C8-8B8A-FDE044106A8B}"/>
    <cellStyle name="Normal 5 4 3 2 3 2 2 2 4" xfId="16471" xr:uid="{D8FFA368-B867-4240-B877-AE79E50AA532}"/>
    <cellStyle name="Normal 5 4 3 2 3 2 2 2 5" xfId="30161" xr:uid="{266E7360-3881-481D-BA4D-196DF30DC1E3}"/>
    <cellStyle name="Normal 5 4 3 2 3 2 2 2 6" xfId="45045" xr:uid="{67EE4298-E685-4AE4-9E0A-2364D1229059}"/>
    <cellStyle name="Normal 5 4 3 2 3 2 2 3" xfId="11335" xr:uid="{23DCEE91-24B7-47C5-8677-7A5E121F5B2D}"/>
    <cellStyle name="Normal 5 4 3 2 3 2 2 3 2" xfId="25025" xr:uid="{ACE6275C-D344-4837-BFF6-73EE8BF6B103}"/>
    <cellStyle name="Normal 5 4 3 2 3 2 2 3 2 2" xfId="38717" xr:uid="{3DF279CD-5014-4970-8E90-6B3B4D2F00FB}"/>
    <cellStyle name="Normal 5 4 3 2 3 2 2 3 2 3" xfId="53601" xr:uid="{F2EC26A5-3D87-4C69-819C-B8F71240A7D6}"/>
    <cellStyle name="Normal 5 4 3 2 3 2 2 3 3" xfId="18181" xr:uid="{62ACDF21-35A9-4C3A-8A2C-FE21DF11F79C}"/>
    <cellStyle name="Normal 5 4 3 2 3 2 2 3 4" xfId="31871" xr:uid="{70CBC6D0-9B98-4BE1-A6CD-5140EEADD056}"/>
    <cellStyle name="Normal 5 4 3 2 3 2 2 3 5" xfId="46755" xr:uid="{ACAC3493-F545-40FE-A45C-C2FA4A34334C}"/>
    <cellStyle name="Normal 5 4 3 2 3 2 2 4" xfId="21603" xr:uid="{627BC52D-EB9F-4DAA-8E30-473BEEBDA721}"/>
    <cellStyle name="Normal 5 4 3 2 3 2 2 4 2" xfId="35295" xr:uid="{77F4B5F3-0493-4251-8EF5-28842AE3DF5F}"/>
    <cellStyle name="Normal 5 4 3 2 3 2 2 4 3" xfId="50179" xr:uid="{6012EF39-3332-4095-B139-C738D97B84A8}"/>
    <cellStyle name="Normal 5 4 3 2 3 2 2 5" xfId="14759" xr:uid="{7B6CA5F1-1248-4704-B0A6-B6E4A55E8207}"/>
    <cellStyle name="Normal 5 4 3 2 3 2 2 5 2" xfId="40951" xr:uid="{35246FBF-0E2A-4ED4-B3D6-E04E64410715}"/>
    <cellStyle name="Normal 5 4 3 2 3 2 2 6" xfId="28449" xr:uid="{1014C21F-9D05-4963-8C5A-1FD2D0EB1E25}"/>
    <cellStyle name="Normal 5 4 3 2 3 2 2 7" xfId="43333" xr:uid="{F362415B-8006-4F15-91E7-6EE26729D80A}"/>
    <cellStyle name="Normal 5 4 3 2 3 2 2 8" xfId="7913" xr:uid="{84AD46E8-6D35-4A95-8D32-F6B9CB705B5A}"/>
    <cellStyle name="Normal 5 4 3 2 3 2 3" xfId="9624" xr:uid="{8150FF1A-59D3-46E4-B350-0C5B1F8C201B}"/>
    <cellStyle name="Normal 5 4 3 2 3 2 3 2" xfId="13046" xr:uid="{6CDCC1D1-6D44-4112-BC02-0F980EC64348}"/>
    <cellStyle name="Normal 5 4 3 2 3 2 3 2 2" xfId="26736" xr:uid="{82AA9BE2-B7C1-45C7-8156-BAD4E10BFC12}"/>
    <cellStyle name="Normal 5 4 3 2 3 2 3 2 2 2" xfId="40428" xr:uid="{6EC8054F-97D2-4071-A9FF-141F4C693440}"/>
    <cellStyle name="Normal 5 4 3 2 3 2 3 2 2 3" xfId="55312" xr:uid="{7B09FC47-7840-4699-9988-3B4E21CFE117}"/>
    <cellStyle name="Normal 5 4 3 2 3 2 3 2 3" xfId="19892" xr:uid="{29028D99-2B5C-4BF2-AC80-3BDB3F456094}"/>
    <cellStyle name="Normal 5 4 3 2 3 2 3 2 4" xfId="33582" xr:uid="{8122FA1D-AAF4-47EE-AB53-6599A9FFB8FD}"/>
    <cellStyle name="Normal 5 4 3 2 3 2 3 2 5" xfId="48466" xr:uid="{3A8EC562-593C-4B17-9A43-0D22AF640F75}"/>
    <cellStyle name="Normal 5 4 3 2 3 2 3 3" xfId="23314" xr:uid="{E9D5E15A-1126-495B-A0E9-5567E0F1C47F}"/>
    <cellStyle name="Normal 5 4 3 2 3 2 3 3 2" xfId="37006" xr:uid="{A3BCABF9-6049-4EEC-B976-B6788ACD87FA}"/>
    <cellStyle name="Normal 5 4 3 2 3 2 3 3 3" xfId="51890" xr:uid="{99F7C26C-3A7D-44C8-A051-162C44825583}"/>
    <cellStyle name="Normal 5 4 3 2 3 2 3 4" xfId="16470" xr:uid="{4A185D4B-A1EC-4CA0-8714-762788EB089F}"/>
    <cellStyle name="Normal 5 4 3 2 3 2 3 5" xfId="30160" xr:uid="{07EB5639-0706-4496-ACF4-2755B101F375}"/>
    <cellStyle name="Normal 5 4 3 2 3 2 3 6" xfId="45044" xr:uid="{84367393-FD93-45BF-875E-D0F01CEC2473}"/>
    <cellStyle name="Normal 5 4 3 2 3 2 4" xfId="11334" xr:uid="{829EF6C8-10C6-4C54-AD90-C00BB3349EC5}"/>
    <cellStyle name="Normal 5 4 3 2 3 2 4 2" xfId="25024" xr:uid="{3AB13D0A-F3A5-4C35-A254-C779CE0F4355}"/>
    <cellStyle name="Normal 5 4 3 2 3 2 4 2 2" xfId="38716" xr:uid="{3DAB9572-6875-40C4-84B7-0EE86479CB4F}"/>
    <cellStyle name="Normal 5 4 3 2 3 2 4 2 3" xfId="53600" xr:uid="{DFCC3EDB-A06E-4641-97BE-7B7A23AC128F}"/>
    <cellStyle name="Normal 5 4 3 2 3 2 4 3" xfId="18180" xr:uid="{DB8A4A9D-10B6-4FDC-9A4E-226C490A2F3C}"/>
    <cellStyle name="Normal 5 4 3 2 3 2 4 4" xfId="31870" xr:uid="{9DB58898-3CEE-4C01-BFA1-06BE46DE8334}"/>
    <cellStyle name="Normal 5 4 3 2 3 2 4 5" xfId="46754" xr:uid="{DDAD80A2-EAE0-473D-AC79-E4F0CBA8AB0E}"/>
    <cellStyle name="Normal 5 4 3 2 3 2 5" xfId="21602" xr:uid="{23F60991-52D1-4977-9EB0-7C70262D5BD3}"/>
    <cellStyle name="Normal 5 4 3 2 3 2 5 2" xfId="35294" xr:uid="{6B96F5DA-2A21-4A6E-8914-8988C6914BE1}"/>
    <cellStyle name="Normal 5 4 3 2 3 2 5 3" xfId="50178" xr:uid="{10BC1985-4195-46F0-9581-2D76C18DFBF8}"/>
    <cellStyle name="Normal 5 4 3 2 3 2 6" xfId="14758" xr:uid="{3DD025CA-550E-406C-B2AF-80CCE112FC5F}"/>
    <cellStyle name="Normal 5 4 3 2 3 2 6 2" xfId="40950" xr:uid="{C0518E59-D20B-42F9-B208-9AB7D4E22C60}"/>
    <cellStyle name="Normal 5 4 3 2 3 2 7" xfId="28448" xr:uid="{3F389539-CB2A-4D44-87A5-46F72C79BE88}"/>
    <cellStyle name="Normal 5 4 3 2 3 2 8" xfId="43332" xr:uid="{1542A5E5-FA43-41C0-B5D0-C0CFEF7898F5}"/>
    <cellStyle name="Normal 5 4 3 2 3 2 9" xfId="7912" xr:uid="{411A318A-08D1-49AD-977B-0DD9FC45D798}"/>
    <cellStyle name="Normal 5 4 3 2 3 3" xfId="1259" xr:uid="{01235ED8-80A3-4DE7-B984-532E6B3529EF}"/>
    <cellStyle name="Normal 5 4 3 2 3 3 2" xfId="9626" xr:uid="{83BA3E71-1D9D-47CC-8D27-993EA5CEFD97}"/>
    <cellStyle name="Normal 5 4 3 2 3 3 2 2" xfId="13048" xr:uid="{2CB13EAC-C4F0-4B31-AEA3-4AAC1B37D585}"/>
    <cellStyle name="Normal 5 4 3 2 3 3 2 2 2" xfId="26738" xr:uid="{C11CF690-0B3B-4222-875D-A52341B8EB1C}"/>
    <cellStyle name="Normal 5 4 3 2 3 3 2 2 2 2" xfId="40430" xr:uid="{550FC6BD-5B1E-4C5D-BF25-CE433CBDD541}"/>
    <cellStyle name="Normal 5 4 3 2 3 3 2 2 2 3" xfId="55314" xr:uid="{724C76B3-7F8B-4168-BC17-A6BCFD6C21DE}"/>
    <cellStyle name="Normal 5 4 3 2 3 3 2 2 3" xfId="19894" xr:uid="{76DA0E05-4A17-4336-AB06-582BEBE442B7}"/>
    <cellStyle name="Normal 5 4 3 2 3 3 2 2 4" xfId="33584" xr:uid="{E0423C60-48B6-4D5F-8EC5-1A1751884513}"/>
    <cellStyle name="Normal 5 4 3 2 3 3 2 2 5" xfId="48468" xr:uid="{EC531F38-06F4-49A9-85FA-49BAC2E99970}"/>
    <cellStyle name="Normal 5 4 3 2 3 3 2 3" xfId="23316" xr:uid="{9BC11775-FDC3-46E0-AB50-2858DB5515A5}"/>
    <cellStyle name="Normal 5 4 3 2 3 3 2 3 2" xfId="37008" xr:uid="{71F8E8EC-E0B5-4C18-B9FE-C5626CFB0785}"/>
    <cellStyle name="Normal 5 4 3 2 3 3 2 3 3" xfId="51892" xr:uid="{9C43F945-D5D2-4C54-A2EC-B25A31CAE27B}"/>
    <cellStyle name="Normal 5 4 3 2 3 3 2 4" xfId="16472" xr:uid="{67A64F50-4282-4DBF-B17C-A0D6CB03797B}"/>
    <cellStyle name="Normal 5 4 3 2 3 3 2 5" xfId="30162" xr:uid="{949FA7CF-CB84-4C65-ADF5-CD9FCD7E276E}"/>
    <cellStyle name="Normal 5 4 3 2 3 3 2 6" xfId="45046" xr:uid="{163EE6AA-2860-42CF-B0BC-667E730BDAAA}"/>
    <cellStyle name="Normal 5 4 3 2 3 3 3" xfId="11336" xr:uid="{65C10719-DDC7-443A-BD22-00CA8F543A53}"/>
    <cellStyle name="Normal 5 4 3 2 3 3 3 2" xfId="25026" xr:uid="{4413DD07-2078-43DC-8574-D234F8B3E20F}"/>
    <cellStyle name="Normal 5 4 3 2 3 3 3 2 2" xfId="38718" xr:uid="{588BB4EC-3AF5-4E83-9883-E7A9C47CECBF}"/>
    <cellStyle name="Normal 5 4 3 2 3 3 3 2 3" xfId="53602" xr:uid="{A901FCCC-7A11-4ED4-A2A0-208841C1A401}"/>
    <cellStyle name="Normal 5 4 3 2 3 3 3 3" xfId="18182" xr:uid="{F8C90BA6-057F-4D53-A61F-A1E85EEFBAA1}"/>
    <cellStyle name="Normal 5 4 3 2 3 3 3 4" xfId="31872" xr:uid="{6E692429-08C6-4DF6-AFB6-989284153DA3}"/>
    <cellStyle name="Normal 5 4 3 2 3 3 3 5" xfId="46756" xr:uid="{8E4C895D-E37C-49CF-AB94-FBFB8058B331}"/>
    <cellStyle name="Normal 5 4 3 2 3 3 4" xfId="21604" xr:uid="{4DC3F867-9DAF-48B8-A7D2-1AE7911F96FD}"/>
    <cellStyle name="Normal 5 4 3 2 3 3 4 2" xfId="35296" xr:uid="{C50D46DF-9735-453C-87C9-BB46E1407A6E}"/>
    <cellStyle name="Normal 5 4 3 2 3 3 4 3" xfId="50180" xr:uid="{7C953074-E419-496E-9A13-32BB77C431E5}"/>
    <cellStyle name="Normal 5 4 3 2 3 3 5" xfId="14760" xr:uid="{61DF8783-9074-46A2-879F-E890BAD5F0FC}"/>
    <cellStyle name="Normal 5 4 3 2 3 3 5 2" xfId="40952" xr:uid="{2DA365AE-299A-42CF-A923-2345C195BC3A}"/>
    <cellStyle name="Normal 5 4 3 2 3 3 6" xfId="28450" xr:uid="{A4F41D4F-D003-4740-96B5-B45615021527}"/>
    <cellStyle name="Normal 5 4 3 2 3 3 7" xfId="43334" xr:uid="{C8429110-EB38-4DEB-A4CB-2ADC934BBF60}"/>
    <cellStyle name="Normal 5 4 3 2 3 3 8" xfId="7914" xr:uid="{35CE954D-5564-43BA-9EC0-BAB9881C26D3}"/>
    <cellStyle name="Normal 5 4 3 2 3 4" xfId="2854" xr:uid="{211830A9-7754-479C-ACD3-E2397A43D28C}"/>
    <cellStyle name="Normal 5 4 3 2 3 4 2" xfId="9627" xr:uid="{F296705B-4932-4D54-8295-C26EE1A0E30F}"/>
    <cellStyle name="Normal 5 4 3 2 3 4 2 2" xfId="13049" xr:uid="{647E22F5-336E-4CA7-A128-44F4F00781CA}"/>
    <cellStyle name="Normal 5 4 3 2 3 4 2 2 2" xfId="26739" xr:uid="{475CF604-5756-4D3E-B58F-53DC97C75CBF}"/>
    <cellStyle name="Normal 5 4 3 2 3 4 2 2 2 2" xfId="40431" xr:uid="{FE1855EF-5C79-42C2-8268-05CA08A682C7}"/>
    <cellStyle name="Normal 5 4 3 2 3 4 2 2 2 3" xfId="55315" xr:uid="{4031F60E-AB48-4947-85BE-73BF88DEEDCA}"/>
    <cellStyle name="Normal 5 4 3 2 3 4 2 2 3" xfId="19895" xr:uid="{B3F61A1D-B7D9-45BE-ADF7-19EC6512649D}"/>
    <cellStyle name="Normal 5 4 3 2 3 4 2 2 4" xfId="33585" xr:uid="{75D56011-105A-4907-820B-2C78538707C6}"/>
    <cellStyle name="Normal 5 4 3 2 3 4 2 2 5" xfId="48469" xr:uid="{99AE046E-6611-4D84-A397-97932B08261B}"/>
    <cellStyle name="Normal 5 4 3 2 3 4 2 3" xfId="23317" xr:uid="{85F2D478-9FA8-4869-8844-73382C627E57}"/>
    <cellStyle name="Normal 5 4 3 2 3 4 2 3 2" xfId="37009" xr:uid="{C3579171-9D49-44B8-A53A-77448A5CDFA2}"/>
    <cellStyle name="Normal 5 4 3 2 3 4 2 3 3" xfId="51893" xr:uid="{85769282-8BD8-424E-987D-911C8109C4D9}"/>
    <cellStyle name="Normal 5 4 3 2 3 4 2 4" xfId="16473" xr:uid="{4EA4FD83-381B-4D9E-8B2C-6B6DBC57115F}"/>
    <cellStyle name="Normal 5 4 3 2 3 4 2 5" xfId="30163" xr:uid="{1A2AB6BD-DD90-4F7E-A480-B755FE2189BD}"/>
    <cellStyle name="Normal 5 4 3 2 3 4 2 6" xfId="45047" xr:uid="{E7058CD1-DAA4-4801-819F-3CC285628100}"/>
    <cellStyle name="Normal 5 4 3 2 3 4 3" xfId="11337" xr:uid="{8FF19572-CFCD-4FC1-9011-61F9970883C9}"/>
    <cellStyle name="Normal 5 4 3 2 3 4 3 2" xfId="25027" xr:uid="{7055FEDA-67A1-41B0-8138-9FE362DF9702}"/>
    <cellStyle name="Normal 5 4 3 2 3 4 3 2 2" xfId="38719" xr:uid="{ADCFC6DF-7CF6-4986-A7C3-62AC132F88C3}"/>
    <cellStyle name="Normal 5 4 3 2 3 4 3 2 3" xfId="53603" xr:uid="{D3088226-4A59-4E4C-9BD1-C93AA1138827}"/>
    <cellStyle name="Normal 5 4 3 2 3 4 3 3" xfId="18183" xr:uid="{487B643E-4D88-42F0-8B3C-FEFDA1B16946}"/>
    <cellStyle name="Normal 5 4 3 2 3 4 3 4" xfId="31873" xr:uid="{FD309DC9-3A33-412E-B181-1DB91045EDB8}"/>
    <cellStyle name="Normal 5 4 3 2 3 4 3 5" xfId="46757" xr:uid="{C85993C7-A5D0-4B5C-91E4-7B9C20CB8DE8}"/>
    <cellStyle name="Normal 5 4 3 2 3 4 4" xfId="21605" xr:uid="{38A177CF-0204-466E-8EE0-CAB89F46B95A}"/>
    <cellStyle name="Normal 5 4 3 2 3 4 4 2" xfId="35297" xr:uid="{FD20FF44-F07E-43EA-A368-AA6B6F9FDD9B}"/>
    <cellStyle name="Normal 5 4 3 2 3 4 4 3" xfId="50181" xr:uid="{701DEF5A-B91D-422B-8360-17E13DA5ABF8}"/>
    <cellStyle name="Normal 5 4 3 2 3 4 5" xfId="14761" xr:uid="{446C1A74-96C6-476A-A595-98E958FC953B}"/>
    <cellStyle name="Normal 5 4 3 2 3 4 5 2" xfId="41130" xr:uid="{F7898C26-FEBE-4624-85AC-824E001624BA}"/>
    <cellStyle name="Normal 5 4 3 2 3 4 6" xfId="28451" xr:uid="{3DA46213-935B-4EEA-ACD4-839B32F5BE08}"/>
    <cellStyle name="Normal 5 4 3 2 3 4 7" xfId="43335" xr:uid="{CD74BFE6-9FF9-46D5-8B3C-F0C2CBF85C77}"/>
    <cellStyle name="Normal 5 4 3 2 3 4 8" xfId="7915" xr:uid="{2360564A-4FB8-4601-95B4-D83B1BAF16E3}"/>
    <cellStyle name="Normal 5 4 3 2 3 5" xfId="9623" xr:uid="{CBB8FF91-A3B7-43D3-91DB-4ED84D14C997}"/>
    <cellStyle name="Normal 5 4 3 2 3 5 2" xfId="13045" xr:uid="{F7707047-5BFD-41D2-B95D-B8E56EE86E1F}"/>
    <cellStyle name="Normal 5 4 3 2 3 5 2 2" xfId="26735" xr:uid="{7BAD59CF-411B-4779-A8E3-B77967B0C33C}"/>
    <cellStyle name="Normal 5 4 3 2 3 5 2 2 2" xfId="40427" xr:uid="{6DE2E557-5D1A-4ECB-9087-C3F42CB831DE}"/>
    <cellStyle name="Normal 5 4 3 2 3 5 2 2 3" xfId="55311" xr:uid="{25FBA64B-72E9-4CAE-B37B-5449ADEE74FC}"/>
    <cellStyle name="Normal 5 4 3 2 3 5 2 3" xfId="19891" xr:uid="{860F480B-4B30-439E-9CA3-54F9EE4DD7A2}"/>
    <cellStyle name="Normal 5 4 3 2 3 5 2 4" xfId="33581" xr:uid="{5C8F9685-5608-40A6-A063-E2EE63903E32}"/>
    <cellStyle name="Normal 5 4 3 2 3 5 2 5" xfId="48465" xr:uid="{374BE98C-5978-4A7B-B06E-2BE07DBCCFA8}"/>
    <cellStyle name="Normal 5 4 3 2 3 5 3" xfId="23313" xr:uid="{BC3CBC99-BD15-4578-9ADD-DF742D143762}"/>
    <cellStyle name="Normal 5 4 3 2 3 5 3 2" xfId="37005" xr:uid="{6267C519-9E89-42C7-B3E2-865FC482C99A}"/>
    <cellStyle name="Normal 5 4 3 2 3 5 3 3" xfId="51889" xr:uid="{2D78D206-93D9-491D-9487-0C4BC1F83A7A}"/>
    <cellStyle name="Normal 5 4 3 2 3 5 4" xfId="16469" xr:uid="{E855BF33-F66C-4248-B1DB-6B85526BB5A4}"/>
    <cellStyle name="Normal 5 4 3 2 3 5 5" xfId="30159" xr:uid="{10A5625E-B0B4-4AFE-9C5E-3B4F01284528}"/>
    <cellStyle name="Normal 5 4 3 2 3 5 6" xfId="45043" xr:uid="{DEEA9856-A0BA-413B-AF10-27F7A6DF61AF}"/>
    <cellStyle name="Normal 5 4 3 2 3 6" xfId="11333" xr:uid="{EE03D379-FED8-415D-ACA3-D844458F4B24}"/>
    <cellStyle name="Normal 5 4 3 2 3 6 2" xfId="25023" xr:uid="{FB88BF4E-A126-47FB-95C7-F3B837421FB5}"/>
    <cellStyle name="Normal 5 4 3 2 3 6 2 2" xfId="38715" xr:uid="{3EBFF4E3-A8C3-4A4E-856D-AE9C96C57FB5}"/>
    <cellStyle name="Normal 5 4 3 2 3 6 2 3" xfId="53599" xr:uid="{6CBB91CA-2641-42AF-B757-F5DCEE8432F1}"/>
    <cellStyle name="Normal 5 4 3 2 3 6 3" xfId="18179" xr:uid="{BDE8407D-5905-4EE0-9834-3D4CE5CE7408}"/>
    <cellStyle name="Normal 5 4 3 2 3 6 4" xfId="31869" xr:uid="{CB7437A5-3C7E-4759-9326-E468C3A2FD1A}"/>
    <cellStyle name="Normal 5 4 3 2 3 6 5" xfId="46753" xr:uid="{8F223499-2E53-4F62-8FBE-2CC6AC726518}"/>
    <cellStyle name="Normal 5 4 3 2 3 7" xfId="21601" xr:uid="{09B9A3F0-A9CD-4772-B800-1F388E396AF9}"/>
    <cellStyle name="Normal 5 4 3 2 3 7 2" xfId="35293" xr:uid="{25C536C3-0326-4C3F-9C55-3C7ACEFD4E1D}"/>
    <cellStyle name="Normal 5 4 3 2 3 7 3" xfId="50177" xr:uid="{B53C740C-DB60-451B-A914-FB82EB33B764}"/>
    <cellStyle name="Normal 5 4 3 2 3 8" xfId="14757" xr:uid="{55DCC3D2-8095-4987-845F-17BC56CE6E08}"/>
    <cellStyle name="Normal 5 4 3 2 3 8 2" xfId="40828" xr:uid="{393B1554-8305-4634-B10F-5936CC51594C}"/>
    <cellStyle name="Normal 5 4 3 2 3 9" xfId="28447" xr:uid="{9A55F57E-DD7F-4D57-9C38-68AE667A7B53}"/>
    <cellStyle name="Normal 5 4 3 2 4" xfId="1260" xr:uid="{07330044-37E6-42C9-8C4E-82ABCB1D0EC6}"/>
    <cellStyle name="Normal 5 4 3 2 4 2" xfId="1261" xr:uid="{5FBE8BBF-40BE-4640-B5A6-8793AEE34AC9}"/>
    <cellStyle name="Normal 5 4 3 2 4 2 2" xfId="9629" xr:uid="{CDADBAA1-5D3E-49BA-9D91-13DD96D6EFF4}"/>
    <cellStyle name="Normal 5 4 3 2 4 2 2 2" xfId="13051" xr:uid="{5FE68C65-4709-4031-8EE7-768B59ACEFA6}"/>
    <cellStyle name="Normal 5 4 3 2 4 2 2 2 2" xfId="26741" xr:uid="{13BD3FC0-7680-4FA8-A5DB-03166BD124F4}"/>
    <cellStyle name="Normal 5 4 3 2 4 2 2 2 2 2" xfId="40433" xr:uid="{F3269D19-1486-4106-AE67-8659EE4E70BC}"/>
    <cellStyle name="Normal 5 4 3 2 4 2 2 2 2 3" xfId="55317" xr:uid="{A96F67F7-EA79-404E-ADBE-0AC647590B71}"/>
    <cellStyle name="Normal 5 4 3 2 4 2 2 2 3" xfId="19897" xr:uid="{EF6D4582-093E-45CC-BD12-43B5C4B0534A}"/>
    <cellStyle name="Normal 5 4 3 2 4 2 2 2 4" xfId="33587" xr:uid="{F8CACFA7-EA10-405E-B0B2-1BC23F1012C5}"/>
    <cellStyle name="Normal 5 4 3 2 4 2 2 2 5" xfId="48471" xr:uid="{968DA2E0-F974-4C11-9677-E906BC1DBFDC}"/>
    <cellStyle name="Normal 5 4 3 2 4 2 2 3" xfId="23319" xr:uid="{33A940B6-0987-466F-AC75-9C4B0AE4330D}"/>
    <cellStyle name="Normal 5 4 3 2 4 2 2 3 2" xfId="37011" xr:uid="{57BFF7DF-DF73-4034-9FE3-02CB9C5E22EA}"/>
    <cellStyle name="Normal 5 4 3 2 4 2 2 3 3" xfId="51895" xr:uid="{395223F6-D013-40EB-9C40-41750546BD63}"/>
    <cellStyle name="Normal 5 4 3 2 4 2 2 4" xfId="16475" xr:uid="{A405ECD3-9FAB-4168-97D5-A763FC22C77F}"/>
    <cellStyle name="Normal 5 4 3 2 4 2 2 5" xfId="30165" xr:uid="{F154D8C9-27F9-40E5-B4EB-E600684B93B8}"/>
    <cellStyle name="Normal 5 4 3 2 4 2 2 6" xfId="45049" xr:uid="{CB9FDA38-597F-4C60-B702-0A6654202AC0}"/>
    <cellStyle name="Normal 5 4 3 2 4 2 3" xfId="11339" xr:uid="{0B0EDBD9-6B78-40F7-9E8A-C08CA00F16A6}"/>
    <cellStyle name="Normal 5 4 3 2 4 2 3 2" xfId="25029" xr:uid="{511E8D76-76BF-47E3-A1DA-B8D4C369C3A1}"/>
    <cellStyle name="Normal 5 4 3 2 4 2 3 2 2" xfId="38721" xr:uid="{34F9314F-AAF4-42FC-BC81-4B303A2B28E4}"/>
    <cellStyle name="Normal 5 4 3 2 4 2 3 2 3" xfId="53605" xr:uid="{F8894C7E-053F-41F8-B795-8C924F0637EA}"/>
    <cellStyle name="Normal 5 4 3 2 4 2 3 3" xfId="18185" xr:uid="{705C313E-50C6-4CBA-9B39-C5ACB71FF5A9}"/>
    <cellStyle name="Normal 5 4 3 2 4 2 3 4" xfId="31875" xr:uid="{26412FCF-89BE-47D0-91BD-CE5B1859AFB5}"/>
    <cellStyle name="Normal 5 4 3 2 4 2 3 5" xfId="46759" xr:uid="{955948C7-ACBD-45C4-8EAB-0B1EA471DBE9}"/>
    <cellStyle name="Normal 5 4 3 2 4 2 4" xfId="21607" xr:uid="{695808CB-B52B-4796-8E99-D343776F5906}"/>
    <cellStyle name="Normal 5 4 3 2 4 2 4 2" xfId="35299" xr:uid="{118ED43D-B98B-4CCC-8158-354F0A3A832D}"/>
    <cellStyle name="Normal 5 4 3 2 4 2 4 3" xfId="50183" xr:uid="{8EC2D916-E3F0-454A-8E79-E1D138A38010}"/>
    <cellStyle name="Normal 5 4 3 2 4 2 5" xfId="14763" xr:uid="{3EC9CCAA-43BC-432F-87B9-8725F330901C}"/>
    <cellStyle name="Normal 5 4 3 2 4 2 5 2" xfId="40954" xr:uid="{43258A9E-92CA-4801-976C-A9C2F9102146}"/>
    <cellStyle name="Normal 5 4 3 2 4 2 6" xfId="28453" xr:uid="{76E89C17-B094-46D9-BBD9-C2C77033FA2B}"/>
    <cellStyle name="Normal 5 4 3 2 4 2 7" xfId="43337" xr:uid="{7F913BA0-AED2-4D54-9F25-511B331BD861}"/>
    <cellStyle name="Normal 5 4 3 2 4 2 8" xfId="7917" xr:uid="{92E4CA5D-682D-4C60-B3A7-7F8FDF751C37}"/>
    <cellStyle name="Normal 5 4 3 2 4 3" xfId="9628" xr:uid="{BD3D13E5-7441-428F-B513-9DEB71893BA7}"/>
    <cellStyle name="Normal 5 4 3 2 4 3 2" xfId="13050" xr:uid="{B3DBBF52-AB96-42C5-B7E3-617216D81A08}"/>
    <cellStyle name="Normal 5 4 3 2 4 3 2 2" xfId="26740" xr:uid="{0A883ACD-9C39-4339-8C62-9B037F2DD7F3}"/>
    <cellStyle name="Normal 5 4 3 2 4 3 2 2 2" xfId="40432" xr:uid="{2B5224C4-4493-4075-9951-518A65C6E289}"/>
    <cellStyle name="Normal 5 4 3 2 4 3 2 2 3" xfId="55316" xr:uid="{EDF8F070-E432-4D0B-B78F-722A81E83F19}"/>
    <cellStyle name="Normal 5 4 3 2 4 3 2 3" xfId="19896" xr:uid="{84A2FF7F-6D0A-40EC-BF8F-381B7E0F098D}"/>
    <cellStyle name="Normal 5 4 3 2 4 3 2 4" xfId="33586" xr:uid="{7B084300-F194-4522-98A6-E36F77383146}"/>
    <cellStyle name="Normal 5 4 3 2 4 3 2 5" xfId="48470" xr:uid="{E385C511-D19F-413A-855E-9C973F2CE014}"/>
    <cellStyle name="Normal 5 4 3 2 4 3 3" xfId="23318" xr:uid="{C7ED5818-0866-4A90-8406-5FB4421FAC96}"/>
    <cellStyle name="Normal 5 4 3 2 4 3 3 2" xfId="37010" xr:uid="{8CDC0B22-68D2-477E-A843-2C40FFC8C887}"/>
    <cellStyle name="Normal 5 4 3 2 4 3 3 3" xfId="51894" xr:uid="{AE86BA09-FFC5-486B-9E8C-FDC6226CE646}"/>
    <cellStyle name="Normal 5 4 3 2 4 3 4" xfId="16474" xr:uid="{362C082B-7D14-4830-9B73-1ABF74A7B90B}"/>
    <cellStyle name="Normal 5 4 3 2 4 3 5" xfId="30164" xr:uid="{DCFAD1FC-9B9D-4250-839C-9333488BF827}"/>
    <cellStyle name="Normal 5 4 3 2 4 3 6" xfId="45048" xr:uid="{8387B4D5-906D-497F-B2AF-9CB71CFA9AAF}"/>
    <cellStyle name="Normal 5 4 3 2 4 4" xfId="11338" xr:uid="{679684EE-6B64-4CFC-B2F3-E8D1E42DFCF9}"/>
    <cellStyle name="Normal 5 4 3 2 4 4 2" xfId="25028" xr:uid="{A43EA5D0-4E08-49F7-9CC3-472CAE5B373F}"/>
    <cellStyle name="Normal 5 4 3 2 4 4 2 2" xfId="38720" xr:uid="{41DC2AC4-E0EF-4D17-8684-26D701A2417F}"/>
    <cellStyle name="Normal 5 4 3 2 4 4 2 3" xfId="53604" xr:uid="{BBC3A3AD-BE4B-484C-8ED4-4D31EEE2277B}"/>
    <cellStyle name="Normal 5 4 3 2 4 4 3" xfId="18184" xr:uid="{8EEEE5FE-B7F2-4078-A2E6-8CF14A2411DD}"/>
    <cellStyle name="Normal 5 4 3 2 4 4 4" xfId="31874" xr:uid="{A62B67E8-B65E-45C4-805C-B18E8D0C9D7D}"/>
    <cellStyle name="Normal 5 4 3 2 4 4 5" xfId="46758" xr:uid="{15103896-7ECE-4F6C-B681-14FF06BCD137}"/>
    <cellStyle name="Normal 5 4 3 2 4 5" xfId="21606" xr:uid="{4C86B763-9997-445D-8FCC-CE1FF3507F42}"/>
    <cellStyle name="Normal 5 4 3 2 4 5 2" xfId="35298" xr:uid="{BBC4A9B0-3FDB-4C05-8177-5239A81E2114}"/>
    <cellStyle name="Normal 5 4 3 2 4 5 3" xfId="50182" xr:uid="{1B2D3633-9C11-4F70-8FB2-265BCE926709}"/>
    <cellStyle name="Normal 5 4 3 2 4 6" xfId="14762" xr:uid="{75149A12-3A25-4E69-8115-97CE9177701A}"/>
    <cellStyle name="Normal 5 4 3 2 4 6 2" xfId="40953" xr:uid="{C835A608-B443-4A93-A040-ABB1E7E4EBD8}"/>
    <cellStyle name="Normal 5 4 3 2 4 7" xfId="28452" xr:uid="{B9132AC9-170A-474D-A472-0A1EDF1929B8}"/>
    <cellStyle name="Normal 5 4 3 2 4 8" xfId="43336" xr:uid="{683E74E4-3852-4C14-AB2C-9E86EBE843FA}"/>
    <cellStyle name="Normal 5 4 3 2 4 9" xfId="7916" xr:uid="{DC49D5DB-FACB-4EE8-A44E-8FA73A26863E}"/>
    <cellStyle name="Normal 5 4 3 2 5" xfId="1262" xr:uid="{2BAE6A67-46F3-46F6-8D72-BEF3616620AB}"/>
    <cellStyle name="Normal 5 4 3 2 5 2" xfId="9630" xr:uid="{E16EBC83-26AD-451E-AF25-037497DF210C}"/>
    <cellStyle name="Normal 5 4 3 2 5 2 2" xfId="13052" xr:uid="{1A07E0F4-E49F-4261-8B4E-AD8AF28708F9}"/>
    <cellStyle name="Normal 5 4 3 2 5 2 2 2" xfId="26742" xr:uid="{9F01A10E-3A66-479C-91B3-4E4B6A65761D}"/>
    <cellStyle name="Normal 5 4 3 2 5 2 2 2 2" xfId="40434" xr:uid="{15E43087-D70E-4567-BD8B-FB690DD5488E}"/>
    <cellStyle name="Normal 5 4 3 2 5 2 2 2 3" xfId="55318" xr:uid="{66FC0370-079A-43E9-8F41-8F20445E47D4}"/>
    <cellStyle name="Normal 5 4 3 2 5 2 2 3" xfId="19898" xr:uid="{57B1CDB7-A812-4308-B872-29C8ABDB4218}"/>
    <cellStyle name="Normal 5 4 3 2 5 2 2 4" xfId="33588" xr:uid="{44BBE224-9BD6-4891-8584-F707C6F67DA4}"/>
    <cellStyle name="Normal 5 4 3 2 5 2 2 5" xfId="48472" xr:uid="{11BB5423-1A1E-481E-8FB5-A27A04198B33}"/>
    <cellStyle name="Normal 5 4 3 2 5 2 3" xfId="23320" xr:uid="{FA2FABCF-571C-4948-BB6D-A813F11A4DDD}"/>
    <cellStyle name="Normal 5 4 3 2 5 2 3 2" xfId="37012" xr:uid="{ADCD0FA7-5522-4BF9-999E-A45F3C033517}"/>
    <cellStyle name="Normal 5 4 3 2 5 2 3 3" xfId="51896" xr:uid="{1F00EB62-7AF8-4FBB-B512-3295CF50CB71}"/>
    <cellStyle name="Normal 5 4 3 2 5 2 4" xfId="16476" xr:uid="{212F5EB1-922A-48A3-9B31-B2BFCF9400EA}"/>
    <cellStyle name="Normal 5 4 3 2 5 2 5" xfId="30166" xr:uid="{8E22051E-55AA-4FBC-B078-13D41BDC2A36}"/>
    <cellStyle name="Normal 5 4 3 2 5 2 6" xfId="45050" xr:uid="{B616EBD9-19F0-4D2E-AB45-681A9F65F83F}"/>
    <cellStyle name="Normal 5 4 3 2 5 3" xfId="11340" xr:uid="{9E3D94EC-001C-4DCF-B6C8-FAFACCEE0C2B}"/>
    <cellStyle name="Normal 5 4 3 2 5 3 2" xfId="25030" xr:uid="{6EAD6A52-590F-4878-85B4-4CC6313B0CEC}"/>
    <cellStyle name="Normal 5 4 3 2 5 3 2 2" xfId="38722" xr:uid="{47DE13E1-2266-4EE4-B6E2-7C9950483C8D}"/>
    <cellStyle name="Normal 5 4 3 2 5 3 2 3" xfId="53606" xr:uid="{89843EE6-C57C-4FE2-B39D-B5EABD3DA731}"/>
    <cellStyle name="Normal 5 4 3 2 5 3 3" xfId="18186" xr:uid="{F2C8473A-D64F-498A-B339-ED24E9C228A1}"/>
    <cellStyle name="Normal 5 4 3 2 5 3 4" xfId="31876" xr:uid="{40D8BDAC-31BE-465A-B2E4-719A4E674458}"/>
    <cellStyle name="Normal 5 4 3 2 5 3 5" xfId="46760" xr:uid="{8422166B-0982-4E57-B018-4816EE78EEA3}"/>
    <cellStyle name="Normal 5 4 3 2 5 4" xfId="21608" xr:uid="{4753C9CA-EB7D-4860-B612-33C4D80D8EBA}"/>
    <cellStyle name="Normal 5 4 3 2 5 4 2" xfId="35300" xr:uid="{51799B79-76FF-455A-A55F-61ED87C1E9A2}"/>
    <cellStyle name="Normal 5 4 3 2 5 4 3" xfId="50184" xr:uid="{0E35F21F-216D-409A-BDB6-1D8E1BED6C14}"/>
    <cellStyle name="Normal 5 4 3 2 5 5" xfId="14764" xr:uid="{6E5B18FC-A90F-44B3-A2D6-BA25275C29A9}"/>
    <cellStyle name="Normal 5 4 3 2 5 5 2" xfId="40955" xr:uid="{0A1228FA-4F85-43C9-88E0-DDEE4C46FBE2}"/>
    <cellStyle name="Normal 5 4 3 2 5 6" xfId="28454" xr:uid="{1C026337-5D9C-4232-BB22-8D304D548BDC}"/>
    <cellStyle name="Normal 5 4 3 2 5 7" xfId="43338" xr:uid="{5AA2DE84-1D25-46FE-ADF9-3CD6ED4548F9}"/>
    <cellStyle name="Normal 5 4 3 2 5 8" xfId="7918" xr:uid="{CBA3A161-7C57-4E82-A62B-9D441569AB9E}"/>
    <cellStyle name="Normal 5 4 3 2 6" xfId="2855" xr:uid="{C6409287-FABF-4327-9C77-AE89E2B411D3}"/>
    <cellStyle name="Normal 5 4 3 2 6 2" xfId="9631" xr:uid="{CD882ED1-FF25-4BD8-A69E-14DC89261638}"/>
    <cellStyle name="Normal 5 4 3 2 6 2 2" xfId="13053" xr:uid="{267F286C-8525-423C-9DD8-DBC4B5C3229D}"/>
    <cellStyle name="Normal 5 4 3 2 6 2 2 2" xfId="26743" xr:uid="{F01B1D66-68B3-4CB5-8D27-69EB7AB0225A}"/>
    <cellStyle name="Normal 5 4 3 2 6 2 2 2 2" xfId="40435" xr:uid="{4BA7105C-2252-4806-B1FC-50C281BE5102}"/>
    <cellStyle name="Normal 5 4 3 2 6 2 2 2 3" xfId="55319" xr:uid="{6CE412C0-1498-4959-B7EE-D4BF3F8C06CC}"/>
    <cellStyle name="Normal 5 4 3 2 6 2 2 3" xfId="19899" xr:uid="{86A45E77-0469-46A2-8B4A-75EDDC745222}"/>
    <cellStyle name="Normal 5 4 3 2 6 2 2 4" xfId="33589" xr:uid="{9F328D6F-A5C9-40DA-A220-91D5B590AD45}"/>
    <cellStyle name="Normal 5 4 3 2 6 2 2 5" xfId="48473" xr:uid="{02EDD085-2B4F-452C-A2BF-8BEA6E942925}"/>
    <cellStyle name="Normal 5 4 3 2 6 2 3" xfId="23321" xr:uid="{8324BB60-4734-40B2-BE18-49BB788B2F14}"/>
    <cellStyle name="Normal 5 4 3 2 6 2 3 2" xfId="37013" xr:uid="{E774A17B-E12E-420A-B7A7-712CD22FCDE3}"/>
    <cellStyle name="Normal 5 4 3 2 6 2 3 3" xfId="51897" xr:uid="{5C3B0C60-EA8C-4826-BDA8-7436F559D6A6}"/>
    <cellStyle name="Normal 5 4 3 2 6 2 4" xfId="16477" xr:uid="{B2338528-1149-4F39-9040-AC76821666C3}"/>
    <cellStyle name="Normal 5 4 3 2 6 2 5" xfId="30167" xr:uid="{CBB21033-69AA-436E-B65A-EAC822141009}"/>
    <cellStyle name="Normal 5 4 3 2 6 2 6" xfId="45051" xr:uid="{AAE2F5A6-175B-4DAF-9613-B26009B90F33}"/>
    <cellStyle name="Normal 5 4 3 2 6 3" xfId="11341" xr:uid="{18BFCB41-AF12-4AA4-8784-B0B21FB91F3F}"/>
    <cellStyle name="Normal 5 4 3 2 6 3 2" xfId="25031" xr:uid="{72F704A2-EDBB-4833-B74B-C40D1B822441}"/>
    <cellStyle name="Normal 5 4 3 2 6 3 2 2" xfId="38723" xr:uid="{8CA1366F-B388-4C94-A815-F0797CEE4441}"/>
    <cellStyle name="Normal 5 4 3 2 6 3 2 3" xfId="53607" xr:uid="{D84A2CBD-1D2B-4FDC-842D-CB637E7DD65B}"/>
    <cellStyle name="Normal 5 4 3 2 6 3 3" xfId="18187" xr:uid="{8D9E4AB8-D3AD-45CA-893E-BD70D77E0055}"/>
    <cellStyle name="Normal 5 4 3 2 6 3 4" xfId="31877" xr:uid="{FD767313-2810-420D-A9B9-97B20E4A3D10}"/>
    <cellStyle name="Normal 5 4 3 2 6 3 5" xfId="46761" xr:uid="{49AC95CC-F379-4164-8553-48640BD54E01}"/>
    <cellStyle name="Normal 5 4 3 2 6 4" xfId="21609" xr:uid="{C45D0E7E-E35E-44F9-A0A9-CE405300778B}"/>
    <cellStyle name="Normal 5 4 3 2 6 4 2" xfId="35301" xr:uid="{3BB2B348-81C4-4989-8B07-1775E5CE4376}"/>
    <cellStyle name="Normal 5 4 3 2 6 4 3" xfId="50185" xr:uid="{13614D3A-8F79-4CF1-B7CC-261FAA0CA979}"/>
    <cellStyle name="Normal 5 4 3 2 6 5" xfId="14765" xr:uid="{05AB8D31-879C-44D0-9161-0B14337FF0E2}"/>
    <cellStyle name="Normal 5 4 3 2 6 5 2" xfId="41131" xr:uid="{32E3DBCD-EBB9-4C7B-9241-1526C482488D}"/>
    <cellStyle name="Normal 5 4 3 2 6 6" xfId="28455" xr:uid="{C861862A-92CE-4AA0-9F83-3A5B49EFF047}"/>
    <cellStyle name="Normal 5 4 3 2 6 7" xfId="43339" xr:uid="{A94C4D46-E266-4B48-A713-97BB4AC393A5}"/>
    <cellStyle name="Normal 5 4 3 2 6 8" xfId="7919" xr:uid="{BBE72718-494D-4E34-89F0-17C8A4A0E461}"/>
    <cellStyle name="Normal 5 4 3 2 7" xfId="9617" xr:uid="{79E43F0D-14F9-4C47-82D8-9B0070441EA2}"/>
    <cellStyle name="Normal 5 4 3 2 7 2" xfId="13039" xr:uid="{9C4AEA98-02CB-4CA7-9EE9-6A7973B96260}"/>
    <cellStyle name="Normal 5 4 3 2 7 2 2" xfId="26729" xr:uid="{597705D8-FD19-4875-AA9C-27C76077BC33}"/>
    <cellStyle name="Normal 5 4 3 2 7 2 2 2" xfId="40421" xr:uid="{2B1F895B-2728-45A3-A263-C686EEAA0CA1}"/>
    <cellStyle name="Normal 5 4 3 2 7 2 2 3" xfId="55305" xr:uid="{E779C1E9-C355-4E22-9ED9-EF8BD5E11DA4}"/>
    <cellStyle name="Normal 5 4 3 2 7 2 3" xfId="19885" xr:uid="{4A2E01E7-B981-4DAF-85FA-E7E423E82F1D}"/>
    <cellStyle name="Normal 5 4 3 2 7 2 4" xfId="33575" xr:uid="{45C8F40F-E746-4F0E-96B6-C98A25927909}"/>
    <cellStyle name="Normal 5 4 3 2 7 2 5" xfId="48459" xr:uid="{7DFE69BE-0F5C-4384-A788-1BBE6D01DAC6}"/>
    <cellStyle name="Normal 5 4 3 2 7 3" xfId="23307" xr:uid="{A80885DF-EA3A-4D9E-B1D7-D5907A65974B}"/>
    <cellStyle name="Normal 5 4 3 2 7 3 2" xfId="36999" xr:uid="{E7307C76-1F0A-4DC4-95EC-672DCE38A271}"/>
    <cellStyle name="Normal 5 4 3 2 7 3 3" xfId="51883" xr:uid="{A87324DC-8F94-4E00-BA01-CCE97DD4B69A}"/>
    <cellStyle name="Normal 5 4 3 2 7 4" xfId="16463" xr:uid="{FFC38D93-EEAA-42B6-886A-C9640424FD54}"/>
    <cellStyle name="Normal 5 4 3 2 7 5" xfId="30153" xr:uid="{D2704B79-F941-4A69-B740-BAA520F96E7E}"/>
    <cellStyle name="Normal 5 4 3 2 7 6" xfId="45037" xr:uid="{264D303A-C0D4-4C7D-B8C3-6117B5D9E17E}"/>
    <cellStyle name="Normal 5 4 3 2 8" xfId="11327" xr:uid="{21557D37-5B1C-4D5C-9A66-C18958974B46}"/>
    <cellStyle name="Normal 5 4 3 2 8 2" xfId="25017" xr:uid="{6D0A9364-ABFC-4E6D-BA79-2AB5C7220CD2}"/>
    <cellStyle name="Normal 5 4 3 2 8 2 2" xfId="38709" xr:uid="{FDB46D26-98AE-45C8-9033-00536E532B48}"/>
    <cellStyle name="Normal 5 4 3 2 8 2 3" xfId="53593" xr:uid="{0A36EDC9-95D6-4445-ADA3-C3500363E772}"/>
    <cellStyle name="Normal 5 4 3 2 8 3" xfId="18173" xr:uid="{965A87CA-C4A4-49FD-8A64-DC7451918987}"/>
    <cellStyle name="Normal 5 4 3 2 8 4" xfId="31863" xr:uid="{E6A6CC46-09EC-4721-810C-D3D0C2DBF3E9}"/>
    <cellStyle name="Normal 5 4 3 2 8 5" xfId="46747" xr:uid="{5B2F4C9A-AD07-47B6-9759-9D9E9A0EFFB5}"/>
    <cellStyle name="Normal 5 4 3 2 9" xfId="21595" xr:uid="{920F96EA-20AD-49AD-92D2-89AD74F26019}"/>
    <cellStyle name="Normal 5 4 3 2 9 2" xfId="35287" xr:uid="{70B6D938-3A4D-4B0F-910E-5BE2CCACC270}"/>
    <cellStyle name="Normal 5 4 3 2 9 3" xfId="50171" xr:uid="{641F2D62-57E2-4D5E-A03B-B9E7E39CB1AF}"/>
    <cellStyle name="Normal 5 4 3 3" xfId="301" xr:uid="{870E1B45-F4A0-474B-95F1-9D4BB21BDF57}"/>
    <cellStyle name="Normal 5 4 3 3 10" xfId="43340" xr:uid="{21AEEE5D-5E02-45D8-A952-07524DE93000}"/>
    <cellStyle name="Normal 5 4 3 3 11" xfId="7920" xr:uid="{0F2C94BB-F460-411B-91C2-20B55C778455}"/>
    <cellStyle name="Normal 5 4 3 3 2" xfId="552" xr:uid="{0F8AD55E-EB9E-4C4C-BCCF-FC594EE95BAD}"/>
    <cellStyle name="Normal 5 4 3 3 2 2" xfId="553" xr:uid="{C455E607-D8FA-4023-8445-EB5F752FEEDC}"/>
    <cellStyle name="Normal 5 4 3 3 2 2 2" xfId="1263" xr:uid="{F7DD74C0-150F-45D5-B6B9-B91856D0C1F2}"/>
    <cellStyle name="Normal 5 4 3 3 2 2 2 2" xfId="1264" xr:uid="{4EEDF1D9-F5AC-4597-8DEE-F9F014704862}"/>
    <cellStyle name="Normal 5 4 3 3 2 2 2 2 2" xfId="26746" xr:uid="{9FE26316-5D58-486D-A371-84D9D90BF3E1}"/>
    <cellStyle name="Normal 5 4 3 3 2 2 2 2 2 2" xfId="40438" xr:uid="{23B6F079-B9E5-4B44-82A6-CA51173EA584}"/>
    <cellStyle name="Normal 5 4 3 3 2 2 2 2 2 3" xfId="55322" xr:uid="{06D0F607-BC06-4CE0-AF0C-6124C856C501}"/>
    <cellStyle name="Normal 5 4 3 3 2 2 2 2 3" xfId="19902" xr:uid="{6337785B-5E5C-45AE-B51A-FCA6D6CA430C}"/>
    <cellStyle name="Normal 5 4 3 3 2 2 2 2 3 2" xfId="40957" xr:uid="{F2F9FBF3-6399-444A-BB2A-0BD7EDF3E7C0}"/>
    <cellStyle name="Normal 5 4 3 3 2 2 2 2 4" xfId="33592" xr:uid="{597EDC42-816A-4CD4-B244-8EC1101A2945}"/>
    <cellStyle name="Normal 5 4 3 3 2 2 2 2 5" xfId="48476" xr:uid="{9FA53ABA-F55B-411C-98DD-836EA170F7D6}"/>
    <cellStyle name="Normal 5 4 3 3 2 2 2 2 6" xfId="13056" xr:uid="{BC2479CC-C55F-47CC-946B-C543A13A7C8C}"/>
    <cellStyle name="Normal 5 4 3 3 2 2 2 3" xfId="23324" xr:uid="{9812D038-C86C-4443-9A6B-9C36C1074755}"/>
    <cellStyle name="Normal 5 4 3 3 2 2 2 3 2" xfId="37016" xr:uid="{5B9F4095-F4AF-4EF0-989D-5E05B24CA1A1}"/>
    <cellStyle name="Normal 5 4 3 3 2 2 2 3 3" xfId="51900" xr:uid="{5176C184-C682-4C7D-9AFB-A16A7E823E72}"/>
    <cellStyle name="Normal 5 4 3 3 2 2 2 4" xfId="16480" xr:uid="{4452104B-F575-4330-BD16-C8AA4BB71D27}"/>
    <cellStyle name="Normal 5 4 3 3 2 2 2 4 2" xfId="40956" xr:uid="{F727F65B-03BD-4C2E-99B7-0EF09BEECDEB}"/>
    <cellStyle name="Normal 5 4 3 3 2 2 2 5" xfId="30170" xr:uid="{DEE30939-3BE1-4FB5-82F4-F7C07546FA40}"/>
    <cellStyle name="Normal 5 4 3 3 2 2 2 6" xfId="45054" xr:uid="{1E5A038C-3B0F-4446-8A29-4B0A093F5717}"/>
    <cellStyle name="Normal 5 4 3 3 2 2 2 7" xfId="9634" xr:uid="{000D541F-ED94-4706-B9C5-5390F1F91237}"/>
    <cellStyle name="Normal 5 4 3 3 2 2 3" xfId="1265" xr:uid="{17CC5A4C-1E8D-4104-AD6B-2E271D0B612A}"/>
    <cellStyle name="Normal 5 4 3 3 2 2 3 2" xfId="25034" xr:uid="{A50FF432-99B3-4F7F-A718-18E062EE8D48}"/>
    <cellStyle name="Normal 5 4 3 3 2 2 3 2 2" xfId="38726" xr:uid="{CD0A2A4F-E166-40BC-9003-BCCD2DEAB379}"/>
    <cellStyle name="Normal 5 4 3 3 2 2 3 2 3" xfId="53610" xr:uid="{876DE435-0CC4-4117-B0D9-E489F4A468B0}"/>
    <cellStyle name="Normal 5 4 3 3 2 2 3 3" xfId="18190" xr:uid="{F8AB7565-641E-4D42-B3EE-B7B29C2B8E18}"/>
    <cellStyle name="Normal 5 4 3 3 2 2 3 3 2" xfId="40958" xr:uid="{0136B833-281D-4AE5-872F-DD97AD12192A}"/>
    <cellStyle name="Normal 5 4 3 3 2 2 3 4" xfId="31880" xr:uid="{1E508926-4335-43CD-8301-654C7A20B330}"/>
    <cellStyle name="Normal 5 4 3 3 2 2 3 5" xfId="46764" xr:uid="{21640DE6-8591-4640-8BED-1FEE66827E86}"/>
    <cellStyle name="Normal 5 4 3 3 2 2 3 6" xfId="11344" xr:uid="{812A2067-1874-4EA2-92D7-B556127A1527}"/>
    <cellStyle name="Normal 5 4 3 3 2 2 4" xfId="21612" xr:uid="{5A65980E-8F17-4404-9E6C-808CECDAA05B}"/>
    <cellStyle name="Normal 5 4 3 3 2 2 4 2" xfId="35304" xr:uid="{60BE9F1E-77E2-415B-B234-CBCCC275554D}"/>
    <cellStyle name="Normal 5 4 3 3 2 2 4 3" xfId="50188" xr:uid="{362634DE-5509-4652-8984-DAEA7C9C3B89}"/>
    <cellStyle name="Normal 5 4 3 3 2 2 5" xfId="14768" xr:uid="{A29F346D-3ECF-4347-95F7-85EDC8B7532B}"/>
    <cellStyle name="Normal 5 4 3 3 2 2 5 2" xfId="40830" xr:uid="{0AB71047-8CFA-4DAC-BF09-71F1CF86D3ED}"/>
    <cellStyle name="Normal 5 4 3 3 2 2 6" xfId="28458" xr:uid="{F3A242C2-07F2-4817-B130-0C1CFF010845}"/>
    <cellStyle name="Normal 5 4 3 3 2 2 7" xfId="43342" xr:uid="{375AC9A2-8C49-4F01-A295-0929BC06D56E}"/>
    <cellStyle name="Normal 5 4 3 3 2 2 8" xfId="7922" xr:uid="{E2180A9A-1ABD-4CAC-BC4B-2BF35783F390}"/>
    <cellStyle name="Normal 5 4 3 3 2 3" xfId="1266" xr:uid="{CFD61F9F-0DBC-4DE6-91B0-E94CDF1F005A}"/>
    <cellStyle name="Normal 5 4 3 3 2 3 2" xfId="1267" xr:uid="{564A8284-19A9-4194-A5BD-189CFDF93E88}"/>
    <cellStyle name="Normal 5 4 3 3 2 3 2 2" xfId="26745" xr:uid="{4C621E10-1D23-4C8D-8178-851BF7D3D6DA}"/>
    <cellStyle name="Normal 5 4 3 3 2 3 2 2 2" xfId="40437" xr:uid="{3D26D32E-FA73-4B6F-BD9A-182F71BBBE2B}"/>
    <cellStyle name="Normal 5 4 3 3 2 3 2 2 3" xfId="55321" xr:uid="{AE9D9DB0-B331-4329-A60E-D908017CC3BC}"/>
    <cellStyle name="Normal 5 4 3 3 2 3 2 3" xfId="19901" xr:uid="{3EA69730-AF12-4A87-BDCA-85D266157832}"/>
    <cellStyle name="Normal 5 4 3 3 2 3 2 3 2" xfId="40960" xr:uid="{AD3AEDCB-5ACE-486F-A955-13BB995FFB95}"/>
    <cellStyle name="Normal 5 4 3 3 2 3 2 4" xfId="33591" xr:uid="{14FEA0B0-B0A8-4995-ADC7-694CAB882E32}"/>
    <cellStyle name="Normal 5 4 3 3 2 3 2 5" xfId="48475" xr:uid="{C7E6B383-7FE7-4289-B2CD-ABC3A611C8F2}"/>
    <cellStyle name="Normal 5 4 3 3 2 3 2 6" xfId="13055" xr:uid="{4EEDBB77-E177-40F8-B37C-DEBAE4AA39EF}"/>
    <cellStyle name="Normal 5 4 3 3 2 3 3" xfId="23323" xr:uid="{9968315C-09C2-4B50-A329-78195A3763B7}"/>
    <cellStyle name="Normal 5 4 3 3 2 3 3 2" xfId="37015" xr:uid="{C77E3D76-503E-4100-B8AA-FBD81B6C2409}"/>
    <cellStyle name="Normal 5 4 3 3 2 3 3 3" xfId="51899" xr:uid="{E6A0A89E-5147-4D86-BC6A-2F05C96979D7}"/>
    <cellStyle name="Normal 5 4 3 3 2 3 4" xfId="16479" xr:uid="{F975BD08-ECB1-47ED-B852-3441CAFA0DFE}"/>
    <cellStyle name="Normal 5 4 3 3 2 3 4 2" xfId="40959" xr:uid="{A56F1248-64EE-4D60-A5AE-0B0B0BEE3DE3}"/>
    <cellStyle name="Normal 5 4 3 3 2 3 5" xfId="30169" xr:uid="{598EC058-0D0C-477B-AE0D-E4F25ECA27CD}"/>
    <cellStyle name="Normal 5 4 3 3 2 3 6" xfId="45053" xr:uid="{4289392F-0214-4D44-AE15-35100E85922D}"/>
    <cellStyle name="Normal 5 4 3 3 2 3 7" xfId="9633" xr:uid="{0C5245D8-486B-4989-8DC5-8F36E72ED2E4}"/>
    <cellStyle name="Normal 5 4 3 3 2 4" xfId="1268" xr:uid="{B7A470F7-AA9A-4B21-A66E-43082A8FE9F7}"/>
    <cellStyle name="Normal 5 4 3 3 2 4 2" xfId="25033" xr:uid="{3612E1BA-9EAD-4DD5-8DBE-0963254B8560}"/>
    <cellStyle name="Normal 5 4 3 3 2 4 2 2" xfId="38725" xr:uid="{DC5292B2-293A-4844-9EB2-F3C3E68BC585}"/>
    <cellStyle name="Normal 5 4 3 3 2 4 2 3" xfId="53609" xr:uid="{6706C280-B2C1-4C13-B8E3-81C77F43AE06}"/>
    <cellStyle name="Normal 5 4 3 3 2 4 3" xfId="18189" xr:uid="{427D029F-B297-4AD0-94ED-88B8E6F73B5D}"/>
    <cellStyle name="Normal 5 4 3 3 2 4 3 2" xfId="40961" xr:uid="{7589ADBD-8000-42BC-9E28-30FDB1C9BE6A}"/>
    <cellStyle name="Normal 5 4 3 3 2 4 4" xfId="31879" xr:uid="{D649BFDA-99C6-4168-AC36-B0A5F88F2EC8}"/>
    <cellStyle name="Normal 5 4 3 3 2 4 5" xfId="46763" xr:uid="{02ECC8CE-60F6-4A59-9131-A2E7C430F141}"/>
    <cellStyle name="Normal 5 4 3 3 2 4 6" xfId="11343" xr:uid="{BE414180-AD9F-475D-A69C-496A8FCD79F1}"/>
    <cellStyle name="Normal 5 4 3 3 2 5" xfId="21611" xr:uid="{EA115843-A894-468E-9814-9B450C43CB3B}"/>
    <cellStyle name="Normal 5 4 3 3 2 5 2" xfId="35303" xr:uid="{0F82FFC7-9598-4852-9592-9D69AB3BC130}"/>
    <cellStyle name="Normal 5 4 3 3 2 5 3" xfId="50187" xr:uid="{D0EB0F7D-7A5E-46C1-89E1-F98F566C0278}"/>
    <cellStyle name="Normal 5 4 3 3 2 6" xfId="14767" xr:uid="{5A391C9C-0FCB-4B76-B345-8D3D53B96189}"/>
    <cellStyle name="Normal 5 4 3 3 2 6 2" xfId="40829" xr:uid="{6426C139-424F-49FF-AE0A-B2462B71BDBA}"/>
    <cellStyle name="Normal 5 4 3 3 2 7" xfId="28457" xr:uid="{5DB11A34-9BA1-4748-8103-632FA46C2F72}"/>
    <cellStyle name="Normal 5 4 3 3 2 8" xfId="43341" xr:uid="{627EBF62-ECC3-41F4-846E-AEB83A1E2215}"/>
    <cellStyle name="Normal 5 4 3 3 2 9" xfId="7921" xr:uid="{0970B29B-2A7A-4622-B9DB-63F0929DF364}"/>
    <cellStyle name="Normal 5 4 3 3 3" xfId="554" xr:uid="{AAA74C1A-22E6-4564-B44E-95DC76B4AB6A}"/>
    <cellStyle name="Normal 5 4 3 3 3 2" xfId="1269" xr:uid="{EC7B1D63-0456-4EC4-83F2-892D443B5E12}"/>
    <cellStyle name="Normal 5 4 3 3 3 2 2" xfId="1270" xr:uid="{517D366A-46B7-48D0-9F32-33D41BE84E5E}"/>
    <cellStyle name="Normal 5 4 3 3 3 2 2 2" xfId="26747" xr:uid="{9A744059-BB65-4751-872B-1098A0B9BD5A}"/>
    <cellStyle name="Normal 5 4 3 3 3 2 2 2 2" xfId="40439" xr:uid="{9DF3EB54-A003-476D-AFFA-C550D0318AEB}"/>
    <cellStyle name="Normal 5 4 3 3 3 2 2 2 3" xfId="55323" xr:uid="{3CFDD2FD-E31F-4545-B53A-98075F29F6DD}"/>
    <cellStyle name="Normal 5 4 3 3 3 2 2 3" xfId="19903" xr:uid="{E2BB8B4A-34B7-496A-8BD2-047A2322EED9}"/>
    <cellStyle name="Normal 5 4 3 3 3 2 2 3 2" xfId="40963" xr:uid="{54C79E7F-76EB-48C6-A090-A8F330BF55C3}"/>
    <cellStyle name="Normal 5 4 3 3 3 2 2 4" xfId="33593" xr:uid="{342177D5-5EF7-4FF3-8513-DA2BA68532EB}"/>
    <cellStyle name="Normal 5 4 3 3 3 2 2 5" xfId="48477" xr:uid="{47C40318-E42A-42B0-B5D2-A578736341D9}"/>
    <cellStyle name="Normal 5 4 3 3 3 2 2 6" xfId="13057" xr:uid="{5F30E4C5-74FE-4210-9463-1C4129FA48D9}"/>
    <cellStyle name="Normal 5 4 3 3 3 2 3" xfId="23325" xr:uid="{6C781291-0297-460D-BF29-D86F96CAF8A2}"/>
    <cellStyle name="Normal 5 4 3 3 3 2 3 2" xfId="37017" xr:uid="{8B8843DE-E3C9-4B4D-B6E9-2C2AEA8EF626}"/>
    <cellStyle name="Normal 5 4 3 3 3 2 3 3" xfId="51901" xr:uid="{30056184-A38F-4EFD-9BE8-99C4C0903533}"/>
    <cellStyle name="Normal 5 4 3 3 3 2 4" xfId="16481" xr:uid="{D99F7439-9052-4833-B024-AC7E517E87F7}"/>
    <cellStyle name="Normal 5 4 3 3 3 2 4 2" xfId="40962" xr:uid="{21DFADF0-CDD5-4D0B-BCCF-2E9E9F8E49EE}"/>
    <cellStyle name="Normal 5 4 3 3 3 2 5" xfId="30171" xr:uid="{56B17C6F-BCF8-419F-8266-FC85910CB8ED}"/>
    <cellStyle name="Normal 5 4 3 3 3 2 6" xfId="45055" xr:uid="{1EF10BA1-78CF-4828-9D82-242096B65AC4}"/>
    <cellStyle name="Normal 5 4 3 3 3 2 7" xfId="9635" xr:uid="{A27BBD69-CC64-487D-B1BE-6AC9792A70BE}"/>
    <cellStyle name="Normal 5 4 3 3 3 3" xfId="1271" xr:uid="{97182B54-A058-48B8-9B59-82141ADC642F}"/>
    <cellStyle name="Normal 5 4 3 3 3 3 2" xfId="25035" xr:uid="{9F049E2F-8A49-47D8-A7E5-BF5A6511E5D3}"/>
    <cellStyle name="Normal 5 4 3 3 3 3 2 2" xfId="38727" xr:uid="{26658350-9503-48AE-BD00-DF39FD5D8395}"/>
    <cellStyle name="Normal 5 4 3 3 3 3 2 3" xfId="53611" xr:uid="{547CA04D-3923-4843-B599-814FBDC2F96A}"/>
    <cellStyle name="Normal 5 4 3 3 3 3 3" xfId="18191" xr:uid="{D252EC7A-6A07-4447-990C-67C4579422BF}"/>
    <cellStyle name="Normal 5 4 3 3 3 3 3 2" xfId="40964" xr:uid="{7F3C180D-2E00-4D7C-8D42-C86B7A261D46}"/>
    <cellStyle name="Normal 5 4 3 3 3 3 4" xfId="31881" xr:uid="{7AB5093F-46BD-4773-8FD1-CA3912FA96EA}"/>
    <cellStyle name="Normal 5 4 3 3 3 3 5" xfId="46765" xr:uid="{B9B997DA-666A-4323-BD0C-AF059C4FF011}"/>
    <cellStyle name="Normal 5 4 3 3 3 3 6" xfId="11345" xr:uid="{08FDFC15-9DA2-45D6-8AD5-078BFF09E40F}"/>
    <cellStyle name="Normal 5 4 3 3 3 4" xfId="21613" xr:uid="{33E6C721-932B-4535-9E29-1CB3E928F03B}"/>
    <cellStyle name="Normal 5 4 3 3 3 4 2" xfId="35305" xr:uid="{71EAB7C1-0DB4-4AF0-9446-84B44A648392}"/>
    <cellStyle name="Normal 5 4 3 3 3 4 3" xfId="50189" xr:uid="{86028528-3526-4CB3-84D1-4E910681825F}"/>
    <cellStyle name="Normal 5 4 3 3 3 5" xfId="14769" xr:uid="{AB101A55-FB5C-4E6E-951E-F2CD34C4B520}"/>
    <cellStyle name="Normal 5 4 3 3 3 5 2" xfId="40831" xr:uid="{CF4B19EE-330B-4C57-B5FF-6C0E314A8C5E}"/>
    <cellStyle name="Normal 5 4 3 3 3 6" xfId="28459" xr:uid="{8D180BDF-9055-4C28-8877-3D4CC0E86375}"/>
    <cellStyle name="Normal 5 4 3 3 3 7" xfId="43343" xr:uid="{E0E0A22F-E39E-40C4-9412-072490294D5F}"/>
    <cellStyle name="Normal 5 4 3 3 3 8" xfId="7923" xr:uid="{A7E4AD38-154C-4E2D-9B4F-8AFE93B9784D}"/>
    <cellStyle name="Normal 5 4 3 3 4" xfId="1272" xr:uid="{FCEAA923-08E8-42CF-B7F5-01560E88DBF0}"/>
    <cellStyle name="Normal 5 4 3 3 4 2" xfId="1273" xr:uid="{40ED7A5F-9E54-4DF8-A6DD-176864EF0C52}"/>
    <cellStyle name="Normal 5 4 3 3 4 2 2" xfId="13058" xr:uid="{832CFC80-B214-48B2-88B7-125F4F33ACF7}"/>
    <cellStyle name="Normal 5 4 3 3 4 2 2 2" xfId="26748" xr:uid="{9A38822A-23A7-4071-AE97-30DA24DB9D0C}"/>
    <cellStyle name="Normal 5 4 3 3 4 2 2 2 2" xfId="40440" xr:uid="{42A01431-156D-48D0-AAA0-F48DFE9308CE}"/>
    <cellStyle name="Normal 5 4 3 3 4 2 2 2 3" xfId="55324" xr:uid="{799825A3-F0BC-4836-AD31-7C880B985CBD}"/>
    <cellStyle name="Normal 5 4 3 3 4 2 2 3" xfId="19904" xr:uid="{10D2D240-770F-4D1C-8044-CD767E6829A1}"/>
    <cellStyle name="Normal 5 4 3 3 4 2 2 4" xfId="33594" xr:uid="{86B45B04-FF10-4322-A269-660C8D863480}"/>
    <cellStyle name="Normal 5 4 3 3 4 2 2 5" xfId="48478" xr:uid="{FFA2BCF3-5409-4CF0-B83E-B1762403F3F9}"/>
    <cellStyle name="Normal 5 4 3 3 4 2 3" xfId="23326" xr:uid="{1A9F0CE5-A4EE-4C84-82A9-C16E4E17A921}"/>
    <cellStyle name="Normal 5 4 3 3 4 2 3 2" xfId="37018" xr:uid="{2684AAC2-9D2A-47FE-8C0A-369A128533C7}"/>
    <cellStyle name="Normal 5 4 3 3 4 2 3 3" xfId="51902" xr:uid="{D2BD0C77-8B0E-476E-9A41-7570DDD408A0}"/>
    <cellStyle name="Normal 5 4 3 3 4 2 4" xfId="16482" xr:uid="{5E587B5E-AD13-4766-B92D-12998EDC040F}"/>
    <cellStyle name="Normal 5 4 3 3 4 2 4 2" xfId="40966" xr:uid="{D63A0A97-5C24-4229-BE2A-06791F3CFBD0}"/>
    <cellStyle name="Normal 5 4 3 3 4 2 5" xfId="30172" xr:uid="{42C90D18-028B-43AB-835B-05E088908140}"/>
    <cellStyle name="Normal 5 4 3 3 4 2 6" xfId="45056" xr:uid="{234DF635-2B09-4EF2-B509-F0688B3F55A3}"/>
    <cellStyle name="Normal 5 4 3 3 4 2 7" xfId="9636" xr:uid="{146BC064-A74B-46F3-AB12-50EEC922B1A3}"/>
    <cellStyle name="Normal 5 4 3 3 4 3" xfId="11346" xr:uid="{071E7AB1-1662-4700-8931-3F84012465E4}"/>
    <cellStyle name="Normal 5 4 3 3 4 3 2" xfId="25036" xr:uid="{F55C1E73-921B-4D6B-A685-5EA4A9B187EC}"/>
    <cellStyle name="Normal 5 4 3 3 4 3 2 2" xfId="38728" xr:uid="{64198F1C-AE0A-4FF8-A323-BA3A0746DE5D}"/>
    <cellStyle name="Normal 5 4 3 3 4 3 2 3" xfId="53612" xr:uid="{52F562C7-6F6A-431B-BE08-B23EE328CFD7}"/>
    <cellStyle name="Normal 5 4 3 3 4 3 3" xfId="18192" xr:uid="{BD54030D-6FD7-4ADC-AE63-7F058265DEFF}"/>
    <cellStyle name="Normal 5 4 3 3 4 3 4" xfId="31882" xr:uid="{43BC403D-DAB4-4BF8-B4AC-F984FD84CE47}"/>
    <cellStyle name="Normal 5 4 3 3 4 3 5" xfId="46766" xr:uid="{1FB9BE75-C4D5-4504-A5A4-8945093EEC3A}"/>
    <cellStyle name="Normal 5 4 3 3 4 4" xfId="21614" xr:uid="{995A1F70-6ED3-44E6-8CA4-3D6DC20EE2E0}"/>
    <cellStyle name="Normal 5 4 3 3 4 4 2" xfId="35306" xr:uid="{F565900D-9603-403B-9903-AD286E27BFCA}"/>
    <cellStyle name="Normal 5 4 3 3 4 4 3" xfId="50190" xr:uid="{170DFCE2-DFFF-42E7-A702-9DC32889EBFC}"/>
    <cellStyle name="Normal 5 4 3 3 4 5" xfId="14770" xr:uid="{F315936F-3E13-461B-8AAC-CA364CA9315C}"/>
    <cellStyle name="Normal 5 4 3 3 4 5 2" xfId="40965" xr:uid="{CA803478-D8B9-450C-A201-07DF6ECDC1F3}"/>
    <cellStyle name="Normal 5 4 3 3 4 6" xfId="28460" xr:uid="{0F094DA6-5621-47E9-B2E9-E1305139EA42}"/>
    <cellStyle name="Normal 5 4 3 3 4 7" xfId="43344" xr:uid="{92FA6FBF-9129-4B43-9D08-9F4A4715FCF1}"/>
    <cellStyle name="Normal 5 4 3 3 4 8" xfId="7924" xr:uid="{417E56C7-D8F1-483E-BEEC-F81F55DB36EA}"/>
    <cellStyle name="Normal 5 4 3 3 5" xfId="1274" xr:uid="{AAE900E0-2247-4F48-A832-FCD46254F8BA}"/>
    <cellStyle name="Normal 5 4 3 3 5 2" xfId="13054" xr:uid="{6B04DB28-C73A-4293-BD4B-6750E32D503E}"/>
    <cellStyle name="Normal 5 4 3 3 5 2 2" xfId="26744" xr:uid="{1F136B60-91E8-4900-9C36-9E73B6114B28}"/>
    <cellStyle name="Normal 5 4 3 3 5 2 2 2" xfId="40436" xr:uid="{CBE65F5F-9C77-4C55-9D76-5E2124F49FCD}"/>
    <cellStyle name="Normal 5 4 3 3 5 2 2 3" xfId="55320" xr:uid="{3BF4020B-E0E3-47A8-AB8F-C5173D863D78}"/>
    <cellStyle name="Normal 5 4 3 3 5 2 3" xfId="19900" xr:uid="{D7893EF1-4E7D-4962-9D4C-61B7F92A1D52}"/>
    <cellStyle name="Normal 5 4 3 3 5 2 4" xfId="33590" xr:uid="{2C449C7C-DA67-433C-812D-688BF694E6DE}"/>
    <cellStyle name="Normal 5 4 3 3 5 2 5" xfId="48474" xr:uid="{74FBA5CB-7D17-4428-9313-012A522EBC4D}"/>
    <cellStyle name="Normal 5 4 3 3 5 3" xfId="23322" xr:uid="{076CF1F4-4BEF-4C89-8E70-EEC8F1AC8634}"/>
    <cellStyle name="Normal 5 4 3 3 5 3 2" xfId="37014" xr:uid="{F0CC1D20-B2F5-4ED2-B1C7-5F4A5C0B17A8}"/>
    <cellStyle name="Normal 5 4 3 3 5 3 3" xfId="51898" xr:uid="{F0A986F7-DA8B-4B7E-83C0-58A344E278E1}"/>
    <cellStyle name="Normal 5 4 3 3 5 4" xfId="16478" xr:uid="{82CA575C-EDB9-4679-93DA-ECF7941836EA}"/>
    <cellStyle name="Normal 5 4 3 3 5 4 2" xfId="40967" xr:uid="{61CAA9D0-1E1E-4FDD-AC55-258B6CC3C1A9}"/>
    <cellStyle name="Normal 5 4 3 3 5 5" xfId="30168" xr:uid="{65FCB043-9899-452F-A7BE-F8A63F946748}"/>
    <cellStyle name="Normal 5 4 3 3 5 6" xfId="45052" xr:uid="{6C8CAA65-76E2-4C9B-BF5D-6F11AFDE7E5E}"/>
    <cellStyle name="Normal 5 4 3 3 5 7" xfId="9632" xr:uid="{C2CFDAB1-2916-4389-8FF8-F86954D8AD15}"/>
    <cellStyle name="Normal 5 4 3 3 6" xfId="11342" xr:uid="{A5240DB8-0711-45FD-8318-E1E5E3A0B67B}"/>
    <cellStyle name="Normal 5 4 3 3 6 2" xfId="25032" xr:uid="{358BB986-7ACC-494F-B209-7C99A5DFD1CA}"/>
    <cellStyle name="Normal 5 4 3 3 6 2 2" xfId="38724" xr:uid="{68772F62-DDA0-402E-8BD6-EFAB3DFBC726}"/>
    <cellStyle name="Normal 5 4 3 3 6 2 3" xfId="53608" xr:uid="{585D7D71-3266-4A38-8B54-524943D71C46}"/>
    <cellStyle name="Normal 5 4 3 3 6 3" xfId="18188" xr:uid="{3DA80CCD-9F67-48E4-AFBE-440B5D5F6ACE}"/>
    <cellStyle name="Normal 5 4 3 3 6 4" xfId="31878" xr:uid="{B483214D-8DE8-4146-8758-089EF3992277}"/>
    <cellStyle name="Normal 5 4 3 3 6 5" xfId="46762" xr:uid="{7383CA73-266B-4876-8940-D01CB3D60E40}"/>
    <cellStyle name="Normal 5 4 3 3 7" xfId="21610" xr:uid="{23EB7808-9033-4E03-B4BC-CE8933827793}"/>
    <cellStyle name="Normal 5 4 3 3 7 2" xfId="35302" xr:uid="{08DF97F9-8252-445C-B0FF-A2619FB7F274}"/>
    <cellStyle name="Normal 5 4 3 3 7 3" xfId="50186" xr:uid="{612CA4EF-FB4A-4A89-B8CB-9F7462493187}"/>
    <cellStyle name="Normal 5 4 3 3 8" xfId="14766" xr:uid="{9DCEB35E-4B5A-4696-AAD0-75BF812FE718}"/>
    <cellStyle name="Normal 5 4 3 3 8 2" xfId="40783" xr:uid="{7B93BEC2-6F40-42E6-AF43-567CA98BF05C}"/>
    <cellStyle name="Normal 5 4 3 3 9" xfId="28456" xr:uid="{EC0ECC9F-5AF2-4833-BB35-6AA1494BB444}"/>
    <cellStyle name="Normal 5 4 3 4" xfId="302" xr:uid="{F0E8849C-D575-4466-B715-B742D0766252}"/>
    <cellStyle name="Normal 5 4 3 4 10" xfId="43345" xr:uid="{65C0AD06-288B-42B3-A0B3-06B249AE3A87}"/>
    <cellStyle name="Normal 5 4 3 4 11" xfId="7925" xr:uid="{9447B655-CD20-4250-BBE4-53B395DE4085}"/>
    <cellStyle name="Normal 5 4 3 4 2" xfId="555" xr:uid="{8157ED43-78A0-4A8E-8B05-C935E0068CB5}"/>
    <cellStyle name="Normal 5 4 3 4 2 2" xfId="1275" xr:uid="{9ACA7948-882D-4733-8CAC-534FCED9A23C}"/>
    <cellStyle name="Normal 5 4 3 4 2 2 2" xfId="1276" xr:uid="{72DCE63A-A32F-452A-929C-7C724861DC18}"/>
    <cellStyle name="Normal 5 4 3 4 2 2 2 2" xfId="13061" xr:uid="{23DB3297-AB21-4DEC-B7AA-90BA50348767}"/>
    <cellStyle name="Normal 5 4 3 4 2 2 2 2 2" xfId="26751" xr:uid="{193A3046-DC95-4C04-92FF-143A465824CA}"/>
    <cellStyle name="Normal 5 4 3 4 2 2 2 2 2 2" xfId="40443" xr:uid="{3484346D-3C42-42F0-8339-B155DEA7BA35}"/>
    <cellStyle name="Normal 5 4 3 4 2 2 2 2 2 3" xfId="55327" xr:uid="{EE3F7F5F-5F81-4080-ADBE-A56DE9E5BC9A}"/>
    <cellStyle name="Normal 5 4 3 4 2 2 2 2 3" xfId="19907" xr:uid="{FAFFCB41-758A-4690-8520-4FC9C851CF42}"/>
    <cellStyle name="Normal 5 4 3 4 2 2 2 2 4" xfId="33597" xr:uid="{811397D5-C646-43E0-BD8B-E2CE371C573B}"/>
    <cellStyle name="Normal 5 4 3 4 2 2 2 2 5" xfId="48481" xr:uid="{E02E594B-4118-4BB9-97B5-EE70F6B6D999}"/>
    <cellStyle name="Normal 5 4 3 4 2 2 2 3" xfId="23329" xr:uid="{9F4D77C5-9C12-4028-9A06-938A87A6303A}"/>
    <cellStyle name="Normal 5 4 3 4 2 2 2 3 2" xfId="37021" xr:uid="{916F6655-2847-4379-ABC3-2163B953F7B4}"/>
    <cellStyle name="Normal 5 4 3 4 2 2 2 3 3" xfId="51905" xr:uid="{DB48E3F3-2BB7-412E-AC27-A2F92541DAFD}"/>
    <cellStyle name="Normal 5 4 3 4 2 2 2 4" xfId="16485" xr:uid="{5960105F-B6B0-4259-B766-B7D97A9ADBD1}"/>
    <cellStyle name="Normal 5 4 3 4 2 2 2 4 2" xfId="40969" xr:uid="{441B936F-50AF-4496-B5CF-58E72BE9942D}"/>
    <cellStyle name="Normal 5 4 3 4 2 2 2 5" xfId="30175" xr:uid="{10CBAED2-23FA-483F-8965-35CF21AE3043}"/>
    <cellStyle name="Normal 5 4 3 4 2 2 2 6" xfId="45059" xr:uid="{385A794A-C09D-48BE-B8AC-D394972009C4}"/>
    <cellStyle name="Normal 5 4 3 4 2 2 2 7" xfId="9639" xr:uid="{DA7F7B2E-7BAA-4AA1-80E3-BF9C55C46B65}"/>
    <cellStyle name="Normal 5 4 3 4 2 2 3" xfId="11349" xr:uid="{2EA951DC-5A6A-48AF-9295-415DB6D2A86E}"/>
    <cellStyle name="Normal 5 4 3 4 2 2 3 2" xfId="25039" xr:uid="{0700AEC0-C009-4825-B5A4-52E39668C841}"/>
    <cellStyle name="Normal 5 4 3 4 2 2 3 2 2" xfId="38731" xr:uid="{98CA6397-DE25-446A-952D-576B9C3CB92C}"/>
    <cellStyle name="Normal 5 4 3 4 2 2 3 2 3" xfId="53615" xr:uid="{14DEEF52-0112-4DDA-BAF4-0E17FBFE90B5}"/>
    <cellStyle name="Normal 5 4 3 4 2 2 3 3" xfId="18195" xr:uid="{42EC1D88-3942-40EB-9D7B-6F28FFFEBB83}"/>
    <cellStyle name="Normal 5 4 3 4 2 2 3 4" xfId="31885" xr:uid="{4D09F719-B8A7-4F28-ACC5-3A5189D273ED}"/>
    <cellStyle name="Normal 5 4 3 4 2 2 3 5" xfId="46769" xr:uid="{33627B30-52F8-4846-9C95-245A377CE3AA}"/>
    <cellStyle name="Normal 5 4 3 4 2 2 4" xfId="21617" xr:uid="{08793415-2FB8-45ED-85EE-F10E82C8A738}"/>
    <cellStyle name="Normal 5 4 3 4 2 2 4 2" xfId="35309" xr:uid="{BCA91705-06A4-4C05-B1D9-FE55077FB9C4}"/>
    <cellStyle name="Normal 5 4 3 4 2 2 4 3" xfId="50193" xr:uid="{712206E4-FBAD-4E99-987D-9FFEDBFD2B85}"/>
    <cellStyle name="Normal 5 4 3 4 2 2 5" xfId="14773" xr:uid="{1B47BA17-4C20-4FD9-9B62-3C35D5D56C38}"/>
    <cellStyle name="Normal 5 4 3 4 2 2 5 2" xfId="40968" xr:uid="{912337E1-88D7-496E-993C-C152BE46D9D8}"/>
    <cellStyle name="Normal 5 4 3 4 2 2 6" xfId="28463" xr:uid="{B9195E4E-DE11-4F78-9B4B-8AC3527DD5FF}"/>
    <cellStyle name="Normal 5 4 3 4 2 2 7" xfId="43347" xr:uid="{EA896928-8006-46B4-BCC8-C56C93150E2F}"/>
    <cellStyle name="Normal 5 4 3 4 2 2 8" xfId="7927" xr:uid="{8BF1F9D0-7266-4B71-ADAE-AA1F504F6044}"/>
    <cellStyle name="Normal 5 4 3 4 2 3" xfId="1277" xr:uid="{90B619F1-A45E-4C75-BA27-C427EB2D7722}"/>
    <cellStyle name="Normal 5 4 3 4 2 3 2" xfId="13060" xr:uid="{83325ABF-B43A-4AF4-B18E-FB7B840FA1DF}"/>
    <cellStyle name="Normal 5 4 3 4 2 3 2 2" xfId="26750" xr:uid="{90BB468B-50F9-4755-B4FE-494305ED1FA9}"/>
    <cellStyle name="Normal 5 4 3 4 2 3 2 2 2" xfId="40442" xr:uid="{15FF4F6D-EEB7-4E2C-893A-0644FDD9023C}"/>
    <cellStyle name="Normal 5 4 3 4 2 3 2 2 3" xfId="55326" xr:uid="{62042810-2E5D-400D-AC45-28602C4B021D}"/>
    <cellStyle name="Normal 5 4 3 4 2 3 2 3" xfId="19906" xr:uid="{0096EA2C-07A0-400E-973E-469F29CEA6CA}"/>
    <cellStyle name="Normal 5 4 3 4 2 3 2 4" xfId="33596" xr:uid="{1E2E7E74-5C4D-433B-A004-C1D27537B318}"/>
    <cellStyle name="Normal 5 4 3 4 2 3 2 5" xfId="48480" xr:uid="{7AF7E6C5-E4B8-4A5E-96D4-E0B1EB27294F}"/>
    <cellStyle name="Normal 5 4 3 4 2 3 3" xfId="23328" xr:uid="{0E8E1C9E-7DE6-48BF-B6DD-5706F09EDEC9}"/>
    <cellStyle name="Normal 5 4 3 4 2 3 3 2" xfId="37020" xr:uid="{AD205F2C-E3EB-4C2F-8C5E-1274DC5349D6}"/>
    <cellStyle name="Normal 5 4 3 4 2 3 3 3" xfId="51904" xr:uid="{8D553216-37BB-4E3A-B94F-F1253256C0B2}"/>
    <cellStyle name="Normal 5 4 3 4 2 3 4" xfId="16484" xr:uid="{70BC59DB-BDF8-4961-AAF4-608D27B71AE3}"/>
    <cellStyle name="Normal 5 4 3 4 2 3 4 2" xfId="40970" xr:uid="{F5AC29AF-B30E-4658-81C3-FB8A2D9C5AB3}"/>
    <cellStyle name="Normal 5 4 3 4 2 3 5" xfId="30174" xr:uid="{A349A9FA-DB6B-4D51-B62B-48362FBA1F08}"/>
    <cellStyle name="Normal 5 4 3 4 2 3 6" xfId="45058" xr:uid="{3C0FB0E7-387E-4475-90B8-95B321659E41}"/>
    <cellStyle name="Normal 5 4 3 4 2 3 7" xfId="9638" xr:uid="{A53B7CB4-E29E-4E6B-8BA8-DC9BB8894044}"/>
    <cellStyle name="Normal 5 4 3 4 2 4" xfId="11348" xr:uid="{6F4384AC-2774-42D9-B69C-5E5FAAC00278}"/>
    <cellStyle name="Normal 5 4 3 4 2 4 2" xfId="25038" xr:uid="{20CE2886-57FE-4511-B9BF-D27106342EC1}"/>
    <cellStyle name="Normal 5 4 3 4 2 4 2 2" xfId="38730" xr:uid="{B0E03432-593B-48C1-A895-4E117603C1BB}"/>
    <cellStyle name="Normal 5 4 3 4 2 4 2 3" xfId="53614" xr:uid="{A06EAE98-68D5-4500-969F-95DF73218C38}"/>
    <cellStyle name="Normal 5 4 3 4 2 4 3" xfId="18194" xr:uid="{EA84485D-46B3-4082-A875-542D387B6230}"/>
    <cellStyle name="Normal 5 4 3 4 2 4 4" xfId="31884" xr:uid="{72415453-224B-4657-921D-EE674C7137F3}"/>
    <cellStyle name="Normal 5 4 3 4 2 4 5" xfId="46768" xr:uid="{55142F36-C76B-4A8F-9076-89708B3D3B82}"/>
    <cellStyle name="Normal 5 4 3 4 2 5" xfId="21616" xr:uid="{4FE6B39B-714E-42F2-B501-E1736DE834BA}"/>
    <cellStyle name="Normal 5 4 3 4 2 5 2" xfId="35308" xr:uid="{20E302AA-BE6C-4829-9269-43471B4E3D22}"/>
    <cellStyle name="Normal 5 4 3 4 2 5 3" xfId="50192" xr:uid="{BFB71B0D-1D09-4D74-BFF7-044F4EE1BA18}"/>
    <cellStyle name="Normal 5 4 3 4 2 6" xfId="14772" xr:uid="{EE3CC32C-7730-416E-BB3F-DABDF31355D4}"/>
    <cellStyle name="Normal 5 4 3 4 2 6 2" xfId="40832" xr:uid="{C4BE87B7-E187-4C5D-9DB3-004AD01FF21B}"/>
    <cellStyle name="Normal 5 4 3 4 2 7" xfId="28462" xr:uid="{F8A2A933-8ABC-4D53-8464-B06E8EB74BF2}"/>
    <cellStyle name="Normal 5 4 3 4 2 8" xfId="43346" xr:uid="{D84AADE1-D701-4B2E-B032-35EFBC78B98F}"/>
    <cellStyle name="Normal 5 4 3 4 2 9" xfId="7926" xr:uid="{65679191-7E79-476C-802A-FC101F780B99}"/>
    <cellStyle name="Normal 5 4 3 4 3" xfId="1278" xr:uid="{578A8C01-2F63-47CB-9BE5-26E4D5D60A85}"/>
    <cellStyle name="Normal 5 4 3 4 3 2" xfId="1279" xr:uid="{ACD38731-8561-4C6B-A6A0-C049582111E8}"/>
    <cellStyle name="Normal 5 4 3 4 3 2 2" xfId="13062" xr:uid="{3F683EA1-D609-4662-9420-0E43967F104C}"/>
    <cellStyle name="Normal 5 4 3 4 3 2 2 2" xfId="26752" xr:uid="{0C20656C-E6EA-44E3-B86F-45DD4AE4CDC1}"/>
    <cellStyle name="Normal 5 4 3 4 3 2 2 2 2" xfId="40444" xr:uid="{B7587A85-2D0B-4356-A869-2665581E10C9}"/>
    <cellStyle name="Normal 5 4 3 4 3 2 2 2 3" xfId="55328" xr:uid="{404702E2-893E-4318-8025-392CF7FBA301}"/>
    <cellStyle name="Normal 5 4 3 4 3 2 2 3" xfId="19908" xr:uid="{EF66388F-92FA-4AF0-A1DB-C794571ED7EF}"/>
    <cellStyle name="Normal 5 4 3 4 3 2 2 4" xfId="33598" xr:uid="{71E8E676-7F44-4127-AB0C-B43C604B0120}"/>
    <cellStyle name="Normal 5 4 3 4 3 2 2 5" xfId="48482" xr:uid="{DE6D6019-CCE1-41F2-8076-8D23C05CC54A}"/>
    <cellStyle name="Normal 5 4 3 4 3 2 3" xfId="23330" xr:uid="{6A37E19B-3D27-4A10-860B-8A0DD82B0FFE}"/>
    <cellStyle name="Normal 5 4 3 4 3 2 3 2" xfId="37022" xr:uid="{F3BA5B47-00D4-440A-8ADB-E36BA8912B11}"/>
    <cellStyle name="Normal 5 4 3 4 3 2 3 3" xfId="51906" xr:uid="{01D7498F-43D1-4AF9-9115-1D8C6D300D50}"/>
    <cellStyle name="Normal 5 4 3 4 3 2 4" xfId="16486" xr:uid="{D84BA5FC-5F1B-454C-9997-4BECA5E91463}"/>
    <cellStyle name="Normal 5 4 3 4 3 2 4 2" xfId="40972" xr:uid="{2222C780-96E0-4E26-B268-6060E99CAF9F}"/>
    <cellStyle name="Normal 5 4 3 4 3 2 5" xfId="30176" xr:uid="{7AD98D28-2E96-429B-A56D-2DFF246B3629}"/>
    <cellStyle name="Normal 5 4 3 4 3 2 6" xfId="45060" xr:uid="{C7704609-C24B-4EA7-992A-752C243FEEB8}"/>
    <cellStyle name="Normal 5 4 3 4 3 2 7" xfId="9640" xr:uid="{D1A34748-91F3-4150-A37A-72D55AF9BEC4}"/>
    <cellStyle name="Normal 5 4 3 4 3 3" xfId="11350" xr:uid="{372C6CEE-5923-49D9-938F-17A59E547F92}"/>
    <cellStyle name="Normal 5 4 3 4 3 3 2" xfId="25040" xr:uid="{674C4348-610A-47DD-A060-6130C08895D5}"/>
    <cellStyle name="Normal 5 4 3 4 3 3 2 2" xfId="38732" xr:uid="{62E0598A-2641-485B-A224-97CDD257CCFC}"/>
    <cellStyle name="Normal 5 4 3 4 3 3 2 3" xfId="53616" xr:uid="{4593EE8B-B1A9-4123-BB55-938F71000615}"/>
    <cellStyle name="Normal 5 4 3 4 3 3 3" xfId="18196" xr:uid="{3856DB80-CBF4-4A7D-B24C-08F32576ABFD}"/>
    <cellStyle name="Normal 5 4 3 4 3 3 4" xfId="31886" xr:uid="{FF025B0A-BB6F-4557-B510-6E4A8AD4D442}"/>
    <cellStyle name="Normal 5 4 3 4 3 3 5" xfId="46770" xr:uid="{B736ABFB-C56A-4CE2-8FEC-AE057E591853}"/>
    <cellStyle name="Normal 5 4 3 4 3 4" xfId="21618" xr:uid="{E3950840-3953-4281-B739-226A97BAC28F}"/>
    <cellStyle name="Normal 5 4 3 4 3 4 2" xfId="35310" xr:uid="{7F676D48-2AE7-4970-A626-B07247CE9102}"/>
    <cellStyle name="Normal 5 4 3 4 3 4 3" xfId="50194" xr:uid="{C45F6D33-62F1-4234-9632-955DB05A67B6}"/>
    <cellStyle name="Normal 5 4 3 4 3 5" xfId="14774" xr:uid="{3A4A5F0E-ECBA-48F8-9BA9-24EBE2411AEB}"/>
    <cellStyle name="Normal 5 4 3 4 3 5 2" xfId="40971" xr:uid="{FA5EB21C-0592-4E5B-803A-A781AA634D03}"/>
    <cellStyle name="Normal 5 4 3 4 3 6" xfId="28464" xr:uid="{1F439FD5-8FBA-48F8-AA79-3AD44BE0E2F7}"/>
    <cellStyle name="Normal 5 4 3 4 3 7" xfId="43348" xr:uid="{DB4BE07C-C2C1-437F-9891-680CC31A0998}"/>
    <cellStyle name="Normal 5 4 3 4 3 8" xfId="7928" xr:uid="{FACC64E3-D42B-4BB5-AB32-B2C77A1C19F6}"/>
    <cellStyle name="Normal 5 4 3 4 4" xfId="1280" xr:uid="{4417BEB5-6B0A-43F4-BC51-ECAD2FB79DB3}"/>
    <cellStyle name="Normal 5 4 3 4 4 2" xfId="9641" xr:uid="{613A1847-3587-4A53-9412-3C5A49F2AD59}"/>
    <cellStyle name="Normal 5 4 3 4 4 2 2" xfId="13063" xr:uid="{700A3C11-6CF8-4888-8156-2BEA9F760E9D}"/>
    <cellStyle name="Normal 5 4 3 4 4 2 2 2" xfId="26753" xr:uid="{5344F5B0-540E-4BB1-AA88-2F35FD500EA6}"/>
    <cellStyle name="Normal 5 4 3 4 4 2 2 2 2" xfId="40445" xr:uid="{FF95DF68-15ED-4873-8B36-3A7BF1A541BE}"/>
    <cellStyle name="Normal 5 4 3 4 4 2 2 2 3" xfId="55329" xr:uid="{BD2B881F-33F5-4B8B-9A96-46F7C97C16DC}"/>
    <cellStyle name="Normal 5 4 3 4 4 2 2 3" xfId="19909" xr:uid="{685485D3-3C76-4B37-BAEB-D9E55DF8F208}"/>
    <cellStyle name="Normal 5 4 3 4 4 2 2 4" xfId="33599" xr:uid="{FBD9C8DB-AF5F-47CB-97E1-D9AD38B7DC7C}"/>
    <cellStyle name="Normal 5 4 3 4 4 2 2 5" xfId="48483" xr:uid="{916B5FAD-047E-4B1A-AF05-B210B2B21F14}"/>
    <cellStyle name="Normal 5 4 3 4 4 2 3" xfId="23331" xr:uid="{712292AE-6A69-4446-9E9D-E1749FF7368E}"/>
    <cellStyle name="Normal 5 4 3 4 4 2 3 2" xfId="37023" xr:uid="{1CB1039E-8EBA-4F82-A0E8-6174574D44C9}"/>
    <cellStyle name="Normal 5 4 3 4 4 2 3 3" xfId="51907" xr:uid="{568B4427-AE1E-4043-837C-89CBD815BCC6}"/>
    <cellStyle name="Normal 5 4 3 4 4 2 4" xfId="16487" xr:uid="{C857CEA2-23E2-40F7-B8B3-1A0DE6ED03B0}"/>
    <cellStyle name="Normal 5 4 3 4 4 2 5" xfId="30177" xr:uid="{CA0FF6A2-29D6-417F-B468-99765598CF13}"/>
    <cellStyle name="Normal 5 4 3 4 4 2 6" xfId="45061" xr:uid="{B32E5243-5843-425E-92E7-5787933DDF03}"/>
    <cellStyle name="Normal 5 4 3 4 4 3" xfId="11351" xr:uid="{1B09424C-F6E9-4D53-9697-3EF367EBD7DC}"/>
    <cellStyle name="Normal 5 4 3 4 4 3 2" xfId="25041" xr:uid="{153E0C3B-7FBC-40BC-8D09-B7A5093D8FDA}"/>
    <cellStyle name="Normal 5 4 3 4 4 3 2 2" xfId="38733" xr:uid="{DCAE6B88-9139-47AD-BDDD-E8995211B45C}"/>
    <cellStyle name="Normal 5 4 3 4 4 3 2 3" xfId="53617" xr:uid="{5A89C576-165E-4B00-B233-CFA0BB64104B}"/>
    <cellStyle name="Normal 5 4 3 4 4 3 3" xfId="18197" xr:uid="{BE00E5DF-1B99-4019-82D3-0F843F97C58C}"/>
    <cellStyle name="Normal 5 4 3 4 4 3 4" xfId="31887" xr:uid="{7B78423D-7568-44F1-A413-2692A82CE95A}"/>
    <cellStyle name="Normal 5 4 3 4 4 3 5" xfId="46771" xr:uid="{4702BE07-C12C-474C-A5B1-E53B74C8F625}"/>
    <cellStyle name="Normal 5 4 3 4 4 4" xfId="21619" xr:uid="{C114508E-D93D-425E-A29E-B2940740A390}"/>
    <cellStyle name="Normal 5 4 3 4 4 4 2" xfId="35311" xr:uid="{ECF80DF3-3E9D-4894-9A80-A44D4E78B8CD}"/>
    <cellStyle name="Normal 5 4 3 4 4 4 3" xfId="50195" xr:uid="{ECA731AA-FCF7-4EE9-AE0E-C7C840FDB25E}"/>
    <cellStyle name="Normal 5 4 3 4 4 5" xfId="14775" xr:uid="{2979C1E3-3D91-41F1-81DA-722E8C62FC23}"/>
    <cellStyle name="Normal 5 4 3 4 4 5 2" xfId="40973" xr:uid="{9087CE8E-091E-459F-87E8-B17EF3E865E2}"/>
    <cellStyle name="Normal 5 4 3 4 4 6" xfId="28465" xr:uid="{39C58C86-23F3-4A14-BC09-69690AFE2BC9}"/>
    <cellStyle name="Normal 5 4 3 4 4 7" xfId="43349" xr:uid="{CD12DDF3-4EDD-441F-96B3-CF09A39F5170}"/>
    <cellStyle name="Normal 5 4 3 4 4 8" xfId="7929" xr:uid="{C2FD8A7C-15F3-4E04-A65E-F7301565B62D}"/>
    <cellStyle name="Normal 5 4 3 4 5" xfId="9637" xr:uid="{4E8B6F60-4D2D-4B17-B2A2-ABEE77FF8A0C}"/>
    <cellStyle name="Normal 5 4 3 4 5 2" xfId="13059" xr:uid="{D6AD0F07-43F9-49F5-A195-535245A528AA}"/>
    <cellStyle name="Normal 5 4 3 4 5 2 2" xfId="26749" xr:uid="{C240EFBA-C095-4D6F-9EFA-B161B62DF145}"/>
    <cellStyle name="Normal 5 4 3 4 5 2 2 2" xfId="40441" xr:uid="{CD1153A2-D915-41DA-BA32-4431FBB16CF7}"/>
    <cellStyle name="Normal 5 4 3 4 5 2 2 3" xfId="55325" xr:uid="{AC49DF0B-5B15-4930-A15D-4F0C49B023B7}"/>
    <cellStyle name="Normal 5 4 3 4 5 2 3" xfId="19905" xr:uid="{ED9B940A-3F6A-40EC-8BD8-F24BDC8BDD41}"/>
    <cellStyle name="Normal 5 4 3 4 5 2 4" xfId="33595" xr:uid="{DBDC5596-3D9F-4A3B-B717-B9E7B62878B1}"/>
    <cellStyle name="Normal 5 4 3 4 5 2 5" xfId="48479" xr:uid="{C939B76B-74C3-456D-B62F-4EF99FB15BA1}"/>
    <cellStyle name="Normal 5 4 3 4 5 3" xfId="23327" xr:uid="{9902BA54-9EC6-4CEE-AE99-FCA896727623}"/>
    <cellStyle name="Normal 5 4 3 4 5 3 2" xfId="37019" xr:uid="{1795D60E-A814-4BFF-9FB3-2FC5A56118C3}"/>
    <cellStyle name="Normal 5 4 3 4 5 3 3" xfId="51903" xr:uid="{2FF7E968-BEFD-44C1-9F47-B935DCE32535}"/>
    <cellStyle name="Normal 5 4 3 4 5 4" xfId="16483" xr:uid="{032FFDC4-45FE-400F-B3FE-D39BD2A53877}"/>
    <cellStyle name="Normal 5 4 3 4 5 5" xfId="30173" xr:uid="{F9BB31AD-05A5-48BE-91C7-92A85548203E}"/>
    <cellStyle name="Normal 5 4 3 4 5 6" xfId="45057" xr:uid="{DDEF5670-BD4D-412B-9EFB-0B5B9C1298BE}"/>
    <cellStyle name="Normal 5 4 3 4 6" xfId="11347" xr:uid="{4FA17E6D-ACC3-48A7-8B7B-095253542529}"/>
    <cellStyle name="Normal 5 4 3 4 6 2" xfId="25037" xr:uid="{5E7F89A2-BB30-4D5E-B8AD-2DE604DB0AD1}"/>
    <cellStyle name="Normal 5 4 3 4 6 2 2" xfId="38729" xr:uid="{6431AD62-23D7-4246-996A-D0714145CDD9}"/>
    <cellStyle name="Normal 5 4 3 4 6 2 3" xfId="53613" xr:uid="{C608EBAF-05D0-4C31-AE8E-693F0BC0E666}"/>
    <cellStyle name="Normal 5 4 3 4 6 3" xfId="18193" xr:uid="{562740D6-0D64-4AF7-8EEB-1534C3B495B3}"/>
    <cellStyle name="Normal 5 4 3 4 6 4" xfId="31883" xr:uid="{A15431D0-F953-45F4-9416-9E799F40BC43}"/>
    <cellStyle name="Normal 5 4 3 4 6 5" xfId="46767" xr:uid="{2C0A9742-020E-4DD6-A92A-98BFA4C4EEF5}"/>
    <cellStyle name="Normal 5 4 3 4 7" xfId="21615" xr:uid="{2C7E7A6C-2262-4BAD-A8A9-A65B4C4FA2D3}"/>
    <cellStyle name="Normal 5 4 3 4 7 2" xfId="35307" xr:uid="{40A17AA3-8171-4D7A-8BA6-B3806EC2D3AE}"/>
    <cellStyle name="Normal 5 4 3 4 7 3" xfId="50191" xr:uid="{66A37E8C-91FE-4672-8A3E-742089FE84A2}"/>
    <cellStyle name="Normal 5 4 3 4 8" xfId="14771" xr:uid="{8AF779E2-953D-4330-9D95-385BD84ECA84}"/>
    <cellStyle name="Normal 5 4 3 4 8 2" xfId="40784" xr:uid="{92B5D386-4F94-4C07-B02D-59FEC96BF99D}"/>
    <cellStyle name="Normal 5 4 3 4 9" xfId="28461" xr:uid="{DD7FCCC7-81DC-47A3-BB90-1BEB1E572E99}"/>
    <cellStyle name="Normal 5 4 3 5" xfId="556" xr:uid="{7D24D0C2-333F-4188-894D-336497472CD7}"/>
    <cellStyle name="Normal 5 4 3 5 2" xfId="1281" xr:uid="{8F4EEFA2-3BC4-4FF7-8F4E-E74BB0582647}"/>
    <cellStyle name="Normal 5 4 3 5 2 2" xfId="1282" xr:uid="{89F1F99A-488B-418C-80D2-FECDF82D5511}"/>
    <cellStyle name="Normal 5 4 3 5 2 2 2" xfId="13065" xr:uid="{9E3DC573-06A2-4C24-B9F3-BE97F529D7ED}"/>
    <cellStyle name="Normal 5 4 3 5 2 2 2 2" xfId="26755" xr:uid="{37F4477A-E1CD-422C-AE76-289000F8F412}"/>
    <cellStyle name="Normal 5 4 3 5 2 2 2 2 2" xfId="40447" xr:uid="{0FB369AE-1865-4197-9D87-B7D9D3C2661A}"/>
    <cellStyle name="Normal 5 4 3 5 2 2 2 2 3" xfId="55331" xr:uid="{67B31E48-D4B3-4D96-95CF-3AB588D24768}"/>
    <cellStyle name="Normal 5 4 3 5 2 2 2 3" xfId="19911" xr:uid="{58E9CCF2-B983-40AF-AE28-C233C6E5607C}"/>
    <cellStyle name="Normal 5 4 3 5 2 2 2 4" xfId="33601" xr:uid="{0FCDEA4A-2DBB-4906-92A1-F0D52EC5F40A}"/>
    <cellStyle name="Normal 5 4 3 5 2 2 2 5" xfId="48485" xr:uid="{95685B6C-984D-43DB-ADBA-99306AF13CE7}"/>
    <cellStyle name="Normal 5 4 3 5 2 2 3" xfId="23333" xr:uid="{CEAE9579-BF84-45DB-B345-7675B42D529D}"/>
    <cellStyle name="Normal 5 4 3 5 2 2 3 2" xfId="37025" xr:uid="{DE31C1EC-8E73-457B-BC3C-102AEF43D3FB}"/>
    <cellStyle name="Normal 5 4 3 5 2 2 3 3" xfId="51909" xr:uid="{DF5100F7-E4F8-4D9E-B9D8-A30FAE03409E}"/>
    <cellStyle name="Normal 5 4 3 5 2 2 4" xfId="16489" xr:uid="{9C386CDB-2473-4BBE-A599-719F6D15EE49}"/>
    <cellStyle name="Normal 5 4 3 5 2 2 4 2" xfId="40975" xr:uid="{467619E8-E41B-4217-9B41-B5A6E018B916}"/>
    <cellStyle name="Normal 5 4 3 5 2 2 5" xfId="30179" xr:uid="{1F792BC2-6529-45A4-92F2-12A7DFECA155}"/>
    <cellStyle name="Normal 5 4 3 5 2 2 6" xfId="45063" xr:uid="{75083BB3-E4D8-4613-AA53-CC17C948D2C3}"/>
    <cellStyle name="Normal 5 4 3 5 2 2 7" xfId="9643" xr:uid="{2B2527B9-AF13-4CD0-BC0E-39DCAF54AEAF}"/>
    <cellStyle name="Normal 5 4 3 5 2 3" xfId="11353" xr:uid="{C34B4C6F-FBE1-47A0-9BCA-9D36262B89C9}"/>
    <cellStyle name="Normal 5 4 3 5 2 3 2" xfId="25043" xr:uid="{54CAFB00-780E-492E-809F-965FF9CFBF52}"/>
    <cellStyle name="Normal 5 4 3 5 2 3 2 2" xfId="38735" xr:uid="{B8204E7F-A9B2-491B-8E71-29F857F9D4C7}"/>
    <cellStyle name="Normal 5 4 3 5 2 3 2 3" xfId="53619" xr:uid="{4F8C9483-736A-4A5B-98BB-608DA3F4CD9A}"/>
    <cellStyle name="Normal 5 4 3 5 2 3 3" xfId="18199" xr:uid="{96373358-E54D-4324-8B47-22E8CB8F5C40}"/>
    <cellStyle name="Normal 5 4 3 5 2 3 4" xfId="31889" xr:uid="{B5F37CB1-A422-42CA-93BA-555BE53B8119}"/>
    <cellStyle name="Normal 5 4 3 5 2 3 5" xfId="46773" xr:uid="{822741F9-D544-4432-B023-042562189160}"/>
    <cellStyle name="Normal 5 4 3 5 2 4" xfId="21621" xr:uid="{4EF00875-738B-45DD-9ABC-333F328158A7}"/>
    <cellStyle name="Normal 5 4 3 5 2 4 2" xfId="35313" xr:uid="{CE368A9E-2035-42B4-B703-314FDD04E8D3}"/>
    <cellStyle name="Normal 5 4 3 5 2 4 3" xfId="50197" xr:uid="{52282316-06E6-478F-BF36-5B202A25BA1F}"/>
    <cellStyle name="Normal 5 4 3 5 2 5" xfId="14777" xr:uid="{8FEE3AF6-DB91-45C1-80F5-1613B5FF8B18}"/>
    <cellStyle name="Normal 5 4 3 5 2 5 2" xfId="40974" xr:uid="{E562B8B5-3339-425D-8CEE-EBDB6BB31D92}"/>
    <cellStyle name="Normal 5 4 3 5 2 6" xfId="28467" xr:uid="{D8C8F003-280F-4B34-B648-9D41A22B94B8}"/>
    <cellStyle name="Normal 5 4 3 5 2 7" xfId="43351" xr:uid="{51BC1FD2-2477-4494-AB36-DFF7BDA722B4}"/>
    <cellStyle name="Normal 5 4 3 5 2 8" xfId="7931" xr:uid="{BFF32096-29E3-43E4-B617-768EC8248038}"/>
    <cellStyle name="Normal 5 4 3 5 3" xfId="1283" xr:uid="{19015F02-BFC0-491D-9864-C67B32AC92DF}"/>
    <cellStyle name="Normal 5 4 3 5 3 2" xfId="13064" xr:uid="{469A9148-207A-4886-9EF2-5EA3E6F1BA2C}"/>
    <cellStyle name="Normal 5 4 3 5 3 2 2" xfId="26754" xr:uid="{9F8CEE35-C8AE-4E3B-AE27-0C07A9636E30}"/>
    <cellStyle name="Normal 5 4 3 5 3 2 2 2" xfId="40446" xr:uid="{A637A0F9-82F5-483B-B937-7834889CA883}"/>
    <cellStyle name="Normal 5 4 3 5 3 2 2 3" xfId="55330" xr:uid="{68BCCDB2-3A83-497C-8F50-E904CC09A65D}"/>
    <cellStyle name="Normal 5 4 3 5 3 2 3" xfId="19910" xr:uid="{85627045-D55A-4769-AFA0-5932F0F29F71}"/>
    <cellStyle name="Normal 5 4 3 5 3 2 4" xfId="33600" xr:uid="{DDF8C2DC-8BB4-4663-AFD5-BE86383404E0}"/>
    <cellStyle name="Normal 5 4 3 5 3 2 5" xfId="48484" xr:uid="{862FA318-4D88-4E6D-9AA6-ACB87076C6AE}"/>
    <cellStyle name="Normal 5 4 3 5 3 3" xfId="23332" xr:uid="{68D037E2-CC58-43CB-99E4-8A4994000D9A}"/>
    <cellStyle name="Normal 5 4 3 5 3 3 2" xfId="37024" xr:uid="{A6AA20E2-B1E0-4039-B590-CCFCE9032A77}"/>
    <cellStyle name="Normal 5 4 3 5 3 3 3" xfId="51908" xr:uid="{7C25A0F9-D769-4F74-B9BB-D882BC9CBF37}"/>
    <cellStyle name="Normal 5 4 3 5 3 4" xfId="16488" xr:uid="{2A5DACB6-A0E0-42F9-B1DF-618BD91B431A}"/>
    <cellStyle name="Normal 5 4 3 5 3 4 2" xfId="40976" xr:uid="{4C554196-959D-4012-B690-9B2663A9FC14}"/>
    <cellStyle name="Normal 5 4 3 5 3 5" xfId="30178" xr:uid="{FC0BC554-5C1F-4A27-B568-1F3791D33C8B}"/>
    <cellStyle name="Normal 5 4 3 5 3 6" xfId="45062" xr:uid="{ADE6B803-B801-4458-B20B-5068FA1615D0}"/>
    <cellStyle name="Normal 5 4 3 5 3 7" xfId="9642" xr:uid="{0B1DB321-3DB3-42E9-8BDF-DA26017E846B}"/>
    <cellStyle name="Normal 5 4 3 5 4" xfId="2856" xr:uid="{D7516384-98E9-416C-B6BC-4C75CE211B52}"/>
    <cellStyle name="Normal 5 4 3 5 4 2" xfId="25042" xr:uid="{060665EB-702D-4D39-8B92-57ED8792DDBA}"/>
    <cellStyle name="Normal 5 4 3 5 4 2 2" xfId="38734" xr:uid="{823D906D-412F-4F49-9475-A2598487136A}"/>
    <cellStyle name="Normal 5 4 3 5 4 2 3" xfId="53618" xr:uid="{457103CA-C22D-48FF-B354-8E335BECD74B}"/>
    <cellStyle name="Normal 5 4 3 5 4 3" xfId="18198" xr:uid="{DA30D731-A77E-4F22-BD46-11D0DFD29916}"/>
    <cellStyle name="Normal 5 4 3 5 4 3 2" xfId="41132" xr:uid="{1CA4B905-AC2F-4FC9-B4FE-A886502AD982}"/>
    <cellStyle name="Normal 5 4 3 5 4 4" xfId="31888" xr:uid="{F8627663-2DBE-4C32-88AE-DEAAF8581C84}"/>
    <cellStyle name="Normal 5 4 3 5 4 5" xfId="46772" xr:uid="{3109BAA1-CE1C-45EF-876F-96CD2A80C905}"/>
    <cellStyle name="Normal 5 4 3 5 4 6" xfId="11352" xr:uid="{EEA7900D-512E-427A-A00A-29B52B466C02}"/>
    <cellStyle name="Normal 5 4 3 5 5" xfId="21620" xr:uid="{753F63AB-1AD5-420C-B0BD-E2EB5D9FF03A}"/>
    <cellStyle name="Normal 5 4 3 5 5 2" xfId="35312" xr:uid="{E3D94549-B046-4920-86D0-5338AF2397F0}"/>
    <cellStyle name="Normal 5 4 3 5 5 3" xfId="50196" xr:uid="{515E5ADB-8C59-460A-8918-D336A060D857}"/>
    <cellStyle name="Normal 5 4 3 5 6" xfId="14776" xr:uid="{2FD3A78A-CD6D-49D9-BD35-4349412B230C}"/>
    <cellStyle name="Normal 5 4 3 5 6 2" xfId="40833" xr:uid="{C35C1716-7C8B-4CA0-B788-ED39C29AB127}"/>
    <cellStyle name="Normal 5 4 3 5 7" xfId="28466" xr:uid="{AA590CF7-7E6E-426F-B3C6-23FC7DAE0F69}"/>
    <cellStyle name="Normal 5 4 3 5 8" xfId="43350" xr:uid="{06C856EB-C958-4B76-85C5-0F38A3C69AF6}"/>
    <cellStyle name="Normal 5 4 3 5 9" xfId="7930" xr:uid="{F1AA180A-18F8-4D80-BAD6-1F1E52F39658}"/>
    <cellStyle name="Normal 5 4 3 6" xfId="1284" xr:uid="{E7004B91-503E-4B10-9F0C-227739B32092}"/>
    <cellStyle name="Normal 5 4 3 6 2" xfId="1285" xr:uid="{CF9ACCA1-F2C3-42A5-A56F-94AA810A72BA}"/>
    <cellStyle name="Normal 5 4 3 6 2 2" xfId="13066" xr:uid="{61C8972C-A4F7-4F97-9CA6-BF9F765F1790}"/>
    <cellStyle name="Normal 5 4 3 6 2 2 2" xfId="26756" xr:uid="{20A9DFEA-AC53-480D-9929-CB224146231D}"/>
    <cellStyle name="Normal 5 4 3 6 2 2 2 2" xfId="40448" xr:uid="{7C6F022B-71FA-4C98-B40C-0ECCDD64F762}"/>
    <cellStyle name="Normal 5 4 3 6 2 2 2 3" xfId="55332" xr:uid="{4E8EB4E4-210C-44B2-B546-3C9DEF809051}"/>
    <cellStyle name="Normal 5 4 3 6 2 2 3" xfId="19912" xr:uid="{B53E94CB-CB39-46D8-A316-32C5A0E3CCA3}"/>
    <cellStyle name="Normal 5 4 3 6 2 2 4" xfId="33602" xr:uid="{37549DB5-FC6F-4BCF-998B-33028AEAF2FF}"/>
    <cellStyle name="Normal 5 4 3 6 2 2 5" xfId="48486" xr:uid="{703BF96A-CA0C-4C89-961D-B1F211FD99FA}"/>
    <cellStyle name="Normal 5 4 3 6 2 3" xfId="23334" xr:uid="{34FBC0A8-0C42-45EB-AB9D-A5415997F31D}"/>
    <cellStyle name="Normal 5 4 3 6 2 3 2" xfId="37026" xr:uid="{D2E10EE0-06C5-4D35-B349-93C536BFAE17}"/>
    <cellStyle name="Normal 5 4 3 6 2 3 3" xfId="51910" xr:uid="{82385AD2-E035-4A8F-B631-C80D2F1A4C5B}"/>
    <cellStyle name="Normal 5 4 3 6 2 4" xfId="16490" xr:uid="{C97A0ECD-F74A-43C5-999D-7274AF7E856D}"/>
    <cellStyle name="Normal 5 4 3 6 2 4 2" xfId="40978" xr:uid="{D52F27A6-E40A-4A7F-BE01-FFF41D74F12D}"/>
    <cellStyle name="Normal 5 4 3 6 2 5" xfId="30180" xr:uid="{31AACB29-4C0A-4814-9E70-610C7216A73F}"/>
    <cellStyle name="Normal 5 4 3 6 2 6" xfId="45064" xr:uid="{C2270F18-99CD-4B5D-85E1-542F4BDEB089}"/>
    <cellStyle name="Normal 5 4 3 6 2 7" xfId="9644" xr:uid="{DBE48F8E-874A-4C27-833C-31AADE1DA942}"/>
    <cellStyle name="Normal 5 4 3 6 3" xfId="11354" xr:uid="{CB698FED-8D48-4D39-A835-FC988AB98586}"/>
    <cellStyle name="Normal 5 4 3 6 3 2" xfId="25044" xr:uid="{B16D9A08-114A-4F36-854D-EBAAC7F516E3}"/>
    <cellStyle name="Normal 5 4 3 6 3 2 2" xfId="38736" xr:uid="{E728E516-6069-47C8-9AB5-10F0AD293D3A}"/>
    <cellStyle name="Normal 5 4 3 6 3 2 3" xfId="53620" xr:uid="{B29C3ADC-31C8-447D-9F87-37B5D30BE6AC}"/>
    <cellStyle name="Normal 5 4 3 6 3 3" xfId="18200" xr:uid="{88116AEF-AFBF-4BA7-93D2-465BD43C9102}"/>
    <cellStyle name="Normal 5 4 3 6 3 4" xfId="31890" xr:uid="{6222D550-0A2D-4249-B861-9CEFADF5CFA9}"/>
    <cellStyle name="Normal 5 4 3 6 3 5" xfId="46774" xr:uid="{C54765F0-531F-4075-AB7C-597972129DE8}"/>
    <cellStyle name="Normal 5 4 3 6 4" xfId="21622" xr:uid="{81CAF99E-AEEF-4EFD-B31B-0463A002D360}"/>
    <cellStyle name="Normal 5 4 3 6 4 2" xfId="35314" xr:uid="{245FAA08-124C-4F94-8E43-6CF843206E2A}"/>
    <cellStyle name="Normal 5 4 3 6 4 3" xfId="50198" xr:uid="{71E987D4-EDA8-4FC5-8490-FEDAA8BABB06}"/>
    <cellStyle name="Normal 5 4 3 6 5" xfId="14778" xr:uid="{F9B331E1-5B26-4EA9-AEBA-4A4EB8F80B9B}"/>
    <cellStyle name="Normal 5 4 3 6 5 2" xfId="40977" xr:uid="{52B20736-5066-4148-A759-F6AD1FC236D6}"/>
    <cellStyle name="Normal 5 4 3 6 6" xfId="28468" xr:uid="{00017157-C8F0-4DAB-89C9-966EE69FC19F}"/>
    <cellStyle name="Normal 5 4 3 6 7" xfId="43352" xr:uid="{41E25D1C-E1A3-478D-A353-170C0AF594DC}"/>
    <cellStyle name="Normal 5 4 3 6 8" xfId="7932" xr:uid="{108CDCB4-EEE3-4C0C-82CE-491887E349F9}"/>
    <cellStyle name="Normal 5 4 3 7" xfId="1286" xr:uid="{DB933B23-06E8-4356-BA93-C73C14168CA1}"/>
    <cellStyle name="Normal 5 4 3 7 2" xfId="9645" xr:uid="{F2281478-6A5E-4026-9318-83D85D6F818F}"/>
    <cellStyle name="Normal 5 4 3 7 2 2" xfId="13067" xr:uid="{E82A6175-6685-4CFF-967D-E181736164D7}"/>
    <cellStyle name="Normal 5 4 3 7 2 2 2" xfId="26757" xr:uid="{67FCCD04-EF9E-4021-8008-B2E6FED75F1D}"/>
    <cellStyle name="Normal 5 4 3 7 2 2 2 2" xfId="40449" xr:uid="{D919ECF7-031C-45D7-8B8D-DB6F3DAEB8A3}"/>
    <cellStyle name="Normal 5 4 3 7 2 2 2 3" xfId="55333" xr:uid="{E3EC0EEE-B454-4A93-B49D-7EF80FF36386}"/>
    <cellStyle name="Normal 5 4 3 7 2 2 3" xfId="19913" xr:uid="{2BE32C95-11B9-4545-A962-63ABFCF7BB5B}"/>
    <cellStyle name="Normal 5 4 3 7 2 2 4" xfId="33603" xr:uid="{1C133E21-A0A3-4618-82CB-6708E36A34B1}"/>
    <cellStyle name="Normal 5 4 3 7 2 2 5" xfId="48487" xr:uid="{CBA9155B-C7F5-4CE4-8869-5CAF3D083A1A}"/>
    <cellStyle name="Normal 5 4 3 7 2 3" xfId="23335" xr:uid="{271AB867-C61D-479F-A0D6-754040F8B15E}"/>
    <cellStyle name="Normal 5 4 3 7 2 3 2" xfId="37027" xr:uid="{4896BDAE-D543-4704-8CC8-69E8A1821290}"/>
    <cellStyle name="Normal 5 4 3 7 2 3 3" xfId="51911" xr:uid="{CB2AF608-B6A7-4969-9692-57BBB7CC4E1E}"/>
    <cellStyle name="Normal 5 4 3 7 2 4" xfId="16491" xr:uid="{D8C43DCE-744D-4E78-805E-CE122D0FDA1A}"/>
    <cellStyle name="Normal 5 4 3 7 2 5" xfId="30181" xr:uid="{A1FF11AB-FF21-4F4C-8A31-E949A2FB674D}"/>
    <cellStyle name="Normal 5 4 3 7 2 6" xfId="45065" xr:uid="{904BA64F-891C-400F-AFCC-8BC569D522C9}"/>
    <cellStyle name="Normal 5 4 3 7 3" xfId="11355" xr:uid="{4BDE6D9A-FF81-41B0-AC22-4281B2E97F57}"/>
    <cellStyle name="Normal 5 4 3 7 3 2" xfId="25045" xr:uid="{CD9C2F29-9F07-4947-B8B5-26F47C88C838}"/>
    <cellStyle name="Normal 5 4 3 7 3 2 2" xfId="38737" xr:uid="{9C40C36D-5B28-43E4-8780-3CAC2D9E0ABE}"/>
    <cellStyle name="Normal 5 4 3 7 3 2 3" xfId="53621" xr:uid="{4886103F-6763-43E7-8C71-4781997BB755}"/>
    <cellStyle name="Normal 5 4 3 7 3 3" xfId="18201" xr:uid="{BD2B2D96-C2E2-4816-A4C3-847BE870095A}"/>
    <cellStyle name="Normal 5 4 3 7 3 4" xfId="31891" xr:uid="{F0565C95-F35F-4E10-A3A8-53F6FD95CA9C}"/>
    <cellStyle name="Normal 5 4 3 7 3 5" xfId="46775" xr:uid="{ADD590E7-5670-4207-B295-5BD0BE80A064}"/>
    <cellStyle name="Normal 5 4 3 7 4" xfId="21623" xr:uid="{81DBD353-C793-4874-B1CD-525459D8083F}"/>
    <cellStyle name="Normal 5 4 3 7 4 2" xfId="35315" xr:uid="{FA0286CE-AE97-4670-8F4E-8A61297AD457}"/>
    <cellStyle name="Normal 5 4 3 7 4 3" xfId="50199" xr:uid="{1D836405-FBD4-454C-BA41-5D6CB7B52531}"/>
    <cellStyle name="Normal 5 4 3 7 5" xfId="14779" xr:uid="{A5066B7C-A194-4C0E-A9F9-535A5582B3DE}"/>
    <cellStyle name="Normal 5 4 3 7 5 2" xfId="40979" xr:uid="{D56371E5-287F-4691-B00A-3444CA9E7D22}"/>
    <cellStyle name="Normal 5 4 3 7 6" xfId="28469" xr:uid="{2B51CDC8-D6F3-4D8A-82D2-3CFF48B6DD68}"/>
    <cellStyle name="Normal 5 4 3 7 7" xfId="43353" xr:uid="{9DDA76A4-F0A1-42CF-8A76-1E13F8F9AF9C}"/>
    <cellStyle name="Normal 5 4 3 7 8" xfId="7933" xr:uid="{51F7D162-C7AC-4E54-B705-69928B1291A9}"/>
    <cellStyle name="Normal 5 4 3 8" xfId="2857" xr:uid="{48B13E7E-D310-4ACE-AE0A-A96DAA0996DF}"/>
    <cellStyle name="Normal 5 4 3 8 2" xfId="13038" xr:uid="{8C37FC58-75C9-4F1E-BFBD-E6F0B96A0666}"/>
    <cellStyle name="Normal 5 4 3 8 2 2" xfId="26728" xr:uid="{AF3E172B-6CB1-49A2-89D4-4899D3B70A50}"/>
    <cellStyle name="Normal 5 4 3 8 2 2 2" xfId="40420" xr:uid="{A287D30F-42E2-49B8-9BC8-7314D9896EAD}"/>
    <cellStyle name="Normal 5 4 3 8 2 2 3" xfId="55304" xr:uid="{6543D6D3-2C39-404A-A089-F300396AE573}"/>
    <cellStyle name="Normal 5 4 3 8 2 3" xfId="19884" xr:uid="{45B02862-D11A-44BA-8F26-8BD1004D8C57}"/>
    <cellStyle name="Normal 5 4 3 8 2 4" xfId="33574" xr:uid="{D8DE72AF-C059-4C3C-AB82-DDEA5C8FDC0D}"/>
    <cellStyle name="Normal 5 4 3 8 2 5" xfId="48458" xr:uid="{0E421D7F-B10B-4FB7-AAC0-EFBCA57FA145}"/>
    <cellStyle name="Normal 5 4 3 8 3" xfId="23306" xr:uid="{961E4805-D077-4556-9416-07A2DF678BD7}"/>
    <cellStyle name="Normal 5 4 3 8 3 2" xfId="36998" xr:uid="{47FC937F-A637-4F24-BB71-2C2DE8A1A507}"/>
    <cellStyle name="Normal 5 4 3 8 3 3" xfId="51882" xr:uid="{78A944B2-98E0-41AE-A129-D9B2C26D50EE}"/>
    <cellStyle name="Normal 5 4 3 8 4" xfId="16462" xr:uid="{B1BB4817-45CC-48B1-8216-076572AC71BF}"/>
    <cellStyle name="Normal 5 4 3 8 4 2" xfId="41133" xr:uid="{A5926AB5-E9BF-4BBF-B2AA-E0D57277CFB8}"/>
    <cellStyle name="Normal 5 4 3 8 5" xfId="30152" xr:uid="{5703CB0F-7A27-4D43-8063-3900AB00D235}"/>
    <cellStyle name="Normal 5 4 3 8 6" xfId="45036" xr:uid="{AE14C490-251D-4915-B640-7A1A04F06853}"/>
    <cellStyle name="Normal 5 4 3 8 7" xfId="9616" xr:uid="{8E6DC5C0-9CB0-43BA-8C0D-14D772864CF3}"/>
    <cellStyle name="Normal 5 4 3 9" xfId="11326" xr:uid="{ED6AF745-6752-42AF-87EA-BB212E579815}"/>
    <cellStyle name="Normal 5 4 3 9 2" xfId="25016" xr:uid="{9E506E88-8B0C-41D3-A6C6-F280054EF931}"/>
    <cellStyle name="Normal 5 4 3 9 2 2" xfId="38708" xr:uid="{8DD48031-768F-4328-8C4C-913B49D50294}"/>
    <cellStyle name="Normal 5 4 3 9 2 3" xfId="53592" xr:uid="{E846BE89-21FF-456A-BD63-6E77DD13EB9A}"/>
    <cellStyle name="Normal 5 4 3 9 3" xfId="18172" xr:uid="{0179255A-417F-4D8C-9D25-58069460AFF7}"/>
    <cellStyle name="Normal 5 4 3 9 4" xfId="31862" xr:uid="{FCCEC391-2164-496B-A056-28CD45D796C0}"/>
    <cellStyle name="Normal 5 4 3 9 5" xfId="46746" xr:uid="{28EA5200-FC64-4A06-AE4A-CFC9F209203B}"/>
    <cellStyle name="Normal 5 4 4" xfId="99" xr:uid="{3ED463B4-8F09-4170-AAB5-FCF2ADE343E5}"/>
    <cellStyle name="Normal 5 4 4 10" xfId="14780" xr:uid="{7F0493F5-3167-4E91-81CE-F55208C23FB7}"/>
    <cellStyle name="Normal 5 4 4 10 2" xfId="40765" xr:uid="{B28EF1F3-B42A-4DBE-8376-CB1BB31016D2}"/>
    <cellStyle name="Normal 5 4 4 11" xfId="28470" xr:uid="{B040E425-747D-4B18-B4F8-1E83137E28F9}"/>
    <cellStyle name="Normal 5 4 4 12" xfId="43354" xr:uid="{40716BC6-D841-4A1C-97B5-E2AA097E5AA2}"/>
    <cellStyle name="Normal 5 4 4 13" xfId="7934" xr:uid="{29640A07-2483-4A00-9D0E-94E3346299BC}"/>
    <cellStyle name="Normal 5 4 4 2" xfId="448" xr:uid="{571A1D05-D03C-4D5C-8205-422CF9331609}"/>
    <cellStyle name="Normal 5 4 4 2 10" xfId="43355" xr:uid="{11C5359F-E91C-402E-9300-D41D2A6E6B72}"/>
    <cellStyle name="Normal 5 4 4 2 11" xfId="7935" xr:uid="{1D4AFEE2-5C0B-4914-8686-0D6A5BD71815}"/>
    <cellStyle name="Normal 5 4 4 2 2" xfId="557" xr:uid="{4E35590E-75D6-41B3-BFD8-E4286761C145}"/>
    <cellStyle name="Normal 5 4 4 2 2 2" xfId="1287" xr:uid="{BCC8FFEB-F989-4F06-B0C1-F39EA34398F9}"/>
    <cellStyle name="Normal 5 4 4 2 2 2 2" xfId="1288" xr:uid="{83986F4C-8129-43BD-8997-E5B707C0EBA1}"/>
    <cellStyle name="Normal 5 4 4 2 2 2 2 2" xfId="13071" xr:uid="{DF0B2CE1-3A49-4D3A-AD95-2FA09C258721}"/>
    <cellStyle name="Normal 5 4 4 2 2 2 2 2 2" xfId="26761" xr:uid="{9EF8BFAB-74D2-4441-B247-38C40B513ED5}"/>
    <cellStyle name="Normal 5 4 4 2 2 2 2 2 2 2" xfId="40453" xr:uid="{9AE72A66-8043-4A4F-B5DB-624A917A85D6}"/>
    <cellStyle name="Normal 5 4 4 2 2 2 2 2 2 3" xfId="55337" xr:uid="{04376DCC-0D07-4AB9-AE34-03C609314429}"/>
    <cellStyle name="Normal 5 4 4 2 2 2 2 2 3" xfId="19917" xr:uid="{0AD5EA82-150F-4506-BC01-EE3E9492241D}"/>
    <cellStyle name="Normal 5 4 4 2 2 2 2 2 4" xfId="33607" xr:uid="{3BE54A2F-211E-4FD2-B3F0-78E579792AFD}"/>
    <cellStyle name="Normal 5 4 4 2 2 2 2 2 5" xfId="48491" xr:uid="{1AA35CEE-0693-4F1C-9518-D436BF8006E2}"/>
    <cellStyle name="Normal 5 4 4 2 2 2 2 3" xfId="23339" xr:uid="{13F93DAD-8ED6-4176-863A-4D01F87C2553}"/>
    <cellStyle name="Normal 5 4 4 2 2 2 2 3 2" xfId="37031" xr:uid="{E1F23559-EEA6-416E-A68F-933B7524DD99}"/>
    <cellStyle name="Normal 5 4 4 2 2 2 2 3 3" xfId="51915" xr:uid="{B339615A-464A-45BB-B552-5D435CF881CA}"/>
    <cellStyle name="Normal 5 4 4 2 2 2 2 4" xfId="16495" xr:uid="{42FBB696-2092-4F6D-B4BA-B3B147A3069A}"/>
    <cellStyle name="Normal 5 4 4 2 2 2 2 4 2" xfId="40981" xr:uid="{67DBEDCA-24EA-46A0-AFCA-53152F434D21}"/>
    <cellStyle name="Normal 5 4 4 2 2 2 2 5" xfId="30185" xr:uid="{47D1418E-2B0E-47B6-AD0A-6E5A573AEB58}"/>
    <cellStyle name="Normal 5 4 4 2 2 2 2 6" xfId="45069" xr:uid="{BC1ACB8B-BBCC-4268-B13D-F8405B2854A9}"/>
    <cellStyle name="Normal 5 4 4 2 2 2 2 7" xfId="9649" xr:uid="{1F51DCAF-988A-4275-8AC0-46F3EDB9673F}"/>
    <cellStyle name="Normal 5 4 4 2 2 2 3" xfId="11359" xr:uid="{CA39497F-A1FF-46DD-A2EF-AD70D31B0A4F}"/>
    <cellStyle name="Normal 5 4 4 2 2 2 3 2" xfId="25049" xr:uid="{BBA4FE8B-7636-4A05-A63C-1D125BD3D1B8}"/>
    <cellStyle name="Normal 5 4 4 2 2 2 3 2 2" xfId="38741" xr:uid="{94B40CB2-C86A-446B-879F-274839F65D0D}"/>
    <cellStyle name="Normal 5 4 4 2 2 2 3 2 3" xfId="53625" xr:uid="{859E3E68-035F-495E-8BAF-476BF0AB09B7}"/>
    <cellStyle name="Normal 5 4 4 2 2 2 3 3" xfId="18205" xr:uid="{152C68B8-77D5-45A1-9735-FB9C8BC2156C}"/>
    <cellStyle name="Normal 5 4 4 2 2 2 3 4" xfId="31895" xr:uid="{E772A5D5-AEC2-4A4B-A648-8678FE31BD18}"/>
    <cellStyle name="Normal 5 4 4 2 2 2 3 5" xfId="46779" xr:uid="{5AD7FF78-9CBC-448C-82F6-B2BDCF059B8A}"/>
    <cellStyle name="Normal 5 4 4 2 2 2 4" xfId="21627" xr:uid="{681D00F2-0498-4D6A-9E00-5A672C3B862A}"/>
    <cellStyle name="Normal 5 4 4 2 2 2 4 2" xfId="35319" xr:uid="{65CA6354-FAC2-498A-884D-8868D84A244B}"/>
    <cellStyle name="Normal 5 4 4 2 2 2 4 3" xfId="50203" xr:uid="{E22AEF44-0133-4C45-BA40-24B9816D5B80}"/>
    <cellStyle name="Normal 5 4 4 2 2 2 5" xfId="14783" xr:uid="{D1D63444-7BA0-4C11-9AE4-E805BF9C0EA0}"/>
    <cellStyle name="Normal 5 4 4 2 2 2 5 2" xfId="40980" xr:uid="{6034458A-5C32-4458-ACE0-BC020D0D908F}"/>
    <cellStyle name="Normal 5 4 4 2 2 2 6" xfId="28473" xr:uid="{198AFD52-65B2-4B95-AB01-3EB4DEEDBB21}"/>
    <cellStyle name="Normal 5 4 4 2 2 2 7" xfId="43357" xr:uid="{313489B7-2D2D-486C-8B2C-8A49EF2E4176}"/>
    <cellStyle name="Normal 5 4 4 2 2 2 8" xfId="7937" xr:uid="{F013CC28-CDFF-4E1D-B139-77BAABC91C87}"/>
    <cellStyle name="Normal 5 4 4 2 2 3" xfId="1289" xr:uid="{171D8A68-8F34-47A9-B424-874BCE5BF8EC}"/>
    <cellStyle name="Normal 5 4 4 2 2 3 2" xfId="13070" xr:uid="{4F856D69-1EEE-4585-A4A9-883E0D1F9862}"/>
    <cellStyle name="Normal 5 4 4 2 2 3 2 2" xfId="26760" xr:uid="{8D8B83B5-7BB3-4116-9E2F-934DCBA950C2}"/>
    <cellStyle name="Normal 5 4 4 2 2 3 2 2 2" xfId="40452" xr:uid="{582C50BB-AFDB-4E5B-85AD-4FD4D265FDF8}"/>
    <cellStyle name="Normal 5 4 4 2 2 3 2 2 3" xfId="55336" xr:uid="{C2737492-C0E9-49EB-8F3F-2F421BCE9F54}"/>
    <cellStyle name="Normal 5 4 4 2 2 3 2 3" xfId="19916" xr:uid="{EB5B2521-077C-405F-969C-C5B0EDD40B7F}"/>
    <cellStyle name="Normal 5 4 4 2 2 3 2 4" xfId="33606" xr:uid="{7A467278-9C0B-4D23-9CF1-1A6767CA8A5C}"/>
    <cellStyle name="Normal 5 4 4 2 2 3 2 5" xfId="48490" xr:uid="{3B97882E-414F-4899-8F8C-9A972C0BAB77}"/>
    <cellStyle name="Normal 5 4 4 2 2 3 3" xfId="23338" xr:uid="{CE7F42D0-06F2-4889-91E0-4F835D4FC677}"/>
    <cellStyle name="Normal 5 4 4 2 2 3 3 2" xfId="37030" xr:uid="{6ECAB7D4-A486-4379-8FE6-9B3C97CF1F0C}"/>
    <cellStyle name="Normal 5 4 4 2 2 3 3 3" xfId="51914" xr:uid="{8E69801D-4604-4725-AD31-69978114BE78}"/>
    <cellStyle name="Normal 5 4 4 2 2 3 4" xfId="16494" xr:uid="{5EDA44E8-7EF0-4585-A135-3DA6B8C8CF23}"/>
    <cellStyle name="Normal 5 4 4 2 2 3 4 2" xfId="40982" xr:uid="{64568C3C-0BE5-4082-B4E5-BCD3DC58C41E}"/>
    <cellStyle name="Normal 5 4 4 2 2 3 5" xfId="30184" xr:uid="{0189DBFF-F800-4E3F-B97A-C6895C64A0DB}"/>
    <cellStyle name="Normal 5 4 4 2 2 3 6" xfId="45068" xr:uid="{CE9303F9-86C5-488B-B80D-09C31DD907CD}"/>
    <cellStyle name="Normal 5 4 4 2 2 3 7" xfId="9648" xr:uid="{C051A9E7-D45D-4EEA-B634-ED835BC64661}"/>
    <cellStyle name="Normal 5 4 4 2 2 4" xfId="2858" xr:uid="{908359E7-3634-4E5F-8804-584F7CC585CE}"/>
    <cellStyle name="Normal 5 4 4 2 2 4 2" xfId="25048" xr:uid="{B0C890DC-DF95-48E6-8580-35B74F2A48D4}"/>
    <cellStyle name="Normal 5 4 4 2 2 4 2 2" xfId="38740" xr:uid="{97B569F9-1A9F-4BA0-BD99-0B1251F488C9}"/>
    <cellStyle name="Normal 5 4 4 2 2 4 2 3" xfId="53624" xr:uid="{EB23804C-8528-4DF6-9EA0-08534C5F7A55}"/>
    <cellStyle name="Normal 5 4 4 2 2 4 3" xfId="18204" xr:uid="{4FC5F00E-14C8-4C42-AD10-C3158BFE8BDB}"/>
    <cellStyle name="Normal 5 4 4 2 2 4 3 2" xfId="41134" xr:uid="{0D566EAF-278B-41AB-8196-81C4EDA6BE7E}"/>
    <cellStyle name="Normal 5 4 4 2 2 4 4" xfId="31894" xr:uid="{E01EEA0C-9783-480E-A47C-9F6C5077B48D}"/>
    <cellStyle name="Normal 5 4 4 2 2 4 5" xfId="46778" xr:uid="{FEAF00D1-035C-472E-8499-75D2D39B2C7C}"/>
    <cellStyle name="Normal 5 4 4 2 2 4 6" xfId="11358" xr:uid="{6460547A-E7ED-4F81-BD83-C8E9B7D141A2}"/>
    <cellStyle name="Normal 5 4 4 2 2 5" xfId="21626" xr:uid="{134D2B49-7399-4082-A239-55335A962074}"/>
    <cellStyle name="Normal 5 4 4 2 2 5 2" xfId="35318" xr:uid="{95652B2F-A345-4D3C-AA6A-A169C7B1A393}"/>
    <cellStyle name="Normal 5 4 4 2 2 5 3" xfId="50202" xr:uid="{856C6072-519E-480D-9D67-1850C67CE6FD}"/>
    <cellStyle name="Normal 5 4 4 2 2 6" xfId="14782" xr:uid="{F3E4BE87-C83C-42B2-91F7-DC9DA3C82C77}"/>
    <cellStyle name="Normal 5 4 4 2 2 6 2" xfId="40834" xr:uid="{3D28A135-95F6-49B3-B31A-2F06E29B44F4}"/>
    <cellStyle name="Normal 5 4 4 2 2 7" xfId="28472" xr:uid="{42852223-9214-4B78-B051-642FFE0FE710}"/>
    <cellStyle name="Normal 5 4 4 2 2 8" xfId="43356" xr:uid="{179866F1-B49D-4F89-96C8-D3E49B7108C7}"/>
    <cellStyle name="Normal 5 4 4 2 2 9" xfId="7936" xr:uid="{5C940BAD-D442-4AF2-AA0F-C967A82B0814}"/>
    <cellStyle name="Normal 5 4 4 2 3" xfId="1290" xr:uid="{225D19D3-7BCA-41D2-9478-D6E2EB145D8F}"/>
    <cellStyle name="Normal 5 4 4 2 3 2" xfId="1291" xr:uid="{9D29BBD3-0936-4888-B401-B8D29EEF5309}"/>
    <cellStyle name="Normal 5 4 4 2 3 2 2" xfId="13072" xr:uid="{924C84F2-CCBB-400B-B2CE-889BC0DD4B35}"/>
    <cellStyle name="Normal 5 4 4 2 3 2 2 2" xfId="26762" xr:uid="{54E4E555-078A-4170-9F4D-AC6BF542EB7D}"/>
    <cellStyle name="Normal 5 4 4 2 3 2 2 2 2" xfId="40454" xr:uid="{69469A0D-7C09-46B8-B5EB-EA8F492B681F}"/>
    <cellStyle name="Normal 5 4 4 2 3 2 2 2 3" xfId="55338" xr:uid="{E910859D-9915-43DB-AD4A-3B7BDFE5872E}"/>
    <cellStyle name="Normal 5 4 4 2 3 2 2 3" xfId="19918" xr:uid="{8E888A33-C68F-492F-A808-519BCBCC2203}"/>
    <cellStyle name="Normal 5 4 4 2 3 2 2 4" xfId="33608" xr:uid="{B8D27C7D-90AD-4387-BB2A-4ABAFBDABE55}"/>
    <cellStyle name="Normal 5 4 4 2 3 2 2 5" xfId="48492" xr:uid="{90A681E0-EF9D-4291-9FFF-58AC27E4BA0E}"/>
    <cellStyle name="Normal 5 4 4 2 3 2 3" xfId="23340" xr:uid="{9B3C9FF4-C040-4698-BB16-DAE5AC92CD86}"/>
    <cellStyle name="Normal 5 4 4 2 3 2 3 2" xfId="37032" xr:uid="{46086E87-4726-4B02-98F8-1808B9A5D602}"/>
    <cellStyle name="Normal 5 4 4 2 3 2 3 3" xfId="51916" xr:uid="{07E8B8FF-BF9D-4283-AD5B-41DB6768B660}"/>
    <cellStyle name="Normal 5 4 4 2 3 2 4" xfId="16496" xr:uid="{D3607380-8F05-4E98-ACD9-2D152CFD1BB0}"/>
    <cellStyle name="Normal 5 4 4 2 3 2 4 2" xfId="40984" xr:uid="{24EE2C53-2D4F-4B3C-93D2-E80C32C62B76}"/>
    <cellStyle name="Normal 5 4 4 2 3 2 5" xfId="30186" xr:uid="{41C98AC3-E7D6-46C0-9F4B-62C85065FEC8}"/>
    <cellStyle name="Normal 5 4 4 2 3 2 6" xfId="45070" xr:uid="{8444A4F3-4163-4D43-ADD5-AFADFC885B4E}"/>
    <cellStyle name="Normal 5 4 4 2 3 2 7" xfId="9650" xr:uid="{0B0CFD44-C35F-45CC-B65A-BF3F257E6C8E}"/>
    <cellStyle name="Normal 5 4 4 2 3 3" xfId="11360" xr:uid="{51AAEEE6-8EA4-4F1F-848C-4794800E37B7}"/>
    <cellStyle name="Normal 5 4 4 2 3 3 2" xfId="25050" xr:uid="{28704D7F-018F-495A-97BA-C69EA68B2653}"/>
    <cellStyle name="Normal 5 4 4 2 3 3 2 2" xfId="38742" xr:uid="{63C7C109-74E5-42F6-9DD9-E78CA921BBBA}"/>
    <cellStyle name="Normal 5 4 4 2 3 3 2 3" xfId="53626" xr:uid="{CB6952D4-C074-4538-8B18-54EB776F02B0}"/>
    <cellStyle name="Normal 5 4 4 2 3 3 3" xfId="18206" xr:uid="{D4CF7464-9A14-40EB-A73E-D37A47E1748B}"/>
    <cellStyle name="Normal 5 4 4 2 3 3 4" xfId="31896" xr:uid="{02698920-6772-4AEF-A83A-9F34F03EADCC}"/>
    <cellStyle name="Normal 5 4 4 2 3 3 5" xfId="46780" xr:uid="{031333F7-9EC6-4049-A99F-BF546ADCB0A3}"/>
    <cellStyle name="Normal 5 4 4 2 3 4" xfId="21628" xr:uid="{563E598F-F2E2-469C-8CF3-6917B46AD1F1}"/>
    <cellStyle name="Normal 5 4 4 2 3 4 2" xfId="35320" xr:uid="{2201AB5E-0FC7-4424-B69B-AAB83B431803}"/>
    <cellStyle name="Normal 5 4 4 2 3 4 3" xfId="50204" xr:uid="{5F3193B8-9DC7-42A1-B2D7-FC4AB1B59EC5}"/>
    <cellStyle name="Normal 5 4 4 2 3 5" xfId="14784" xr:uid="{CD64E655-FEC3-475D-9404-CCBE85BF790D}"/>
    <cellStyle name="Normal 5 4 4 2 3 5 2" xfId="40983" xr:uid="{1663D1C4-8F58-41D0-B36E-66E3877C3E23}"/>
    <cellStyle name="Normal 5 4 4 2 3 6" xfId="28474" xr:uid="{AB119354-6543-4903-8145-C0F5ED9C28F0}"/>
    <cellStyle name="Normal 5 4 4 2 3 7" xfId="43358" xr:uid="{9AE96FDE-5588-4897-9156-C24884AC9D48}"/>
    <cellStyle name="Normal 5 4 4 2 3 8" xfId="7938" xr:uid="{BAC1968A-A35D-495C-9EA3-7A7CCE15B450}"/>
    <cellStyle name="Normal 5 4 4 2 4" xfId="1292" xr:uid="{990E775C-084C-438D-8BC1-110AA4F34CC3}"/>
    <cellStyle name="Normal 5 4 4 2 4 2" xfId="9651" xr:uid="{6C5E7652-5C9D-4ABD-BCE3-1C2FCBFA78D2}"/>
    <cellStyle name="Normal 5 4 4 2 4 2 2" xfId="13073" xr:uid="{18C3127B-6A9B-4580-9383-EA69D06533E9}"/>
    <cellStyle name="Normal 5 4 4 2 4 2 2 2" xfId="26763" xr:uid="{147C882F-7CFF-428D-8D5F-141B342D3925}"/>
    <cellStyle name="Normal 5 4 4 2 4 2 2 2 2" xfId="40455" xr:uid="{3D4411CD-3AA4-4638-9D33-FA07F4CAED81}"/>
    <cellStyle name="Normal 5 4 4 2 4 2 2 2 3" xfId="55339" xr:uid="{C1C07280-90F9-45DE-A9B0-C88D1406FF34}"/>
    <cellStyle name="Normal 5 4 4 2 4 2 2 3" xfId="19919" xr:uid="{8BD31541-42B3-4B27-BD4C-CE490FD950A8}"/>
    <cellStyle name="Normal 5 4 4 2 4 2 2 4" xfId="33609" xr:uid="{21F06C60-5DDB-4A03-B953-D949CA52145C}"/>
    <cellStyle name="Normal 5 4 4 2 4 2 2 5" xfId="48493" xr:uid="{6A4716E2-6E04-4DA3-8713-BA7E83E91C81}"/>
    <cellStyle name="Normal 5 4 4 2 4 2 3" xfId="23341" xr:uid="{FCD337E2-733C-482F-A522-FB9BA69622F3}"/>
    <cellStyle name="Normal 5 4 4 2 4 2 3 2" xfId="37033" xr:uid="{B19B8352-30F1-4703-9056-453F48C11A28}"/>
    <cellStyle name="Normal 5 4 4 2 4 2 3 3" xfId="51917" xr:uid="{FE19491F-8D56-4933-ABF9-6FF6A5E3CDB7}"/>
    <cellStyle name="Normal 5 4 4 2 4 2 4" xfId="16497" xr:uid="{6F214C60-8A70-4CDA-B1D6-EE5777E21A24}"/>
    <cellStyle name="Normal 5 4 4 2 4 2 5" xfId="30187" xr:uid="{5739DD75-0BFA-4149-9E04-B3B0847E645C}"/>
    <cellStyle name="Normal 5 4 4 2 4 2 6" xfId="45071" xr:uid="{79EA9DD2-72BA-45BD-BCD5-8171213F4145}"/>
    <cellStyle name="Normal 5 4 4 2 4 3" xfId="11361" xr:uid="{64F89EB8-DDED-496E-9046-8E1B4A6871BF}"/>
    <cellStyle name="Normal 5 4 4 2 4 3 2" xfId="25051" xr:uid="{B6AE097F-6DDE-41DC-A391-63DE3E482109}"/>
    <cellStyle name="Normal 5 4 4 2 4 3 2 2" xfId="38743" xr:uid="{7C3AE0F4-21D0-4478-9AC5-2A5E10ACB171}"/>
    <cellStyle name="Normal 5 4 4 2 4 3 2 3" xfId="53627" xr:uid="{E500A974-D333-4028-9945-E8D3CB69677D}"/>
    <cellStyle name="Normal 5 4 4 2 4 3 3" xfId="18207" xr:uid="{CF4D3ED8-AAF8-40E6-B9A6-312B57B1D6E6}"/>
    <cellStyle name="Normal 5 4 4 2 4 3 4" xfId="31897" xr:uid="{35FFC943-2DE8-4D6A-9745-4549379B2EE7}"/>
    <cellStyle name="Normal 5 4 4 2 4 3 5" xfId="46781" xr:uid="{6590F1A3-637E-4F2F-90B1-B52C4F34F31A}"/>
    <cellStyle name="Normal 5 4 4 2 4 4" xfId="21629" xr:uid="{0945373C-8706-4BCE-9E2D-D952566DD5EA}"/>
    <cellStyle name="Normal 5 4 4 2 4 4 2" xfId="35321" xr:uid="{3866712C-A31A-437D-8DC9-2D327606ACEF}"/>
    <cellStyle name="Normal 5 4 4 2 4 4 3" xfId="50205" xr:uid="{4193BC16-71AD-4A72-B375-066A04CC61A0}"/>
    <cellStyle name="Normal 5 4 4 2 4 5" xfId="14785" xr:uid="{BCE46495-17AF-49B3-9654-B92BE049056B}"/>
    <cellStyle name="Normal 5 4 4 2 4 5 2" xfId="40985" xr:uid="{8652E2D2-E640-4DB8-93E2-DA0A863DA10A}"/>
    <cellStyle name="Normal 5 4 4 2 4 6" xfId="28475" xr:uid="{D52BCF17-348C-4526-B130-728804AC1D8E}"/>
    <cellStyle name="Normal 5 4 4 2 4 7" xfId="43359" xr:uid="{768F6CDF-DEF3-4823-9127-96A49A42551F}"/>
    <cellStyle name="Normal 5 4 4 2 4 8" xfId="7939" xr:uid="{EDD96B83-BEFF-46EA-8BAB-1EF32234DEAF}"/>
    <cellStyle name="Normal 5 4 4 2 5" xfId="2859" xr:uid="{F1B48B8E-87EA-4263-8729-55DF5750A287}"/>
    <cellStyle name="Normal 5 4 4 2 5 2" xfId="13069" xr:uid="{81640622-E380-4F40-B426-23D51CD1384A}"/>
    <cellStyle name="Normal 5 4 4 2 5 2 2" xfId="26759" xr:uid="{30629C87-EA6E-4BBD-86C0-2CAFCAEF0E77}"/>
    <cellStyle name="Normal 5 4 4 2 5 2 2 2" xfId="40451" xr:uid="{48F44A51-111E-42F2-966D-B04D03B852CD}"/>
    <cellStyle name="Normal 5 4 4 2 5 2 2 3" xfId="55335" xr:uid="{E15C8385-1E4B-47CC-885C-FC0D1D81FA08}"/>
    <cellStyle name="Normal 5 4 4 2 5 2 3" xfId="19915" xr:uid="{9EE65D54-6FA8-47D8-87D3-50ACA57A36D8}"/>
    <cellStyle name="Normal 5 4 4 2 5 2 4" xfId="33605" xr:uid="{EBAC7643-2134-4761-B0B4-80E51C26BB70}"/>
    <cellStyle name="Normal 5 4 4 2 5 2 5" xfId="48489" xr:uid="{37D26652-A3C6-4CF0-9677-2B0C71BA7EC6}"/>
    <cellStyle name="Normal 5 4 4 2 5 3" xfId="23337" xr:uid="{350D348F-FCDD-47A9-9682-912859562F28}"/>
    <cellStyle name="Normal 5 4 4 2 5 3 2" xfId="37029" xr:uid="{90382F50-C40B-463B-AD55-5C56B06B7135}"/>
    <cellStyle name="Normal 5 4 4 2 5 3 3" xfId="51913" xr:uid="{B57C990A-04A7-499C-9D96-58B30CE1DAD6}"/>
    <cellStyle name="Normal 5 4 4 2 5 4" xfId="16493" xr:uid="{587DEB8E-6D8B-47BA-AB7D-A8EE22E3BA9A}"/>
    <cellStyle name="Normal 5 4 4 2 5 4 2" xfId="41135" xr:uid="{034E22A8-06EE-4687-AF02-72FFE5E00ECF}"/>
    <cellStyle name="Normal 5 4 4 2 5 5" xfId="30183" xr:uid="{1ECED3A1-22B1-42D9-A545-BE1EA30D2967}"/>
    <cellStyle name="Normal 5 4 4 2 5 6" xfId="45067" xr:uid="{424C3709-E7D5-4A14-A5A3-3DFB6F5CE82E}"/>
    <cellStyle name="Normal 5 4 4 2 5 7" xfId="9647" xr:uid="{31E16699-DF49-4B08-A17D-52EF84E13264}"/>
    <cellStyle name="Normal 5 4 4 2 6" xfId="11357" xr:uid="{4ECA7E21-14AB-4669-9140-31FF6FC0FB50}"/>
    <cellStyle name="Normal 5 4 4 2 6 2" xfId="25047" xr:uid="{8658DB39-13E3-4E49-8166-4A253A3377B8}"/>
    <cellStyle name="Normal 5 4 4 2 6 2 2" xfId="38739" xr:uid="{550C2C30-2849-454A-90C8-B28FD98CA05F}"/>
    <cellStyle name="Normal 5 4 4 2 6 2 3" xfId="53623" xr:uid="{2F64D98E-B752-4D2C-A3F5-5EA17E194729}"/>
    <cellStyle name="Normal 5 4 4 2 6 3" xfId="18203" xr:uid="{681348FF-0D35-43EB-844D-4CE182483E61}"/>
    <cellStyle name="Normal 5 4 4 2 6 4" xfId="31893" xr:uid="{A2002BCC-54B6-4E9F-A781-1EA147196F45}"/>
    <cellStyle name="Normal 5 4 4 2 6 5" xfId="46777" xr:uid="{25BF68C8-2C09-4898-A893-8645AD33C6FE}"/>
    <cellStyle name="Normal 5 4 4 2 7" xfId="21625" xr:uid="{165D8F61-DC2D-4FC6-8C15-CD441BC19D3D}"/>
    <cellStyle name="Normal 5 4 4 2 7 2" xfId="35317" xr:uid="{431247E7-B6C2-4492-96E0-0139908A82A3}"/>
    <cellStyle name="Normal 5 4 4 2 7 3" xfId="50201" xr:uid="{2CEDE9E6-7FCA-4972-99F0-73CD47E1322D}"/>
    <cellStyle name="Normal 5 4 4 2 8" xfId="14781" xr:uid="{78BE297D-EC07-467E-A044-416D7B0491C8}"/>
    <cellStyle name="Normal 5 4 4 2 8 2" xfId="40805" xr:uid="{C15A0189-E2E9-492D-A239-41F164E97C4F}"/>
    <cellStyle name="Normal 5 4 4 2 9" xfId="28471" xr:uid="{9C0E632B-974B-4383-9AD5-5E1685F853B6}"/>
    <cellStyle name="Normal 5 4 4 3" xfId="558" xr:uid="{6B52F330-279C-4F80-912B-B3B199CA82DD}"/>
    <cellStyle name="Normal 5 4 4 3 10" xfId="43360" xr:uid="{B5EB0F1B-2A0E-42EE-94F8-68134C2E726F}"/>
    <cellStyle name="Normal 5 4 4 3 11" xfId="7940" xr:uid="{0CACD6EB-D0A5-4586-8758-90D428BE5010}"/>
    <cellStyle name="Normal 5 4 4 3 2" xfId="1293" xr:uid="{F92585EA-16E6-43C9-995F-67F30918D9BC}"/>
    <cellStyle name="Normal 5 4 4 3 2 2" xfId="1294" xr:uid="{99733CA8-7F94-40B0-938E-76CD264CDD75}"/>
    <cellStyle name="Normal 5 4 4 3 2 2 2" xfId="9654" xr:uid="{0C5EDF63-0FF4-425B-9DA3-1A0D5E5E816A}"/>
    <cellStyle name="Normal 5 4 4 3 2 2 2 2" xfId="13076" xr:uid="{A53D764A-A41E-4E4B-AA38-A0174555C762}"/>
    <cellStyle name="Normal 5 4 4 3 2 2 2 2 2" xfId="26766" xr:uid="{C496CB5A-D82B-41DE-9567-443B122035FB}"/>
    <cellStyle name="Normal 5 4 4 3 2 2 2 2 2 2" xfId="40458" xr:uid="{E363501B-074B-4257-A840-F02844B1E125}"/>
    <cellStyle name="Normal 5 4 4 3 2 2 2 2 2 3" xfId="55342" xr:uid="{4F5AB590-FC4E-453B-8943-104B239C5FEF}"/>
    <cellStyle name="Normal 5 4 4 3 2 2 2 2 3" xfId="19922" xr:uid="{FEE751C9-9643-4F63-9A6B-5CE0B2505386}"/>
    <cellStyle name="Normal 5 4 4 3 2 2 2 2 4" xfId="33612" xr:uid="{4330B66E-E143-4758-A863-82A24916FA22}"/>
    <cellStyle name="Normal 5 4 4 3 2 2 2 2 5" xfId="48496" xr:uid="{327939B8-7261-479B-9987-2DB76328CCF1}"/>
    <cellStyle name="Normal 5 4 4 3 2 2 2 3" xfId="23344" xr:uid="{341B8422-6ED7-4E28-8B62-9542B886EEBF}"/>
    <cellStyle name="Normal 5 4 4 3 2 2 2 3 2" xfId="37036" xr:uid="{900FC227-CA47-474C-99D9-904DC634DD83}"/>
    <cellStyle name="Normal 5 4 4 3 2 2 2 3 3" xfId="51920" xr:uid="{A1A2B7C4-8FCC-43FA-A68D-B099E3BFEB48}"/>
    <cellStyle name="Normal 5 4 4 3 2 2 2 4" xfId="16500" xr:uid="{63A6F7B2-84FF-4D5A-8E28-CDB1776E6992}"/>
    <cellStyle name="Normal 5 4 4 3 2 2 2 5" xfId="30190" xr:uid="{BBC313E6-6186-4602-A096-1E9500B457F8}"/>
    <cellStyle name="Normal 5 4 4 3 2 2 2 6" xfId="45074" xr:uid="{80487DEA-C5C4-48F9-8970-06B8DDEB5977}"/>
    <cellStyle name="Normal 5 4 4 3 2 2 3" xfId="11364" xr:uid="{10980130-FC06-47B3-898E-977F8666C295}"/>
    <cellStyle name="Normal 5 4 4 3 2 2 3 2" xfId="25054" xr:uid="{BD9D7FDC-8D39-4016-9310-CC0D6B6CF605}"/>
    <cellStyle name="Normal 5 4 4 3 2 2 3 2 2" xfId="38746" xr:uid="{07E12B86-6A6D-45FF-B536-2A7F9FE03BCD}"/>
    <cellStyle name="Normal 5 4 4 3 2 2 3 2 3" xfId="53630" xr:uid="{9C4339EC-76B8-4F49-B3A2-90DF4A0EDC6A}"/>
    <cellStyle name="Normal 5 4 4 3 2 2 3 3" xfId="18210" xr:uid="{731D3CC2-2C2A-42A6-A740-245499653FCB}"/>
    <cellStyle name="Normal 5 4 4 3 2 2 3 4" xfId="31900" xr:uid="{213FFD24-F0E2-4546-83BA-EB46C47AA7EE}"/>
    <cellStyle name="Normal 5 4 4 3 2 2 3 5" xfId="46784" xr:uid="{A4F57745-D1D0-42BE-A4C0-3DAEA9891750}"/>
    <cellStyle name="Normal 5 4 4 3 2 2 4" xfId="21632" xr:uid="{9343745F-0517-44D9-88F2-01B70CB510FD}"/>
    <cellStyle name="Normal 5 4 4 3 2 2 4 2" xfId="35324" xr:uid="{4D10A4E5-6C6C-4457-9546-7D6400F38508}"/>
    <cellStyle name="Normal 5 4 4 3 2 2 4 3" xfId="50208" xr:uid="{27BEA662-1A7C-40A2-A90B-DDFBD7FA402F}"/>
    <cellStyle name="Normal 5 4 4 3 2 2 5" xfId="14788" xr:uid="{6FED6ECA-C236-41A7-9091-C6463734D12F}"/>
    <cellStyle name="Normal 5 4 4 3 2 2 5 2" xfId="40987" xr:uid="{6884A096-323D-4479-8C41-AEC558D5C500}"/>
    <cellStyle name="Normal 5 4 4 3 2 2 6" xfId="28478" xr:uid="{F7BAFD82-AD5E-465A-B20B-7C4DAA65E76A}"/>
    <cellStyle name="Normal 5 4 4 3 2 2 7" xfId="43362" xr:uid="{012C725C-449F-4D5F-A431-9EDD5CE85298}"/>
    <cellStyle name="Normal 5 4 4 3 2 2 8" xfId="7942" xr:uid="{769F51F2-23FB-43F3-AC9D-661FCD97ABFF}"/>
    <cellStyle name="Normal 5 4 4 3 2 3" xfId="9653" xr:uid="{357A39AD-A394-4B5D-BACD-CD6BE09BA4EC}"/>
    <cellStyle name="Normal 5 4 4 3 2 3 2" xfId="13075" xr:uid="{A54B6250-777B-4AC0-9C28-88210372E3A3}"/>
    <cellStyle name="Normal 5 4 4 3 2 3 2 2" xfId="26765" xr:uid="{92791549-E890-4AA5-AB26-AEB6D74FB494}"/>
    <cellStyle name="Normal 5 4 4 3 2 3 2 2 2" xfId="40457" xr:uid="{FE78D903-4FD0-4AB8-97CA-435CD873639B}"/>
    <cellStyle name="Normal 5 4 4 3 2 3 2 2 3" xfId="55341" xr:uid="{49769DB4-071A-4591-96C3-6B9A9BB1A2CF}"/>
    <cellStyle name="Normal 5 4 4 3 2 3 2 3" xfId="19921" xr:uid="{E3E16248-D38E-41DE-87A6-7B0AAE232CD0}"/>
    <cellStyle name="Normal 5 4 4 3 2 3 2 4" xfId="33611" xr:uid="{7CC43FF2-98DE-437B-9F88-2E3DA4F44E02}"/>
    <cellStyle name="Normal 5 4 4 3 2 3 2 5" xfId="48495" xr:uid="{0C40D9DC-7A32-47F7-AC65-999BC129BAF4}"/>
    <cellStyle name="Normal 5 4 4 3 2 3 3" xfId="23343" xr:uid="{EEF32CA4-1A8A-4DDB-AED3-C7892471AB0B}"/>
    <cellStyle name="Normal 5 4 4 3 2 3 3 2" xfId="37035" xr:uid="{FBB80549-153D-41A8-B75A-7F8B116A51CC}"/>
    <cellStyle name="Normal 5 4 4 3 2 3 3 3" xfId="51919" xr:uid="{A21B495D-3355-4619-8E02-1256F65D3FC8}"/>
    <cellStyle name="Normal 5 4 4 3 2 3 4" xfId="16499" xr:uid="{5ADF4A79-B871-4B91-A9B3-1F6045ACC705}"/>
    <cellStyle name="Normal 5 4 4 3 2 3 5" xfId="30189" xr:uid="{953AFDF8-3803-4C40-9BE6-F05AEF04A795}"/>
    <cellStyle name="Normal 5 4 4 3 2 3 6" xfId="45073" xr:uid="{93D3B2FB-2652-45D6-AC39-5D6C96BEA3CB}"/>
    <cellStyle name="Normal 5 4 4 3 2 4" xfId="11363" xr:uid="{B3EBAD06-C86D-4909-8CFF-4A85E9617125}"/>
    <cellStyle name="Normal 5 4 4 3 2 4 2" xfId="25053" xr:uid="{324ACC6F-6E36-458C-9434-557E234BCC4D}"/>
    <cellStyle name="Normal 5 4 4 3 2 4 2 2" xfId="38745" xr:uid="{92041636-966E-4CF8-B067-44A8CA30D96E}"/>
    <cellStyle name="Normal 5 4 4 3 2 4 2 3" xfId="53629" xr:uid="{A275C7B5-9EB4-40F0-9EB8-4FBBD817552B}"/>
    <cellStyle name="Normal 5 4 4 3 2 4 3" xfId="18209" xr:uid="{0343D76F-F2DD-4E2B-93A1-1F6647E1925E}"/>
    <cellStyle name="Normal 5 4 4 3 2 4 4" xfId="31899" xr:uid="{60035F72-DA60-4B36-BB2C-CAB03F6C5CFE}"/>
    <cellStyle name="Normal 5 4 4 3 2 4 5" xfId="46783" xr:uid="{044BCBA1-68C4-4C7C-BDDE-8F257DCF0B41}"/>
    <cellStyle name="Normal 5 4 4 3 2 5" xfId="21631" xr:uid="{BEFB363E-63F5-402B-AA17-997AC9661B0E}"/>
    <cellStyle name="Normal 5 4 4 3 2 5 2" xfId="35323" xr:uid="{3FBB3BB7-D814-4B68-8541-7D1CCE42CE33}"/>
    <cellStyle name="Normal 5 4 4 3 2 5 3" xfId="50207" xr:uid="{2BB84238-14AD-40BA-A905-3124DB8C8D09}"/>
    <cellStyle name="Normal 5 4 4 3 2 6" xfId="14787" xr:uid="{4F7C20C9-B7A7-46C2-98FE-12669F5A5EEC}"/>
    <cellStyle name="Normal 5 4 4 3 2 6 2" xfId="40986" xr:uid="{E9735322-785E-4653-9E27-F9BE6980DBF9}"/>
    <cellStyle name="Normal 5 4 4 3 2 7" xfId="28477" xr:uid="{1392D369-2844-4AE5-9CF9-38542801E294}"/>
    <cellStyle name="Normal 5 4 4 3 2 8" xfId="43361" xr:uid="{06E4345B-F6A4-4203-9BE9-F2FF1B035BC9}"/>
    <cellStyle name="Normal 5 4 4 3 2 9" xfId="7941" xr:uid="{2B4C92B6-575A-4C9D-AA23-EB78C309271E}"/>
    <cellStyle name="Normal 5 4 4 3 3" xfId="1295" xr:uid="{1375D4AF-3AC5-4BF9-A579-A8FB7C58A9FD}"/>
    <cellStyle name="Normal 5 4 4 3 3 2" xfId="9655" xr:uid="{A86B77AD-A7D4-4868-BE7C-39EDA65BDBC7}"/>
    <cellStyle name="Normal 5 4 4 3 3 2 2" xfId="13077" xr:uid="{174A4EBD-FC15-4DDC-BDEB-07A608C64B59}"/>
    <cellStyle name="Normal 5 4 4 3 3 2 2 2" xfId="26767" xr:uid="{87E7BD2F-BC99-40DE-ADCB-18C135D326B2}"/>
    <cellStyle name="Normal 5 4 4 3 3 2 2 2 2" xfId="40459" xr:uid="{EF9658D4-0731-4231-8E75-794CC7D7E165}"/>
    <cellStyle name="Normal 5 4 4 3 3 2 2 2 3" xfId="55343" xr:uid="{4DDF4CBA-4A45-4ACE-858C-3737B7633DCD}"/>
    <cellStyle name="Normal 5 4 4 3 3 2 2 3" xfId="19923" xr:uid="{C8806E42-E6A3-4DF2-9E1A-90BA61210EBC}"/>
    <cellStyle name="Normal 5 4 4 3 3 2 2 4" xfId="33613" xr:uid="{F2114501-48E5-488D-8F26-38F9096EF9CE}"/>
    <cellStyle name="Normal 5 4 4 3 3 2 2 5" xfId="48497" xr:uid="{3B757140-9C37-40BD-AF93-E84FE2DD7CBF}"/>
    <cellStyle name="Normal 5 4 4 3 3 2 3" xfId="23345" xr:uid="{6F753380-8F09-489E-8BB0-B243C61656E9}"/>
    <cellStyle name="Normal 5 4 4 3 3 2 3 2" xfId="37037" xr:uid="{A069D1D6-D6F7-4574-B53F-A8D607C8BD14}"/>
    <cellStyle name="Normal 5 4 4 3 3 2 3 3" xfId="51921" xr:uid="{B1FC04EE-CD4E-4006-A36C-EC85C11F0D1B}"/>
    <cellStyle name="Normal 5 4 4 3 3 2 4" xfId="16501" xr:uid="{3DA40442-2929-43B3-A77D-DD8E143C2A34}"/>
    <cellStyle name="Normal 5 4 4 3 3 2 5" xfId="30191" xr:uid="{05292FBB-45A4-46EB-9083-6298A2652968}"/>
    <cellStyle name="Normal 5 4 4 3 3 2 6" xfId="45075" xr:uid="{5016B28D-687B-4ACB-B341-3595B82E4138}"/>
    <cellStyle name="Normal 5 4 4 3 3 3" xfId="11365" xr:uid="{DE4ACF43-AE8C-4AFD-B5C6-355B706CE970}"/>
    <cellStyle name="Normal 5 4 4 3 3 3 2" xfId="25055" xr:uid="{7372391F-93DA-40EE-B321-D16F65C3531C}"/>
    <cellStyle name="Normal 5 4 4 3 3 3 2 2" xfId="38747" xr:uid="{D9198581-D121-46A7-A7AA-11DC8037FDEF}"/>
    <cellStyle name="Normal 5 4 4 3 3 3 2 3" xfId="53631" xr:uid="{F076F70E-7317-41A7-BA7F-D0896593987C}"/>
    <cellStyle name="Normal 5 4 4 3 3 3 3" xfId="18211" xr:uid="{26DF689C-52F4-4F1D-A489-72FE3672F644}"/>
    <cellStyle name="Normal 5 4 4 3 3 3 4" xfId="31901" xr:uid="{899CD298-39B7-4976-9D54-51AC9A0CFFC3}"/>
    <cellStyle name="Normal 5 4 4 3 3 3 5" xfId="46785" xr:uid="{1BAEDAD3-F60E-4156-8392-04D404301F75}"/>
    <cellStyle name="Normal 5 4 4 3 3 4" xfId="21633" xr:uid="{AE7C78D6-C5C2-47FB-99C7-E5B8F46419CF}"/>
    <cellStyle name="Normal 5 4 4 3 3 4 2" xfId="35325" xr:uid="{3B927ABC-32D8-46BA-ACE8-03DF74153269}"/>
    <cellStyle name="Normal 5 4 4 3 3 4 3" xfId="50209" xr:uid="{6FF12D61-5E18-4C09-B39B-C7DDADCA64DF}"/>
    <cellStyle name="Normal 5 4 4 3 3 5" xfId="14789" xr:uid="{AD294190-7785-42B3-AA69-156400F9E430}"/>
    <cellStyle name="Normal 5 4 4 3 3 5 2" xfId="40988" xr:uid="{61748664-F966-424A-B132-CEAD1B4E91B9}"/>
    <cellStyle name="Normal 5 4 4 3 3 6" xfId="28479" xr:uid="{42723B78-5C52-493F-ACE7-39B226040744}"/>
    <cellStyle name="Normal 5 4 4 3 3 7" xfId="43363" xr:uid="{E5C95992-3939-4EBF-B9E0-E59D92EFE390}"/>
    <cellStyle name="Normal 5 4 4 3 3 8" xfId="7943" xr:uid="{F788F16D-FC18-4A2D-886F-0320CF0326D2}"/>
    <cellStyle name="Normal 5 4 4 3 4" xfId="2860" xr:uid="{6EE1D4C6-12FE-4FFC-ACD7-7112C887D186}"/>
    <cellStyle name="Normal 5 4 4 3 4 2" xfId="9656" xr:uid="{25907D01-4E7C-47C1-8966-2EB6F8F95353}"/>
    <cellStyle name="Normal 5 4 4 3 4 2 2" xfId="13078" xr:uid="{F7496880-420E-411A-BC42-5039FB7AA8E0}"/>
    <cellStyle name="Normal 5 4 4 3 4 2 2 2" xfId="26768" xr:uid="{1B432001-A018-466B-9D1B-8C7A09637265}"/>
    <cellStyle name="Normal 5 4 4 3 4 2 2 2 2" xfId="40460" xr:uid="{AC8AFFAD-10A4-4BD2-9029-85651864F9BD}"/>
    <cellStyle name="Normal 5 4 4 3 4 2 2 2 3" xfId="55344" xr:uid="{BBDD047B-6716-4493-8103-7C7E3BD56CA0}"/>
    <cellStyle name="Normal 5 4 4 3 4 2 2 3" xfId="19924" xr:uid="{6A10EFA0-1E77-49AD-9A2A-711C5A587566}"/>
    <cellStyle name="Normal 5 4 4 3 4 2 2 4" xfId="33614" xr:uid="{CE9D6901-80AD-4557-9DA2-4BB964E5AF8A}"/>
    <cellStyle name="Normal 5 4 4 3 4 2 2 5" xfId="48498" xr:uid="{1EAF4CEA-C8AA-4B15-B791-6ED0A3CE7CEF}"/>
    <cellStyle name="Normal 5 4 4 3 4 2 3" xfId="23346" xr:uid="{B922C3A6-68EE-4B8C-975F-E550FCB3E51F}"/>
    <cellStyle name="Normal 5 4 4 3 4 2 3 2" xfId="37038" xr:uid="{9F792421-1D7D-49E5-80DF-3947B43F9016}"/>
    <cellStyle name="Normal 5 4 4 3 4 2 3 3" xfId="51922" xr:uid="{9C7F8921-B7AF-4EBB-B791-4D9B124DF29B}"/>
    <cellStyle name="Normal 5 4 4 3 4 2 4" xfId="16502" xr:uid="{08328789-BCC8-4DC0-87F3-2165341072C2}"/>
    <cellStyle name="Normal 5 4 4 3 4 2 5" xfId="30192" xr:uid="{61CC1A17-EECC-4BE2-93A5-5E6BB1A045B9}"/>
    <cellStyle name="Normal 5 4 4 3 4 2 6" xfId="45076" xr:uid="{A465830D-38AC-48E4-B64F-3570A1D53FC1}"/>
    <cellStyle name="Normal 5 4 4 3 4 3" xfId="11366" xr:uid="{C3938F1C-B8B2-48D8-B7DF-142DBAE5BD1A}"/>
    <cellStyle name="Normal 5 4 4 3 4 3 2" xfId="25056" xr:uid="{214919E5-43CA-4EC9-924E-9EB2EBE947B4}"/>
    <cellStyle name="Normal 5 4 4 3 4 3 2 2" xfId="38748" xr:uid="{B4229D06-5BE8-4CBD-86E5-D32C08A2179D}"/>
    <cellStyle name="Normal 5 4 4 3 4 3 2 3" xfId="53632" xr:uid="{546A6F70-E5A7-4318-BB24-D745D4527DD0}"/>
    <cellStyle name="Normal 5 4 4 3 4 3 3" xfId="18212" xr:uid="{2B719870-9708-42BE-9B73-EB3648FC5DC4}"/>
    <cellStyle name="Normal 5 4 4 3 4 3 4" xfId="31902" xr:uid="{2561AB07-B9EF-460A-A65A-5F9A7F798F6E}"/>
    <cellStyle name="Normal 5 4 4 3 4 3 5" xfId="46786" xr:uid="{D59504BC-7C63-4447-8086-37CD39491099}"/>
    <cellStyle name="Normal 5 4 4 3 4 4" xfId="21634" xr:uid="{D8B7D597-21F2-4510-81F1-413E1DAD125A}"/>
    <cellStyle name="Normal 5 4 4 3 4 4 2" xfId="35326" xr:uid="{D4B2508F-B307-4452-B2A2-093A526CA93D}"/>
    <cellStyle name="Normal 5 4 4 3 4 4 3" xfId="50210" xr:uid="{42B624B3-5227-410E-A3C2-904C25B059A6}"/>
    <cellStyle name="Normal 5 4 4 3 4 5" xfId="14790" xr:uid="{BE8A4984-86EB-4495-8361-36C9D505E8C2}"/>
    <cellStyle name="Normal 5 4 4 3 4 5 2" xfId="41136" xr:uid="{2BFD2AE6-B270-4ABB-917E-D24773255CF9}"/>
    <cellStyle name="Normal 5 4 4 3 4 6" xfId="28480" xr:uid="{F09A19DD-F6AA-470E-A9E4-956C8FDF1C83}"/>
    <cellStyle name="Normal 5 4 4 3 4 7" xfId="43364" xr:uid="{9A6B4E3F-4A89-4169-B91E-06C1D9F91C04}"/>
    <cellStyle name="Normal 5 4 4 3 4 8" xfId="7944" xr:uid="{E715661B-2022-496E-B982-BC7381A08C89}"/>
    <cellStyle name="Normal 5 4 4 3 5" xfId="9652" xr:uid="{B2724D1F-BED8-4B86-AA0D-4428B08762CD}"/>
    <cellStyle name="Normal 5 4 4 3 5 2" xfId="13074" xr:uid="{CDD822DF-8B76-4FD2-A92D-371204F08AAB}"/>
    <cellStyle name="Normal 5 4 4 3 5 2 2" xfId="26764" xr:uid="{A7B39446-62FD-4F51-B7E0-20F4EB8C077F}"/>
    <cellStyle name="Normal 5 4 4 3 5 2 2 2" xfId="40456" xr:uid="{553E9913-F31A-42B5-ACF9-AF7B6407C5B6}"/>
    <cellStyle name="Normal 5 4 4 3 5 2 2 3" xfId="55340" xr:uid="{A6BE54A4-FC0E-4BFE-9C60-871AD972A513}"/>
    <cellStyle name="Normal 5 4 4 3 5 2 3" xfId="19920" xr:uid="{A9D9FC82-38CC-4DFB-A494-7708276D1743}"/>
    <cellStyle name="Normal 5 4 4 3 5 2 4" xfId="33610" xr:uid="{EBABF0CB-57FE-4AB3-95B8-51D2548B0470}"/>
    <cellStyle name="Normal 5 4 4 3 5 2 5" xfId="48494" xr:uid="{AD0B39D9-DDE0-4225-8414-DC2055891095}"/>
    <cellStyle name="Normal 5 4 4 3 5 3" xfId="23342" xr:uid="{8D5F6AE8-9E69-406B-B8E5-1F32132D0081}"/>
    <cellStyle name="Normal 5 4 4 3 5 3 2" xfId="37034" xr:uid="{AD49A034-1FC2-464D-9C29-E69C5971C939}"/>
    <cellStyle name="Normal 5 4 4 3 5 3 3" xfId="51918" xr:uid="{C23DD811-68DE-4914-B0D2-7E9C0355BE20}"/>
    <cellStyle name="Normal 5 4 4 3 5 4" xfId="16498" xr:uid="{D8EA3BCE-6F85-465F-ABFE-140745180AF1}"/>
    <cellStyle name="Normal 5 4 4 3 5 5" xfId="30188" xr:uid="{042C4D1C-C403-4DDE-A642-9990254F3F80}"/>
    <cellStyle name="Normal 5 4 4 3 5 6" xfId="45072" xr:uid="{D26125DD-41B9-422C-82D9-9507A4E274BC}"/>
    <cellStyle name="Normal 5 4 4 3 6" xfId="11362" xr:uid="{D2476112-1C00-4420-A30F-EC1BC506F819}"/>
    <cellStyle name="Normal 5 4 4 3 6 2" xfId="25052" xr:uid="{9E2B6580-9862-49B1-A847-93A2C0133157}"/>
    <cellStyle name="Normal 5 4 4 3 6 2 2" xfId="38744" xr:uid="{0257E6DA-D09F-4BA3-8341-27E52C5DD0E6}"/>
    <cellStyle name="Normal 5 4 4 3 6 2 3" xfId="53628" xr:uid="{42BF05A3-6BAB-4511-892A-A416CB26ECE5}"/>
    <cellStyle name="Normal 5 4 4 3 6 3" xfId="18208" xr:uid="{AF0F8C15-BC6A-4FB3-8A1A-3E2E350D3332}"/>
    <cellStyle name="Normal 5 4 4 3 6 4" xfId="31898" xr:uid="{4E964008-6422-42EA-9D33-568915123592}"/>
    <cellStyle name="Normal 5 4 4 3 6 5" xfId="46782" xr:uid="{84EE0EC5-DC15-49FE-86B8-5AD9523C4F13}"/>
    <cellStyle name="Normal 5 4 4 3 7" xfId="21630" xr:uid="{5F4F1139-B12D-49F0-A204-DAF2FD10B4FA}"/>
    <cellStyle name="Normal 5 4 4 3 7 2" xfId="35322" xr:uid="{4CCDC6DD-0709-4CD2-AEF7-D3503E79149B}"/>
    <cellStyle name="Normal 5 4 4 3 7 3" xfId="50206" xr:uid="{E03BCE29-80DD-4972-97DA-A6C0394AD671}"/>
    <cellStyle name="Normal 5 4 4 3 8" xfId="14786" xr:uid="{1AC687D2-906A-4E4B-88F0-7624A7D0E80A}"/>
    <cellStyle name="Normal 5 4 4 3 8 2" xfId="40835" xr:uid="{494242A3-9280-45F3-95F1-A585C11CF930}"/>
    <cellStyle name="Normal 5 4 4 3 9" xfId="28476" xr:uid="{66F7694B-BCBD-473F-9FD2-BD150797C660}"/>
    <cellStyle name="Normal 5 4 4 4" xfId="1296" xr:uid="{06F5E7E1-991C-419C-AAED-E389B827A5EC}"/>
    <cellStyle name="Normal 5 4 4 4 2" xfId="1297" xr:uid="{0FB3495B-459C-4258-B159-095B50AA0177}"/>
    <cellStyle name="Normal 5 4 4 4 2 2" xfId="9658" xr:uid="{2DDE03CA-056A-4C13-B078-FA2EC41C482C}"/>
    <cellStyle name="Normal 5 4 4 4 2 2 2" xfId="13080" xr:uid="{DC6F13DA-307B-454E-A416-8ED6D99FD104}"/>
    <cellStyle name="Normal 5 4 4 4 2 2 2 2" xfId="26770" xr:uid="{93546E70-CE50-49FA-83D4-5A89B4388C14}"/>
    <cellStyle name="Normal 5 4 4 4 2 2 2 2 2" xfId="40462" xr:uid="{F3D2895C-B069-490F-8A31-FC2947F74EA3}"/>
    <cellStyle name="Normal 5 4 4 4 2 2 2 2 3" xfId="55346" xr:uid="{08E64D10-753E-4058-B108-E53AFE4B303F}"/>
    <cellStyle name="Normal 5 4 4 4 2 2 2 3" xfId="19926" xr:uid="{435EF664-8AE6-4E29-AE3A-A84362F483E7}"/>
    <cellStyle name="Normal 5 4 4 4 2 2 2 4" xfId="33616" xr:uid="{3D499844-4605-4819-B085-180B83E48412}"/>
    <cellStyle name="Normal 5 4 4 4 2 2 2 5" xfId="48500" xr:uid="{8944D5D9-3840-44B5-96C3-B3C10F223D3F}"/>
    <cellStyle name="Normal 5 4 4 4 2 2 3" xfId="23348" xr:uid="{10CBA1C7-15EC-4245-BC7C-BC9E58009D6C}"/>
    <cellStyle name="Normal 5 4 4 4 2 2 3 2" xfId="37040" xr:uid="{5CDCE6E3-FA0C-48F9-8584-92841039A9F7}"/>
    <cellStyle name="Normal 5 4 4 4 2 2 3 3" xfId="51924" xr:uid="{44C1B4F5-8E07-4EE6-A223-C7F7AC798B1E}"/>
    <cellStyle name="Normal 5 4 4 4 2 2 4" xfId="16504" xr:uid="{2099BE54-2DFF-42EF-991E-E679C22CA43F}"/>
    <cellStyle name="Normal 5 4 4 4 2 2 5" xfId="30194" xr:uid="{A996EFE2-54D3-4B6F-9F79-98C0994126AE}"/>
    <cellStyle name="Normal 5 4 4 4 2 2 6" xfId="45078" xr:uid="{116B3C53-0CA7-41DF-B7E6-5448E3D45A67}"/>
    <cellStyle name="Normal 5 4 4 4 2 3" xfId="11368" xr:uid="{CAA75ADF-93B6-4C24-85F4-3891A3DB9A04}"/>
    <cellStyle name="Normal 5 4 4 4 2 3 2" xfId="25058" xr:uid="{8DF9C493-49BE-4AE7-B3CD-B5EB5EBDC7B9}"/>
    <cellStyle name="Normal 5 4 4 4 2 3 2 2" xfId="38750" xr:uid="{11BB3898-247F-430E-B19D-59949998430C}"/>
    <cellStyle name="Normal 5 4 4 4 2 3 2 3" xfId="53634" xr:uid="{0D018A6B-B706-4ACB-8EC2-FC9E4801FFBE}"/>
    <cellStyle name="Normal 5 4 4 4 2 3 3" xfId="18214" xr:uid="{10A7AFA4-9DD4-4DD6-8071-C69B7BC57AF2}"/>
    <cellStyle name="Normal 5 4 4 4 2 3 4" xfId="31904" xr:uid="{08FAFF93-4CE3-4C6B-9F2D-DCA6A845D67C}"/>
    <cellStyle name="Normal 5 4 4 4 2 3 5" xfId="46788" xr:uid="{FA52F4BF-5E8F-4FF7-9AF4-2547C0E42F6C}"/>
    <cellStyle name="Normal 5 4 4 4 2 4" xfId="21636" xr:uid="{2CF28EB9-42D2-4201-BDD8-84A42D0A6C30}"/>
    <cellStyle name="Normal 5 4 4 4 2 4 2" xfId="35328" xr:uid="{4DF3E8A8-5DAA-49F0-B012-77C160746285}"/>
    <cellStyle name="Normal 5 4 4 4 2 4 3" xfId="50212" xr:uid="{B9522761-403A-4EF3-BFE8-284435F19F1D}"/>
    <cellStyle name="Normal 5 4 4 4 2 5" xfId="14792" xr:uid="{BAB4A62E-9391-4069-BF73-56CFC007A238}"/>
    <cellStyle name="Normal 5 4 4 4 2 5 2" xfId="40990" xr:uid="{6306522B-CE6C-4F8D-9C95-9F48C8C9CB85}"/>
    <cellStyle name="Normal 5 4 4 4 2 6" xfId="28482" xr:uid="{AA38B978-D909-4AA2-A478-187A3BAF6432}"/>
    <cellStyle name="Normal 5 4 4 4 2 7" xfId="43366" xr:uid="{37732B1C-71AE-46C2-9B39-AADF79750A52}"/>
    <cellStyle name="Normal 5 4 4 4 2 8" xfId="7946" xr:uid="{5F2E138C-CA2B-463B-A084-5E009FF6A4CD}"/>
    <cellStyle name="Normal 5 4 4 4 3" xfId="2861" xr:uid="{02947BBE-9E33-45CF-B493-0C4825410E1A}"/>
    <cellStyle name="Normal 5 4 4 4 3 2" xfId="13079" xr:uid="{B1AA1CD8-B57B-4A58-AD0A-13267FF4A1F6}"/>
    <cellStyle name="Normal 5 4 4 4 3 2 2" xfId="26769" xr:uid="{29841746-DCE8-4C26-B961-50A630495886}"/>
    <cellStyle name="Normal 5 4 4 4 3 2 2 2" xfId="40461" xr:uid="{E4A7AB84-14B7-4EE3-B429-C3876898A630}"/>
    <cellStyle name="Normal 5 4 4 4 3 2 2 3" xfId="55345" xr:uid="{ABC4BFE9-A51C-4CAD-86DD-A0B52AB4F1A4}"/>
    <cellStyle name="Normal 5 4 4 4 3 2 3" xfId="19925" xr:uid="{DC59E343-6B98-4114-BAB2-7880070B0A59}"/>
    <cellStyle name="Normal 5 4 4 4 3 2 4" xfId="33615" xr:uid="{40BCE631-61F7-4D46-A4BE-136279FB7117}"/>
    <cellStyle name="Normal 5 4 4 4 3 2 5" xfId="48499" xr:uid="{9B399421-7942-4372-9FA7-7F9002B6C173}"/>
    <cellStyle name="Normal 5 4 4 4 3 3" xfId="23347" xr:uid="{12BBF535-E871-45F9-84AF-7C8ABFB58CAF}"/>
    <cellStyle name="Normal 5 4 4 4 3 3 2" xfId="37039" xr:uid="{9819CB45-B492-4BDA-8E22-1C0930FE7832}"/>
    <cellStyle name="Normal 5 4 4 4 3 3 3" xfId="51923" xr:uid="{F210392D-4692-49F3-8E20-4AB4A293C28C}"/>
    <cellStyle name="Normal 5 4 4 4 3 4" xfId="16503" xr:uid="{1D7E2AAD-8411-41E1-93C5-A062F8F52226}"/>
    <cellStyle name="Normal 5 4 4 4 3 4 2" xfId="41137" xr:uid="{6E380847-85F4-4140-A871-0A6E545ABC59}"/>
    <cellStyle name="Normal 5 4 4 4 3 5" xfId="30193" xr:uid="{C58C0AAA-A67C-437D-929E-3AC6822CE983}"/>
    <cellStyle name="Normal 5 4 4 4 3 6" xfId="45077" xr:uid="{5F9013CC-496C-42EA-9D40-9818601C5618}"/>
    <cellStyle name="Normal 5 4 4 4 3 7" xfId="9657" xr:uid="{2D0E49F2-0F98-468B-8B3C-EA1BB40D5AD1}"/>
    <cellStyle name="Normal 5 4 4 4 4" xfId="2862" xr:uid="{685B12ED-B389-43D8-9A06-B87DC2502948}"/>
    <cellStyle name="Normal 5 4 4 4 4 2" xfId="25057" xr:uid="{1C53DAF6-E5D4-4126-AD8F-DA706022CE1C}"/>
    <cellStyle name="Normal 5 4 4 4 4 2 2" xfId="38749" xr:uid="{F604DA49-6817-49EA-B5D7-389267E835D1}"/>
    <cellStyle name="Normal 5 4 4 4 4 2 3" xfId="53633" xr:uid="{E1206207-AB02-49AD-ADB8-4875E8AB08D3}"/>
    <cellStyle name="Normal 5 4 4 4 4 3" xfId="18213" xr:uid="{3A5DC1E9-DB9F-4942-ACA4-A61DBA220DBC}"/>
    <cellStyle name="Normal 5 4 4 4 4 3 2" xfId="41138" xr:uid="{F723C60A-0033-47BB-8A7F-5336ED7D31E4}"/>
    <cellStyle name="Normal 5 4 4 4 4 4" xfId="31903" xr:uid="{F692FA9E-59F2-4ACE-BCF5-3821DA247916}"/>
    <cellStyle name="Normal 5 4 4 4 4 5" xfId="46787" xr:uid="{3684D91D-FCB3-420F-8271-C95CF30AEA27}"/>
    <cellStyle name="Normal 5 4 4 4 4 6" xfId="11367" xr:uid="{0D49932C-74D9-4FC1-A1F7-0B804B27B619}"/>
    <cellStyle name="Normal 5 4 4 4 5" xfId="21635" xr:uid="{A19BC748-1019-4E3B-8496-4BDFA7028989}"/>
    <cellStyle name="Normal 5 4 4 4 5 2" xfId="35327" xr:uid="{F50B2A02-9BF6-44AE-ADC7-E3DDD969B86D}"/>
    <cellStyle name="Normal 5 4 4 4 5 3" xfId="50211" xr:uid="{6601FE7A-022C-48D2-A15C-AEA09E5C1264}"/>
    <cellStyle name="Normal 5 4 4 4 6" xfId="14791" xr:uid="{A7EE3E96-E61E-40C1-8807-93EF963DAB12}"/>
    <cellStyle name="Normal 5 4 4 4 6 2" xfId="40989" xr:uid="{FD4F945B-4823-4BF7-AFBB-03D436972DAA}"/>
    <cellStyle name="Normal 5 4 4 4 7" xfId="28481" xr:uid="{0337FCDA-ED1B-400C-B142-D81F6AE7998A}"/>
    <cellStyle name="Normal 5 4 4 4 8" xfId="43365" xr:uid="{FA21B7E0-AD91-460D-8B49-9327F4505690}"/>
    <cellStyle name="Normal 5 4 4 4 9" xfId="7945" xr:uid="{9936D139-CCE0-44D8-A257-23A9D1A2DB06}"/>
    <cellStyle name="Normal 5 4 4 5" xfId="1298" xr:uid="{F01BA268-F559-426A-8717-287971643E93}"/>
    <cellStyle name="Normal 5 4 4 5 2" xfId="9659" xr:uid="{3F8C8EDE-CEC7-49F2-AEFA-4BEE9D1F2692}"/>
    <cellStyle name="Normal 5 4 4 5 2 2" xfId="13081" xr:uid="{0F9BCBC2-8DD1-4304-91D7-C9D7A74666D8}"/>
    <cellStyle name="Normal 5 4 4 5 2 2 2" xfId="26771" xr:uid="{0501D674-2E16-4AAC-AE90-48E6F44FE23B}"/>
    <cellStyle name="Normal 5 4 4 5 2 2 2 2" xfId="40463" xr:uid="{74C37BCA-1020-44FF-B291-2D01CCD09255}"/>
    <cellStyle name="Normal 5 4 4 5 2 2 2 3" xfId="55347" xr:uid="{4D811CB1-0FF8-4B88-832A-51F4390CA0E0}"/>
    <cellStyle name="Normal 5 4 4 5 2 2 3" xfId="19927" xr:uid="{AE7C1569-6ABE-49A2-B105-335560DC9DC4}"/>
    <cellStyle name="Normal 5 4 4 5 2 2 4" xfId="33617" xr:uid="{FC45C279-9859-4E38-84E4-391EBE268250}"/>
    <cellStyle name="Normal 5 4 4 5 2 2 5" xfId="48501" xr:uid="{1E419811-5B02-4602-A424-4D579A31E15C}"/>
    <cellStyle name="Normal 5 4 4 5 2 3" xfId="23349" xr:uid="{D6221095-D42D-4EFE-9E0F-6477C72A0939}"/>
    <cellStyle name="Normal 5 4 4 5 2 3 2" xfId="37041" xr:uid="{26951D6D-CDAF-49DD-B473-EB77D380F69B}"/>
    <cellStyle name="Normal 5 4 4 5 2 3 3" xfId="51925" xr:uid="{D1D1F5AE-9CF4-4532-8C1E-C53DFDC3E55C}"/>
    <cellStyle name="Normal 5 4 4 5 2 4" xfId="16505" xr:uid="{4818735F-9BE0-4BD2-86A6-0B060586935C}"/>
    <cellStyle name="Normal 5 4 4 5 2 5" xfId="30195" xr:uid="{323DA186-4754-4D30-96AD-6FB7EC2ECB68}"/>
    <cellStyle name="Normal 5 4 4 5 2 6" xfId="45079" xr:uid="{60F7DE96-288A-4684-A3E9-851F89D96F85}"/>
    <cellStyle name="Normal 5 4 4 5 3" xfId="11369" xr:uid="{B5DCA049-4149-4EC4-B3A7-BE4EF6D136C9}"/>
    <cellStyle name="Normal 5 4 4 5 3 2" xfId="25059" xr:uid="{1D5BF5B9-C7B4-4B38-B3BC-B1D4F1DA4D5E}"/>
    <cellStyle name="Normal 5 4 4 5 3 2 2" xfId="38751" xr:uid="{06C7FC50-BC13-484B-83CA-EB7E7FCF15BB}"/>
    <cellStyle name="Normal 5 4 4 5 3 2 3" xfId="53635" xr:uid="{511B3F34-EE3A-4ACF-A91B-71A74E4D5211}"/>
    <cellStyle name="Normal 5 4 4 5 3 3" xfId="18215" xr:uid="{629762FF-9F4A-4CB4-A65C-31357EDD5688}"/>
    <cellStyle name="Normal 5 4 4 5 3 4" xfId="31905" xr:uid="{CAAFA318-11D6-4925-A7D4-8010AE4EC099}"/>
    <cellStyle name="Normal 5 4 4 5 3 5" xfId="46789" xr:uid="{C5B8C7CB-BADF-4ED0-B5B8-2BFFE0518638}"/>
    <cellStyle name="Normal 5 4 4 5 4" xfId="21637" xr:uid="{731FBF06-0403-4EFD-9518-DC5DDC6A1E15}"/>
    <cellStyle name="Normal 5 4 4 5 4 2" xfId="35329" xr:uid="{EA285186-4F3E-4E23-979F-06E848F53581}"/>
    <cellStyle name="Normal 5 4 4 5 4 3" xfId="50213" xr:uid="{AEAFC0B0-B982-47DA-97C4-5687A460A719}"/>
    <cellStyle name="Normal 5 4 4 5 5" xfId="14793" xr:uid="{476E1069-75BC-4767-A211-600D30FFB757}"/>
    <cellStyle name="Normal 5 4 4 5 5 2" xfId="40991" xr:uid="{E925A47C-31B1-4B2E-B868-7B2485174CF8}"/>
    <cellStyle name="Normal 5 4 4 5 6" xfId="28483" xr:uid="{D838AFD1-3E4B-49CD-9BB7-183C1CD062DF}"/>
    <cellStyle name="Normal 5 4 4 5 7" xfId="43367" xr:uid="{BA5170EA-05C9-41AE-8206-29C25145B72C}"/>
    <cellStyle name="Normal 5 4 4 5 8" xfId="7947" xr:uid="{094357AF-3696-4C39-95E3-88D55F9DFEE9}"/>
    <cellStyle name="Normal 5 4 4 6" xfId="2863" xr:uid="{25EA38D0-6BA4-4C68-874C-5F3652BEB470}"/>
    <cellStyle name="Normal 5 4 4 6 2" xfId="9660" xr:uid="{785396A4-C2AD-4DB3-92A7-1C8137F84099}"/>
    <cellStyle name="Normal 5 4 4 6 2 2" xfId="13082" xr:uid="{5A67018D-4962-4926-B456-8376E3043B8A}"/>
    <cellStyle name="Normal 5 4 4 6 2 2 2" xfId="26772" xr:uid="{ABCE7C25-8D98-40E6-8D71-F73B426E2B2F}"/>
    <cellStyle name="Normal 5 4 4 6 2 2 2 2" xfId="40464" xr:uid="{714E3A94-77AB-48E8-9408-1FCB47C1A7CB}"/>
    <cellStyle name="Normal 5 4 4 6 2 2 2 3" xfId="55348" xr:uid="{7DEC17A4-F556-4C52-9DE8-68BC7D52BCA7}"/>
    <cellStyle name="Normal 5 4 4 6 2 2 3" xfId="19928" xr:uid="{93461B0F-D54C-4D37-97F2-D8246D0763BE}"/>
    <cellStyle name="Normal 5 4 4 6 2 2 4" xfId="33618" xr:uid="{DE423058-D85E-417C-9CE4-AA8AF4D362CE}"/>
    <cellStyle name="Normal 5 4 4 6 2 2 5" xfId="48502" xr:uid="{9FF5A329-CEF4-4530-B79B-074B46776430}"/>
    <cellStyle name="Normal 5 4 4 6 2 3" xfId="23350" xr:uid="{B84BE401-50DC-430D-9C5C-809D69CCFEE2}"/>
    <cellStyle name="Normal 5 4 4 6 2 3 2" xfId="37042" xr:uid="{3BA7D0E3-0C9C-43EB-9475-6F79B51782AA}"/>
    <cellStyle name="Normal 5 4 4 6 2 3 3" xfId="51926" xr:uid="{68087D02-8E3B-4C75-8825-BDAA40EE420E}"/>
    <cellStyle name="Normal 5 4 4 6 2 4" xfId="16506" xr:uid="{60D30124-6370-48F9-B033-30D2A1F63159}"/>
    <cellStyle name="Normal 5 4 4 6 2 5" xfId="30196" xr:uid="{C5572589-FE8F-41C4-BC69-51963D918655}"/>
    <cellStyle name="Normal 5 4 4 6 2 6" xfId="45080" xr:uid="{E943691F-2E47-40D2-8FD1-97E563D1A651}"/>
    <cellStyle name="Normal 5 4 4 6 3" xfId="11370" xr:uid="{068A8B2E-3B70-483F-8BD6-B5C1F962A88C}"/>
    <cellStyle name="Normal 5 4 4 6 3 2" xfId="25060" xr:uid="{19DDA8F8-618D-436E-996C-CDBD700997B5}"/>
    <cellStyle name="Normal 5 4 4 6 3 2 2" xfId="38752" xr:uid="{1922CDD6-D877-40DB-ADE9-9443B54ACB8E}"/>
    <cellStyle name="Normal 5 4 4 6 3 2 3" xfId="53636" xr:uid="{09868CF5-E1B3-43CF-8B2C-5D8AE500A52E}"/>
    <cellStyle name="Normal 5 4 4 6 3 3" xfId="18216" xr:uid="{D3D88BB7-AC00-4B52-BD73-CB6CD12B218C}"/>
    <cellStyle name="Normal 5 4 4 6 3 4" xfId="31906" xr:uid="{DB588E08-6EF7-40AB-A725-7D2C2C46A9AC}"/>
    <cellStyle name="Normal 5 4 4 6 3 5" xfId="46790" xr:uid="{158149E0-25E6-45F4-B19B-7600BA636E0D}"/>
    <cellStyle name="Normal 5 4 4 6 4" xfId="21638" xr:uid="{E8D01E11-0EB0-4CCE-A652-C4BCD53238E4}"/>
    <cellStyle name="Normal 5 4 4 6 4 2" xfId="35330" xr:uid="{DD9F5C0F-257A-4188-8A7D-1D02E2624E62}"/>
    <cellStyle name="Normal 5 4 4 6 4 3" xfId="50214" xr:uid="{D7367B83-666D-40FD-AB42-9B5B64E5BB96}"/>
    <cellStyle name="Normal 5 4 4 6 5" xfId="14794" xr:uid="{84C021E4-625C-4211-8635-F7FE00D3986B}"/>
    <cellStyle name="Normal 5 4 4 6 5 2" xfId="41139" xr:uid="{5FB9D6EF-07AD-4BA7-B82E-11941865E1F0}"/>
    <cellStyle name="Normal 5 4 4 6 6" xfId="28484" xr:uid="{5769A098-62B1-4357-B91A-3422BF942A18}"/>
    <cellStyle name="Normal 5 4 4 6 7" xfId="43368" xr:uid="{9873A292-9935-411D-BD4B-05B07701AA5D}"/>
    <cellStyle name="Normal 5 4 4 6 8" xfId="7948" xr:uid="{8F2BF8F6-DCE3-484C-A1EB-FE78DEEF1673}"/>
    <cellStyle name="Normal 5 4 4 7" xfId="2864" xr:uid="{CC26AD41-1E45-4EE0-9E20-E60000F52C18}"/>
    <cellStyle name="Normal 5 4 4 7 2" xfId="13068" xr:uid="{64B80285-4598-4438-942A-7C619D931E5F}"/>
    <cellStyle name="Normal 5 4 4 7 2 2" xfId="26758" xr:uid="{7494041E-CF42-48D2-8676-D4170462CED0}"/>
    <cellStyle name="Normal 5 4 4 7 2 2 2" xfId="40450" xr:uid="{6B5813B2-0160-4B5F-93FB-892ABC8F23EC}"/>
    <cellStyle name="Normal 5 4 4 7 2 2 3" xfId="55334" xr:uid="{607314D3-8EA7-45EE-B613-55BF18310590}"/>
    <cellStyle name="Normal 5 4 4 7 2 3" xfId="19914" xr:uid="{86BC4064-789D-4E73-987A-323E9A5B7963}"/>
    <cellStyle name="Normal 5 4 4 7 2 4" xfId="33604" xr:uid="{8A82028E-70EA-41F9-A03B-534F2D6A1FC7}"/>
    <cellStyle name="Normal 5 4 4 7 2 5" xfId="48488" xr:uid="{F8CC32A3-0677-4658-8F7F-C915F22DDA3D}"/>
    <cellStyle name="Normal 5 4 4 7 3" xfId="23336" xr:uid="{F1618542-7581-4EE2-8457-F6E6641AFCB0}"/>
    <cellStyle name="Normal 5 4 4 7 3 2" xfId="37028" xr:uid="{655D51D3-898C-4020-BAE8-2CE1C3FF98F5}"/>
    <cellStyle name="Normal 5 4 4 7 3 3" xfId="51912" xr:uid="{4BA355F1-3959-41A1-98EE-3D9E152FF901}"/>
    <cellStyle name="Normal 5 4 4 7 4" xfId="16492" xr:uid="{6F6C42CA-7E48-4D3A-BD21-CE4159461A23}"/>
    <cellStyle name="Normal 5 4 4 7 4 2" xfId="41140" xr:uid="{77E3C7E6-3DE8-46D0-8CBC-53DE9F2429A9}"/>
    <cellStyle name="Normal 5 4 4 7 5" xfId="30182" xr:uid="{C59AE3DC-3F1F-48DB-A24E-1F571B59A894}"/>
    <cellStyle name="Normal 5 4 4 7 6" xfId="45066" xr:uid="{10E5369C-60C4-4F37-8040-DC87E957E440}"/>
    <cellStyle name="Normal 5 4 4 7 7" xfId="9646" xr:uid="{63CFE7B3-81F1-4B66-B03B-3EDD0835AE7D}"/>
    <cellStyle name="Normal 5 4 4 8" xfId="11356" xr:uid="{5578A511-372B-4AC6-A823-17A824AD2F52}"/>
    <cellStyle name="Normal 5 4 4 8 2" xfId="25046" xr:uid="{EFF8F8A1-476B-4921-A3E2-391DAFDA9969}"/>
    <cellStyle name="Normal 5 4 4 8 2 2" xfId="38738" xr:uid="{695FF043-5E79-4FF2-82E9-9F838ACE77DF}"/>
    <cellStyle name="Normal 5 4 4 8 2 3" xfId="53622" xr:uid="{AFCDF6CB-5BC3-4C8A-8F9D-A4566F475D26}"/>
    <cellStyle name="Normal 5 4 4 8 3" xfId="18202" xr:uid="{C051AF43-D128-48F7-8681-188965ECA043}"/>
    <cellStyle name="Normal 5 4 4 8 4" xfId="31892" xr:uid="{E0154C81-1F2C-4392-9499-557059D9BDDD}"/>
    <cellStyle name="Normal 5 4 4 8 5" xfId="46776" xr:uid="{1C740D08-4878-4528-9F69-6AD4C3E2865D}"/>
    <cellStyle name="Normal 5 4 4 9" xfId="21624" xr:uid="{778B11D7-028E-4E6A-AF3A-B5822330CAD4}"/>
    <cellStyle name="Normal 5 4 4 9 2" xfId="35316" xr:uid="{A356D029-B314-467E-AF3B-EC08DF9E482C}"/>
    <cellStyle name="Normal 5 4 4 9 3" xfId="50200" xr:uid="{B54ADE22-AC05-40AE-9C60-5F41D9BAE3FF}"/>
    <cellStyle name="Normal 5 4 5" xfId="303" xr:uid="{9AA418F2-DFE2-477F-83AC-263DC8E669A2}"/>
    <cellStyle name="Normal 5 4 5 10" xfId="14795" xr:uid="{3C82DE05-9CDA-48BA-967D-D2D90C35E48A}"/>
    <cellStyle name="Normal 5 4 5 10 2" xfId="40785" xr:uid="{B2CBEF17-86E5-46C6-B4DB-52713822AE2A}"/>
    <cellStyle name="Normal 5 4 5 11" xfId="28485" xr:uid="{4D4F0CFB-F53D-4310-824B-3ED8565E3677}"/>
    <cellStyle name="Normal 5 4 5 12" xfId="43369" xr:uid="{61A69123-C437-417C-9734-C888E16134A8}"/>
    <cellStyle name="Normal 5 4 5 13" xfId="7949" xr:uid="{E2E12E05-B37F-427C-9DCA-0C2B27810A1E}"/>
    <cellStyle name="Normal 5 4 5 2" xfId="559" xr:uid="{0BDEAAD9-7CAF-441C-8B99-87FBE1993D55}"/>
    <cellStyle name="Normal 5 4 5 2 10" xfId="43370" xr:uid="{3D4E895A-6ABC-4834-85C9-028624F31EB4}"/>
    <cellStyle name="Normal 5 4 5 2 11" xfId="7950" xr:uid="{C759510A-3631-4164-BB2B-6609A8E4D861}"/>
    <cellStyle name="Normal 5 4 5 2 2" xfId="560" xr:uid="{7A751BF4-1DEE-408E-AB89-874CFE49BC52}"/>
    <cellStyle name="Normal 5 4 5 2 2 2" xfId="1299" xr:uid="{2F4A3CE7-2E1F-4100-A733-A4238A3A8FE5}"/>
    <cellStyle name="Normal 5 4 5 2 2 2 2" xfId="1300" xr:uid="{B1C3F5AA-C9B7-4659-BC03-0D6D57E117B4}"/>
    <cellStyle name="Normal 5 4 5 2 2 2 2 2" xfId="13086" xr:uid="{B1712DD0-08E2-4870-918B-3EAFB86AABD0}"/>
    <cellStyle name="Normal 5 4 5 2 2 2 2 2 2" xfId="26776" xr:uid="{7479B4D3-B08A-4C97-A347-DE961D106C92}"/>
    <cellStyle name="Normal 5 4 5 2 2 2 2 2 2 2" xfId="40468" xr:uid="{38F4E47A-9A9C-4F24-8370-85DE7A076668}"/>
    <cellStyle name="Normal 5 4 5 2 2 2 2 2 2 3" xfId="55352" xr:uid="{E20E3528-CF9F-4E70-A38F-37E57A20BC34}"/>
    <cellStyle name="Normal 5 4 5 2 2 2 2 2 3" xfId="19932" xr:uid="{0967BFD1-B345-4890-8D82-2573EFAB93DA}"/>
    <cellStyle name="Normal 5 4 5 2 2 2 2 2 4" xfId="33622" xr:uid="{BA9AE46A-786E-4B7A-AF2F-E4D24352C4BA}"/>
    <cellStyle name="Normal 5 4 5 2 2 2 2 2 5" xfId="48506" xr:uid="{7C86693F-FA5E-4D8A-BE94-66BF3E8E8EC3}"/>
    <cellStyle name="Normal 5 4 5 2 2 2 2 3" xfId="23354" xr:uid="{21264CD5-DC50-4115-BAFD-74005212D6D3}"/>
    <cellStyle name="Normal 5 4 5 2 2 2 2 3 2" xfId="37046" xr:uid="{D18E497D-A560-4B90-9759-3E357F1C864D}"/>
    <cellStyle name="Normal 5 4 5 2 2 2 2 3 3" xfId="51930" xr:uid="{0B39E07A-7740-4666-B00E-FEF24FC3F105}"/>
    <cellStyle name="Normal 5 4 5 2 2 2 2 4" xfId="16510" xr:uid="{94EA4D90-9827-45F4-BE0F-AE631920D306}"/>
    <cellStyle name="Normal 5 4 5 2 2 2 2 4 2" xfId="40993" xr:uid="{C52A7EC8-D532-492E-81FD-FA036BB68BBC}"/>
    <cellStyle name="Normal 5 4 5 2 2 2 2 5" xfId="30200" xr:uid="{A433B09B-4FE8-49B9-8222-EF213353EA3B}"/>
    <cellStyle name="Normal 5 4 5 2 2 2 2 6" xfId="45084" xr:uid="{96BC770F-2C70-45A8-A893-A2DA9DF6F2A0}"/>
    <cellStyle name="Normal 5 4 5 2 2 2 2 7" xfId="9664" xr:uid="{DE302CBB-8171-40BE-8995-6DCFEE743DA2}"/>
    <cellStyle name="Normal 5 4 5 2 2 2 3" xfId="11374" xr:uid="{5A89911F-E3AE-4DD5-9B1B-B6048642ED32}"/>
    <cellStyle name="Normal 5 4 5 2 2 2 3 2" xfId="25064" xr:uid="{98DFE7E7-9F1D-4661-813C-BC107DC1A919}"/>
    <cellStyle name="Normal 5 4 5 2 2 2 3 2 2" xfId="38756" xr:uid="{8F1B95FA-10A6-4683-B055-3EBA3D221971}"/>
    <cellStyle name="Normal 5 4 5 2 2 2 3 2 3" xfId="53640" xr:uid="{39B605F0-2ABF-4E9C-9BA3-88271D648C16}"/>
    <cellStyle name="Normal 5 4 5 2 2 2 3 3" xfId="18220" xr:uid="{3F92467F-CD64-4BF1-A021-814289BF338A}"/>
    <cellStyle name="Normal 5 4 5 2 2 2 3 4" xfId="31910" xr:uid="{F8B92A52-2B22-423C-87DE-BD310F08520E}"/>
    <cellStyle name="Normal 5 4 5 2 2 2 3 5" xfId="46794" xr:uid="{5F477B1F-4EB7-418D-AA44-E309761A7988}"/>
    <cellStyle name="Normal 5 4 5 2 2 2 4" xfId="21642" xr:uid="{A51AB3AB-F7F6-409D-9C47-4E19E0C0FD18}"/>
    <cellStyle name="Normal 5 4 5 2 2 2 4 2" xfId="35334" xr:uid="{586060D4-B523-4119-A17B-7F2A9CEF7ADD}"/>
    <cellStyle name="Normal 5 4 5 2 2 2 4 3" xfId="50218" xr:uid="{A898522D-39A6-4B41-AD8A-20B52B48921F}"/>
    <cellStyle name="Normal 5 4 5 2 2 2 5" xfId="14798" xr:uid="{0D47F948-E780-4BCA-8AD6-0AF6D5611412}"/>
    <cellStyle name="Normal 5 4 5 2 2 2 5 2" xfId="40992" xr:uid="{381DB7BE-61A1-4DFF-A572-EDA9CA20A9F5}"/>
    <cellStyle name="Normal 5 4 5 2 2 2 6" xfId="28488" xr:uid="{7D01A179-DF5F-41BF-994D-69091B67DAED}"/>
    <cellStyle name="Normal 5 4 5 2 2 2 7" xfId="43372" xr:uid="{C66ECE4B-D790-4D08-A415-C20EF088740B}"/>
    <cellStyle name="Normal 5 4 5 2 2 2 8" xfId="7952" xr:uid="{83367C20-DE79-4F75-81BE-C66E3D22F2F7}"/>
    <cellStyle name="Normal 5 4 5 2 2 3" xfId="1301" xr:uid="{D071587B-DAA2-4736-BCA0-8EF82A6CB8BE}"/>
    <cellStyle name="Normal 5 4 5 2 2 3 2" xfId="13085" xr:uid="{3747C2CF-1D68-4100-9B5C-334040F0D65D}"/>
    <cellStyle name="Normal 5 4 5 2 2 3 2 2" xfId="26775" xr:uid="{2FBB1340-1A13-467B-900D-205CD8451797}"/>
    <cellStyle name="Normal 5 4 5 2 2 3 2 2 2" xfId="40467" xr:uid="{494B8D51-10C5-421C-86C2-E19CB3EBF4E7}"/>
    <cellStyle name="Normal 5 4 5 2 2 3 2 2 3" xfId="55351" xr:uid="{8E065F0A-2658-4F47-BD01-F0966253CEC1}"/>
    <cellStyle name="Normal 5 4 5 2 2 3 2 3" xfId="19931" xr:uid="{2B4F7AEC-AAB5-4E3B-907E-B33C3C1F518A}"/>
    <cellStyle name="Normal 5 4 5 2 2 3 2 4" xfId="33621" xr:uid="{55A57D82-F82B-4F85-8730-05C715E636AA}"/>
    <cellStyle name="Normal 5 4 5 2 2 3 2 5" xfId="48505" xr:uid="{5C86C1A3-DDAF-416C-8B8F-ED38EF4C81BD}"/>
    <cellStyle name="Normal 5 4 5 2 2 3 3" xfId="23353" xr:uid="{1CA2CD0B-CAC6-4202-8ADF-72BC09F48375}"/>
    <cellStyle name="Normal 5 4 5 2 2 3 3 2" xfId="37045" xr:uid="{98EACAA4-A47E-4520-93C8-344D022EEFBE}"/>
    <cellStyle name="Normal 5 4 5 2 2 3 3 3" xfId="51929" xr:uid="{0A65A89B-8B19-408F-B668-5519B06F40A3}"/>
    <cellStyle name="Normal 5 4 5 2 2 3 4" xfId="16509" xr:uid="{166C614A-AF77-4907-AB8F-EB6A4D9A10D9}"/>
    <cellStyle name="Normal 5 4 5 2 2 3 4 2" xfId="40994" xr:uid="{1E68828D-B873-48E9-9906-3F539AE8367C}"/>
    <cellStyle name="Normal 5 4 5 2 2 3 5" xfId="30199" xr:uid="{C94BA021-4324-44E8-942F-E3D920ED0BF5}"/>
    <cellStyle name="Normal 5 4 5 2 2 3 6" xfId="45083" xr:uid="{DDA56F84-CF58-4A70-82D5-A987DDEFD34D}"/>
    <cellStyle name="Normal 5 4 5 2 2 3 7" xfId="9663" xr:uid="{38BE71FC-A5AB-4148-9967-6E9F9EE648BC}"/>
    <cellStyle name="Normal 5 4 5 2 2 4" xfId="11373" xr:uid="{37674E5F-C6FC-478A-A6AA-B5EC43AF6442}"/>
    <cellStyle name="Normal 5 4 5 2 2 4 2" xfId="25063" xr:uid="{A31249E3-3475-4E3A-8C7E-F59DA36047C0}"/>
    <cellStyle name="Normal 5 4 5 2 2 4 2 2" xfId="38755" xr:uid="{FEB53562-E2DE-4F50-BFC3-5EEBC2CCF322}"/>
    <cellStyle name="Normal 5 4 5 2 2 4 2 3" xfId="53639" xr:uid="{148E72C7-6E6F-4C51-A4B0-D02D8A8F3855}"/>
    <cellStyle name="Normal 5 4 5 2 2 4 3" xfId="18219" xr:uid="{9C10B0C0-47F2-4FB1-AE46-F0FECCAF6D43}"/>
    <cellStyle name="Normal 5 4 5 2 2 4 4" xfId="31909" xr:uid="{9017E04F-76DD-4BF2-9D79-F47197B501D8}"/>
    <cellStyle name="Normal 5 4 5 2 2 4 5" xfId="46793" xr:uid="{36337568-9FC3-48AA-868D-19262289F8DB}"/>
    <cellStyle name="Normal 5 4 5 2 2 5" xfId="21641" xr:uid="{3B50CA73-5320-4E5B-A186-F0DE84F01F9C}"/>
    <cellStyle name="Normal 5 4 5 2 2 5 2" xfId="35333" xr:uid="{339815C9-C35A-4379-8599-73B525E34B83}"/>
    <cellStyle name="Normal 5 4 5 2 2 5 3" xfId="50217" xr:uid="{F61FAB74-2EEC-474F-A400-47A0573EA4A3}"/>
    <cellStyle name="Normal 5 4 5 2 2 6" xfId="14797" xr:uid="{8DB31C83-7131-447E-A362-6A3E1F972B0E}"/>
    <cellStyle name="Normal 5 4 5 2 2 6 2" xfId="40837" xr:uid="{617C340C-8853-4C31-8EEA-F97ACA175E89}"/>
    <cellStyle name="Normal 5 4 5 2 2 7" xfId="28487" xr:uid="{AA702698-5243-4108-BCC5-8F33E228048A}"/>
    <cellStyle name="Normal 5 4 5 2 2 8" xfId="43371" xr:uid="{25CC2E91-C2A9-4B7C-A9EE-2C11F2E787D6}"/>
    <cellStyle name="Normal 5 4 5 2 2 9" xfId="7951" xr:uid="{DB77DB51-9875-4A58-B5F1-E924F41EC72A}"/>
    <cellStyle name="Normal 5 4 5 2 3" xfId="1302" xr:uid="{A5E49466-73E1-445A-A539-85E980FE7937}"/>
    <cellStyle name="Normal 5 4 5 2 3 2" xfId="1303" xr:uid="{7D3CED0B-7F49-4EB3-9D4D-6C259FC37121}"/>
    <cellStyle name="Normal 5 4 5 2 3 2 2" xfId="13087" xr:uid="{27C902CF-415F-4298-A8F0-BB09DAC11560}"/>
    <cellStyle name="Normal 5 4 5 2 3 2 2 2" xfId="26777" xr:uid="{CA4D0133-91EB-476F-8A29-E90F9C1FCC94}"/>
    <cellStyle name="Normal 5 4 5 2 3 2 2 2 2" xfId="40469" xr:uid="{C90B7184-7BAF-4987-85FE-62712BBADB59}"/>
    <cellStyle name="Normal 5 4 5 2 3 2 2 2 3" xfId="55353" xr:uid="{05049064-9D55-4A83-9A4E-54218EC9F94C}"/>
    <cellStyle name="Normal 5 4 5 2 3 2 2 3" xfId="19933" xr:uid="{E08ADD25-9EC6-4391-ADE3-6C0E048FB3A8}"/>
    <cellStyle name="Normal 5 4 5 2 3 2 2 4" xfId="33623" xr:uid="{B4578DC4-F8AB-4CA2-800D-EAA8CC10405A}"/>
    <cellStyle name="Normal 5 4 5 2 3 2 2 5" xfId="48507" xr:uid="{440C4520-4CA0-4C72-B488-088F45C33E4D}"/>
    <cellStyle name="Normal 5 4 5 2 3 2 3" xfId="23355" xr:uid="{AC64D9BC-B815-4847-91CD-2FE6AB879E57}"/>
    <cellStyle name="Normal 5 4 5 2 3 2 3 2" xfId="37047" xr:uid="{8CC302C8-71E3-4D21-B8DA-4C82C5490B58}"/>
    <cellStyle name="Normal 5 4 5 2 3 2 3 3" xfId="51931" xr:uid="{E6605882-847D-4580-8EC4-A45F5F440CCF}"/>
    <cellStyle name="Normal 5 4 5 2 3 2 4" xfId="16511" xr:uid="{565002DC-A39B-4969-BE44-974C511B4679}"/>
    <cellStyle name="Normal 5 4 5 2 3 2 4 2" xfId="40996" xr:uid="{7BE58F25-D6DD-428C-A048-4824CB845D49}"/>
    <cellStyle name="Normal 5 4 5 2 3 2 5" xfId="30201" xr:uid="{861EF5A1-E9C8-425F-A432-E24BD505E80F}"/>
    <cellStyle name="Normal 5 4 5 2 3 2 6" xfId="45085" xr:uid="{00E505D4-F771-48BE-B2AA-75C3FA8E4819}"/>
    <cellStyle name="Normal 5 4 5 2 3 2 7" xfId="9665" xr:uid="{D7CFCC0B-3355-47FC-9F14-BCFE15043368}"/>
    <cellStyle name="Normal 5 4 5 2 3 3" xfId="11375" xr:uid="{E8B34024-D393-4EF7-BC9A-148C0659BDAF}"/>
    <cellStyle name="Normal 5 4 5 2 3 3 2" xfId="25065" xr:uid="{07DB4638-9845-4474-8926-FA5FF209482D}"/>
    <cellStyle name="Normal 5 4 5 2 3 3 2 2" xfId="38757" xr:uid="{3990DEB8-A063-4873-BC6B-70C871185025}"/>
    <cellStyle name="Normal 5 4 5 2 3 3 2 3" xfId="53641" xr:uid="{B9D58670-1A0F-4C0A-A8D0-84B87A0BEEF9}"/>
    <cellStyle name="Normal 5 4 5 2 3 3 3" xfId="18221" xr:uid="{FAF15A5F-2F95-41C2-AE7F-88352160ADDE}"/>
    <cellStyle name="Normal 5 4 5 2 3 3 4" xfId="31911" xr:uid="{4A700474-B8B9-4EE6-B71E-DC7A7F562D19}"/>
    <cellStyle name="Normal 5 4 5 2 3 3 5" xfId="46795" xr:uid="{75DB21B7-3134-4D14-8906-72025FCF15AD}"/>
    <cellStyle name="Normal 5 4 5 2 3 4" xfId="21643" xr:uid="{543E5A06-EE24-47A0-B9C8-8DC06474E9F5}"/>
    <cellStyle name="Normal 5 4 5 2 3 4 2" xfId="35335" xr:uid="{E5583D0F-5BC0-43F4-8416-02BAC5A1FA08}"/>
    <cellStyle name="Normal 5 4 5 2 3 4 3" xfId="50219" xr:uid="{E9477C77-79D0-4BB6-A356-2C1880808FC1}"/>
    <cellStyle name="Normal 5 4 5 2 3 5" xfId="14799" xr:uid="{89AAA1F1-4960-48CC-BCEA-82F171C87AE7}"/>
    <cellStyle name="Normal 5 4 5 2 3 5 2" xfId="40995" xr:uid="{560E1C3A-5DC1-4A68-A8B0-C2490C93315F}"/>
    <cellStyle name="Normal 5 4 5 2 3 6" xfId="28489" xr:uid="{BB5927B2-E0FB-4F7F-972C-97C4EAA325CB}"/>
    <cellStyle name="Normal 5 4 5 2 3 7" xfId="43373" xr:uid="{F8743B5D-3C62-4897-BDAE-49FA2A19CC4A}"/>
    <cellStyle name="Normal 5 4 5 2 3 8" xfId="7953" xr:uid="{CBCD53F2-7166-4E1C-B400-B3E5B7BEAD74}"/>
    <cellStyle name="Normal 5 4 5 2 4" xfId="1304" xr:uid="{94747F26-7294-49D7-A3FB-4B0E225CB737}"/>
    <cellStyle name="Normal 5 4 5 2 4 2" xfId="9666" xr:uid="{0C2D64B1-79AA-4869-A18D-430B668122B8}"/>
    <cellStyle name="Normal 5 4 5 2 4 2 2" xfId="13088" xr:uid="{C673604C-9DC5-4F16-AC6F-7B88B4217A54}"/>
    <cellStyle name="Normal 5 4 5 2 4 2 2 2" xfId="26778" xr:uid="{D0794B90-5851-4260-BF3C-84DD851B351F}"/>
    <cellStyle name="Normal 5 4 5 2 4 2 2 2 2" xfId="40470" xr:uid="{2E1A9F2B-6DC6-44DA-A9DC-6AF6EC2A3B67}"/>
    <cellStyle name="Normal 5 4 5 2 4 2 2 2 3" xfId="55354" xr:uid="{A120AA72-A3B0-46C4-AAD8-E21F0CC1F709}"/>
    <cellStyle name="Normal 5 4 5 2 4 2 2 3" xfId="19934" xr:uid="{EE655B23-2911-4572-B298-DB5D00AF2262}"/>
    <cellStyle name="Normal 5 4 5 2 4 2 2 4" xfId="33624" xr:uid="{26C3129C-264C-46B5-8E3D-684A2B198004}"/>
    <cellStyle name="Normal 5 4 5 2 4 2 2 5" xfId="48508" xr:uid="{DB756393-79A9-4967-A1A5-492E83003541}"/>
    <cellStyle name="Normal 5 4 5 2 4 2 3" xfId="23356" xr:uid="{FF4B8DA0-FD67-4BDF-BFF2-FEDA3C8C17DE}"/>
    <cellStyle name="Normal 5 4 5 2 4 2 3 2" xfId="37048" xr:uid="{5180D90C-73C1-4C53-816A-85F302FDE37B}"/>
    <cellStyle name="Normal 5 4 5 2 4 2 3 3" xfId="51932" xr:uid="{B9F67DAB-0941-48CC-A787-02D1659C6681}"/>
    <cellStyle name="Normal 5 4 5 2 4 2 4" xfId="16512" xr:uid="{EE0C90C1-4421-4C04-A387-DC170112C54D}"/>
    <cellStyle name="Normal 5 4 5 2 4 2 5" xfId="30202" xr:uid="{B716B5B6-D6ED-43C3-9CFE-6FA8C3CD5723}"/>
    <cellStyle name="Normal 5 4 5 2 4 2 6" xfId="45086" xr:uid="{BD960910-9762-479B-A522-713EAE7C24A1}"/>
    <cellStyle name="Normal 5 4 5 2 4 3" xfId="11376" xr:uid="{B6DD1FAC-6697-4545-AFCB-12AA98108FB8}"/>
    <cellStyle name="Normal 5 4 5 2 4 3 2" xfId="25066" xr:uid="{DC45E5E8-721A-4CE5-BB3A-9C91724C3787}"/>
    <cellStyle name="Normal 5 4 5 2 4 3 2 2" xfId="38758" xr:uid="{ADA45BF4-1EE6-4005-BEB5-9843422FD032}"/>
    <cellStyle name="Normal 5 4 5 2 4 3 2 3" xfId="53642" xr:uid="{23F4C29D-ED5B-4C68-961A-2590917B3733}"/>
    <cellStyle name="Normal 5 4 5 2 4 3 3" xfId="18222" xr:uid="{D2E743D3-5BD7-4A79-B7C4-3A66AAF8F9E6}"/>
    <cellStyle name="Normal 5 4 5 2 4 3 4" xfId="31912" xr:uid="{FB0C8D7B-EEF9-4DAE-B2CC-8F9A63161D19}"/>
    <cellStyle name="Normal 5 4 5 2 4 3 5" xfId="46796" xr:uid="{909AB9C5-9191-45E1-93B0-E0005E659787}"/>
    <cellStyle name="Normal 5 4 5 2 4 4" xfId="21644" xr:uid="{C32A4A68-F484-41E7-8F0C-B1CE3A5322C4}"/>
    <cellStyle name="Normal 5 4 5 2 4 4 2" xfId="35336" xr:uid="{F89B9C15-DAD2-46C2-91A3-54A05D7A8C38}"/>
    <cellStyle name="Normal 5 4 5 2 4 4 3" xfId="50220" xr:uid="{BC351551-CC39-4B77-8790-B5437A0C2A63}"/>
    <cellStyle name="Normal 5 4 5 2 4 5" xfId="14800" xr:uid="{AFF4E970-F356-4E20-AA2A-A529A7D0A6B0}"/>
    <cellStyle name="Normal 5 4 5 2 4 5 2" xfId="40997" xr:uid="{329F9C0D-778F-45E4-9908-205DB66B5AD9}"/>
    <cellStyle name="Normal 5 4 5 2 4 6" xfId="28490" xr:uid="{3FCDC594-B6C5-4C08-A911-E94BEF2CC2F1}"/>
    <cellStyle name="Normal 5 4 5 2 4 7" xfId="43374" xr:uid="{F7018341-8E52-4610-AA6A-3DF4F8B6464D}"/>
    <cellStyle name="Normal 5 4 5 2 4 8" xfId="7954" xr:uid="{8164032A-BB14-4428-A204-8165B0D1FE18}"/>
    <cellStyle name="Normal 5 4 5 2 5" xfId="9662" xr:uid="{F4DA43A2-6DC5-4937-BFA7-942B539F93DC}"/>
    <cellStyle name="Normal 5 4 5 2 5 2" xfId="13084" xr:uid="{78B4780D-830E-405E-A8DC-AEAC04FE0748}"/>
    <cellStyle name="Normal 5 4 5 2 5 2 2" xfId="26774" xr:uid="{16ECC472-7B38-43B8-84A9-6ABC331D633D}"/>
    <cellStyle name="Normal 5 4 5 2 5 2 2 2" xfId="40466" xr:uid="{3B5C8B98-B050-4D8F-8CDB-16D1A4EC1BC8}"/>
    <cellStyle name="Normal 5 4 5 2 5 2 2 3" xfId="55350" xr:uid="{22037AB4-0506-46BA-9109-A54C95477338}"/>
    <cellStyle name="Normal 5 4 5 2 5 2 3" xfId="19930" xr:uid="{645884FA-6899-4123-9E02-3CD9F5187543}"/>
    <cellStyle name="Normal 5 4 5 2 5 2 4" xfId="33620" xr:uid="{33CA3742-A39F-4801-A7F9-8EE15FE26045}"/>
    <cellStyle name="Normal 5 4 5 2 5 2 5" xfId="48504" xr:uid="{6DCAA6DD-7A26-4C26-9BD4-293A94034D8B}"/>
    <cellStyle name="Normal 5 4 5 2 5 3" xfId="23352" xr:uid="{6B54AB5C-FF10-4C8C-80A0-AB748D5297AE}"/>
    <cellStyle name="Normal 5 4 5 2 5 3 2" xfId="37044" xr:uid="{A039195D-F567-4DF0-9A89-8D07E8D3956F}"/>
    <cellStyle name="Normal 5 4 5 2 5 3 3" xfId="51928" xr:uid="{CFECDC24-0AEC-4E8E-A2C0-43EAE026BF6D}"/>
    <cellStyle name="Normal 5 4 5 2 5 4" xfId="16508" xr:uid="{DD0EBDDB-900A-4F4B-8C40-558ABBCD84FD}"/>
    <cellStyle name="Normal 5 4 5 2 5 5" xfId="30198" xr:uid="{E24D40B2-1FD3-4E80-A04F-08454531B43C}"/>
    <cellStyle name="Normal 5 4 5 2 5 6" xfId="45082" xr:uid="{A6F7865A-FC8F-49BC-B696-589C49507C62}"/>
    <cellStyle name="Normal 5 4 5 2 6" xfId="11372" xr:uid="{AE3624CE-113F-4C07-9FFF-7616777A70FB}"/>
    <cellStyle name="Normal 5 4 5 2 6 2" xfId="25062" xr:uid="{B880F5A8-92DC-4093-BDA3-8CEDEA3691C3}"/>
    <cellStyle name="Normal 5 4 5 2 6 2 2" xfId="38754" xr:uid="{F1BDE288-CA01-4B25-B14B-29E91F4484C3}"/>
    <cellStyle name="Normal 5 4 5 2 6 2 3" xfId="53638" xr:uid="{6ADB4BB7-71EF-4749-8772-4F5741CDA1DE}"/>
    <cellStyle name="Normal 5 4 5 2 6 3" xfId="18218" xr:uid="{BA71A138-E4D0-4743-8545-65CE5FC9CA2A}"/>
    <cellStyle name="Normal 5 4 5 2 6 4" xfId="31908" xr:uid="{2B8B2E14-518E-47AE-B27A-FE9FD5765FF0}"/>
    <cellStyle name="Normal 5 4 5 2 6 5" xfId="46792" xr:uid="{3BD253DE-B594-439F-B05B-C807971286E3}"/>
    <cellStyle name="Normal 5 4 5 2 7" xfId="21640" xr:uid="{58A34E72-A64B-443B-A511-D22763DAF1E8}"/>
    <cellStyle name="Normal 5 4 5 2 7 2" xfId="35332" xr:uid="{838037D8-5318-4BF3-A836-A437A58935D3}"/>
    <cellStyle name="Normal 5 4 5 2 7 3" xfId="50216" xr:uid="{9D3D0813-CE36-4B41-97B5-3D5B606F2471}"/>
    <cellStyle name="Normal 5 4 5 2 8" xfId="14796" xr:uid="{9CC08F93-491F-4573-9C37-1F3C5CABEFAA}"/>
    <cellStyle name="Normal 5 4 5 2 8 2" xfId="40836" xr:uid="{CA410F98-8FED-491A-B3A9-32F68E4885F3}"/>
    <cellStyle name="Normal 5 4 5 2 9" xfId="28486" xr:uid="{524B9654-603D-4E8E-BB53-DC35C7A7ABD1}"/>
    <cellStyle name="Normal 5 4 5 3" xfId="561" xr:uid="{2D4C009B-8E79-4265-85E1-668F003A04ED}"/>
    <cellStyle name="Normal 5 4 5 3 10" xfId="43375" xr:uid="{C2F03EB0-5218-4E79-B122-F465F416E361}"/>
    <cellStyle name="Normal 5 4 5 3 11" xfId="7955" xr:uid="{DB38F952-8AB5-47AA-B2AF-E5AABC1D67B0}"/>
    <cellStyle name="Normal 5 4 5 3 2" xfId="1305" xr:uid="{E35B27DB-7C1F-4668-A12E-FF7BFE0E3D0B}"/>
    <cellStyle name="Normal 5 4 5 3 2 2" xfId="1306" xr:uid="{BF8EEE33-2070-49E6-8D42-E0A5935AC288}"/>
    <cellStyle name="Normal 5 4 5 3 2 2 2" xfId="9669" xr:uid="{90A62D1E-9E4F-4F69-BF77-E8E720DB5D1F}"/>
    <cellStyle name="Normal 5 4 5 3 2 2 2 2" xfId="13091" xr:uid="{00A62288-068E-4E89-A785-D2269CAE9E67}"/>
    <cellStyle name="Normal 5 4 5 3 2 2 2 2 2" xfId="26781" xr:uid="{CE5CB21E-F8DD-4350-A8A6-337E9E02586A}"/>
    <cellStyle name="Normal 5 4 5 3 2 2 2 2 2 2" xfId="40473" xr:uid="{EB8ADC0B-C241-46AA-9497-AACF964B1AE2}"/>
    <cellStyle name="Normal 5 4 5 3 2 2 2 2 2 3" xfId="55357" xr:uid="{B631540F-45E6-4874-B980-349507EDCE54}"/>
    <cellStyle name="Normal 5 4 5 3 2 2 2 2 3" xfId="19937" xr:uid="{34528A76-AF44-47B5-984D-32470567D50D}"/>
    <cellStyle name="Normal 5 4 5 3 2 2 2 2 4" xfId="33627" xr:uid="{A653F6CA-35BF-4ED5-8A99-83B8EACCC7CD}"/>
    <cellStyle name="Normal 5 4 5 3 2 2 2 2 5" xfId="48511" xr:uid="{D06C272B-FF06-4C88-826C-8879C1A4599E}"/>
    <cellStyle name="Normal 5 4 5 3 2 2 2 3" xfId="23359" xr:uid="{2BAF9F0F-FCC5-460F-A9D6-7B1CD503331A}"/>
    <cellStyle name="Normal 5 4 5 3 2 2 2 3 2" xfId="37051" xr:uid="{3C76EA0F-C9C2-43C7-B792-2D0CD76ED8B3}"/>
    <cellStyle name="Normal 5 4 5 3 2 2 2 3 3" xfId="51935" xr:uid="{1A5F1A16-B9B6-4F10-99E3-DBCA4F7E10C4}"/>
    <cellStyle name="Normal 5 4 5 3 2 2 2 4" xfId="16515" xr:uid="{D1FDDFD0-EAEA-4D15-AC18-9A199D926553}"/>
    <cellStyle name="Normal 5 4 5 3 2 2 2 5" xfId="30205" xr:uid="{7218E6DE-A961-4C45-9070-3CC8325A12DD}"/>
    <cellStyle name="Normal 5 4 5 3 2 2 2 6" xfId="45089" xr:uid="{F443D1D5-42A2-4862-A599-C738EE80098A}"/>
    <cellStyle name="Normal 5 4 5 3 2 2 3" xfId="11379" xr:uid="{E27C71AB-7619-415C-B182-BF5797B57747}"/>
    <cellStyle name="Normal 5 4 5 3 2 2 3 2" xfId="25069" xr:uid="{28447CC5-406A-4A01-B9E7-50D41D4267C2}"/>
    <cellStyle name="Normal 5 4 5 3 2 2 3 2 2" xfId="38761" xr:uid="{7151A950-4EF7-4E99-976B-FD40B2250977}"/>
    <cellStyle name="Normal 5 4 5 3 2 2 3 2 3" xfId="53645" xr:uid="{BC82F55C-6142-40E1-AE1D-31D9F419D18B}"/>
    <cellStyle name="Normal 5 4 5 3 2 2 3 3" xfId="18225" xr:uid="{012CD608-8824-486C-8D92-165E38275968}"/>
    <cellStyle name="Normal 5 4 5 3 2 2 3 4" xfId="31915" xr:uid="{C30852D9-F54C-4EC1-9B60-AA68621F76E7}"/>
    <cellStyle name="Normal 5 4 5 3 2 2 3 5" xfId="46799" xr:uid="{7C9ED56C-18A4-4CCD-86AD-3BF201AF3DBE}"/>
    <cellStyle name="Normal 5 4 5 3 2 2 4" xfId="21647" xr:uid="{E760E19E-BDA1-4FE4-9CB4-853E5D791F9E}"/>
    <cellStyle name="Normal 5 4 5 3 2 2 4 2" xfId="35339" xr:uid="{CC494DFF-9E60-4C3E-B946-9E383B7C24FF}"/>
    <cellStyle name="Normal 5 4 5 3 2 2 4 3" xfId="50223" xr:uid="{398DE0C7-CD93-45F1-938A-06C55A3DED68}"/>
    <cellStyle name="Normal 5 4 5 3 2 2 5" xfId="14803" xr:uid="{60D6FD35-6812-44FA-B352-85CB1E49C388}"/>
    <cellStyle name="Normal 5 4 5 3 2 2 5 2" xfId="40999" xr:uid="{1BC92DC2-71BD-465A-913C-8B6A7DF0A89A}"/>
    <cellStyle name="Normal 5 4 5 3 2 2 6" xfId="28493" xr:uid="{7D2583D9-C321-4621-940E-66BD840681A9}"/>
    <cellStyle name="Normal 5 4 5 3 2 2 7" xfId="43377" xr:uid="{620C5237-F018-4A6C-A8F2-764B547207AF}"/>
    <cellStyle name="Normal 5 4 5 3 2 2 8" xfId="7957" xr:uid="{2CCC4CEF-FC4A-4830-BF3F-DF3B07F3B783}"/>
    <cellStyle name="Normal 5 4 5 3 2 3" xfId="9668" xr:uid="{A3FC7534-71F3-4A3C-BA31-52E7A65E2F73}"/>
    <cellStyle name="Normal 5 4 5 3 2 3 2" xfId="13090" xr:uid="{806D5D47-C6A3-4FAA-9B2A-67A0AA799153}"/>
    <cellStyle name="Normal 5 4 5 3 2 3 2 2" xfId="26780" xr:uid="{6AD96E77-5216-49F6-9D67-926F8085EE89}"/>
    <cellStyle name="Normal 5 4 5 3 2 3 2 2 2" xfId="40472" xr:uid="{A7478927-EAAE-4339-90D0-61DF8095BEFC}"/>
    <cellStyle name="Normal 5 4 5 3 2 3 2 2 3" xfId="55356" xr:uid="{3D91BA3D-5C4D-4BEF-A738-190A7C8BF9EF}"/>
    <cellStyle name="Normal 5 4 5 3 2 3 2 3" xfId="19936" xr:uid="{E021BFC7-215B-488A-99F7-5D0B0378DFBA}"/>
    <cellStyle name="Normal 5 4 5 3 2 3 2 4" xfId="33626" xr:uid="{A5036498-5E8C-4DEE-88A4-530F1151CF9F}"/>
    <cellStyle name="Normal 5 4 5 3 2 3 2 5" xfId="48510" xr:uid="{5AA87965-99E4-4149-8157-FFE897DD72A3}"/>
    <cellStyle name="Normal 5 4 5 3 2 3 3" xfId="23358" xr:uid="{F8D5501B-F2D7-4B5A-AD36-79061F16A2A7}"/>
    <cellStyle name="Normal 5 4 5 3 2 3 3 2" xfId="37050" xr:uid="{48416772-47F6-47C0-A6FA-67C3EA7805A4}"/>
    <cellStyle name="Normal 5 4 5 3 2 3 3 3" xfId="51934" xr:uid="{4FF7077A-7E21-4693-B743-70BB21A8846B}"/>
    <cellStyle name="Normal 5 4 5 3 2 3 4" xfId="16514" xr:uid="{499FE8B6-D61B-480B-B969-2A6A83C413BE}"/>
    <cellStyle name="Normal 5 4 5 3 2 3 5" xfId="30204" xr:uid="{E4048D5E-C924-499E-8EF1-990BF0D0DABA}"/>
    <cellStyle name="Normal 5 4 5 3 2 3 6" xfId="45088" xr:uid="{C47067AD-7DFA-42BA-9FED-9E6191D55373}"/>
    <cellStyle name="Normal 5 4 5 3 2 4" xfId="11378" xr:uid="{623B49F1-7392-4B70-B12B-BC693F3E8EBF}"/>
    <cellStyle name="Normal 5 4 5 3 2 4 2" xfId="25068" xr:uid="{C985648F-0A5F-4B80-A0A2-FB22CDCBB111}"/>
    <cellStyle name="Normal 5 4 5 3 2 4 2 2" xfId="38760" xr:uid="{8A134203-8B31-4D1E-86B7-24BE37D95670}"/>
    <cellStyle name="Normal 5 4 5 3 2 4 2 3" xfId="53644" xr:uid="{512CB4AF-4DDA-4B2F-A0F4-54A7568DB58C}"/>
    <cellStyle name="Normal 5 4 5 3 2 4 3" xfId="18224" xr:uid="{F9030BB7-7F18-438E-93CE-B769AA69FC6D}"/>
    <cellStyle name="Normal 5 4 5 3 2 4 4" xfId="31914" xr:uid="{81F8DEDA-500C-4A79-9C86-08A474E2D00B}"/>
    <cellStyle name="Normal 5 4 5 3 2 4 5" xfId="46798" xr:uid="{5E804597-7597-4EC3-B286-4D79321608A2}"/>
    <cellStyle name="Normal 5 4 5 3 2 5" xfId="21646" xr:uid="{EFE5AB13-A910-4865-A9D5-210258C50DAF}"/>
    <cellStyle name="Normal 5 4 5 3 2 5 2" xfId="35338" xr:uid="{46750BAD-1CBA-4F7E-8E8F-CD7D26A049BE}"/>
    <cellStyle name="Normal 5 4 5 3 2 5 3" xfId="50222" xr:uid="{AB12D277-7849-4D3A-86F4-FF588CE7FD8D}"/>
    <cellStyle name="Normal 5 4 5 3 2 6" xfId="14802" xr:uid="{B91C3953-C62B-4C33-B32F-42A1A8547D30}"/>
    <cellStyle name="Normal 5 4 5 3 2 6 2" xfId="40998" xr:uid="{E4C292B4-DF1F-4D78-B7BD-77B3B96FB20D}"/>
    <cellStyle name="Normal 5 4 5 3 2 7" xfId="28492" xr:uid="{9A05A760-DDCD-4AC1-8E45-EE441155E00C}"/>
    <cellStyle name="Normal 5 4 5 3 2 8" xfId="43376" xr:uid="{0CF7A2DF-5EF3-43F1-BC5F-50EED0E87595}"/>
    <cellStyle name="Normal 5 4 5 3 2 9" xfId="7956" xr:uid="{D526C3AE-21D3-467E-B0FF-64A74ACE8E7C}"/>
    <cellStyle name="Normal 5 4 5 3 3" xfId="1307" xr:uid="{4CA6FBB1-75AF-4A7A-AA11-8E394D86D71F}"/>
    <cellStyle name="Normal 5 4 5 3 3 2" xfId="9670" xr:uid="{865C8888-1773-4537-A219-5A75972ECA96}"/>
    <cellStyle name="Normal 5 4 5 3 3 2 2" xfId="13092" xr:uid="{81971BFC-C6A7-4EB6-8318-DE48A5CB99DB}"/>
    <cellStyle name="Normal 5 4 5 3 3 2 2 2" xfId="26782" xr:uid="{C19B1693-3AF1-42A4-8C01-6FE6456F52A5}"/>
    <cellStyle name="Normal 5 4 5 3 3 2 2 2 2" xfId="40474" xr:uid="{8A2BA5BE-FA4F-4BD6-A308-5DE5395F96F9}"/>
    <cellStyle name="Normal 5 4 5 3 3 2 2 2 3" xfId="55358" xr:uid="{8FF5643C-7698-48AE-87EF-2742EAD49BCF}"/>
    <cellStyle name="Normal 5 4 5 3 3 2 2 3" xfId="19938" xr:uid="{36186182-4E71-4A28-904A-93BDB00FC60E}"/>
    <cellStyle name="Normal 5 4 5 3 3 2 2 4" xfId="33628" xr:uid="{5046B443-0737-4388-92E3-7BCA0289545E}"/>
    <cellStyle name="Normal 5 4 5 3 3 2 2 5" xfId="48512" xr:uid="{13726E6F-7C1D-40F1-B3B6-AF76DED7198F}"/>
    <cellStyle name="Normal 5 4 5 3 3 2 3" xfId="23360" xr:uid="{65B20EF8-66BE-4E70-A2FB-8469C3541D83}"/>
    <cellStyle name="Normal 5 4 5 3 3 2 3 2" xfId="37052" xr:uid="{BFFB7F08-702E-41AC-B821-88A50C060FA9}"/>
    <cellStyle name="Normal 5 4 5 3 3 2 3 3" xfId="51936" xr:uid="{BF61B607-139E-4767-9714-B0AFAE715BE2}"/>
    <cellStyle name="Normal 5 4 5 3 3 2 4" xfId="16516" xr:uid="{3CDED3BB-0B91-4CE2-9604-59402AE6C39D}"/>
    <cellStyle name="Normal 5 4 5 3 3 2 5" xfId="30206" xr:uid="{8DDF15BC-2431-4C9D-ACC5-893363AA83CD}"/>
    <cellStyle name="Normal 5 4 5 3 3 2 6" xfId="45090" xr:uid="{D2DE867E-3329-4A1B-9E5A-13429C8B38AB}"/>
    <cellStyle name="Normal 5 4 5 3 3 3" xfId="11380" xr:uid="{8BA78250-CC31-48C8-9B41-EF4031746038}"/>
    <cellStyle name="Normal 5 4 5 3 3 3 2" xfId="25070" xr:uid="{2C97CCE6-3E74-4F54-87B9-A2DB62D30D6E}"/>
    <cellStyle name="Normal 5 4 5 3 3 3 2 2" xfId="38762" xr:uid="{3CDC9058-9FB0-45FA-90E9-B2FC8E0611E3}"/>
    <cellStyle name="Normal 5 4 5 3 3 3 2 3" xfId="53646" xr:uid="{726C44A7-BDDB-42C8-B950-083B4A189B68}"/>
    <cellStyle name="Normal 5 4 5 3 3 3 3" xfId="18226" xr:uid="{4A1CD37C-8CBE-463B-B894-E426BA9E288A}"/>
    <cellStyle name="Normal 5 4 5 3 3 3 4" xfId="31916" xr:uid="{8D7A2753-5F36-4461-8100-FC26D8BF268E}"/>
    <cellStyle name="Normal 5 4 5 3 3 3 5" xfId="46800" xr:uid="{92600662-0BF1-4AD7-82CD-979F21BB5C17}"/>
    <cellStyle name="Normal 5 4 5 3 3 4" xfId="21648" xr:uid="{42D2A3FE-7796-4DDE-B0B3-DA5FB6CF56BD}"/>
    <cellStyle name="Normal 5 4 5 3 3 4 2" xfId="35340" xr:uid="{3647D1DC-8C6F-4689-BCFB-AD9F04D67FDC}"/>
    <cellStyle name="Normal 5 4 5 3 3 4 3" xfId="50224" xr:uid="{86D6CB2A-E4AF-4A98-BDB8-35709DFB1B01}"/>
    <cellStyle name="Normal 5 4 5 3 3 5" xfId="14804" xr:uid="{63F729ED-F644-4918-BEA8-D9E6F1C41628}"/>
    <cellStyle name="Normal 5 4 5 3 3 5 2" xfId="41000" xr:uid="{09989CAA-B444-4F23-B7F6-01BA8B2DEF37}"/>
    <cellStyle name="Normal 5 4 5 3 3 6" xfId="28494" xr:uid="{F06E9369-9264-4273-89FC-B13531B60EC8}"/>
    <cellStyle name="Normal 5 4 5 3 3 7" xfId="43378" xr:uid="{68554413-22A1-427D-83BA-4D36242AB15E}"/>
    <cellStyle name="Normal 5 4 5 3 3 8" xfId="7958" xr:uid="{C98BAAE7-7D46-4974-8D7A-0A1C6FD1CDFC}"/>
    <cellStyle name="Normal 5 4 5 3 4" xfId="2865" xr:uid="{4C2973D3-3F09-4C61-B170-569D82CB8143}"/>
    <cellStyle name="Normal 5 4 5 3 4 2" xfId="9671" xr:uid="{8C159341-AAAF-4C1A-B1A5-8933801E714C}"/>
    <cellStyle name="Normal 5 4 5 3 4 2 2" xfId="13093" xr:uid="{79B7FC2B-0A5E-415A-ABCA-3C55D3D87168}"/>
    <cellStyle name="Normal 5 4 5 3 4 2 2 2" xfId="26783" xr:uid="{99108AF3-68F3-4100-844B-A996B7FE79CA}"/>
    <cellStyle name="Normal 5 4 5 3 4 2 2 2 2" xfId="40475" xr:uid="{47C7EACB-B3D9-451A-A686-2CAB5EE064E8}"/>
    <cellStyle name="Normal 5 4 5 3 4 2 2 2 3" xfId="55359" xr:uid="{649AB604-7BD2-4E1E-83AF-D3A510AA9A2D}"/>
    <cellStyle name="Normal 5 4 5 3 4 2 2 3" xfId="19939" xr:uid="{69F99224-FD24-448B-9547-7463A3CD18D5}"/>
    <cellStyle name="Normal 5 4 5 3 4 2 2 4" xfId="33629" xr:uid="{3756DB57-2F13-4F56-A390-28A3454BFB59}"/>
    <cellStyle name="Normal 5 4 5 3 4 2 2 5" xfId="48513" xr:uid="{FF706441-416D-4CF7-AA8A-D6DCFCD7E2D7}"/>
    <cellStyle name="Normal 5 4 5 3 4 2 3" xfId="23361" xr:uid="{0195DB91-37A1-4479-AC0C-5CBEB2E8547D}"/>
    <cellStyle name="Normal 5 4 5 3 4 2 3 2" xfId="37053" xr:uid="{FE083DEE-17F4-4087-81F1-88D50C32081C}"/>
    <cellStyle name="Normal 5 4 5 3 4 2 3 3" xfId="51937" xr:uid="{B02F632E-BEBE-4C71-8D88-0574BF2B117A}"/>
    <cellStyle name="Normal 5 4 5 3 4 2 4" xfId="16517" xr:uid="{755BD418-4479-4ADA-A1C8-F314E4C8C4D0}"/>
    <cellStyle name="Normal 5 4 5 3 4 2 5" xfId="30207" xr:uid="{F56D042E-793B-4FD0-B2B0-085EA5DFCE34}"/>
    <cellStyle name="Normal 5 4 5 3 4 2 6" xfId="45091" xr:uid="{E67DA6F8-6815-4166-A28A-D891815AC75C}"/>
    <cellStyle name="Normal 5 4 5 3 4 3" xfId="11381" xr:uid="{C9DAB315-CFC4-4253-BEED-41C70A2F9EC9}"/>
    <cellStyle name="Normal 5 4 5 3 4 3 2" xfId="25071" xr:uid="{587042EC-7EBF-4AC6-BA7C-9F3345E0C041}"/>
    <cellStyle name="Normal 5 4 5 3 4 3 2 2" xfId="38763" xr:uid="{551D3167-232F-4B68-A977-25629935DC4E}"/>
    <cellStyle name="Normal 5 4 5 3 4 3 2 3" xfId="53647" xr:uid="{9FFB3B2A-E4E0-4808-BC83-667CC0F21FEF}"/>
    <cellStyle name="Normal 5 4 5 3 4 3 3" xfId="18227" xr:uid="{ABBFE480-D488-44BB-8053-AD823FE07F99}"/>
    <cellStyle name="Normal 5 4 5 3 4 3 4" xfId="31917" xr:uid="{9FEA024E-7696-4AA1-9DD5-2369EB226691}"/>
    <cellStyle name="Normal 5 4 5 3 4 3 5" xfId="46801" xr:uid="{1B88AD8E-C150-43D3-822C-2A916747CABB}"/>
    <cellStyle name="Normal 5 4 5 3 4 4" xfId="21649" xr:uid="{605634D9-E697-4C8F-A8C3-623617EBE8BF}"/>
    <cellStyle name="Normal 5 4 5 3 4 4 2" xfId="35341" xr:uid="{ABE104EA-FF20-4396-9A6C-317597E4D926}"/>
    <cellStyle name="Normal 5 4 5 3 4 4 3" xfId="50225" xr:uid="{97BDBBA5-9F78-4FF1-883F-C8AF3592C9D0}"/>
    <cellStyle name="Normal 5 4 5 3 4 5" xfId="14805" xr:uid="{50AB13D1-B69A-4436-94C8-AB98A7DD0479}"/>
    <cellStyle name="Normal 5 4 5 3 4 5 2" xfId="41141" xr:uid="{8DC99BC5-06F4-4DE4-AE6B-C18AC5BC51ED}"/>
    <cellStyle name="Normal 5 4 5 3 4 6" xfId="28495" xr:uid="{0922B73D-F0C5-4D57-82E6-8BEE94A0F0D6}"/>
    <cellStyle name="Normal 5 4 5 3 4 7" xfId="43379" xr:uid="{5BEB720D-D344-41C5-BE67-9F7947834FAE}"/>
    <cellStyle name="Normal 5 4 5 3 4 8" xfId="7959" xr:uid="{2367FDD6-3DAD-4376-96CE-FFB2A6D5BFE2}"/>
    <cellStyle name="Normal 5 4 5 3 5" xfId="9667" xr:uid="{35EEA67A-2AEF-4A8C-8ABB-62DD07317A5B}"/>
    <cellStyle name="Normal 5 4 5 3 5 2" xfId="13089" xr:uid="{B848BAC7-D825-4002-AD50-272F1065F98C}"/>
    <cellStyle name="Normal 5 4 5 3 5 2 2" xfId="26779" xr:uid="{EDA973A4-5ABE-46B1-A192-B2B5E77FCE52}"/>
    <cellStyle name="Normal 5 4 5 3 5 2 2 2" xfId="40471" xr:uid="{5A556EC5-80B2-418C-B541-42B0617F9D6F}"/>
    <cellStyle name="Normal 5 4 5 3 5 2 2 3" xfId="55355" xr:uid="{6E5B5967-A929-479A-BCC7-54126D264F0D}"/>
    <cellStyle name="Normal 5 4 5 3 5 2 3" xfId="19935" xr:uid="{7AD3C392-BAA5-41F4-80BB-7EF4003A9AC5}"/>
    <cellStyle name="Normal 5 4 5 3 5 2 4" xfId="33625" xr:uid="{5D1890A2-B53F-420C-B329-6D7E130F9F16}"/>
    <cellStyle name="Normal 5 4 5 3 5 2 5" xfId="48509" xr:uid="{276405D9-03A2-4F11-AAA0-A1A7A9197C85}"/>
    <cellStyle name="Normal 5 4 5 3 5 3" xfId="23357" xr:uid="{AE279595-5223-4066-B7FF-C4AD60A0C085}"/>
    <cellStyle name="Normal 5 4 5 3 5 3 2" xfId="37049" xr:uid="{CF203C3B-6710-413B-B4EE-77D26787F54E}"/>
    <cellStyle name="Normal 5 4 5 3 5 3 3" xfId="51933" xr:uid="{ED2D0EF6-CD21-472C-9EE9-1DB09A0676B6}"/>
    <cellStyle name="Normal 5 4 5 3 5 4" xfId="16513" xr:uid="{3A0981E4-8FD4-4F57-9B97-ACF126B92EAB}"/>
    <cellStyle name="Normal 5 4 5 3 5 5" xfId="30203" xr:uid="{A0867FC6-B49D-4329-8D6F-2D3C7565F1C4}"/>
    <cellStyle name="Normal 5 4 5 3 5 6" xfId="45087" xr:uid="{09A7FD43-A61D-40F4-9A91-03D9A5A3573E}"/>
    <cellStyle name="Normal 5 4 5 3 6" xfId="11377" xr:uid="{2D05E906-19C3-4A52-B1A2-93A074BFFDDB}"/>
    <cellStyle name="Normal 5 4 5 3 6 2" xfId="25067" xr:uid="{8613ECDD-C0FF-4FC9-9B0E-99456CB9A98D}"/>
    <cellStyle name="Normal 5 4 5 3 6 2 2" xfId="38759" xr:uid="{DDF04A01-8940-4A11-99FC-5F0DDE03BFCF}"/>
    <cellStyle name="Normal 5 4 5 3 6 2 3" xfId="53643" xr:uid="{69D1A2E3-2485-426B-9AA4-5E0AC36395E3}"/>
    <cellStyle name="Normal 5 4 5 3 6 3" xfId="18223" xr:uid="{83412A86-80E7-4870-AFED-49E7A1E26876}"/>
    <cellStyle name="Normal 5 4 5 3 6 4" xfId="31913" xr:uid="{5CDB2630-4AFC-44E0-B16E-9427C5F5E45A}"/>
    <cellStyle name="Normal 5 4 5 3 6 5" xfId="46797" xr:uid="{01738001-1277-42BA-BD07-0E72B5AEB711}"/>
    <cellStyle name="Normal 5 4 5 3 7" xfId="21645" xr:uid="{EDCE596C-0114-4009-AFFF-F80014CD4D06}"/>
    <cellStyle name="Normal 5 4 5 3 7 2" xfId="35337" xr:uid="{026A3138-7211-4E4A-9A13-F9F17A0474FE}"/>
    <cellStyle name="Normal 5 4 5 3 7 3" xfId="50221" xr:uid="{4DC931A2-FFED-4D66-9513-37266891FDEA}"/>
    <cellStyle name="Normal 5 4 5 3 8" xfId="14801" xr:uid="{A201173C-1D13-4A74-ACEF-48D062411006}"/>
    <cellStyle name="Normal 5 4 5 3 8 2" xfId="40838" xr:uid="{06A6D7E0-3F9B-48E3-BC1F-266DB404C320}"/>
    <cellStyle name="Normal 5 4 5 3 9" xfId="28491" xr:uid="{DB432183-7C85-4129-9792-9A7E96887587}"/>
    <cellStyle name="Normal 5 4 5 4" xfId="1308" xr:uid="{5DE3A1FF-1A52-46F7-8A7F-0292DE72E67F}"/>
    <cellStyle name="Normal 5 4 5 4 2" xfId="1309" xr:uid="{C6DDB15F-EA39-41AE-8196-B7F57C48A0A6}"/>
    <cellStyle name="Normal 5 4 5 4 2 2" xfId="9673" xr:uid="{8FCCE246-3C30-4258-B634-1E29BBEB8000}"/>
    <cellStyle name="Normal 5 4 5 4 2 2 2" xfId="13095" xr:uid="{4880BFD5-784D-4969-A59E-9E37489584B2}"/>
    <cellStyle name="Normal 5 4 5 4 2 2 2 2" xfId="26785" xr:uid="{ED9CFF00-4530-4CE3-8803-BFF7330A9B69}"/>
    <cellStyle name="Normal 5 4 5 4 2 2 2 2 2" xfId="40477" xr:uid="{A825D6FF-589D-41DA-864B-DA2B6D2C0E45}"/>
    <cellStyle name="Normal 5 4 5 4 2 2 2 2 3" xfId="55361" xr:uid="{71D0490D-34BC-4637-AEBE-78DB7E0AA67C}"/>
    <cellStyle name="Normal 5 4 5 4 2 2 2 3" xfId="19941" xr:uid="{23ABDA07-231B-4F53-BADD-FD3BB45A3318}"/>
    <cellStyle name="Normal 5 4 5 4 2 2 2 4" xfId="33631" xr:uid="{E2F49543-3E56-4FDF-80C5-4D1E4F440B57}"/>
    <cellStyle name="Normal 5 4 5 4 2 2 2 5" xfId="48515" xr:uid="{0F5410F4-9B42-43A9-BDA6-34C2374A1923}"/>
    <cellStyle name="Normal 5 4 5 4 2 2 3" xfId="23363" xr:uid="{541F9C0C-9423-4E88-87BB-35BBDB347E23}"/>
    <cellStyle name="Normal 5 4 5 4 2 2 3 2" xfId="37055" xr:uid="{998A61C9-4ADD-415B-B437-62982F9172E5}"/>
    <cellStyle name="Normal 5 4 5 4 2 2 3 3" xfId="51939" xr:uid="{D1C8E074-1211-44CE-952A-028737586077}"/>
    <cellStyle name="Normal 5 4 5 4 2 2 4" xfId="16519" xr:uid="{5EE57099-449A-4829-A34B-02BE43FCE5CB}"/>
    <cellStyle name="Normal 5 4 5 4 2 2 5" xfId="30209" xr:uid="{B5CAE7FD-4BB7-487F-AF69-DCFD75D52F8B}"/>
    <cellStyle name="Normal 5 4 5 4 2 2 6" xfId="45093" xr:uid="{6125FDD7-263B-4EB3-9CDF-5E642B39E01A}"/>
    <cellStyle name="Normal 5 4 5 4 2 3" xfId="11383" xr:uid="{5762A394-FBC3-443D-8B0B-B7FE2FE69C6A}"/>
    <cellStyle name="Normal 5 4 5 4 2 3 2" xfId="25073" xr:uid="{3F29C62D-C949-49B2-B7A6-6B684D1F8658}"/>
    <cellStyle name="Normal 5 4 5 4 2 3 2 2" xfId="38765" xr:uid="{A652E422-3190-418F-B9CE-BEEF17EA1378}"/>
    <cellStyle name="Normal 5 4 5 4 2 3 2 3" xfId="53649" xr:uid="{17CBE6A1-B3C6-4476-A912-E247A28B6E15}"/>
    <cellStyle name="Normal 5 4 5 4 2 3 3" xfId="18229" xr:uid="{275F8565-3DCB-4424-9544-D03EC568370E}"/>
    <cellStyle name="Normal 5 4 5 4 2 3 4" xfId="31919" xr:uid="{DAEABE78-7B4E-471E-8935-23FAAEB6946B}"/>
    <cellStyle name="Normal 5 4 5 4 2 3 5" xfId="46803" xr:uid="{87E07695-580C-4FFC-B42E-3608C69F5099}"/>
    <cellStyle name="Normal 5 4 5 4 2 4" xfId="21651" xr:uid="{DE178DAF-B079-429C-BEF0-9DFCA052A0D2}"/>
    <cellStyle name="Normal 5 4 5 4 2 4 2" xfId="35343" xr:uid="{D6E2E725-E540-4316-944B-E7ABE4F855DD}"/>
    <cellStyle name="Normal 5 4 5 4 2 4 3" xfId="50227" xr:uid="{DBD32FDB-631D-4172-AFF1-FD09B9401733}"/>
    <cellStyle name="Normal 5 4 5 4 2 5" xfId="14807" xr:uid="{35B62C95-2133-4430-A27C-026436BDD5B9}"/>
    <cellStyle name="Normal 5 4 5 4 2 5 2" xfId="41002" xr:uid="{2B282F65-53B4-44CC-8A02-1A4CEFB1B3F8}"/>
    <cellStyle name="Normal 5 4 5 4 2 6" xfId="28497" xr:uid="{6074EB9F-C868-4317-B38F-E88E892AF012}"/>
    <cellStyle name="Normal 5 4 5 4 2 7" xfId="43381" xr:uid="{9F799264-DB42-416D-BD43-C75FF8EC2024}"/>
    <cellStyle name="Normal 5 4 5 4 2 8" xfId="7961" xr:uid="{096DB30A-22F1-4ABC-B519-24C2894F2796}"/>
    <cellStyle name="Normal 5 4 5 4 3" xfId="9672" xr:uid="{1B7D0EE4-9364-4992-A478-4DC0ABF8F8B2}"/>
    <cellStyle name="Normal 5 4 5 4 3 2" xfId="13094" xr:uid="{914520F0-2968-4414-8F1E-841E295AC957}"/>
    <cellStyle name="Normal 5 4 5 4 3 2 2" xfId="26784" xr:uid="{39E1BCE4-AF11-4871-98D0-BF6E030FA8A0}"/>
    <cellStyle name="Normal 5 4 5 4 3 2 2 2" xfId="40476" xr:uid="{E8F0FDEF-8E6D-4029-B55D-D2F42F3563C9}"/>
    <cellStyle name="Normal 5 4 5 4 3 2 2 3" xfId="55360" xr:uid="{3F5AD2C3-10BC-4E4A-9349-2D07251C2985}"/>
    <cellStyle name="Normal 5 4 5 4 3 2 3" xfId="19940" xr:uid="{8A0DB18A-97AB-44C7-85FC-44C56CFC8598}"/>
    <cellStyle name="Normal 5 4 5 4 3 2 4" xfId="33630" xr:uid="{66F2698E-B9A4-4837-9A3F-D48C721311A7}"/>
    <cellStyle name="Normal 5 4 5 4 3 2 5" xfId="48514" xr:uid="{4BFB5684-4904-4D10-AF32-71158ED6B4D9}"/>
    <cellStyle name="Normal 5 4 5 4 3 3" xfId="23362" xr:uid="{1F0C640C-1A98-4F8E-819C-9D6E12E684F1}"/>
    <cellStyle name="Normal 5 4 5 4 3 3 2" xfId="37054" xr:uid="{383DD125-03A5-469B-9F9B-14ADE6384D24}"/>
    <cellStyle name="Normal 5 4 5 4 3 3 3" xfId="51938" xr:uid="{0ABCA02A-42C0-4077-9C35-CE2D1F44297E}"/>
    <cellStyle name="Normal 5 4 5 4 3 4" xfId="16518" xr:uid="{9990EA85-C29F-4658-8055-33D28746793A}"/>
    <cellStyle name="Normal 5 4 5 4 3 5" xfId="30208" xr:uid="{F67D5C39-26B2-4BA8-85C4-DE7BE491FD6C}"/>
    <cellStyle name="Normal 5 4 5 4 3 6" xfId="45092" xr:uid="{D469B59E-E7D7-4BE7-9365-D8D501FFDAEE}"/>
    <cellStyle name="Normal 5 4 5 4 4" xfId="11382" xr:uid="{7605B0A4-2844-43C5-B760-E7E49A10C46C}"/>
    <cellStyle name="Normal 5 4 5 4 4 2" xfId="25072" xr:uid="{60D77638-3F22-4820-870F-37F007E13E80}"/>
    <cellStyle name="Normal 5 4 5 4 4 2 2" xfId="38764" xr:uid="{72FA1B57-A0C4-4C4D-9E92-298A214011B9}"/>
    <cellStyle name="Normal 5 4 5 4 4 2 3" xfId="53648" xr:uid="{81801A57-F84C-44F8-8AA8-3D74C708CA74}"/>
    <cellStyle name="Normal 5 4 5 4 4 3" xfId="18228" xr:uid="{9C325FA4-2990-450A-9C01-1CCE4B4A58A4}"/>
    <cellStyle name="Normal 5 4 5 4 4 4" xfId="31918" xr:uid="{BC2BCF00-DD65-48C4-8420-2E7F949F7BD0}"/>
    <cellStyle name="Normal 5 4 5 4 4 5" xfId="46802" xr:uid="{B8A749A4-D538-4746-A43A-80B27FFA1389}"/>
    <cellStyle name="Normal 5 4 5 4 5" xfId="21650" xr:uid="{968432DC-3F2C-4BCD-8C0E-CA2867D507B8}"/>
    <cellStyle name="Normal 5 4 5 4 5 2" xfId="35342" xr:uid="{E108FAB7-6BFE-4B69-82C4-58A21B63231E}"/>
    <cellStyle name="Normal 5 4 5 4 5 3" xfId="50226" xr:uid="{A0E9D066-2387-4B0F-B61E-F22220C92CFC}"/>
    <cellStyle name="Normal 5 4 5 4 6" xfId="14806" xr:uid="{09612D9E-85A0-4ED5-886B-A863C51E28C0}"/>
    <cellStyle name="Normal 5 4 5 4 6 2" xfId="41001" xr:uid="{8D84FF97-8F4C-4DE7-B6FC-D265B087FC9C}"/>
    <cellStyle name="Normal 5 4 5 4 7" xfId="28496" xr:uid="{0518E21E-46E7-4351-BC24-CD5A530B57A9}"/>
    <cellStyle name="Normal 5 4 5 4 8" xfId="43380" xr:uid="{BC56BA46-515E-4E99-9E03-9D90D61D2C88}"/>
    <cellStyle name="Normal 5 4 5 4 9" xfId="7960" xr:uid="{2EE963FB-EDF8-4B8F-BB17-EC1250F9C236}"/>
    <cellStyle name="Normal 5 4 5 5" xfId="1310" xr:uid="{A2D77FAA-089B-4BCB-B51C-D4B5BD6CB0FC}"/>
    <cellStyle name="Normal 5 4 5 5 2" xfId="9674" xr:uid="{5EB643C0-7559-4821-9BF8-C16283CD2867}"/>
    <cellStyle name="Normal 5 4 5 5 2 2" xfId="13096" xr:uid="{C9ABBEEC-44C9-436A-9899-E70E1A87BF1F}"/>
    <cellStyle name="Normal 5 4 5 5 2 2 2" xfId="26786" xr:uid="{EAAEE95D-7A1B-4872-BB4C-C90FFDA0143F}"/>
    <cellStyle name="Normal 5 4 5 5 2 2 2 2" xfId="40478" xr:uid="{83ECD930-8D3F-4024-82E8-A4443BAC9811}"/>
    <cellStyle name="Normal 5 4 5 5 2 2 2 3" xfId="55362" xr:uid="{8ACF5B86-54FD-4EEA-B24C-CC5A1243A307}"/>
    <cellStyle name="Normal 5 4 5 5 2 2 3" xfId="19942" xr:uid="{CA68F9F2-A279-4E98-903C-D13A37243D7D}"/>
    <cellStyle name="Normal 5 4 5 5 2 2 4" xfId="33632" xr:uid="{319E921D-0D41-4718-BC0D-19EAE028FC96}"/>
    <cellStyle name="Normal 5 4 5 5 2 2 5" xfId="48516" xr:uid="{3B5F1490-1692-44DB-AC50-62859053EF19}"/>
    <cellStyle name="Normal 5 4 5 5 2 3" xfId="23364" xr:uid="{0423BEF5-B5A7-47A5-8DF3-83126F7287E1}"/>
    <cellStyle name="Normal 5 4 5 5 2 3 2" xfId="37056" xr:uid="{53054372-A89C-4EB5-99A9-25B951585779}"/>
    <cellStyle name="Normal 5 4 5 5 2 3 3" xfId="51940" xr:uid="{CE8E500F-59F7-4022-AF08-5C8354BAF215}"/>
    <cellStyle name="Normal 5 4 5 5 2 4" xfId="16520" xr:uid="{35568531-FF88-4ADE-96F7-EBE2135B22B2}"/>
    <cellStyle name="Normal 5 4 5 5 2 5" xfId="30210" xr:uid="{1E600055-5E6F-48D2-A49D-739D9A026E63}"/>
    <cellStyle name="Normal 5 4 5 5 2 6" xfId="45094" xr:uid="{35679AFB-36A8-495D-ACF9-AF9061386EA6}"/>
    <cellStyle name="Normal 5 4 5 5 3" xfId="11384" xr:uid="{4D8E7240-FA0D-40F4-9EDC-9A6FA6E85DEC}"/>
    <cellStyle name="Normal 5 4 5 5 3 2" xfId="25074" xr:uid="{C1CE6FD8-74E6-4E4A-A5E6-A5C645E7B2E0}"/>
    <cellStyle name="Normal 5 4 5 5 3 2 2" xfId="38766" xr:uid="{B89F8C00-A398-48B3-B400-BEADD67BBEBB}"/>
    <cellStyle name="Normal 5 4 5 5 3 2 3" xfId="53650" xr:uid="{45485A89-8D27-4FBB-9E0A-7DA6E28B1E2B}"/>
    <cellStyle name="Normal 5 4 5 5 3 3" xfId="18230" xr:uid="{EDBB5D5D-AFDF-4D4C-A6CF-E016201C4630}"/>
    <cellStyle name="Normal 5 4 5 5 3 4" xfId="31920" xr:uid="{2D42CF6D-3080-49B7-8C1A-273DC2325C64}"/>
    <cellStyle name="Normal 5 4 5 5 3 5" xfId="46804" xr:uid="{5961D9FD-E137-4B9F-90F1-81EDD354EBD4}"/>
    <cellStyle name="Normal 5 4 5 5 4" xfId="21652" xr:uid="{9E49FBD2-C88D-47DB-8A03-DE6AC1CA9895}"/>
    <cellStyle name="Normal 5 4 5 5 4 2" xfId="35344" xr:uid="{7AA071CE-DB3C-4D13-8FCD-C2B7666B6949}"/>
    <cellStyle name="Normal 5 4 5 5 4 3" xfId="50228" xr:uid="{100A6F23-D04A-4D17-8DDD-A85346AB8D84}"/>
    <cellStyle name="Normal 5 4 5 5 5" xfId="14808" xr:uid="{D37C0ADD-F40C-4025-9D77-BC6644CAB68A}"/>
    <cellStyle name="Normal 5 4 5 5 5 2" xfId="41003" xr:uid="{F6828DBC-A577-439B-BF6B-85CD5E8E8DFA}"/>
    <cellStyle name="Normal 5 4 5 5 6" xfId="28498" xr:uid="{BD559F70-8021-4556-9DE3-656672B383B7}"/>
    <cellStyle name="Normal 5 4 5 5 7" xfId="43382" xr:uid="{2EAE462C-EB77-48CA-AAC3-9A0B12304752}"/>
    <cellStyle name="Normal 5 4 5 5 8" xfId="7962" xr:uid="{55E419C8-EADB-4A03-946B-DD6C6A6248E5}"/>
    <cellStyle name="Normal 5 4 5 6" xfId="2866" xr:uid="{BDB35D66-69F6-4415-A2C9-479774F03523}"/>
    <cellStyle name="Normal 5 4 5 6 2" xfId="9675" xr:uid="{C0517306-21D3-4AE0-9A67-D452E739F242}"/>
    <cellStyle name="Normal 5 4 5 6 2 2" xfId="13097" xr:uid="{726E417A-759B-42F3-AF4B-B0C39CAF476B}"/>
    <cellStyle name="Normal 5 4 5 6 2 2 2" xfId="26787" xr:uid="{21BFA65E-56F5-4E98-888C-4EC0431FD4E6}"/>
    <cellStyle name="Normal 5 4 5 6 2 2 2 2" xfId="40479" xr:uid="{FA61CDD0-6B6D-4041-8462-5BBB5C987798}"/>
    <cellStyle name="Normal 5 4 5 6 2 2 2 3" xfId="55363" xr:uid="{EC3FBC24-327E-46CF-9474-8CB8FEA759A4}"/>
    <cellStyle name="Normal 5 4 5 6 2 2 3" xfId="19943" xr:uid="{F3EC49C9-7912-4F23-978A-BFEC8A8EE63A}"/>
    <cellStyle name="Normal 5 4 5 6 2 2 4" xfId="33633" xr:uid="{22F3819D-516F-43DA-B9B2-8F423C698055}"/>
    <cellStyle name="Normal 5 4 5 6 2 2 5" xfId="48517" xr:uid="{ECFDD0D4-EE9E-42BC-A216-A0B4B38D987F}"/>
    <cellStyle name="Normal 5 4 5 6 2 3" xfId="23365" xr:uid="{356410E0-9E4B-4B68-B8E1-B00FEE5999A2}"/>
    <cellStyle name="Normal 5 4 5 6 2 3 2" xfId="37057" xr:uid="{EF720DC6-9A30-4E7F-A876-E6AB441D529D}"/>
    <cellStyle name="Normal 5 4 5 6 2 3 3" xfId="51941" xr:uid="{EBBC2CF0-8FCB-4FD5-8D05-5C4BA0470A9A}"/>
    <cellStyle name="Normal 5 4 5 6 2 4" xfId="16521" xr:uid="{92C6F546-4415-4E6D-ADE1-9BD69C84DBFB}"/>
    <cellStyle name="Normal 5 4 5 6 2 5" xfId="30211" xr:uid="{66F6F3BC-910B-4189-9546-1C29C0172DB9}"/>
    <cellStyle name="Normal 5 4 5 6 2 6" xfId="45095" xr:uid="{DF6D0CC4-0933-4406-B187-4468D93C19B3}"/>
    <cellStyle name="Normal 5 4 5 6 3" xfId="11385" xr:uid="{EB31254C-675B-48BA-8035-51164C371777}"/>
    <cellStyle name="Normal 5 4 5 6 3 2" xfId="25075" xr:uid="{7B34D1B3-2436-41D0-B6F9-8092990360CE}"/>
    <cellStyle name="Normal 5 4 5 6 3 2 2" xfId="38767" xr:uid="{9414842D-9ABC-404F-8A61-24DBB3D75A2C}"/>
    <cellStyle name="Normal 5 4 5 6 3 2 3" xfId="53651" xr:uid="{EDAEFD32-F0B4-4BC9-95EE-FDEEA10682CA}"/>
    <cellStyle name="Normal 5 4 5 6 3 3" xfId="18231" xr:uid="{1415B7C8-658F-4674-9CD3-9B00C0E1759C}"/>
    <cellStyle name="Normal 5 4 5 6 3 4" xfId="31921" xr:uid="{DE45B53C-0927-4603-BEE4-7C95170AC877}"/>
    <cellStyle name="Normal 5 4 5 6 3 5" xfId="46805" xr:uid="{C5EDEF31-21BA-44A8-8CD1-C9920B4A9A42}"/>
    <cellStyle name="Normal 5 4 5 6 4" xfId="21653" xr:uid="{B0DBFB27-E507-4C9A-9DE4-68B9A451B12B}"/>
    <cellStyle name="Normal 5 4 5 6 4 2" xfId="35345" xr:uid="{B12B12BC-E089-4930-86C9-8F276FED1428}"/>
    <cellStyle name="Normal 5 4 5 6 4 3" xfId="50229" xr:uid="{12AADA71-D8C4-48B4-91DF-5E11106C7FDC}"/>
    <cellStyle name="Normal 5 4 5 6 5" xfId="14809" xr:uid="{1BD291B9-700F-44E0-9CE7-73BC1C4D732F}"/>
    <cellStyle name="Normal 5 4 5 6 5 2" xfId="41142" xr:uid="{7A150078-E695-4EDD-B575-EDBA367B728F}"/>
    <cellStyle name="Normal 5 4 5 6 6" xfId="28499" xr:uid="{14C25AA2-84F6-45E2-B57D-228FEDFA30E3}"/>
    <cellStyle name="Normal 5 4 5 6 7" xfId="43383" xr:uid="{7D77014E-7648-4C7D-BE77-C2F9978412AC}"/>
    <cellStyle name="Normal 5 4 5 6 8" xfId="7963" xr:uid="{A3A1AEE7-8B3B-4CF3-949C-64A86EB55B71}"/>
    <cellStyle name="Normal 5 4 5 7" xfId="9661" xr:uid="{86BA202D-5AF0-4378-B8B1-E59C96E06D8A}"/>
    <cellStyle name="Normal 5 4 5 7 2" xfId="13083" xr:uid="{3EBFC11C-EEB2-40C0-89D3-E86DE23A6A4A}"/>
    <cellStyle name="Normal 5 4 5 7 2 2" xfId="26773" xr:uid="{A9611F66-9A9B-4112-96C8-F4E81610BED1}"/>
    <cellStyle name="Normal 5 4 5 7 2 2 2" xfId="40465" xr:uid="{F5AC31D3-2A46-4F08-99BE-D789A13A8F93}"/>
    <cellStyle name="Normal 5 4 5 7 2 2 3" xfId="55349" xr:uid="{E8C80DF8-7218-4193-992B-BF1B9FEE0339}"/>
    <cellStyle name="Normal 5 4 5 7 2 3" xfId="19929" xr:uid="{AF8CB0D7-FCF1-427E-8D31-761B0E13A946}"/>
    <cellStyle name="Normal 5 4 5 7 2 4" xfId="33619" xr:uid="{67F2D478-6F39-48EC-A365-010309B4169C}"/>
    <cellStyle name="Normal 5 4 5 7 2 5" xfId="48503" xr:uid="{72F5BDA7-1A60-48CF-8EE7-A0DF2C34B053}"/>
    <cellStyle name="Normal 5 4 5 7 3" xfId="23351" xr:uid="{074B1F70-66EB-4445-809E-F3ADA86EE4B8}"/>
    <cellStyle name="Normal 5 4 5 7 3 2" xfId="37043" xr:uid="{B7575D09-49F1-465D-BE29-767C0610915C}"/>
    <cellStyle name="Normal 5 4 5 7 3 3" xfId="51927" xr:uid="{26FE2ACA-D726-415E-ABAD-5BBEB992CB94}"/>
    <cellStyle name="Normal 5 4 5 7 4" xfId="16507" xr:uid="{B836C41A-DEC3-4B5D-BA4B-7317C0FDEAB8}"/>
    <cellStyle name="Normal 5 4 5 7 5" xfId="30197" xr:uid="{9D7ACAE6-2651-49CE-9592-007270E9BE63}"/>
    <cellStyle name="Normal 5 4 5 7 6" xfId="45081" xr:uid="{157A4B8D-F0C8-426C-B9B8-90BB617F9814}"/>
    <cellStyle name="Normal 5 4 5 8" xfId="11371" xr:uid="{FA57FE4F-A03C-4BD2-BD01-7687DF1B7AE1}"/>
    <cellStyle name="Normal 5 4 5 8 2" xfId="25061" xr:uid="{0CF2ED8F-C9FC-47BE-8AEC-FE9E5E5E3177}"/>
    <cellStyle name="Normal 5 4 5 8 2 2" xfId="38753" xr:uid="{B3F4FDD5-BA12-48F4-999D-48BA5DB558B3}"/>
    <cellStyle name="Normal 5 4 5 8 2 3" xfId="53637" xr:uid="{56217874-1A34-4E5F-86AE-2F41D4703D84}"/>
    <cellStyle name="Normal 5 4 5 8 3" xfId="18217" xr:uid="{3FCFC875-FA7B-44EE-8E8C-F4CE82828CDC}"/>
    <cellStyle name="Normal 5 4 5 8 4" xfId="31907" xr:uid="{4DCCE7F4-E65C-4E4C-944E-EAA3FCD4104B}"/>
    <cellStyle name="Normal 5 4 5 8 5" xfId="46791" xr:uid="{EA9D5BE5-DEA7-449A-8698-DF03EE488DD4}"/>
    <cellStyle name="Normal 5 4 5 9" xfId="21639" xr:uid="{7A73306B-F910-41BE-A254-B05CED9DD20F}"/>
    <cellStyle name="Normal 5 4 5 9 2" xfId="35331" xr:uid="{5940967A-D0DD-4701-8F95-E2CCEB5349C4}"/>
    <cellStyle name="Normal 5 4 5 9 3" xfId="50215" xr:uid="{44899646-1B80-4C14-AB3A-D77BFBC3DCE3}"/>
    <cellStyle name="Normal 5 4 6" xfId="304" xr:uid="{18B7F684-7716-4721-8351-3145CC89B271}"/>
    <cellStyle name="Normal 5 4 6 10" xfId="43384" xr:uid="{B59AFD81-C2FA-4EBE-AE2D-EF9A2D703F38}"/>
    <cellStyle name="Normal 5 4 6 11" xfId="7964" xr:uid="{5FE972CE-5CDE-457D-81C7-4CC75C5AD35A}"/>
    <cellStyle name="Normal 5 4 6 2" xfId="562" xr:uid="{D73BEF50-8F73-42D4-8CBE-E93EF270B69B}"/>
    <cellStyle name="Normal 5 4 6 2 2" xfId="1311" xr:uid="{3D666CFE-C34B-46BA-9917-81434A511D1B}"/>
    <cellStyle name="Normal 5 4 6 2 2 2" xfId="1312" xr:uid="{427FB030-1438-49D1-A073-1E3B0555CE19}"/>
    <cellStyle name="Normal 5 4 6 2 2 2 2" xfId="13100" xr:uid="{1B16D1B4-CE1A-4564-AC23-38D515027352}"/>
    <cellStyle name="Normal 5 4 6 2 2 2 2 2" xfId="26790" xr:uid="{80E587B6-1446-49DE-9D2F-218F60DA1E5C}"/>
    <cellStyle name="Normal 5 4 6 2 2 2 2 2 2" xfId="40482" xr:uid="{1CB75055-3967-486B-AB47-9183496FEC51}"/>
    <cellStyle name="Normal 5 4 6 2 2 2 2 2 3" xfId="55366" xr:uid="{9E86FC01-C01E-4CEE-97AC-EE682A1BAACE}"/>
    <cellStyle name="Normal 5 4 6 2 2 2 2 3" xfId="19946" xr:uid="{3E31A082-6904-4E54-AB40-FF56BD992503}"/>
    <cellStyle name="Normal 5 4 6 2 2 2 2 4" xfId="33636" xr:uid="{70D5433E-3653-4DD6-99B8-8435795177DC}"/>
    <cellStyle name="Normal 5 4 6 2 2 2 2 5" xfId="48520" xr:uid="{9B272054-4D8A-432F-940C-54B3F5990588}"/>
    <cellStyle name="Normal 5 4 6 2 2 2 3" xfId="23368" xr:uid="{2CBA59AA-8A2A-4749-847A-54C16824F512}"/>
    <cellStyle name="Normal 5 4 6 2 2 2 3 2" xfId="37060" xr:uid="{E0DE22D0-9C5B-4366-AE36-4600ED36BAA8}"/>
    <cellStyle name="Normal 5 4 6 2 2 2 3 3" xfId="51944" xr:uid="{6F65061F-4296-45DF-AC9E-C49BE864185B}"/>
    <cellStyle name="Normal 5 4 6 2 2 2 4" xfId="16524" xr:uid="{E2174612-B33C-4032-8183-A2B43A61D0FB}"/>
    <cellStyle name="Normal 5 4 6 2 2 2 4 2" xfId="41005" xr:uid="{F9E4E411-2A6A-4D5C-B339-542EAA1F1455}"/>
    <cellStyle name="Normal 5 4 6 2 2 2 5" xfId="30214" xr:uid="{C2C49B6B-5443-4AC2-BD64-DCC4C87FD738}"/>
    <cellStyle name="Normal 5 4 6 2 2 2 6" xfId="45098" xr:uid="{A68F0C94-9780-4438-B93C-3A107011F072}"/>
    <cellStyle name="Normal 5 4 6 2 2 2 7" xfId="9678" xr:uid="{491D4027-CB02-42BE-AE43-F61EA732FDF1}"/>
    <cellStyle name="Normal 5 4 6 2 2 3" xfId="11388" xr:uid="{908741C2-A2C3-4047-B091-1DF5B0A57DDA}"/>
    <cellStyle name="Normal 5 4 6 2 2 3 2" xfId="25078" xr:uid="{416863F9-1315-4109-8BCB-BA30E0D0BF20}"/>
    <cellStyle name="Normal 5 4 6 2 2 3 2 2" xfId="38770" xr:uid="{9D2B1D27-0547-4D51-94A8-FECCE7DB19AB}"/>
    <cellStyle name="Normal 5 4 6 2 2 3 2 3" xfId="53654" xr:uid="{81945B4A-89DE-49A4-8120-CB9CBDCEC315}"/>
    <cellStyle name="Normal 5 4 6 2 2 3 3" xfId="18234" xr:uid="{235509E6-BC42-4A0C-A249-DED322C586EA}"/>
    <cellStyle name="Normal 5 4 6 2 2 3 4" xfId="31924" xr:uid="{0F1D2B80-43B0-4D32-B565-99BB71013688}"/>
    <cellStyle name="Normal 5 4 6 2 2 3 5" xfId="46808" xr:uid="{E1E23EA2-0FF8-42C3-99C3-C0D31F0055B8}"/>
    <cellStyle name="Normal 5 4 6 2 2 4" xfId="21656" xr:uid="{AC39029A-E62E-41DA-AAB7-DC5C21723E55}"/>
    <cellStyle name="Normal 5 4 6 2 2 4 2" xfId="35348" xr:uid="{5D4C7F03-820E-44CD-AF8D-49170E012CDC}"/>
    <cellStyle name="Normal 5 4 6 2 2 4 3" xfId="50232" xr:uid="{9BF7BD3F-981C-4CC2-9ADB-200B4462971C}"/>
    <cellStyle name="Normal 5 4 6 2 2 5" xfId="14812" xr:uid="{4D06E132-4AE0-405F-B69C-645CF9EF5ACD}"/>
    <cellStyle name="Normal 5 4 6 2 2 5 2" xfId="41004" xr:uid="{CD7AC859-188A-4425-A299-54E89F3FFDD0}"/>
    <cellStyle name="Normal 5 4 6 2 2 6" xfId="28502" xr:uid="{569267DD-FA57-4399-8A03-BE5DC36EDF92}"/>
    <cellStyle name="Normal 5 4 6 2 2 7" xfId="43386" xr:uid="{FEFB8235-C855-433C-B6C4-B400EC219664}"/>
    <cellStyle name="Normal 5 4 6 2 2 8" xfId="7966" xr:uid="{5203ECF2-79C9-4DF6-B16F-37093F5C4F86}"/>
    <cellStyle name="Normal 5 4 6 2 3" xfId="1313" xr:uid="{A7086534-B638-4287-A161-2ABA4C536344}"/>
    <cellStyle name="Normal 5 4 6 2 3 2" xfId="13099" xr:uid="{41AECA97-E852-4427-B27D-D8C51D1F482A}"/>
    <cellStyle name="Normal 5 4 6 2 3 2 2" xfId="26789" xr:uid="{2C34EBFD-AC2C-475F-BDEF-27569842D742}"/>
    <cellStyle name="Normal 5 4 6 2 3 2 2 2" xfId="40481" xr:uid="{A85A9F38-FCDE-464E-805F-E74FA7E0F297}"/>
    <cellStyle name="Normal 5 4 6 2 3 2 2 3" xfId="55365" xr:uid="{8868C0CC-C0EF-4982-A6E9-8C79DB1BEFEE}"/>
    <cellStyle name="Normal 5 4 6 2 3 2 3" xfId="19945" xr:uid="{85997A1B-D360-4003-BD90-A2DFB7DE3D64}"/>
    <cellStyle name="Normal 5 4 6 2 3 2 4" xfId="33635" xr:uid="{7B78A211-C557-435F-A7B0-B60B48C3B0F7}"/>
    <cellStyle name="Normal 5 4 6 2 3 2 5" xfId="48519" xr:uid="{B8D30170-8E1D-4B50-B5EF-DC6982D55DD1}"/>
    <cellStyle name="Normal 5 4 6 2 3 3" xfId="23367" xr:uid="{E6F6AA30-0633-409F-A9DF-21E2820F46B8}"/>
    <cellStyle name="Normal 5 4 6 2 3 3 2" xfId="37059" xr:uid="{3917796A-4149-49C6-B462-C606115C813E}"/>
    <cellStyle name="Normal 5 4 6 2 3 3 3" xfId="51943" xr:uid="{5C07DE11-F41A-4409-8444-537BC29C8FB1}"/>
    <cellStyle name="Normal 5 4 6 2 3 4" xfId="16523" xr:uid="{E76F239E-8496-47FB-B941-16F17496FE3B}"/>
    <cellStyle name="Normal 5 4 6 2 3 4 2" xfId="41006" xr:uid="{3BAA93A3-745B-4E02-8FF1-7B3216FE263C}"/>
    <cellStyle name="Normal 5 4 6 2 3 5" xfId="30213" xr:uid="{E63E5C64-9D3F-43DD-A9D7-8D55D5AACBB7}"/>
    <cellStyle name="Normal 5 4 6 2 3 6" xfId="45097" xr:uid="{1A3189A0-0BA2-413F-8604-1DBF3E12005D}"/>
    <cellStyle name="Normal 5 4 6 2 3 7" xfId="9677" xr:uid="{F50D841D-059F-4F61-881A-D90DA79F6981}"/>
    <cellStyle name="Normal 5 4 6 2 4" xfId="2867" xr:uid="{E75B66A1-B4B2-467D-8C02-293701C1371E}"/>
    <cellStyle name="Normal 5 4 6 2 4 2" xfId="25077" xr:uid="{18B3110D-E4F9-4A41-9FF3-A3EE0B312321}"/>
    <cellStyle name="Normal 5 4 6 2 4 2 2" xfId="38769" xr:uid="{41190E53-C963-42C5-B271-477AE09E3E55}"/>
    <cellStyle name="Normal 5 4 6 2 4 2 3" xfId="53653" xr:uid="{5B811774-E11B-4389-8F1E-23FB6FF21409}"/>
    <cellStyle name="Normal 5 4 6 2 4 3" xfId="18233" xr:uid="{EFDED16A-33F6-4670-A450-9326D06D0E00}"/>
    <cellStyle name="Normal 5 4 6 2 4 3 2" xfId="41143" xr:uid="{5395E5F5-96DE-4069-B4C4-1E2B9B5C9F8C}"/>
    <cellStyle name="Normal 5 4 6 2 4 4" xfId="31923" xr:uid="{38371DA2-03D9-400F-BA98-8945AD66007B}"/>
    <cellStyle name="Normal 5 4 6 2 4 5" xfId="46807" xr:uid="{D8927A9D-39C1-486A-9AC0-F27609E9D157}"/>
    <cellStyle name="Normal 5 4 6 2 4 6" xfId="11387" xr:uid="{D6FEA026-AE66-4E02-8209-08675BF7224F}"/>
    <cellStyle name="Normal 5 4 6 2 5" xfId="21655" xr:uid="{CFFFAC4C-7164-46AB-A69F-5FD477C72341}"/>
    <cellStyle name="Normal 5 4 6 2 5 2" xfId="35347" xr:uid="{2A3FC428-F1D8-4448-AB54-21DC7CD74B74}"/>
    <cellStyle name="Normal 5 4 6 2 5 3" xfId="50231" xr:uid="{4D451237-2130-4F61-93D6-57C77EB7E1DC}"/>
    <cellStyle name="Normal 5 4 6 2 6" xfId="14811" xr:uid="{5A9DBC72-B0E7-429E-B433-60A7571B1C14}"/>
    <cellStyle name="Normal 5 4 6 2 6 2" xfId="40839" xr:uid="{3924A953-AB86-4854-989E-6231FAF2D0F2}"/>
    <cellStyle name="Normal 5 4 6 2 7" xfId="28501" xr:uid="{C0D50F9C-2BF1-4E18-8891-1A7E26E8F5DB}"/>
    <cellStyle name="Normal 5 4 6 2 8" xfId="43385" xr:uid="{9C95DF63-1300-4F0C-9BBF-649D7211CB86}"/>
    <cellStyle name="Normal 5 4 6 2 9" xfId="7965" xr:uid="{B25EA153-4637-4BA2-808C-7BACA6884BA9}"/>
    <cellStyle name="Normal 5 4 6 3" xfId="1314" xr:uid="{95D994B2-0536-471E-B7F4-4F675BCC8395}"/>
    <cellStyle name="Normal 5 4 6 3 2" xfId="1315" xr:uid="{E24ED57F-5BFD-46A6-AA56-CD1657E028A0}"/>
    <cellStyle name="Normal 5 4 6 3 2 2" xfId="13101" xr:uid="{E75E0C4E-0221-4B19-BB5D-88108859BC10}"/>
    <cellStyle name="Normal 5 4 6 3 2 2 2" xfId="26791" xr:uid="{5225F3B9-B86B-4FF3-A6E4-E0A7190E1F58}"/>
    <cellStyle name="Normal 5 4 6 3 2 2 2 2" xfId="40483" xr:uid="{99B001F8-F85E-4744-9016-FB4CBFF560D7}"/>
    <cellStyle name="Normal 5 4 6 3 2 2 2 3" xfId="55367" xr:uid="{631CCB98-03D2-4550-B1FF-06AC604D4AAF}"/>
    <cellStyle name="Normal 5 4 6 3 2 2 3" xfId="19947" xr:uid="{BAD990D6-C0B5-40BF-829D-D510F045FBC2}"/>
    <cellStyle name="Normal 5 4 6 3 2 2 4" xfId="33637" xr:uid="{78A30C71-24C8-4193-8B27-68CEE27653A9}"/>
    <cellStyle name="Normal 5 4 6 3 2 2 5" xfId="48521" xr:uid="{522F5885-B1B4-4288-A89B-EB8C4F202B81}"/>
    <cellStyle name="Normal 5 4 6 3 2 3" xfId="23369" xr:uid="{A5F95808-426C-462E-9C6C-593A8CF5776A}"/>
    <cellStyle name="Normal 5 4 6 3 2 3 2" xfId="37061" xr:uid="{D9E410B7-B7D6-454D-91E6-EB6BCBFAE0BB}"/>
    <cellStyle name="Normal 5 4 6 3 2 3 3" xfId="51945" xr:uid="{6BB269E3-60D4-4F47-A952-DB7566E0136C}"/>
    <cellStyle name="Normal 5 4 6 3 2 4" xfId="16525" xr:uid="{7A59CA94-B973-42CF-A97F-3BF365B33C85}"/>
    <cellStyle name="Normal 5 4 6 3 2 4 2" xfId="41008" xr:uid="{6C6113F0-EE4C-4125-9C14-7FB536EB1E31}"/>
    <cellStyle name="Normal 5 4 6 3 2 5" xfId="30215" xr:uid="{3AE7C24F-AF23-4A59-B8A7-11DA40EE202E}"/>
    <cellStyle name="Normal 5 4 6 3 2 6" xfId="45099" xr:uid="{E4A424D8-A1BA-4EA9-BDBA-43E8ED06F638}"/>
    <cellStyle name="Normal 5 4 6 3 2 7" xfId="9679" xr:uid="{EECC420F-6A8D-465A-84CB-7593D0BC926C}"/>
    <cellStyle name="Normal 5 4 6 3 3" xfId="11389" xr:uid="{AC89587F-2A16-4902-955B-1B5DD6C08909}"/>
    <cellStyle name="Normal 5 4 6 3 3 2" xfId="25079" xr:uid="{B4F84150-7A8A-41F1-8AC0-81076C267861}"/>
    <cellStyle name="Normal 5 4 6 3 3 2 2" xfId="38771" xr:uid="{F175053B-8575-49F4-BD00-87852CB1FACA}"/>
    <cellStyle name="Normal 5 4 6 3 3 2 3" xfId="53655" xr:uid="{9938A99C-C31D-4EAF-9DF9-945411733BC5}"/>
    <cellStyle name="Normal 5 4 6 3 3 3" xfId="18235" xr:uid="{DD087C6B-F137-4037-A54C-89E37B5C9B75}"/>
    <cellStyle name="Normal 5 4 6 3 3 4" xfId="31925" xr:uid="{8B983D8B-2B93-4B2E-A0A2-AF285791D14B}"/>
    <cellStyle name="Normal 5 4 6 3 3 5" xfId="46809" xr:uid="{1904D451-89E4-43F1-9E6C-F7ECF52413FD}"/>
    <cellStyle name="Normal 5 4 6 3 4" xfId="21657" xr:uid="{67C6667D-85BE-4781-B2AB-4FA413DA7A35}"/>
    <cellStyle name="Normal 5 4 6 3 4 2" xfId="35349" xr:uid="{92389EA3-DB26-4857-8B44-73E8FDFD45A1}"/>
    <cellStyle name="Normal 5 4 6 3 4 3" xfId="50233" xr:uid="{9D24484F-E4FD-4979-8D77-7AA1AEAA10E1}"/>
    <cellStyle name="Normal 5 4 6 3 5" xfId="14813" xr:uid="{F967F43F-5E4E-4438-A577-C704CF79D88C}"/>
    <cellStyle name="Normal 5 4 6 3 5 2" xfId="41007" xr:uid="{C9BDD2DB-B16D-485F-9D31-7BE6BE3F07A8}"/>
    <cellStyle name="Normal 5 4 6 3 6" xfId="28503" xr:uid="{0F9D84B3-D005-4DB9-91DD-2058C59A84A6}"/>
    <cellStyle name="Normal 5 4 6 3 7" xfId="43387" xr:uid="{9B84F473-89F5-4A6A-A2A5-1691FC420D8F}"/>
    <cellStyle name="Normal 5 4 6 3 8" xfId="7967" xr:uid="{F169765B-B304-4768-8B18-8B89617487D6}"/>
    <cellStyle name="Normal 5 4 6 4" xfId="1316" xr:uid="{8F83E231-B903-457B-A940-A707E3A70D11}"/>
    <cellStyle name="Normal 5 4 6 4 2" xfId="9680" xr:uid="{34356DC9-F2DC-4F9A-B81D-B6543082A356}"/>
    <cellStyle name="Normal 5 4 6 4 2 2" xfId="13102" xr:uid="{28CBE05C-9484-4317-8629-CC3692E0A0A9}"/>
    <cellStyle name="Normal 5 4 6 4 2 2 2" xfId="26792" xr:uid="{43ABE52D-F040-4197-88CD-AF959274D61E}"/>
    <cellStyle name="Normal 5 4 6 4 2 2 2 2" xfId="40484" xr:uid="{3D69423C-DE32-4232-B040-25EE61445EA9}"/>
    <cellStyle name="Normal 5 4 6 4 2 2 2 3" xfId="55368" xr:uid="{AF1D1CAA-FE96-48DD-8852-24A8AC604C64}"/>
    <cellStyle name="Normal 5 4 6 4 2 2 3" xfId="19948" xr:uid="{FC7FE995-8A16-4D62-85FF-544B5D9A0410}"/>
    <cellStyle name="Normal 5 4 6 4 2 2 4" xfId="33638" xr:uid="{263AF0CD-6CEA-42E1-A721-C0A21F2F88A3}"/>
    <cellStyle name="Normal 5 4 6 4 2 2 5" xfId="48522" xr:uid="{EC1FE3C2-2712-42FD-88C3-D11496C61574}"/>
    <cellStyle name="Normal 5 4 6 4 2 3" xfId="23370" xr:uid="{03512D1C-292C-4E3B-8724-DA4FCC2405DE}"/>
    <cellStyle name="Normal 5 4 6 4 2 3 2" xfId="37062" xr:uid="{4408A475-7D41-4851-9DE5-E37D7AADC1B8}"/>
    <cellStyle name="Normal 5 4 6 4 2 3 3" xfId="51946" xr:uid="{2E2E443E-CE05-4951-AA89-3486743C3EAD}"/>
    <cellStyle name="Normal 5 4 6 4 2 4" xfId="16526" xr:uid="{975E819D-3475-40FB-A72C-09292DCBCFFC}"/>
    <cellStyle name="Normal 5 4 6 4 2 5" xfId="30216" xr:uid="{7922B3A0-D2F9-44FD-AD02-7B67D9DF85C6}"/>
    <cellStyle name="Normal 5 4 6 4 2 6" xfId="45100" xr:uid="{EA6156E6-86AB-4F67-9E1D-90ED01E946CB}"/>
    <cellStyle name="Normal 5 4 6 4 3" xfId="11390" xr:uid="{6F5F3F9C-5477-42D6-B543-11CF96CC8D76}"/>
    <cellStyle name="Normal 5 4 6 4 3 2" xfId="25080" xr:uid="{F2631449-AF7B-4080-A24E-B95AB24A6332}"/>
    <cellStyle name="Normal 5 4 6 4 3 2 2" xfId="38772" xr:uid="{529FE50C-1919-4C52-A3B0-6DB2DDB69637}"/>
    <cellStyle name="Normal 5 4 6 4 3 2 3" xfId="53656" xr:uid="{ADA58820-207C-43FF-8377-26EC7FDFE0B3}"/>
    <cellStyle name="Normal 5 4 6 4 3 3" xfId="18236" xr:uid="{386CBCCE-21B2-4045-886A-083D2078D471}"/>
    <cellStyle name="Normal 5 4 6 4 3 4" xfId="31926" xr:uid="{FFA37552-B70C-4E85-BBF9-9F31B72893E8}"/>
    <cellStyle name="Normal 5 4 6 4 3 5" xfId="46810" xr:uid="{22D7F5D8-4C48-45ED-84E6-6C8FB0567F50}"/>
    <cellStyle name="Normal 5 4 6 4 4" xfId="21658" xr:uid="{C5032F60-9A7E-4758-9A53-2A40241CA294}"/>
    <cellStyle name="Normal 5 4 6 4 4 2" xfId="35350" xr:uid="{54BA9487-70D4-4FBD-9BB0-26BF1B8DD8A2}"/>
    <cellStyle name="Normal 5 4 6 4 4 3" xfId="50234" xr:uid="{9F277810-6AAC-43A0-A3AE-9E08E7DA6AC3}"/>
    <cellStyle name="Normal 5 4 6 4 5" xfId="14814" xr:uid="{AED91B8C-6DDC-4526-A1D8-7F3051BFCAE1}"/>
    <cellStyle name="Normal 5 4 6 4 5 2" xfId="41009" xr:uid="{060F6DE8-6EAF-4D3E-AF65-75EE2A0CD011}"/>
    <cellStyle name="Normal 5 4 6 4 6" xfId="28504" xr:uid="{BD5FF2B4-BF3C-4199-B020-F6A4BD9D7E20}"/>
    <cellStyle name="Normal 5 4 6 4 7" xfId="43388" xr:uid="{E886C74F-D441-4F18-9C83-58427ACD483A}"/>
    <cellStyle name="Normal 5 4 6 4 8" xfId="7968" xr:uid="{4F5F36FD-F68B-450E-8747-8042B5570FB2}"/>
    <cellStyle name="Normal 5 4 6 5" xfId="2868" xr:uid="{403BDE02-3C33-400B-906A-C45A2D86C7CA}"/>
    <cellStyle name="Normal 5 4 6 5 2" xfId="13098" xr:uid="{E8243A6F-619C-4EF6-B7F0-B2581F8B1B15}"/>
    <cellStyle name="Normal 5 4 6 5 2 2" xfId="26788" xr:uid="{19D1D483-33EE-4B11-A816-7E8DE567709F}"/>
    <cellStyle name="Normal 5 4 6 5 2 2 2" xfId="40480" xr:uid="{4F5949B0-ED72-4EF2-B08D-04474FDFB579}"/>
    <cellStyle name="Normal 5 4 6 5 2 2 3" xfId="55364" xr:uid="{DB42309C-FFD5-4647-9D05-DC2EDA92759C}"/>
    <cellStyle name="Normal 5 4 6 5 2 3" xfId="19944" xr:uid="{9A386913-5F53-4E2F-9E14-A0450C2C8BB5}"/>
    <cellStyle name="Normal 5 4 6 5 2 4" xfId="33634" xr:uid="{8B1794BD-0D26-4410-8B74-FB8C5C927F3C}"/>
    <cellStyle name="Normal 5 4 6 5 2 5" xfId="48518" xr:uid="{32946653-1F93-435A-A2E2-3336A53549B6}"/>
    <cellStyle name="Normal 5 4 6 5 3" xfId="23366" xr:uid="{139388F9-F417-49F0-BB9A-8A0EA66181F5}"/>
    <cellStyle name="Normal 5 4 6 5 3 2" xfId="37058" xr:uid="{3561D4DA-C0B1-4DAE-96A4-CA2AD7B72384}"/>
    <cellStyle name="Normal 5 4 6 5 3 3" xfId="51942" xr:uid="{3DD7683F-8D61-4B27-8840-E8DB0D26BF04}"/>
    <cellStyle name="Normal 5 4 6 5 4" xfId="16522" xr:uid="{D6BE65D7-0488-45E8-9BC7-2C285AF5EA8E}"/>
    <cellStyle name="Normal 5 4 6 5 4 2" xfId="41144" xr:uid="{32B7B50B-3D37-4AE9-84AA-ECBA2CBA092A}"/>
    <cellStyle name="Normal 5 4 6 5 5" xfId="30212" xr:uid="{E0677777-4B36-4DF4-9B5B-3DCD377CC74A}"/>
    <cellStyle name="Normal 5 4 6 5 6" xfId="45096" xr:uid="{E12C9AB4-A38F-4E23-99E8-4A19A79B108A}"/>
    <cellStyle name="Normal 5 4 6 5 7" xfId="9676" xr:uid="{F554E27D-C5D3-4519-A765-9CD42C784E4F}"/>
    <cellStyle name="Normal 5 4 6 6" xfId="11386" xr:uid="{50DD8619-8951-48CF-B51E-328541204B41}"/>
    <cellStyle name="Normal 5 4 6 6 2" xfId="25076" xr:uid="{2E6907BC-D602-482E-B569-FD6E386F75B0}"/>
    <cellStyle name="Normal 5 4 6 6 2 2" xfId="38768" xr:uid="{2C8A8750-3B08-4B24-947A-AD910A845CB3}"/>
    <cellStyle name="Normal 5 4 6 6 2 3" xfId="53652" xr:uid="{1B0F4C03-8B07-4F3A-8B14-91E6A7E9A8A7}"/>
    <cellStyle name="Normal 5 4 6 6 3" xfId="18232" xr:uid="{7641287A-CED9-4888-A7A7-43AD4AF89F85}"/>
    <cellStyle name="Normal 5 4 6 6 4" xfId="31922" xr:uid="{6044BCBE-014F-4369-9C50-436ED0C6170E}"/>
    <cellStyle name="Normal 5 4 6 6 5" xfId="46806" xr:uid="{EF72D14D-B4F6-44CD-8F25-0B06BD4CCDA4}"/>
    <cellStyle name="Normal 5 4 6 7" xfId="21654" xr:uid="{4AECE454-E142-407E-A080-9EF8549193BD}"/>
    <cellStyle name="Normal 5 4 6 7 2" xfId="35346" xr:uid="{C2D28A4B-9174-4549-A36A-769729B7EBF3}"/>
    <cellStyle name="Normal 5 4 6 7 3" xfId="50230" xr:uid="{DFF49E00-BB58-4B4C-9938-19419315D794}"/>
    <cellStyle name="Normal 5 4 6 8" xfId="14810" xr:uid="{41621FE2-E12D-475D-8777-4B1A271C4439}"/>
    <cellStyle name="Normal 5 4 6 8 2" xfId="40786" xr:uid="{524CFD99-6B7A-4B85-8B0F-B81DA8E91AB6}"/>
    <cellStyle name="Normal 5 4 6 9" xfId="28500" xr:uid="{36BC90AF-11D4-4E75-B5C4-C67581245085}"/>
    <cellStyle name="Normal 5 4 7" xfId="563" xr:uid="{059CE009-F5BF-4AC8-AA6A-27A5F0FB6E96}"/>
    <cellStyle name="Normal 5 4 7 10" xfId="43389" xr:uid="{86406596-EDFE-487B-8E70-6BC7D0122E1F}"/>
    <cellStyle name="Normal 5 4 7 11" xfId="7969" xr:uid="{DEB5C6F5-2D4F-43E9-A7CE-008C9FFF5563}"/>
    <cellStyle name="Normal 5 4 7 2" xfId="1317" xr:uid="{FA5680AC-4FA0-47D9-BDA5-DF4A7B9DE2C0}"/>
    <cellStyle name="Normal 5 4 7 2 2" xfId="1318" xr:uid="{EBF44FC1-7B4F-48BB-9F8D-A0AA72008EF3}"/>
    <cellStyle name="Normal 5 4 7 2 2 2" xfId="9683" xr:uid="{4DF5837E-DF69-45A7-8AA7-CD488FE2278C}"/>
    <cellStyle name="Normal 5 4 7 2 2 2 2" xfId="13105" xr:uid="{741FE306-8FA7-4202-AA7F-7FAA36B77F5B}"/>
    <cellStyle name="Normal 5 4 7 2 2 2 2 2" xfId="26795" xr:uid="{9B6CD46E-37F8-4A9A-8454-921FF026BFAE}"/>
    <cellStyle name="Normal 5 4 7 2 2 2 2 2 2" xfId="40487" xr:uid="{6364AA1C-D902-412E-B8F5-E0344AF478DC}"/>
    <cellStyle name="Normal 5 4 7 2 2 2 2 2 3" xfId="55371" xr:uid="{E45C5D75-F28B-4FC3-8FD2-76096484691E}"/>
    <cellStyle name="Normal 5 4 7 2 2 2 2 3" xfId="19951" xr:uid="{6F9BA4D1-DFA3-47D5-B084-4DBA3EA7FD2B}"/>
    <cellStyle name="Normal 5 4 7 2 2 2 2 4" xfId="33641" xr:uid="{8D120ECD-5F14-4C10-A1BC-5B82EF75B2A1}"/>
    <cellStyle name="Normal 5 4 7 2 2 2 2 5" xfId="48525" xr:uid="{3E4AD787-A7CB-4A2E-88A2-F9CD842586DB}"/>
    <cellStyle name="Normal 5 4 7 2 2 2 3" xfId="23373" xr:uid="{AE5BD2BC-5321-4D9D-B751-0CEB208BB491}"/>
    <cellStyle name="Normal 5 4 7 2 2 2 3 2" xfId="37065" xr:uid="{654288E8-4A82-42D4-9691-1454CD92253B}"/>
    <cellStyle name="Normal 5 4 7 2 2 2 3 3" xfId="51949" xr:uid="{665CA2D8-E094-41E3-8568-8692A83373B8}"/>
    <cellStyle name="Normal 5 4 7 2 2 2 4" xfId="16529" xr:uid="{25FDD1A1-5978-4741-A2B1-B9A522C4A2BB}"/>
    <cellStyle name="Normal 5 4 7 2 2 2 5" xfId="30219" xr:uid="{CD75DE81-C468-4ECA-A51B-1B5326949619}"/>
    <cellStyle name="Normal 5 4 7 2 2 2 6" xfId="45103" xr:uid="{AE572C51-C98B-4FB4-8AEC-07C6DB6B3BB4}"/>
    <cellStyle name="Normal 5 4 7 2 2 3" xfId="11393" xr:uid="{588AF138-AE2D-4620-A868-C85B00E10723}"/>
    <cellStyle name="Normal 5 4 7 2 2 3 2" xfId="25083" xr:uid="{F7FDA588-D2D3-4894-8E35-3F6F6E5E2733}"/>
    <cellStyle name="Normal 5 4 7 2 2 3 2 2" xfId="38775" xr:uid="{12A6B546-F50D-43F7-9653-51ECD002723D}"/>
    <cellStyle name="Normal 5 4 7 2 2 3 2 3" xfId="53659" xr:uid="{9E1EF701-E174-4A53-AB93-CFACC3F0CC21}"/>
    <cellStyle name="Normal 5 4 7 2 2 3 3" xfId="18239" xr:uid="{6F62DBFF-166E-48CC-8E7D-36276FFA4962}"/>
    <cellStyle name="Normal 5 4 7 2 2 3 4" xfId="31929" xr:uid="{F2ACF935-5EA6-4F0E-A9C3-EB2386D27F39}"/>
    <cellStyle name="Normal 5 4 7 2 2 3 5" xfId="46813" xr:uid="{5A638C24-7073-4EB2-B5BD-A963D603D281}"/>
    <cellStyle name="Normal 5 4 7 2 2 4" xfId="21661" xr:uid="{7A1678B1-AA4F-4FC6-94DD-4AFE6086D0D5}"/>
    <cellStyle name="Normal 5 4 7 2 2 4 2" xfId="35353" xr:uid="{ECAC9E03-E3E8-4620-A326-5A9AA4A2A065}"/>
    <cellStyle name="Normal 5 4 7 2 2 4 3" xfId="50237" xr:uid="{9D6656D7-F42C-428A-B85B-109962CBF548}"/>
    <cellStyle name="Normal 5 4 7 2 2 5" xfId="14817" xr:uid="{57D5E44E-3D6F-4FE3-8500-2BFA86B318D0}"/>
    <cellStyle name="Normal 5 4 7 2 2 5 2" xfId="41011" xr:uid="{AC0DFF41-5824-4822-93C6-BC213F94A626}"/>
    <cellStyle name="Normal 5 4 7 2 2 6" xfId="28507" xr:uid="{3FF9B0A7-4820-45E9-A822-D9EE604359B4}"/>
    <cellStyle name="Normal 5 4 7 2 2 7" xfId="43391" xr:uid="{8310537D-63FC-4904-BBF8-28758879C609}"/>
    <cellStyle name="Normal 5 4 7 2 2 8" xfId="7971" xr:uid="{75F9F55D-CCD6-469A-AF44-4152C243828E}"/>
    <cellStyle name="Normal 5 4 7 2 3" xfId="4420" xr:uid="{C82947B6-5A68-4B3B-B718-600896D2184E}"/>
    <cellStyle name="Normal 5 4 7 2 3 2" xfId="13104" xr:uid="{2ACA7D9A-C3EB-42A3-8212-F771052AD474}"/>
    <cellStyle name="Normal 5 4 7 2 3 2 2" xfId="26794" xr:uid="{DFCB2292-3B54-4909-8BE8-33F8012484B4}"/>
    <cellStyle name="Normal 5 4 7 2 3 2 2 2" xfId="40486" xr:uid="{8E68CE6C-39BC-430D-9ED8-98C2AA931D3A}"/>
    <cellStyle name="Normal 5 4 7 2 3 2 2 3" xfId="55370" xr:uid="{8CA06B41-EEF2-41D6-B4B3-A340DC2F58AE}"/>
    <cellStyle name="Normal 5 4 7 2 3 2 3" xfId="19950" xr:uid="{01888410-0387-451D-A2F5-A0C6172F351B}"/>
    <cellStyle name="Normal 5 4 7 2 3 2 4" xfId="33640" xr:uid="{29FE4879-5333-4A1E-873E-191E0974D89C}"/>
    <cellStyle name="Normal 5 4 7 2 3 2 5" xfId="48524" xr:uid="{E53A5876-050E-4B41-9FE1-660761F83D3D}"/>
    <cellStyle name="Normal 5 4 7 2 3 3" xfId="23372" xr:uid="{8006034E-FCE2-4A73-9103-E7906B6F1481}"/>
    <cellStyle name="Normal 5 4 7 2 3 3 2" xfId="37064" xr:uid="{A35883E3-5B3C-4B11-B290-47A25FF6E699}"/>
    <cellStyle name="Normal 5 4 7 2 3 3 3" xfId="51948" xr:uid="{D32BD5BD-EF64-4CD0-8C48-9CA6AABB1DCC}"/>
    <cellStyle name="Normal 5 4 7 2 3 4" xfId="16528" xr:uid="{1A221388-F119-417E-A4BF-A74D0C747F90}"/>
    <cellStyle name="Normal 5 4 7 2 3 4 2" xfId="41338" xr:uid="{D369EBC8-6341-4C29-8E07-02903C969B10}"/>
    <cellStyle name="Normal 5 4 7 2 3 5" xfId="30218" xr:uid="{B856F691-5146-4E97-A298-4695B9E81CB5}"/>
    <cellStyle name="Normal 5 4 7 2 3 6" xfId="45102" xr:uid="{1AD18807-1D63-4047-876A-412C2DC5756F}"/>
    <cellStyle name="Normal 5 4 7 2 3 7" xfId="9682" xr:uid="{DB2D5B07-C0F8-4F7C-A38F-7A356AD438AB}"/>
    <cellStyle name="Normal 5 4 7 2 4" xfId="11392" xr:uid="{C899B330-213B-49F1-BE16-55D7F96C9205}"/>
    <cellStyle name="Normal 5 4 7 2 4 2" xfId="25082" xr:uid="{5DD9400C-B49C-4C48-A849-800EFE8ED9BC}"/>
    <cellStyle name="Normal 5 4 7 2 4 2 2" xfId="38774" xr:uid="{3CF3D719-1596-4319-9B16-38CA1154D138}"/>
    <cellStyle name="Normal 5 4 7 2 4 2 3" xfId="53658" xr:uid="{606E2607-E651-4E94-9A67-159E69C1EC33}"/>
    <cellStyle name="Normal 5 4 7 2 4 3" xfId="18238" xr:uid="{6FFB1B7F-C246-410D-9D33-D0414DF9479D}"/>
    <cellStyle name="Normal 5 4 7 2 4 4" xfId="31928" xr:uid="{E5040F55-393A-4E98-B64E-967A7ABE2885}"/>
    <cellStyle name="Normal 5 4 7 2 4 5" xfId="46812" xr:uid="{2D4DA1E2-38B9-48B8-BD73-8568430ADED2}"/>
    <cellStyle name="Normal 5 4 7 2 5" xfId="21660" xr:uid="{7CE486D1-1D49-4093-8853-FD9421AC18B3}"/>
    <cellStyle name="Normal 5 4 7 2 5 2" xfId="35352" xr:uid="{DC685D84-713D-4228-86AA-DFB249F30419}"/>
    <cellStyle name="Normal 5 4 7 2 5 3" xfId="50236" xr:uid="{265A40A5-33E3-4EE7-8E60-896CF2D3DFB4}"/>
    <cellStyle name="Normal 5 4 7 2 6" xfId="14816" xr:uid="{2BA849F1-541E-4007-9B09-192CE9E76543}"/>
    <cellStyle name="Normal 5 4 7 2 6 2" xfId="41010" xr:uid="{CC6F90B5-BAA3-4E48-A2E6-2F20C1E0E44F}"/>
    <cellStyle name="Normal 5 4 7 2 7" xfId="28506" xr:uid="{B03A6CCC-A107-48D9-AFAF-A5CC2277B68D}"/>
    <cellStyle name="Normal 5 4 7 2 8" xfId="43390" xr:uid="{FE10B5C9-1716-455E-AC92-0902179C0BD1}"/>
    <cellStyle name="Normal 5 4 7 2 9" xfId="7970" xr:uid="{9A571D63-0E2B-40BC-8B33-A4AD2790E797}"/>
    <cellStyle name="Normal 5 4 7 3" xfId="1319" xr:uid="{D48FD634-596F-4875-8E52-BAF616365A55}"/>
    <cellStyle name="Normal 5 4 7 3 2" xfId="9684" xr:uid="{489E4E2A-10C3-44BA-827A-F7737DA2D0E8}"/>
    <cellStyle name="Normal 5 4 7 3 2 2" xfId="13106" xr:uid="{425841DF-958E-4561-A85F-CA2438ED14F8}"/>
    <cellStyle name="Normal 5 4 7 3 2 2 2" xfId="26796" xr:uid="{150C0D56-8626-4A70-BFC1-D5FB2326007E}"/>
    <cellStyle name="Normal 5 4 7 3 2 2 2 2" xfId="40488" xr:uid="{29C4DC93-F9B7-4996-90B1-EA88F75AADA7}"/>
    <cellStyle name="Normal 5 4 7 3 2 2 2 3" xfId="55372" xr:uid="{44814CD8-BD74-436A-8065-6A75EB0C3B32}"/>
    <cellStyle name="Normal 5 4 7 3 2 2 3" xfId="19952" xr:uid="{CC5B93FE-2F1D-46F2-9306-F321ECBB21FA}"/>
    <cellStyle name="Normal 5 4 7 3 2 2 4" xfId="33642" xr:uid="{C8E7A89C-6557-4F06-B10B-9CDB434245C6}"/>
    <cellStyle name="Normal 5 4 7 3 2 2 5" xfId="48526" xr:uid="{8DDE6908-0961-4531-B4CB-D5362920B932}"/>
    <cellStyle name="Normal 5 4 7 3 2 3" xfId="23374" xr:uid="{3C194C8C-AB89-48A1-8CEF-F7192791E0BF}"/>
    <cellStyle name="Normal 5 4 7 3 2 3 2" xfId="37066" xr:uid="{A878A8A9-03BF-44AB-AA6F-A45EB6077E84}"/>
    <cellStyle name="Normal 5 4 7 3 2 3 3" xfId="51950" xr:uid="{DDB8237A-0092-42C8-B687-C638C5D5C0BF}"/>
    <cellStyle name="Normal 5 4 7 3 2 4" xfId="16530" xr:uid="{128E445A-BF97-40EB-A053-DED86A74FA94}"/>
    <cellStyle name="Normal 5 4 7 3 2 5" xfId="30220" xr:uid="{7F43BEE8-20FD-452A-9520-8CB8687410D3}"/>
    <cellStyle name="Normal 5 4 7 3 2 6" xfId="45104" xr:uid="{89EC0EF8-BFD4-44A5-B246-D5FDA536591C}"/>
    <cellStyle name="Normal 5 4 7 3 3" xfId="11394" xr:uid="{6FEB7E40-944F-46AE-B057-BBC282F84439}"/>
    <cellStyle name="Normal 5 4 7 3 3 2" xfId="25084" xr:uid="{7C0D38BC-94C8-4CD8-A982-1819827788AD}"/>
    <cellStyle name="Normal 5 4 7 3 3 2 2" xfId="38776" xr:uid="{3CC4114C-90CC-4F9F-BB0B-CE0F63FC0AC3}"/>
    <cellStyle name="Normal 5 4 7 3 3 2 3" xfId="53660" xr:uid="{7D7DD8EF-7CCD-4888-A2DD-0EA303FBD030}"/>
    <cellStyle name="Normal 5 4 7 3 3 3" xfId="18240" xr:uid="{CE987DC8-4CF1-49B7-BB8A-DB66C9E8FFD0}"/>
    <cellStyle name="Normal 5 4 7 3 3 4" xfId="31930" xr:uid="{3CD41525-8DD7-4A49-9C4E-EDEE6A63F3CE}"/>
    <cellStyle name="Normal 5 4 7 3 3 5" xfId="46814" xr:uid="{644A0C80-8B6D-475E-921A-8ED8BD98DA72}"/>
    <cellStyle name="Normal 5 4 7 3 4" xfId="21662" xr:uid="{9D0C11D3-280A-49D3-A396-CFE24C6F4048}"/>
    <cellStyle name="Normal 5 4 7 3 4 2" xfId="35354" xr:uid="{06891254-001A-4F48-BB41-2425138333FB}"/>
    <cellStyle name="Normal 5 4 7 3 4 3" xfId="50238" xr:uid="{D54B9932-D764-4187-AE5B-30A46D6DE929}"/>
    <cellStyle name="Normal 5 4 7 3 5" xfId="14818" xr:uid="{2C9A66EE-25AF-41D7-BD87-D712585D95F2}"/>
    <cellStyle name="Normal 5 4 7 3 5 2" xfId="41012" xr:uid="{6CB7FB27-1C23-4CD9-A8F6-7C563FB22D21}"/>
    <cellStyle name="Normal 5 4 7 3 6" xfId="28508" xr:uid="{AF098E76-B030-4E69-91BF-E7EC8D53D53A}"/>
    <cellStyle name="Normal 5 4 7 3 7" xfId="43392" xr:uid="{D43FF939-7090-48C0-B470-B7F11513543C}"/>
    <cellStyle name="Normal 5 4 7 3 8" xfId="7972" xr:uid="{8671244D-030B-4C2F-BF40-C4AD6E05A37D}"/>
    <cellStyle name="Normal 5 4 7 4" xfId="2869" xr:uid="{27EBE674-9BD0-44E2-B3B2-C8453C32DFC8}"/>
    <cellStyle name="Normal 5 4 7 4 2" xfId="4585" xr:uid="{031A48DB-B6B0-410A-B4E4-9EC6632A9841}"/>
    <cellStyle name="Normal 5 4 7 4 2 2" xfId="13107" xr:uid="{8FAC94CF-E92A-41ED-AD95-7EED0104BEB0}"/>
    <cellStyle name="Normal 5 4 7 4 2 2 2" xfId="26797" xr:uid="{1DB8FC8B-8695-4699-B287-9F573CCA8EBA}"/>
    <cellStyle name="Normal 5 4 7 4 2 2 2 2" xfId="40489" xr:uid="{DF37EDD8-96B0-424A-8CA2-926D66490DE8}"/>
    <cellStyle name="Normal 5 4 7 4 2 2 2 3" xfId="55373" xr:uid="{7E399095-31BB-4357-88FC-448DD919F5EC}"/>
    <cellStyle name="Normal 5 4 7 4 2 2 3" xfId="19953" xr:uid="{38672DEC-0C4C-4B55-B60A-592CE4C9D7C4}"/>
    <cellStyle name="Normal 5 4 7 4 2 2 4" xfId="33643" xr:uid="{7E2C951C-874E-4E3B-B84C-82A1B0A56E81}"/>
    <cellStyle name="Normal 5 4 7 4 2 2 5" xfId="48527" xr:uid="{351F7DF9-582D-4575-BDE1-61FD4B439C7D}"/>
    <cellStyle name="Normal 5 4 7 4 2 3" xfId="23375" xr:uid="{9686F936-8CEA-41BE-967B-BF9649664809}"/>
    <cellStyle name="Normal 5 4 7 4 2 3 2" xfId="37067" xr:uid="{76C65B6E-EB98-4D0E-9DA9-BC355F2F38B1}"/>
    <cellStyle name="Normal 5 4 7 4 2 3 3" xfId="51951" xr:uid="{19FCF05D-552E-4904-B63F-81B5600720A2}"/>
    <cellStyle name="Normal 5 4 7 4 2 4" xfId="16531" xr:uid="{663E83CE-3B93-4E93-B64D-3B311D0883C5}"/>
    <cellStyle name="Normal 5 4 7 4 2 4 2" xfId="41359" xr:uid="{2626ED08-2F06-4C0A-8FB5-3690C5054A3B}"/>
    <cellStyle name="Normal 5 4 7 4 2 5" xfId="30221" xr:uid="{6B06373B-6106-477E-B04B-6E37239CD1A6}"/>
    <cellStyle name="Normal 5 4 7 4 2 6" xfId="45105" xr:uid="{091D923A-37E1-427B-A894-AE75FBC19E9C}"/>
    <cellStyle name="Normal 5 4 7 4 2 7" xfId="9685" xr:uid="{B5968A7C-7235-49BE-AA9D-5C3F54101E19}"/>
    <cellStyle name="Normal 5 4 7 4 3" xfId="4686" xr:uid="{FEC4007F-4701-4453-BEA8-685F1EBD4212}"/>
    <cellStyle name="Normal 5 4 7 4 3 2" xfId="25085" xr:uid="{15B0F815-C6DC-4FC8-9A32-53083F0BE55C}"/>
    <cellStyle name="Normal 5 4 7 4 3 2 2" xfId="38777" xr:uid="{20F795FA-CAC7-4F5C-977F-B9CB7B3EDBF9}"/>
    <cellStyle name="Normal 5 4 7 4 3 2 3" xfId="53661" xr:uid="{B79615FF-31F4-43A4-8D0F-19AD074EFF5B}"/>
    <cellStyle name="Normal 5 4 7 4 3 3" xfId="18241" xr:uid="{3FF455D4-5F7A-49DD-AEDD-7C55D84599EB}"/>
    <cellStyle name="Normal 5 4 7 4 3 3 2" xfId="41375" xr:uid="{B6DDFC69-8A67-494E-910C-D4A31A98C90D}"/>
    <cellStyle name="Normal 5 4 7 4 3 4" xfId="31931" xr:uid="{30375BB8-C43B-4B8C-8CA0-DB73265437E5}"/>
    <cellStyle name="Normal 5 4 7 4 3 5" xfId="46815" xr:uid="{B17E9974-620C-46C9-A4FC-2ECC0553E3A1}"/>
    <cellStyle name="Normal 5 4 7 4 3 6" xfId="11395" xr:uid="{FF8FC2E2-8ECB-4D78-9BDB-3A82BE958D42}"/>
    <cellStyle name="Normal 5 4 7 4 4" xfId="4612" xr:uid="{39D8060A-FB3B-4535-90A7-D3EC4F841124}"/>
    <cellStyle name="Normal 5 4 7 4 4 2" xfId="41369" xr:uid="{C4325951-ED45-4087-B1CB-225869001AEA}"/>
    <cellStyle name="Normal 5 4 7 4 4 3" xfId="35355" xr:uid="{DD5C644E-C4F8-44C1-8B07-BACD4352871D}"/>
    <cellStyle name="Normal 5 4 7 4 4 4" xfId="50239" xr:uid="{D7EC4CEB-22B0-494B-9AAE-2A946A062503}"/>
    <cellStyle name="Normal 5 4 7 4 4 5" xfId="21663" xr:uid="{F06875A3-E78D-48B9-8150-D4C6A2A95328}"/>
    <cellStyle name="Normal 5 4 7 4 5" xfId="14819" xr:uid="{D0652C57-C532-478C-8F66-C6A980716B3F}"/>
    <cellStyle name="Normal 5 4 7 4 5 2" xfId="41145" xr:uid="{F4ACB8A6-69B6-4E54-8327-004DE1C30A8B}"/>
    <cellStyle name="Normal 5 4 7 4 6" xfId="28509" xr:uid="{969B83A8-1842-44FB-87FF-CD012435CE6F}"/>
    <cellStyle name="Normal 5 4 7 4 7" xfId="43393" xr:uid="{10AAC161-8E22-43A7-B7B0-EEB5544B0E7D}"/>
    <cellStyle name="Normal 5 4 7 4 8" xfId="7973" xr:uid="{00397692-A5EA-47DB-9DDF-6E622DEE6786}"/>
    <cellStyle name="Normal 5 4 7 5" xfId="9681" xr:uid="{9A4520B3-5DF7-4B99-A72D-646FF40870B7}"/>
    <cellStyle name="Normal 5 4 7 5 2" xfId="13103" xr:uid="{3B7EBFEF-AC2A-471E-BC51-253C4CD864EE}"/>
    <cellStyle name="Normal 5 4 7 5 2 2" xfId="26793" xr:uid="{B0A91D1B-B85B-4DF1-A4B6-D3AF804FD228}"/>
    <cellStyle name="Normal 5 4 7 5 2 2 2" xfId="40485" xr:uid="{01BF9075-F053-4CBA-A5FB-3CBD51C54081}"/>
    <cellStyle name="Normal 5 4 7 5 2 2 3" xfId="55369" xr:uid="{BDFC38A1-0B44-4300-BB53-D0B27D7C6920}"/>
    <cellStyle name="Normal 5 4 7 5 2 3" xfId="19949" xr:uid="{008D404C-3D1D-451F-9595-D63868F0F0EB}"/>
    <cellStyle name="Normal 5 4 7 5 2 4" xfId="33639" xr:uid="{2FD51BC0-0A2F-4A98-8EF8-9AB8143504B2}"/>
    <cellStyle name="Normal 5 4 7 5 2 5" xfId="48523" xr:uid="{1DF57C17-1223-477E-B640-5A9C7EDA6922}"/>
    <cellStyle name="Normal 5 4 7 5 3" xfId="23371" xr:uid="{80C84140-2D91-4A2A-9FDC-51EEE8E9530F}"/>
    <cellStyle name="Normal 5 4 7 5 3 2" xfId="37063" xr:uid="{EDAFE7D2-EA5F-4F51-9AC1-3F5DE2A9250E}"/>
    <cellStyle name="Normal 5 4 7 5 3 3" xfId="51947" xr:uid="{FBC59C25-F742-418E-B6CC-736F7C11B6AA}"/>
    <cellStyle name="Normal 5 4 7 5 4" xfId="16527" xr:uid="{501AC411-2DE5-442C-822F-71681D5CF300}"/>
    <cellStyle name="Normal 5 4 7 5 5" xfId="30217" xr:uid="{FD7DBED9-FE26-4F8B-A975-1DC53D97C7D3}"/>
    <cellStyle name="Normal 5 4 7 5 6" xfId="45101" xr:uid="{980AB271-9671-4715-BBDE-02875FF68983}"/>
    <cellStyle name="Normal 5 4 7 6" xfId="11391" xr:uid="{36773050-32BB-4971-807E-B6AFF7AEEA80}"/>
    <cellStyle name="Normal 5 4 7 6 2" xfId="25081" xr:uid="{FAA658D9-3B0E-46DF-B67E-677B215C77AD}"/>
    <cellStyle name="Normal 5 4 7 6 2 2" xfId="38773" xr:uid="{CFCE7C8B-1E1E-4917-9FBA-A2A8E5051681}"/>
    <cellStyle name="Normal 5 4 7 6 2 3" xfId="53657" xr:uid="{79B3F4F9-59B0-4868-A632-444F8570D230}"/>
    <cellStyle name="Normal 5 4 7 6 3" xfId="18237" xr:uid="{CA40B205-7CFE-4E68-B34E-A0D61BD3430E}"/>
    <cellStyle name="Normal 5 4 7 6 4" xfId="31927" xr:uid="{75AF27E2-D22C-48A2-8140-6F7F62A6D48D}"/>
    <cellStyle name="Normal 5 4 7 6 5" xfId="46811" xr:uid="{C745AD97-4526-4847-A17F-8F7A41A82748}"/>
    <cellStyle name="Normal 5 4 7 7" xfId="21659" xr:uid="{27B796B6-7DA3-4CCE-97F4-9D99371867C0}"/>
    <cellStyle name="Normal 5 4 7 7 2" xfId="35351" xr:uid="{AD30B885-F05E-4F32-B8A9-B74FFA7F5530}"/>
    <cellStyle name="Normal 5 4 7 7 3" xfId="50235" xr:uid="{79E91E1D-F8E0-46D3-8751-22318A6FD5B2}"/>
    <cellStyle name="Normal 5 4 7 8" xfId="14815" xr:uid="{B06B9398-F674-4CD4-9BBC-119289831847}"/>
    <cellStyle name="Normal 5 4 7 8 2" xfId="40840" xr:uid="{3522CFA8-FD4A-4CCD-A13D-7CF7D66081E7}"/>
    <cellStyle name="Normal 5 4 7 9" xfId="28505" xr:uid="{4333B4EB-08F4-4DFF-8DF3-96CA891A2326}"/>
    <cellStyle name="Normal 5 4 8" xfId="1320" xr:uid="{48385C96-6388-42FD-A827-9F3DE76A1197}"/>
    <cellStyle name="Normal 5 4 8 2" xfId="1321" xr:uid="{EA0DFC0A-7FB7-4BB9-98C8-73F63445AC86}"/>
    <cellStyle name="Normal 5 4 8 2 2" xfId="9687" xr:uid="{B8F0CA4E-3BF3-48E1-84BC-784E1F0ED3B6}"/>
    <cellStyle name="Normal 5 4 8 2 2 2" xfId="13109" xr:uid="{1A1C3C5D-DB93-4E6D-B6FB-59E17F64D3AB}"/>
    <cellStyle name="Normal 5 4 8 2 2 2 2" xfId="26799" xr:uid="{DB69FC29-E798-4F7B-81D4-2B059BDC5D78}"/>
    <cellStyle name="Normal 5 4 8 2 2 2 2 2" xfId="40491" xr:uid="{D5B4495D-9233-4C6B-8AE2-DAB7BBAFAC39}"/>
    <cellStyle name="Normal 5 4 8 2 2 2 2 3" xfId="55375" xr:uid="{D1037239-84BB-4452-BB5F-E7D3AFF5BF5D}"/>
    <cellStyle name="Normal 5 4 8 2 2 2 3" xfId="19955" xr:uid="{2630AB2E-05AB-40CE-B0CC-7ADB03916B12}"/>
    <cellStyle name="Normal 5 4 8 2 2 2 4" xfId="33645" xr:uid="{CC58191F-1E25-43FC-A31E-9BF93A3E66DD}"/>
    <cellStyle name="Normal 5 4 8 2 2 2 5" xfId="48529" xr:uid="{E711649F-D621-4D9C-B60B-AF00D00A1B60}"/>
    <cellStyle name="Normal 5 4 8 2 2 3" xfId="23377" xr:uid="{9BC8B03C-D64E-45F4-8299-4B68F863A26E}"/>
    <cellStyle name="Normal 5 4 8 2 2 3 2" xfId="37069" xr:uid="{0930B60C-BA45-44DE-A426-32C2A44C9DBF}"/>
    <cellStyle name="Normal 5 4 8 2 2 3 3" xfId="51953" xr:uid="{50877FCB-7184-469F-A12C-6C6633CFE0B4}"/>
    <cellStyle name="Normal 5 4 8 2 2 4" xfId="16533" xr:uid="{92D1373B-438B-445E-B492-55255A2AD454}"/>
    <cellStyle name="Normal 5 4 8 2 2 5" xfId="30223" xr:uid="{BD903999-63E5-4896-A791-A23F8E6A5FDB}"/>
    <cellStyle name="Normal 5 4 8 2 2 6" xfId="45107" xr:uid="{777AD7A2-83D6-420C-ACA8-06AB09E08AA7}"/>
    <cellStyle name="Normal 5 4 8 2 3" xfId="11397" xr:uid="{FD67CFE7-3CBE-46A0-9CEC-3234C9A91FA7}"/>
    <cellStyle name="Normal 5 4 8 2 3 2" xfId="25087" xr:uid="{614461F0-5AF6-4578-BCCE-FC5038D44191}"/>
    <cellStyle name="Normal 5 4 8 2 3 2 2" xfId="38779" xr:uid="{BA806C63-09BE-48E2-91AE-5F25045D436A}"/>
    <cellStyle name="Normal 5 4 8 2 3 2 3" xfId="53663" xr:uid="{38911A5B-07BC-4849-BD19-AF667B88390C}"/>
    <cellStyle name="Normal 5 4 8 2 3 3" xfId="18243" xr:uid="{E4E49B50-7926-42C4-8FBE-53F52CF7D04B}"/>
    <cellStyle name="Normal 5 4 8 2 3 4" xfId="31933" xr:uid="{C0562689-D1BD-4DEA-A08C-EF6BB741853C}"/>
    <cellStyle name="Normal 5 4 8 2 3 5" xfId="46817" xr:uid="{81C60D2B-07F7-4A03-9AA3-540FD19D3503}"/>
    <cellStyle name="Normal 5 4 8 2 4" xfId="21665" xr:uid="{D067A103-5F7E-44ED-8D85-2BE90342601C}"/>
    <cellStyle name="Normal 5 4 8 2 4 2" xfId="35357" xr:uid="{7E6EBC70-5EF7-4C93-B155-068B12EFF26A}"/>
    <cellStyle name="Normal 5 4 8 2 4 3" xfId="50241" xr:uid="{E54DAFD4-E594-4C94-90F5-DD055DF60E9A}"/>
    <cellStyle name="Normal 5 4 8 2 5" xfId="14821" xr:uid="{4ACDD930-DB38-4F6B-9E70-032CF2B9FCE4}"/>
    <cellStyle name="Normal 5 4 8 2 5 2" xfId="41014" xr:uid="{0505E667-2914-4027-9A13-3C56EFB380E8}"/>
    <cellStyle name="Normal 5 4 8 2 6" xfId="28511" xr:uid="{FB467294-91DB-4586-8239-ADEEF34D742B}"/>
    <cellStyle name="Normal 5 4 8 2 7" xfId="43395" xr:uid="{1199C216-D2BF-47E0-AEB3-C9F85F9910C9}"/>
    <cellStyle name="Normal 5 4 8 2 8" xfId="7975" xr:uid="{021BF07B-E9AD-485B-A692-176F11073A81}"/>
    <cellStyle name="Normal 5 4 8 3" xfId="2870" xr:uid="{8FEA3794-7C71-494B-A4E6-0442222406F5}"/>
    <cellStyle name="Normal 5 4 8 3 2" xfId="13108" xr:uid="{A8A70D42-EC4E-481C-B042-3A356CD97F05}"/>
    <cellStyle name="Normal 5 4 8 3 2 2" xfId="26798" xr:uid="{2F3416D2-52F5-4B73-8924-4C5FD007362B}"/>
    <cellStyle name="Normal 5 4 8 3 2 2 2" xfId="40490" xr:uid="{F2CE0AA4-9A6B-4C7F-842D-156B6216F6FC}"/>
    <cellStyle name="Normal 5 4 8 3 2 2 3" xfId="55374" xr:uid="{1096BDE3-2E24-410D-8368-CC7083B10214}"/>
    <cellStyle name="Normal 5 4 8 3 2 3" xfId="19954" xr:uid="{C8557349-BF82-482E-A438-2A74CDC6EEB1}"/>
    <cellStyle name="Normal 5 4 8 3 2 4" xfId="33644" xr:uid="{4AADA008-7B76-4720-9C70-C33FB395E38B}"/>
    <cellStyle name="Normal 5 4 8 3 2 5" xfId="48528" xr:uid="{38DE2C05-5EB9-4872-A8CA-8B912D39531C}"/>
    <cellStyle name="Normal 5 4 8 3 3" xfId="23376" xr:uid="{B4D251CE-559F-4E3A-A367-E24C0A3154B7}"/>
    <cellStyle name="Normal 5 4 8 3 3 2" xfId="37068" xr:uid="{BA494DE8-58ED-4ADF-8360-5E456BDF63F5}"/>
    <cellStyle name="Normal 5 4 8 3 3 3" xfId="51952" xr:uid="{ADA66D0C-7B25-43FE-A3BE-447A0D8FF684}"/>
    <cellStyle name="Normal 5 4 8 3 4" xfId="16532" xr:uid="{5A2AE981-33D8-4FBF-9247-D2A414558E94}"/>
    <cellStyle name="Normal 5 4 8 3 4 2" xfId="41146" xr:uid="{82ACD214-FE95-4FC8-8629-273629306296}"/>
    <cellStyle name="Normal 5 4 8 3 5" xfId="30222" xr:uid="{C125DC97-0EF8-4270-9E7B-7198FE1A98EF}"/>
    <cellStyle name="Normal 5 4 8 3 6" xfId="45106" xr:uid="{1885E251-08C7-4918-B5AB-CE35DBC43320}"/>
    <cellStyle name="Normal 5 4 8 3 7" xfId="9686" xr:uid="{F30ED0FF-9DEE-4AF5-BE56-A4D5EB78E439}"/>
    <cellStyle name="Normal 5 4 8 4" xfId="2871" xr:uid="{80946AEC-2C5F-4EF2-AE8B-F74E3E2FB024}"/>
    <cellStyle name="Normal 5 4 8 4 2" xfId="25086" xr:uid="{13E0B41E-3358-4AC8-B19E-B97ABC02AA26}"/>
    <cellStyle name="Normal 5 4 8 4 2 2" xfId="38778" xr:uid="{46951EE7-EE03-4DB5-8676-C54F5941BD01}"/>
    <cellStyle name="Normal 5 4 8 4 2 3" xfId="53662" xr:uid="{78DCA740-AB39-4F24-9DAB-C9072D194578}"/>
    <cellStyle name="Normal 5 4 8 4 3" xfId="18242" xr:uid="{4F5C3A5D-19FB-4282-9D05-66D5580DE50C}"/>
    <cellStyle name="Normal 5 4 8 4 3 2" xfId="41147" xr:uid="{47D53D58-B38E-4E8B-8350-1D3E94CB24D3}"/>
    <cellStyle name="Normal 5 4 8 4 4" xfId="31932" xr:uid="{A7768F4B-B6EE-434A-A9D7-2D7CE827287E}"/>
    <cellStyle name="Normal 5 4 8 4 5" xfId="46816" xr:uid="{12AD7F7B-683F-4853-9375-8423BE06A688}"/>
    <cellStyle name="Normal 5 4 8 4 6" xfId="11396" xr:uid="{C11CFE97-CACE-484F-9601-FEC46DD3DC18}"/>
    <cellStyle name="Normal 5 4 8 5" xfId="21664" xr:uid="{9D0FB661-E3DA-454F-8F88-1AFC9492BC04}"/>
    <cellStyle name="Normal 5 4 8 5 2" xfId="35356" xr:uid="{A91BB240-7FDD-476B-8BB9-02D63DD9CEA2}"/>
    <cellStyle name="Normal 5 4 8 5 3" xfId="50240" xr:uid="{3743C935-861C-4A52-AE77-6D189044122A}"/>
    <cellStyle name="Normal 5 4 8 6" xfId="14820" xr:uid="{07D75C56-73CA-4A7A-BE0C-D9E6DC3E1C37}"/>
    <cellStyle name="Normal 5 4 8 6 2" xfId="41013" xr:uid="{C859EF7E-EB2A-4E79-9F73-5D97135DDD58}"/>
    <cellStyle name="Normal 5 4 8 7" xfId="28510" xr:uid="{8721060B-5DA1-4FEB-89B4-985DDEB8811B}"/>
    <cellStyle name="Normal 5 4 8 8" xfId="43394" xr:uid="{DF056447-8CF5-4EC7-9D24-469BED6417CA}"/>
    <cellStyle name="Normal 5 4 8 9" xfId="7974" xr:uid="{FE9CFDD9-596F-491C-B178-190E9A6DD93B}"/>
    <cellStyle name="Normal 5 4 9" xfId="1322" xr:uid="{0927A577-D492-42F0-9686-DAB3931D6F26}"/>
    <cellStyle name="Normal 5 4 9 2" xfId="9688" xr:uid="{538C5E99-7FF0-4489-B286-03B3FFD8F115}"/>
    <cellStyle name="Normal 5 4 9 2 2" xfId="13110" xr:uid="{55A3F964-0D3A-431C-8EED-D63F36037489}"/>
    <cellStyle name="Normal 5 4 9 2 2 2" xfId="26800" xr:uid="{ADDA7361-3C70-4E1E-8940-B53DAF159693}"/>
    <cellStyle name="Normal 5 4 9 2 2 2 2" xfId="40492" xr:uid="{AF2E14F5-E1A4-4882-B31D-76280F9DDE31}"/>
    <cellStyle name="Normal 5 4 9 2 2 2 3" xfId="55376" xr:uid="{6EB7B775-1733-4CB8-8377-6DAA0F5F632D}"/>
    <cellStyle name="Normal 5 4 9 2 2 3" xfId="19956" xr:uid="{4EC12DF5-D84D-4A67-93E9-796CA198E965}"/>
    <cellStyle name="Normal 5 4 9 2 2 4" xfId="33646" xr:uid="{52241BD2-3F93-4E62-9C36-B07707AA30CA}"/>
    <cellStyle name="Normal 5 4 9 2 2 5" xfId="48530" xr:uid="{AA39AEF6-A4A6-4D73-83C7-F0C0D31059E4}"/>
    <cellStyle name="Normal 5 4 9 2 3" xfId="23378" xr:uid="{F4D3ED29-14B8-4BAC-83B3-826D61F21782}"/>
    <cellStyle name="Normal 5 4 9 2 3 2" xfId="37070" xr:uid="{CABEC070-78C6-495D-97A0-E2F8AE7ED43C}"/>
    <cellStyle name="Normal 5 4 9 2 3 3" xfId="51954" xr:uid="{D3911207-1680-42B3-88E3-1E49F948D19B}"/>
    <cellStyle name="Normal 5 4 9 2 4" xfId="16534" xr:uid="{354DF8A0-5BCE-41CB-92CF-81DAE35384D4}"/>
    <cellStyle name="Normal 5 4 9 2 5" xfId="30224" xr:uid="{A7E1CDFD-409F-4BBB-827A-D1D4C2BAE73D}"/>
    <cellStyle name="Normal 5 4 9 2 6" xfId="45108" xr:uid="{664993A1-A8B0-4EE7-84BB-45ED7743A8D6}"/>
    <cellStyle name="Normal 5 4 9 3" xfId="11398" xr:uid="{401E89E3-A9B5-4F26-97BF-173A90837605}"/>
    <cellStyle name="Normal 5 4 9 3 2" xfId="25088" xr:uid="{68406533-6C1F-4D22-9649-3F268BB4C3CA}"/>
    <cellStyle name="Normal 5 4 9 3 2 2" xfId="38780" xr:uid="{10354B00-A7BC-42B3-9346-9C412E6BEF8C}"/>
    <cellStyle name="Normal 5 4 9 3 2 3" xfId="53664" xr:uid="{E265941E-EBAC-4468-9E0B-286978BA066E}"/>
    <cellStyle name="Normal 5 4 9 3 3" xfId="18244" xr:uid="{F8EAFE80-89BA-48CC-9684-602EEFD01682}"/>
    <cellStyle name="Normal 5 4 9 3 4" xfId="31934" xr:uid="{1016BA40-CCFC-4971-9C2F-83597FAA4C5D}"/>
    <cellStyle name="Normal 5 4 9 3 5" xfId="46818" xr:uid="{BB73EB5B-259C-4AB6-8602-8E03B6CA5841}"/>
    <cellStyle name="Normal 5 4 9 4" xfId="21666" xr:uid="{28698B3D-1AAC-4836-B63F-8FF59559742E}"/>
    <cellStyle name="Normal 5 4 9 4 2" xfId="35358" xr:uid="{B6D4BB50-8EE2-44CB-9BBF-64D66B1C4F91}"/>
    <cellStyle name="Normal 5 4 9 4 3" xfId="50242" xr:uid="{CBC9AD1F-7D6C-4C52-B8DC-6AE5EFC47F45}"/>
    <cellStyle name="Normal 5 4 9 5" xfId="14822" xr:uid="{F9E4234E-E433-4BAD-8088-056DCA2438B6}"/>
    <cellStyle name="Normal 5 4 9 5 2" xfId="41015" xr:uid="{AC7159D7-680D-407F-8628-59C846F2B035}"/>
    <cellStyle name="Normal 5 4 9 6" xfId="28512" xr:uid="{F19F275A-87D1-4384-939F-B381978617E0}"/>
    <cellStyle name="Normal 5 4 9 7" xfId="43396" xr:uid="{C917F1EC-476B-4A85-87FF-E9F545DDBE53}"/>
    <cellStyle name="Normal 5 4 9 8" xfId="7976" xr:uid="{BD209490-EC7E-4E83-B68F-8488F355E101}"/>
    <cellStyle name="Normal 5 5" xfId="100" xr:uid="{082EA91D-8F0E-4EB8-A957-247BE27FE8D8}"/>
    <cellStyle name="Normal 5 5 10" xfId="2872" xr:uid="{14BEC334-4AC5-4887-8653-C25F48397A20}"/>
    <cellStyle name="Normal 5 5 10 2" xfId="13111" xr:uid="{48263877-14FD-4C6A-AB7D-29F24E167DB6}"/>
    <cellStyle name="Normal 5 5 10 2 2" xfId="26801" xr:uid="{44DB9B98-3055-402E-8F9D-E93F5B299037}"/>
    <cellStyle name="Normal 5 5 10 2 2 2" xfId="40493" xr:uid="{FE45581A-3204-473F-9072-6703D927FC8E}"/>
    <cellStyle name="Normal 5 5 10 2 2 3" xfId="55377" xr:uid="{94BF5F8F-76B5-4AFD-BD5C-183D9C8E424E}"/>
    <cellStyle name="Normal 5 5 10 2 3" xfId="19957" xr:uid="{53F95A57-0DF8-491B-A6D4-B92C307815B8}"/>
    <cellStyle name="Normal 5 5 10 2 4" xfId="33647" xr:uid="{205BCF9A-6CC9-43BA-890B-CBAFED4FF2AF}"/>
    <cellStyle name="Normal 5 5 10 2 5" xfId="48531" xr:uid="{6AB6AB00-04B6-4E0B-AA53-9053B1B87614}"/>
    <cellStyle name="Normal 5 5 10 3" xfId="23379" xr:uid="{38CB742F-0F3A-4DAA-86E7-2579D6B0DEA7}"/>
    <cellStyle name="Normal 5 5 10 3 2" xfId="37071" xr:uid="{AAFEAD18-AD54-4889-9C91-DA4A3DBE4396}"/>
    <cellStyle name="Normal 5 5 10 3 3" xfId="51955" xr:uid="{7D398865-EF2A-44BB-841C-57BAC7B80E4D}"/>
    <cellStyle name="Normal 5 5 10 4" xfId="16535" xr:uid="{C75BB1D7-F2E9-4696-B574-183B7AD1229F}"/>
    <cellStyle name="Normal 5 5 10 4 2" xfId="41148" xr:uid="{5189D6BA-B04C-40A6-808F-046EFFF8F40E}"/>
    <cellStyle name="Normal 5 5 10 5" xfId="30225" xr:uid="{4189BFB4-148A-4754-A7AA-775CE44EE28C}"/>
    <cellStyle name="Normal 5 5 10 6" xfId="45109" xr:uid="{39642BA7-B97E-47CD-BF39-6248E890258E}"/>
    <cellStyle name="Normal 5 5 10 7" xfId="9689" xr:uid="{8B268120-8560-4045-9772-54313FA000F6}"/>
    <cellStyle name="Normal 5 5 11" xfId="2873" xr:uid="{E8BD716D-FCDC-4392-B2DF-9FDECA86B0DA}"/>
    <cellStyle name="Normal 5 5 11 2" xfId="25089" xr:uid="{72846FDC-54FA-4BC0-9359-F3965384CF7F}"/>
    <cellStyle name="Normal 5 5 11 2 2" xfId="38781" xr:uid="{AACA9915-9B75-40CC-B5BD-F5DF10CC56E9}"/>
    <cellStyle name="Normal 5 5 11 2 3" xfId="53665" xr:uid="{21FFAB41-8F33-44CF-A93A-C69AED861FC7}"/>
    <cellStyle name="Normal 5 5 11 3" xfId="18245" xr:uid="{9E2E9045-F556-4769-92AC-B8DD5BB76F53}"/>
    <cellStyle name="Normal 5 5 11 3 2" xfId="41149" xr:uid="{244D2CFA-755D-4774-90CD-DDE5D5790C14}"/>
    <cellStyle name="Normal 5 5 11 4" xfId="31935" xr:uid="{C2866B11-6617-4A22-A085-495FF6B97F69}"/>
    <cellStyle name="Normal 5 5 11 5" xfId="46819" xr:uid="{D591BED0-76D1-4E92-BE34-0FC7487DC8F4}"/>
    <cellStyle name="Normal 5 5 11 6" xfId="11399" xr:uid="{65723DE7-35CA-4172-A788-3B43EA499E1E}"/>
    <cellStyle name="Normal 5 5 12" xfId="21667" xr:uid="{2318ED70-29C6-42F4-8023-AEFD89309340}"/>
    <cellStyle name="Normal 5 5 12 2" xfId="35359" xr:uid="{A0F95880-5E02-466D-8A16-51490D58F1C7}"/>
    <cellStyle name="Normal 5 5 12 3" xfId="50243" xr:uid="{FED9D092-7FBB-4A80-9D2C-D5028992E698}"/>
    <cellStyle name="Normal 5 5 13" xfId="14823" xr:uid="{2BFB1C74-53B6-4423-8023-002CFCB53018}"/>
    <cellStyle name="Normal 5 5 13 2" xfId="40766" xr:uid="{1D2E87C9-F618-4600-86FA-F37E7924A191}"/>
    <cellStyle name="Normal 5 5 14" xfId="28513" xr:uid="{54FFDC05-AB49-4AAA-8019-78D970706529}"/>
    <cellStyle name="Normal 5 5 15" xfId="43397" xr:uid="{0306FE17-C08E-4198-9BE5-B3213430A32B}"/>
    <cellStyle name="Normal 5 5 16" xfId="7977" xr:uid="{D3004467-7F89-4664-822E-CA21C838C8A7}"/>
    <cellStyle name="Normal 5 5 2" xfId="101" xr:uid="{4DA47CA1-93EA-4CCE-AC8E-10AC3FB9E2EA}"/>
    <cellStyle name="Normal 5 5 2 10" xfId="21668" xr:uid="{709235F4-377C-4EAB-96BD-1A70EEDA30AF}"/>
    <cellStyle name="Normal 5 5 2 10 2" xfId="35360" xr:uid="{078CDB34-B99F-4987-8D93-4A0E118DD8D5}"/>
    <cellStyle name="Normal 5 5 2 10 3" xfId="50244" xr:uid="{4D63FA62-AC8F-49F9-8069-EA53EC18A85B}"/>
    <cellStyle name="Normal 5 5 2 11" xfId="14824" xr:uid="{A76D243D-D087-4438-B69E-39E6440DCBCE}"/>
    <cellStyle name="Normal 5 5 2 11 2" xfId="40767" xr:uid="{0750B87B-D6D3-4131-9AFF-9372F83F2E86}"/>
    <cellStyle name="Normal 5 5 2 12" xfId="28514" xr:uid="{C8B45F79-C4AE-45A0-ADA9-2FD7803B94E8}"/>
    <cellStyle name="Normal 5 5 2 13" xfId="43398" xr:uid="{E0C98CA0-ECA4-42AF-BC16-30128047A94A}"/>
    <cellStyle name="Normal 5 5 2 14" xfId="7978" xr:uid="{C9E27FC7-8F0B-45C8-9F7F-FA3F187BE719}"/>
    <cellStyle name="Normal 5 5 2 2" xfId="102" xr:uid="{F251D2C3-A9BA-4DA8-8ADE-853F29E8EC0E}"/>
    <cellStyle name="Normal 5 5 2 2 10" xfId="14825" xr:uid="{82A9D570-03CE-46BA-AEF0-F57970F4A297}"/>
    <cellStyle name="Normal 5 5 2 2 10 2" xfId="40768" xr:uid="{82D935F7-4456-4147-B2E9-EAD6CFBE7E17}"/>
    <cellStyle name="Normal 5 5 2 2 11" xfId="28515" xr:uid="{A4E2C75C-81CF-4B77-9B1D-B6F832BCFB48}"/>
    <cellStyle name="Normal 5 5 2 2 12" xfId="43399" xr:uid="{60E27A95-A175-4C4C-81C7-843520767C1D}"/>
    <cellStyle name="Normal 5 5 2 2 13" xfId="7979" xr:uid="{7840C7C9-7F52-4523-9551-00988359B939}"/>
    <cellStyle name="Normal 5 5 2 2 2" xfId="305" xr:uid="{2543D625-15D6-4688-84D7-EB4CFFDFB853}"/>
    <cellStyle name="Normal 5 5 2 2 2 10" xfId="43400" xr:uid="{E6B89FD0-AC51-402A-8B5A-156C34AF7FAD}"/>
    <cellStyle name="Normal 5 5 2 2 2 11" xfId="7980" xr:uid="{6D0760E7-A62A-40DE-82E9-20C75EFEE4FF}"/>
    <cellStyle name="Normal 5 5 2 2 2 2" xfId="564" xr:uid="{4BD7D4C5-7126-47C7-893D-1084C5FF6651}"/>
    <cellStyle name="Normal 5 5 2 2 2 2 2" xfId="1323" xr:uid="{AF7EB61C-1EDA-4E0D-BB57-3041A594CC8E}"/>
    <cellStyle name="Normal 5 5 2 2 2 2 2 2" xfId="1324" xr:uid="{8876B94A-3026-47AE-8D21-918211F43784}"/>
    <cellStyle name="Normal 5 5 2 2 2 2 2 2 2" xfId="13116" xr:uid="{30746022-8398-44A7-9641-222B60703011}"/>
    <cellStyle name="Normal 5 5 2 2 2 2 2 2 2 2" xfId="26806" xr:uid="{072B84D9-E7D6-4358-991E-B013C915EA19}"/>
    <cellStyle name="Normal 5 5 2 2 2 2 2 2 2 2 2" xfId="40498" xr:uid="{FE769074-CAC5-4E79-A79B-05B333C6AE06}"/>
    <cellStyle name="Normal 5 5 2 2 2 2 2 2 2 2 3" xfId="55382" xr:uid="{C5FB099B-94C3-4034-8E7B-CE1E589AD11B}"/>
    <cellStyle name="Normal 5 5 2 2 2 2 2 2 2 3" xfId="19962" xr:uid="{5455CB8A-EAFE-48C2-BC19-326B5AE7A3AA}"/>
    <cellStyle name="Normal 5 5 2 2 2 2 2 2 2 4" xfId="33652" xr:uid="{8875CC49-90F9-41A5-AE1E-5EB13C3CC1E4}"/>
    <cellStyle name="Normal 5 5 2 2 2 2 2 2 2 5" xfId="48536" xr:uid="{CA0FBA1A-5532-497E-B23C-B7A99738BA9A}"/>
    <cellStyle name="Normal 5 5 2 2 2 2 2 2 3" xfId="23384" xr:uid="{AF1D7178-291E-44F9-96D8-605692DAF5B9}"/>
    <cellStyle name="Normal 5 5 2 2 2 2 2 2 3 2" xfId="37076" xr:uid="{7F0307FA-B492-4905-96A7-CDE32F8E2531}"/>
    <cellStyle name="Normal 5 5 2 2 2 2 2 2 3 3" xfId="51960" xr:uid="{55182CAA-32AA-4C47-9564-51B4A646B46A}"/>
    <cellStyle name="Normal 5 5 2 2 2 2 2 2 4" xfId="16540" xr:uid="{4D181D22-3568-4E7D-BDDF-8D8FF1CD9546}"/>
    <cellStyle name="Normal 5 5 2 2 2 2 2 2 4 2" xfId="41017" xr:uid="{B13E1917-EC16-4146-8F8A-EA5C44E0B229}"/>
    <cellStyle name="Normal 5 5 2 2 2 2 2 2 5" xfId="30230" xr:uid="{109BD19F-3D2E-46E1-A43E-645EA51124CA}"/>
    <cellStyle name="Normal 5 5 2 2 2 2 2 2 6" xfId="45114" xr:uid="{4358F681-3EF0-4D2F-B252-B99ABA83C70E}"/>
    <cellStyle name="Normal 5 5 2 2 2 2 2 2 7" xfId="9694" xr:uid="{DBCB5AC6-237F-46D2-A390-CF245BD74981}"/>
    <cellStyle name="Normal 5 5 2 2 2 2 2 3" xfId="11404" xr:uid="{14A7517B-DECE-4663-927C-69FD58F38231}"/>
    <cellStyle name="Normal 5 5 2 2 2 2 2 3 2" xfId="25094" xr:uid="{D620DADE-9E26-45C0-993A-E5CFE0F2770C}"/>
    <cellStyle name="Normal 5 5 2 2 2 2 2 3 2 2" xfId="38786" xr:uid="{09D06DA5-7785-4375-AC3F-8EEA7B88B7E5}"/>
    <cellStyle name="Normal 5 5 2 2 2 2 2 3 2 3" xfId="53670" xr:uid="{1884E228-6574-4174-9846-B974CBE1B2E3}"/>
    <cellStyle name="Normal 5 5 2 2 2 2 2 3 3" xfId="18250" xr:uid="{E5F52899-C8E9-42F9-87E8-D1FE20EB7139}"/>
    <cellStyle name="Normal 5 5 2 2 2 2 2 3 4" xfId="31940" xr:uid="{B63A2738-895C-4990-86BA-761B4D9E9CC9}"/>
    <cellStyle name="Normal 5 5 2 2 2 2 2 3 5" xfId="46824" xr:uid="{28E8C59B-C9D5-456F-AB3A-81067DF3550C}"/>
    <cellStyle name="Normal 5 5 2 2 2 2 2 4" xfId="21672" xr:uid="{E752A3A6-D418-4F4F-8AC2-AB6F75B7B84C}"/>
    <cellStyle name="Normal 5 5 2 2 2 2 2 4 2" xfId="35364" xr:uid="{81CC440A-7AFB-49A8-A38C-9B47C29EB785}"/>
    <cellStyle name="Normal 5 5 2 2 2 2 2 4 3" xfId="50248" xr:uid="{E1BC407D-91D4-4EE4-8E1E-CEE100C73C09}"/>
    <cellStyle name="Normal 5 5 2 2 2 2 2 5" xfId="14828" xr:uid="{5E8D47FA-BA63-4DA9-8A13-4609280F955C}"/>
    <cellStyle name="Normal 5 5 2 2 2 2 2 5 2" xfId="41016" xr:uid="{7BF750B3-7DFE-4C98-8EB5-8FAF3BCFA0AF}"/>
    <cellStyle name="Normal 5 5 2 2 2 2 2 6" xfId="28518" xr:uid="{49DFBAF4-F699-4CFD-AFDC-5322303C8BF2}"/>
    <cellStyle name="Normal 5 5 2 2 2 2 2 7" xfId="43402" xr:uid="{111376C3-6811-45B5-8EC9-A669B9492D0B}"/>
    <cellStyle name="Normal 5 5 2 2 2 2 2 8" xfId="7982" xr:uid="{81C3E031-5064-4CD6-A19E-677F1D706D09}"/>
    <cellStyle name="Normal 5 5 2 2 2 2 3" xfId="1325" xr:uid="{899FF176-3875-43C6-9A38-19BA6EA2F5C0}"/>
    <cellStyle name="Normal 5 5 2 2 2 2 3 2" xfId="13115" xr:uid="{D8DA166E-41C6-4C23-BFA9-EEF9F7B81A98}"/>
    <cellStyle name="Normal 5 5 2 2 2 2 3 2 2" xfId="26805" xr:uid="{A6D0E7BF-E056-4678-A78F-BC6071253381}"/>
    <cellStyle name="Normal 5 5 2 2 2 2 3 2 2 2" xfId="40497" xr:uid="{ABD2E7FF-F3A3-4485-8E9D-B61C65EA8F51}"/>
    <cellStyle name="Normal 5 5 2 2 2 2 3 2 2 3" xfId="55381" xr:uid="{D418F0DE-0244-4F71-B0DB-43329BA16991}"/>
    <cellStyle name="Normal 5 5 2 2 2 2 3 2 3" xfId="19961" xr:uid="{BF6A2566-151A-45AD-90B0-6095EE71CA0B}"/>
    <cellStyle name="Normal 5 5 2 2 2 2 3 2 4" xfId="33651" xr:uid="{C3F97AE0-8A10-44A8-AAA2-98F39E7BAF70}"/>
    <cellStyle name="Normal 5 5 2 2 2 2 3 2 5" xfId="48535" xr:uid="{03417835-4671-4A0F-89D2-054BA89F1310}"/>
    <cellStyle name="Normal 5 5 2 2 2 2 3 3" xfId="23383" xr:uid="{0BFE6505-A092-4951-83B8-0047100AEFC2}"/>
    <cellStyle name="Normal 5 5 2 2 2 2 3 3 2" xfId="37075" xr:uid="{04B37FD7-8E6A-4AB6-9C37-3AAF5228DFB1}"/>
    <cellStyle name="Normal 5 5 2 2 2 2 3 3 3" xfId="51959" xr:uid="{58D90231-6DAA-4BFD-9BB3-45CBAF1C9196}"/>
    <cellStyle name="Normal 5 5 2 2 2 2 3 4" xfId="16539" xr:uid="{D114A066-49A2-4322-B5A5-4134B286957F}"/>
    <cellStyle name="Normal 5 5 2 2 2 2 3 4 2" xfId="41018" xr:uid="{CF7C3076-FE44-4F13-ABF5-6F057DF4BCCA}"/>
    <cellStyle name="Normal 5 5 2 2 2 2 3 5" xfId="30229" xr:uid="{2362E042-3517-4770-A39E-B6B36EE0F81E}"/>
    <cellStyle name="Normal 5 5 2 2 2 2 3 6" xfId="45113" xr:uid="{5F5884A2-350D-4FDD-8257-928CAEF70027}"/>
    <cellStyle name="Normal 5 5 2 2 2 2 3 7" xfId="9693" xr:uid="{AA834557-5D2D-42BD-97D8-60C0D4B3815C}"/>
    <cellStyle name="Normal 5 5 2 2 2 2 4" xfId="2874" xr:uid="{A5F8AAD4-6250-425E-947F-46F35172A23A}"/>
    <cellStyle name="Normal 5 5 2 2 2 2 4 2" xfId="25093" xr:uid="{03FB8E78-92CC-4FAD-BDFA-1C5278ED80AF}"/>
    <cellStyle name="Normal 5 5 2 2 2 2 4 2 2" xfId="38785" xr:uid="{5A19D566-A35F-43D6-8953-9FD430CAD8FC}"/>
    <cellStyle name="Normal 5 5 2 2 2 2 4 2 3" xfId="53669" xr:uid="{A1F7AD00-0DE8-4F08-96C9-35BE35F79D48}"/>
    <cellStyle name="Normal 5 5 2 2 2 2 4 3" xfId="18249" xr:uid="{96BB6027-7FB3-4952-9277-5C372E6C47AD}"/>
    <cellStyle name="Normal 5 5 2 2 2 2 4 3 2" xfId="41150" xr:uid="{C0D956FC-8353-4092-BBCE-157F14A7CC3B}"/>
    <cellStyle name="Normal 5 5 2 2 2 2 4 4" xfId="31939" xr:uid="{A07F8831-8DE4-4C08-8009-B19C174F3654}"/>
    <cellStyle name="Normal 5 5 2 2 2 2 4 5" xfId="46823" xr:uid="{A371AE0C-E7C1-4838-BD94-28F7E3E121B5}"/>
    <cellStyle name="Normal 5 5 2 2 2 2 4 6" xfId="11403" xr:uid="{3F2A9785-0E38-4CDD-9762-C5D3FAEDEDEA}"/>
    <cellStyle name="Normal 5 5 2 2 2 2 5" xfId="21671" xr:uid="{DAB856C0-91BF-47B1-97AA-A823205F19A7}"/>
    <cellStyle name="Normal 5 5 2 2 2 2 5 2" xfId="35363" xr:uid="{1D6B968F-668A-44FC-9533-EC718E7FB201}"/>
    <cellStyle name="Normal 5 5 2 2 2 2 5 3" xfId="50247" xr:uid="{24F2944F-287B-46EA-BFF3-D78BA738D11C}"/>
    <cellStyle name="Normal 5 5 2 2 2 2 6" xfId="14827" xr:uid="{715942B3-4DDF-4F39-AAAC-05C9B7374747}"/>
    <cellStyle name="Normal 5 5 2 2 2 2 6 2" xfId="40841" xr:uid="{94ECCC30-2531-4B35-A917-30CA65F22D1C}"/>
    <cellStyle name="Normal 5 5 2 2 2 2 7" xfId="28517" xr:uid="{8700D5A3-3C47-4CE9-9DF1-C8B18F42B502}"/>
    <cellStyle name="Normal 5 5 2 2 2 2 8" xfId="43401" xr:uid="{6787841C-515A-4588-9126-597A2CC784F0}"/>
    <cellStyle name="Normal 5 5 2 2 2 2 9" xfId="7981" xr:uid="{41BADF47-88E2-43A8-91C0-6EC12F491B15}"/>
    <cellStyle name="Normal 5 5 2 2 2 3" xfId="1326" xr:uid="{3FAE2D6C-7635-458E-BD6B-5039B546ACD3}"/>
    <cellStyle name="Normal 5 5 2 2 2 3 2" xfId="1327" xr:uid="{5F33A259-A4E4-4E6C-8FA9-4A5B682EFE0A}"/>
    <cellStyle name="Normal 5 5 2 2 2 3 2 2" xfId="13117" xr:uid="{A47A9424-C473-411F-8A2E-D179E47E6496}"/>
    <cellStyle name="Normal 5 5 2 2 2 3 2 2 2" xfId="26807" xr:uid="{E2B2C11E-8B27-4140-A76D-E2B012474198}"/>
    <cellStyle name="Normal 5 5 2 2 2 3 2 2 2 2" xfId="40499" xr:uid="{9AA7C180-CB3C-4EBE-BD1E-0E1E7E37F122}"/>
    <cellStyle name="Normal 5 5 2 2 2 3 2 2 2 3" xfId="55383" xr:uid="{158F35F8-C9DF-4602-BF5E-625CDC5F903E}"/>
    <cellStyle name="Normal 5 5 2 2 2 3 2 2 3" xfId="19963" xr:uid="{94DA1C8A-BC8C-440A-94A8-0432B7E90799}"/>
    <cellStyle name="Normal 5 5 2 2 2 3 2 2 4" xfId="33653" xr:uid="{4254B6CA-59DC-4032-913B-F5736C6ED973}"/>
    <cellStyle name="Normal 5 5 2 2 2 3 2 2 5" xfId="48537" xr:uid="{6681478E-E148-42AA-9CCD-9CF88096D9B0}"/>
    <cellStyle name="Normal 5 5 2 2 2 3 2 3" xfId="23385" xr:uid="{4378EC1F-F26C-41B4-A44B-EE246F65CEC4}"/>
    <cellStyle name="Normal 5 5 2 2 2 3 2 3 2" xfId="37077" xr:uid="{DB653025-40C1-4E24-9CBB-DA7C89021E8B}"/>
    <cellStyle name="Normal 5 5 2 2 2 3 2 3 3" xfId="51961" xr:uid="{1FA07E5D-66D6-4089-832D-02BA287A51CA}"/>
    <cellStyle name="Normal 5 5 2 2 2 3 2 4" xfId="16541" xr:uid="{1095B840-EF48-41BC-95EA-5A68395A3714}"/>
    <cellStyle name="Normal 5 5 2 2 2 3 2 4 2" xfId="41020" xr:uid="{EA1A676B-7055-41B6-B6C6-4E1C67576E25}"/>
    <cellStyle name="Normal 5 5 2 2 2 3 2 5" xfId="30231" xr:uid="{F4D6AC34-7291-4412-B74C-E49AB6D9706F}"/>
    <cellStyle name="Normal 5 5 2 2 2 3 2 6" xfId="45115" xr:uid="{41417799-C0FB-4EF7-B55F-C2976CD93F4A}"/>
    <cellStyle name="Normal 5 5 2 2 2 3 2 7" xfId="9695" xr:uid="{94BF1D19-BDB9-41B9-A98B-99C88A9B6628}"/>
    <cellStyle name="Normal 5 5 2 2 2 3 3" xfId="2875" xr:uid="{750068BD-8B85-4AC5-AC97-4C63AE16E8D8}"/>
    <cellStyle name="Normal 5 5 2 2 2 3 3 2" xfId="25095" xr:uid="{5FEC7771-1540-411D-8632-360A326C1AEE}"/>
    <cellStyle name="Normal 5 5 2 2 2 3 3 2 2" xfId="38787" xr:uid="{6D730EBA-6B56-4973-A46A-742F1980280E}"/>
    <cellStyle name="Normal 5 5 2 2 2 3 3 2 3" xfId="53671" xr:uid="{38B0CBAD-D89B-4D93-B7CC-16B315F1C76E}"/>
    <cellStyle name="Normal 5 5 2 2 2 3 3 3" xfId="18251" xr:uid="{D6E8415C-0502-45C8-96C6-4B248488C036}"/>
    <cellStyle name="Normal 5 5 2 2 2 3 3 3 2" xfId="41151" xr:uid="{F6B04FD5-EB2A-47C1-945C-60CB70428FE3}"/>
    <cellStyle name="Normal 5 5 2 2 2 3 3 4" xfId="31941" xr:uid="{FC76B90E-47E2-4BBA-B121-DCF2F8FECCC4}"/>
    <cellStyle name="Normal 5 5 2 2 2 3 3 5" xfId="46825" xr:uid="{BE496884-65DC-4AF6-A98B-33C2D1D589FC}"/>
    <cellStyle name="Normal 5 5 2 2 2 3 3 6" xfId="11405" xr:uid="{8AEBB27C-532B-4344-BB62-5B5BDEAF9D61}"/>
    <cellStyle name="Normal 5 5 2 2 2 3 4" xfId="2876" xr:uid="{1345F198-301E-4DC3-A87C-FFEBA008B46D}"/>
    <cellStyle name="Normal 5 5 2 2 2 3 4 2" xfId="41152" xr:uid="{B5A1E972-8E36-4C92-85B1-FAF80A3F7C66}"/>
    <cellStyle name="Normal 5 5 2 2 2 3 4 3" xfId="35365" xr:uid="{7D9D154D-78E1-4D94-842C-353B20585C1A}"/>
    <cellStyle name="Normal 5 5 2 2 2 3 4 4" xfId="50249" xr:uid="{7B541879-4CB5-4F93-9A66-5B02357DB74B}"/>
    <cellStyle name="Normal 5 5 2 2 2 3 4 5" xfId="21673" xr:uid="{F9DBA9B5-F4DD-4A05-A182-D3C7D49DDAB8}"/>
    <cellStyle name="Normal 5 5 2 2 2 3 5" xfId="14829" xr:uid="{3380AFA3-0977-40DA-9C64-9A5FEDDED65D}"/>
    <cellStyle name="Normal 5 5 2 2 2 3 5 2" xfId="41019" xr:uid="{8B1698B1-CF98-4171-A988-54D6218B0DED}"/>
    <cellStyle name="Normal 5 5 2 2 2 3 6" xfId="28519" xr:uid="{75B0A3A6-5230-4C87-A4AA-A704CD747128}"/>
    <cellStyle name="Normal 5 5 2 2 2 3 7" xfId="43403" xr:uid="{9DC96622-DF16-44C7-B5B1-6C3CA1255B4F}"/>
    <cellStyle name="Normal 5 5 2 2 2 3 8" xfId="7983" xr:uid="{49629F73-E428-4556-94D6-5A3AB7EAF626}"/>
    <cellStyle name="Normal 5 5 2 2 2 4" xfId="1328" xr:uid="{161E8E62-051B-41F2-8E82-AA34AD50737C}"/>
    <cellStyle name="Normal 5 5 2 2 2 4 2" xfId="9696" xr:uid="{94FA4787-ABBF-4090-8333-476BEB76F5D7}"/>
    <cellStyle name="Normal 5 5 2 2 2 4 2 2" xfId="13118" xr:uid="{06FDEA49-BC0A-4A72-A696-65635DF5613B}"/>
    <cellStyle name="Normal 5 5 2 2 2 4 2 2 2" xfId="26808" xr:uid="{3F165597-D545-4A5A-95A1-2970F3FE8A50}"/>
    <cellStyle name="Normal 5 5 2 2 2 4 2 2 2 2" xfId="40500" xr:uid="{6BE76AD9-D857-4A57-80D5-2D5C24F16990}"/>
    <cellStyle name="Normal 5 5 2 2 2 4 2 2 2 3" xfId="55384" xr:uid="{28F8DEF4-7C40-4D9D-8637-03FB47DA3B4B}"/>
    <cellStyle name="Normal 5 5 2 2 2 4 2 2 3" xfId="19964" xr:uid="{745E78D3-E66B-4834-9DD9-4121EC69E9F8}"/>
    <cellStyle name="Normal 5 5 2 2 2 4 2 2 4" xfId="33654" xr:uid="{1E88C792-7376-48BA-AA83-EDFBACE7F227}"/>
    <cellStyle name="Normal 5 5 2 2 2 4 2 2 5" xfId="48538" xr:uid="{8972E6D0-A107-4051-8A79-298C8E7AD4CF}"/>
    <cellStyle name="Normal 5 5 2 2 2 4 2 3" xfId="23386" xr:uid="{03E2199B-AD12-4696-BE4C-791E84FE6161}"/>
    <cellStyle name="Normal 5 5 2 2 2 4 2 3 2" xfId="37078" xr:uid="{00A78D54-EC75-4E2A-B300-6EC936F63FE1}"/>
    <cellStyle name="Normal 5 5 2 2 2 4 2 3 3" xfId="51962" xr:uid="{24919468-4BFA-4340-ACBF-E0D31FE122F5}"/>
    <cellStyle name="Normal 5 5 2 2 2 4 2 4" xfId="16542" xr:uid="{EF3807A3-2AE9-4CA6-AC2B-FD838C89661D}"/>
    <cellStyle name="Normal 5 5 2 2 2 4 2 5" xfId="30232" xr:uid="{E92BC40A-9286-47D8-97A0-0C801B4C5306}"/>
    <cellStyle name="Normal 5 5 2 2 2 4 2 6" xfId="45116" xr:uid="{9B7F54A9-99A8-4A24-AFD3-D763020AC42D}"/>
    <cellStyle name="Normal 5 5 2 2 2 4 3" xfId="11406" xr:uid="{E5210E41-3323-4C38-8386-3F31473B7000}"/>
    <cellStyle name="Normal 5 5 2 2 2 4 3 2" xfId="25096" xr:uid="{978493A7-C0E1-420F-8A9B-E06040D27E98}"/>
    <cellStyle name="Normal 5 5 2 2 2 4 3 2 2" xfId="38788" xr:uid="{86139AFB-A2CE-4858-8B4E-1E4A2E11B934}"/>
    <cellStyle name="Normal 5 5 2 2 2 4 3 2 3" xfId="53672" xr:uid="{0F5290E2-7C94-40EB-92BE-E66D627C2FC3}"/>
    <cellStyle name="Normal 5 5 2 2 2 4 3 3" xfId="18252" xr:uid="{B27C466A-E011-4832-9FA8-16A61159A83C}"/>
    <cellStyle name="Normal 5 5 2 2 2 4 3 4" xfId="31942" xr:uid="{29D30092-CF3F-4BFC-BBBA-0F631C103A81}"/>
    <cellStyle name="Normal 5 5 2 2 2 4 3 5" xfId="46826" xr:uid="{A455428C-876F-4D72-9C6C-333E816B2A8F}"/>
    <cellStyle name="Normal 5 5 2 2 2 4 4" xfId="21674" xr:uid="{3B59A90A-55DF-4F58-9ECD-5C3010BF4CD2}"/>
    <cellStyle name="Normal 5 5 2 2 2 4 4 2" xfId="35366" xr:uid="{C7B8E859-D45B-4F92-85F1-521044B760B7}"/>
    <cellStyle name="Normal 5 5 2 2 2 4 4 3" xfId="50250" xr:uid="{74F532E8-7E95-4D82-8939-39FA25C7C665}"/>
    <cellStyle name="Normal 5 5 2 2 2 4 5" xfId="14830" xr:uid="{D9A03DB4-B779-46DC-84C4-5E590E2B16A4}"/>
    <cellStyle name="Normal 5 5 2 2 2 4 5 2" xfId="41021" xr:uid="{7767AF85-D1FE-4CBB-9727-8197B8F76DD5}"/>
    <cellStyle name="Normal 5 5 2 2 2 4 6" xfId="28520" xr:uid="{F8251B95-F638-440A-B149-1F2B783595A3}"/>
    <cellStyle name="Normal 5 5 2 2 2 4 7" xfId="43404" xr:uid="{B90B4F90-1EE0-49C0-8DF8-C3CD2C5A8EBD}"/>
    <cellStyle name="Normal 5 5 2 2 2 4 8" xfId="7984" xr:uid="{4A6F236D-CB53-4576-B589-8D6339552B3A}"/>
    <cellStyle name="Normal 5 5 2 2 2 5" xfId="2877" xr:uid="{05978328-525E-4F96-BD30-FDA084145140}"/>
    <cellStyle name="Normal 5 5 2 2 2 5 2" xfId="13114" xr:uid="{19B3417D-D258-476F-9205-C83953464D0A}"/>
    <cellStyle name="Normal 5 5 2 2 2 5 2 2" xfId="26804" xr:uid="{02D7830E-CE77-478B-9F31-861614912278}"/>
    <cellStyle name="Normal 5 5 2 2 2 5 2 2 2" xfId="40496" xr:uid="{03FB1D22-4703-4892-A783-55479D9012B9}"/>
    <cellStyle name="Normal 5 5 2 2 2 5 2 2 3" xfId="55380" xr:uid="{84C24A7D-1EBC-42EA-87E0-6B44360C22EC}"/>
    <cellStyle name="Normal 5 5 2 2 2 5 2 3" xfId="19960" xr:uid="{F0D50EE1-9C3B-4F71-A293-446F8E98AC9F}"/>
    <cellStyle name="Normal 5 5 2 2 2 5 2 4" xfId="33650" xr:uid="{813DE5D9-68B7-47B6-9726-53369122E18A}"/>
    <cellStyle name="Normal 5 5 2 2 2 5 2 5" xfId="48534" xr:uid="{89179ABA-4206-49D2-891F-FA6BAE9B3D45}"/>
    <cellStyle name="Normal 5 5 2 2 2 5 3" xfId="23382" xr:uid="{60D39ED0-AEA6-4E35-B7D2-08701EE00276}"/>
    <cellStyle name="Normal 5 5 2 2 2 5 3 2" xfId="37074" xr:uid="{1810DFEA-4CAB-414C-90B2-5AA3C327E4C3}"/>
    <cellStyle name="Normal 5 5 2 2 2 5 3 3" xfId="51958" xr:uid="{9E2E45A2-850D-4800-A5F9-19233E3E2311}"/>
    <cellStyle name="Normal 5 5 2 2 2 5 4" xfId="16538" xr:uid="{1276F1B7-5F17-4113-BE70-08CEDCE9BEAF}"/>
    <cellStyle name="Normal 5 5 2 2 2 5 4 2" xfId="41153" xr:uid="{2F8CC5E7-E6F7-45AB-96BA-ADD5263B2B2D}"/>
    <cellStyle name="Normal 5 5 2 2 2 5 5" xfId="30228" xr:uid="{3EA71B75-98D9-4D5B-99D5-B62562318730}"/>
    <cellStyle name="Normal 5 5 2 2 2 5 6" xfId="45112" xr:uid="{65CB01B4-0777-47FD-AACE-45CC517DED1A}"/>
    <cellStyle name="Normal 5 5 2 2 2 5 7" xfId="9692" xr:uid="{824C7795-70BE-4885-BB10-ADCD3EC19ED2}"/>
    <cellStyle name="Normal 5 5 2 2 2 6" xfId="2878" xr:uid="{3032140E-3607-4F63-806A-0A0259ABE70B}"/>
    <cellStyle name="Normal 5 5 2 2 2 6 2" xfId="25092" xr:uid="{8CF0D566-4C22-4BFF-83BF-C49AE67EF2B2}"/>
    <cellStyle name="Normal 5 5 2 2 2 6 2 2" xfId="38784" xr:uid="{6875FA52-34FD-448A-9F0D-3C31DE1E864F}"/>
    <cellStyle name="Normal 5 5 2 2 2 6 2 3" xfId="53668" xr:uid="{14C592EB-173C-42D9-8F62-3DBCCDB2BB63}"/>
    <cellStyle name="Normal 5 5 2 2 2 6 3" xfId="18248" xr:uid="{D8422CE0-B897-482B-AB50-FE8290D09D43}"/>
    <cellStyle name="Normal 5 5 2 2 2 6 3 2" xfId="41154" xr:uid="{70C13708-00DB-47C7-8BF4-A80D60757396}"/>
    <cellStyle name="Normal 5 5 2 2 2 6 4" xfId="31938" xr:uid="{51EB6ABF-7E6C-416F-A361-67546D8E693E}"/>
    <cellStyle name="Normal 5 5 2 2 2 6 5" xfId="46822" xr:uid="{A6746074-0385-4E41-89CB-3F963DEE16C5}"/>
    <cellStyle name="Normal 5 5 2 2 2 6 6" xfId="11402" xr:uid="{BAA8D219-4618-4C7D-AE46-854078B4EC03}"/>
    <cellStyle name="Normal 5 5 2 2 2 7" xfId="21670" xr:uid="{61D0CD59-E4F5-4378-B4F3-F070555AC4E5}"/>
    <cellStyle name="Normal 5 5 2 2 2 7 2" xfId="35362" xr:uid="{61E00DE1-2FFB-4E77-8370-C3787065A283}"/>
    <cellStyle name="Normal 5 5 2 2 2 7 3" xfId="50246" xr:uid="{6FEEB3C5-2D67-4C01-BAFE-C8E3236217D2}"/>
    <cellStyle name="Normal 5 5 2 2 2 8" xfId="14826" xr:uid="{6C459F53-FA02-4958-9CED-E4F0A9753CEA}"/>
    <cellStyle name="Normal 5 5 2 2 2 8 2" xfId="40787" xr:uid="{C11DDD30-3424-444F-8E0B-54C688261423}"/>
    <cellStyle name="Normal 5 5 2 2 2 9" xfId="28516" xr:uid="{A4A0B82B-1591-4F22-8CAC-844C0F3E1D67}"/>
    <cellStyle name="Normal 5 5 2 2 3" xfId="565" xr:uid="{6E293E4A-F248-467D-B152-6930444E7182}"/>
    <cellStyle name="Normal 5 5 2 2 3 10" xfId="43405" xr:uid="{16789F4F-D8F3-45BC-8270-FB154C61B5D7}"/>
    <cellStyle name="Normal 5 5 2 2 3 11" xfId="7985" xr:uid="{2D240B39-5FE7-4D34-B2F9-AE658099D83A}"/>
    <cellStyle name="Normal 5 5 2 2 3 2" xfId="1329" xr:uid="{41CCA5C6-1EB8-492A-A29B-0951FC697F7C}"/>
    <cellStyle name="Normal 5 5 2 2 3 2 2" xfId="1330" xr:uid="{924A61C3-EDE3-445B-B091-459FDFF4244B}"/>
    <cellStyle name="Normal 5 5 2 2 3 2 2 2" xfId="9699" xr:uid="{28C17CFE-1A3D-45B5-A5C5-D214BA471456}"/>
    <cellStyle name="Normal 5 5 2 2 3 2 2 2 2" xfId="13121" xr:uid="{32AE6755-70A5-46AB-A75B-BE74CAA9F2BF}"/>
    <cellStyle name="Normal 5 5 2 2 3 2 2 2 2 2" xfId="26811" xr:uid="{497C65A1-1B7B-4259-AE2F-06E529A2277B}"/>
    <cellStyle name="Normal 5 5 2 2 3 2 2 2 2 2 2" xfId="40503" xr:uid="{B78DB1AF-E501-403E-8B46-0E9526712BC3}"/>
    <cellStyle name="Normal 5 5 2 2 3 2 2 2 2 2 3" xfId="55387" xr:uid="{136E5F90-8336-4DB7-A876-2AD3793B5368}"/>
    <cellStyle name="Normal 5 5 2 2 3 2 2 2 2 3" xfId="19967" xr:uid="{5374BEE0-46E6-4893-9682-4F56AD62F9DE}"/>
    <cellStyle name="Normal 5 5 2 2 3 2 2 2 2 4" xfId="33657" xr:uid="{96C0BAE5-5945-4AC6-93A3-920D84F75447}"/>
    <cellStyle name="Normal 5 5 2 2 3 2 2 2 2 5" xfId="48541" xr:uid="{6AB418F1-E423-42A7-8C0E-BB0673DC1813}"/>
    <cellStyle name="Normal 5 5 2 2 3 2 2 2 3" xfId="23389" xr:uid="{1C37FBB2-A032-4EF8-A1F7-5D3440D2EDF8}"/>
    <cellStyle name="Normal 5 5 2 2 3 2 2 2 3 2" xfId="37081" xr:uid="{052F1A9A-1D63-41F6-B73F-E8D2A1B7C436}"/>
    <cellStyle name="Normal 5 5 2 2 3 2 2 2 3 3" xfId="51965" xr:uid="{8E6A64E4-451B-418B-8A50-A6994510D4F4}"/>
    <cellStyle name="Normal 5 5 2 2 3 2 2 2 4" xfId="16545" xr:uid="{1C1BD500-7B04-4482-9F4B-8D792837ED6C}"/>
    <cellStyle name="Normal 5 5 2 2 3 2 2 2 5" xfId="30235" xr:uid="{0539A469-23BC-4C91-A0B3-A3DF75A36C2C}"/>
    <cellStyle name="Normal 5 5 2 2 3 2 2 2 6" xfId="45119" xr:uid="{13C213DA-1F54-42CC-BBA5-3DEF6A74FE6D}"/>
    <cellStyle name="Normal 5 5 2 2 3 2 2 3" xfId="11409" xr:uid="{0F37EF6E-B2DE-4D61-B035-4834062964AC}"/>
    <cellStyle name="Normal 5 5 2 2 3 2 2 3 2" xfId="25099" xr:uid="{260C8641-60FC-4B9B-AB64-95A9CC67BF49}"/>
    <cellStyle name="Normal 5 5 2 2 3 2 2 3 2 2" xfId="38791" xr:uid="{784CE1B0-31DC-45FD-8338-334ABEEB1265}"/>
    <cellStyle name="Normal 5 5 2 2 3 2 2 3 2 3" xfId="53675" xr:uid="{82279754-0048-461D-8ECD-C42B6CEA5F68}"/>
    <cellStyle name="Normal 5 5 2 2 3 2 2 3 3" xfId="18255" xr:uid="{610748E9-7550-4EB8-A340-9339AB690305}"/>
    <cellStyle name="Normal 5 5 2 2 3 2 2 3 4" xfId="31945" xr:uid="{0E28EEB6-5CDB-4705-8EA6-12A9765A4A22}"/>
    <cellStyle name="Normal 5 5 2 2 3 2 2 3 5" xfId="46829" xr:uid="{78DDA1CE-757A-4BD6-8FAC-5CACD772F0A8}"/>
    <cellStyle name="Normal 5 5 2 2 3 2 2 4" xfId="21677" xr:uid="{F2E009E3-F94D-45B8-AB3B-8BE006A8BDD8}"/>
    <cellStyle name="Normal 5 5 2 2 3 2 2 4 2" xfId="35369" xr:uid="{9F9EDF59-1D6D-42E2-B992-4C2804D2A401}"/>
    <cellStyle name="Normal 5 5 2 2 3 2 2 4 3" xfId="50253" xr:uid="{6B540C12-B9EC-4745-AA5A-EE3EC0794166}"/>
    <cellStyle name="Normal 5 5 2 2 3 2 2 5" xfId="14833" xr:uid="{193E1E48-2687-45FF-964A-1CF41DAD9072}"/>
    <cellStyle name="Normal 5 5 2 2 3 2 2 5 2" xfId="41023" xr:uid="{15FB8E91-7755-427F-B432-F463A2AE0836}"/>
    <cellStyle name="Normal 5 5 2 2 3 2 2 6" xfId="28523" xr:uid="{6734BB2E-6AB8-448A-8DFD-6C0E812846EF}"/>
    <cellStyle name="Normal 5 5 2 2 3 2 2 7" xfId="43407" xr:uid="{F6FFDB20-3BCF-4CF3-BC93-9526179A1BFD}"/>
    <cellStyle name="Normal 5 5 2 2 3 2 2 8" xfId="7987" xr:uid="{F0A4A458-3C6A-4024-A647-14381EDA1C33}"/>
    <cellStyle name="Normal 5 5 2 2 3 2 3" xfId="2879" xr:uid="{ED4CAF30-A14C-4D63-A5AE-187D673F5C68}"/>
    <cellStyle name="Normal 5 5 2 2 3 2 3 2" xfId="13120" xr:uid="{DD80522B-F701-408D-9C06-E7CC7B5F57A0}"/>
    <cellStyle name="Normal 5 5 2 2 3 2 3 2 2" xfId="26810" xr:uid="{F0DD116E-BDC5-4F8E-8EBE-4449A3DC857C}"/>
    <cellStyle name="Normal 5 5 2 2 3 2 3 2 2 2" xfId="40502" xr:uid="{AA74CAB6-D714-4A86-B9A4-9B46EA2BAB9F}"/>
    <cellStyle name="Normal 5 5 2 2 3 2 3 2 2 3" xfId="55386" xr:uid="{A870F55D-7ACD-40C2-AC6C-16AA46C1B090}"/>
    <cellStyle name="Normal 5 5 2 2 3 2 3 2 3" xfId="19966" xr:uid="{11A709E4-98F0-47FF-9966-07BBDB51F44E}"/>
    <cellStyle name="Normal 5 5 2 2 3 2 3 2 4" xfId="33656" xr:uid="{3221236B-99A4-4F20-A5E3-41539F6E1BCB}"/>
    <cellStyle name="Normal 5 5 2 2 3 2 3 2 5" xfId="48540" xr:uid="{BD24EE7C-B16B-4AAD-B1C9-E30FC2BCC147}"/>
    <cellStyle name="Normal 5 5 2 2 3 2 3 3" xfId="23388" xr:uid="{BDE24EF6-40E5-49DF-A6B0-F64E7BA8929C}"/>
    <cellStyle name="Normal 5 5 2 2 3 2 3 3 2" xfId="37080" xr:uid="{627ED079-A463-4E4F-AE18-D7386C24E1B2}"/>
    <cellStyle name="Normal 5 5 2 2 3 2 3 3 3" xfId="51964" xr:uid="{0FEC4FC9-2E47-4C7D-AB25-C2F9319BCE4D}"/>
    <cellStyle name="Normal 5 5 2 2 3 2 3 4" xfId="16544" xr:uid="{BAB3CD1C-4864-4679-B706-8506BC9AFE73}"/>
    <cellStyle name="Normal 5 5 2 2 3 2 3 4 2" xfId="41155" xr:uid="{C13878AE-C483-43C9-8010-19895DD8CDA0}"/>
    <cellStyle name="Normal 5 5 2 2 3 2 3 5" xfId="30234" xr:uid="{3677B7A2-C8C8-4B74-9C65-8E9B387D8609}"/>
    <cellStyle name="Normal 5 5 2 2 3 2 3 6" xfId="45118" xr:uid="{6E72D8C7-7147-4AB7-8531-0C2E9934A173}"/>
    <cellStyle name="Normal 5 5 2 2 3 2 3 7" xfId="9698" xr:uid="{A4CF9B24-6D96-469A-AF3B-D66805CBC770}"/>
    <cellStyle name="Normal 5 5 2 2 3 2 4" xfId="2880" xr:uid="{4C1E7BBB-CEF9-41B8-9691-B7A68071BCF4}"/>
    <cellStyle name="Normal 5 5 2 2 3 2 4 2" xfId="25098" xr:uid="{286791A2-1069-4FA6-820E-AE46CE6F2416}"/>
    <cellStyle name="Normal 5 5 2 2 3 2 4 2 2" xfId="38790" xr:uid="{3BA97CD8-349E-4DD2-8BED-A0DCFFF032C3}"/>
    <cellStyle name="Normal 5 5 2 2 3 2 4 2 3" xfId="53674" xr:uid="{DB9DD720-B3CC-4300-BCAF-66FF784E5179}"/>
    <cellStyle name="Normal 5 5 2 2 3 2 4 3" xfId="18254" xr:uid="{B340E2F3-3A54-4718-9F65-BACDDA1ABD3C}"/>
    <cellStyle name="Normal 5 5 2 2 3 2 4 3 2" xfId="41156" xr:uid="{1B777F27-89F5-4391-B107-846E57E89673}"/>
    <cellStyle name="Normal 5 5 2 2 3 2 4 4" xfId="31944" xr:uid="{014892DE-8B39-4D8E-B7AA-A4178AFE3682}"/>
    <cellStyle name="Normal 5 5 2 2 3 2 4 5" xfId="46828" xr:uid="{33405347-0648-498A-B493-7CA7DFD5DA3E}"/>
    <cellStyle name="Normal 5 5 2 2 3 2 4 6" xfId="11408" xr:uid="{7E011E87-248A-4A19-9C5B-190DB15B0B3B}"/>
    <cellStyle name="Normal 5 5 2 2 3 2 5" xfId="21676" xr:uid="{0F0F36DA-143F-4B69-9652-90C8DA7C0F7E}"/>
    <cellStyle name="Normal 5 5 2 2 3 2 5 2" xfId="35368" xr:uid="{D6AAB0F1-8A93-4667-8EAD-29C4D890FF83}"/>
    <cellStyle name="Normal 5 5 2 2 3 2 5 3" xfId="50252" xr:uid="{6F33A1D6-6B26-4700-9307-67C13C919C38}"/>
    <cellStyle name="Normal 5 5 2 2 3 2 6" xfId="14832" xr:uid="{C0C71662-EC80-4ECF-9129-E11BE4E074AE}"/>
    <cellStyle name="Normal 5 5 2 2 3 2 6 2" xfId="41022" xr:uid="{C5AC4E46-2D6B-49A2-AC8C-77D488405FDF}"/>
    <cellStyle name="Normal 5 5 2 2 3 2 7" xfId="28522" xr:uid="{244B79F2-990F-48EB-BA3A-16C14D901568}"/>
    <cellStyle name="Normal 5 5 2 2 3 2 8" xfId="43406" xr:uid="{E832B2B6-8AD3-4170-8669-A56C1D081BC0}"/>
    <cellStyle name="Normal 5 5 2 2 3 2 9" xfId="7986" xr:uid="{2FA00FDB-7375-4593-8785-BE0C96355277}"/>
    <cellStyle name="Normal 5 5 2 2 3 3" xfId="1331" xr:uid="{642BA751-6AD8-4073-A859-615E7975D8AA}"/>
    <cellStyle name="Normal 5 5 2 2 3 3 2" xfId="9700" xr:uid="{9F3C5E5E-7469-4011-B516-19F20187EBC0}"/>
    <cellStyle name="Normal 5 5 2 2 3 3 2 2" xfId="13122" xr:uid="{1A52BDEB-452B-4684-B789-131275083548}"/>
    <cellStyle name="Normal 5 5 2 2 3 3 2 2 2" xfId="26812" xr:uid="{5323656D-3628-488E-A6D1-0F8C6786C2A3}"/>
    <cellStyle name="Normal 5 5 2 2 3 3 2 2 2 2" xfId="40504" xr:uid="{9807D066-A18D-4F85-A106-90894D7C2C8C}"/>
    <cellStyle name="Normal 5 5 2 2 3 3 2 2 2 3" xfId="55388" xr:uid="{582F3DB7-BAE6-4B63-8B03-71BC2D9BC134}"/>
    <cellStyle name="Normal 5 5 2 2 3 3 2 2 3" xfId="19968" xr:uid="{37752C97-46F4-4EE7-B426-947262BB7F76}"/>
    <cellStyle name="Normal 5 5 2 2 3 3 2 2 4" xfId="33658" xr:uid="{9FE67B9A-92BC-471D-8554-1C553B4ED8D2}"/>
    <cellStyle name="Normal 5 5 2 2 3 3 2 2 5" xfId="48542" xr:uid="{AE4E02B3-DDEE-4C90-8A12-6E9F38EEC617}"/>
    <cellStyle name="Normal 5 5 2 2 3 3 2 3" xfId="23390" xr:uid="{96986C88-DF83-4775-A3B0-484E34A85834}"/>
    <cellStyle name="Normal 5 5 2 2 3 3 2 3 2" xfId="37082" xr:uid="{5C89B8E9-C871-4532-87EC-508CEB8E4628}"/>
    <cellStyle name="Normal 5 5 2 2 3 3 2 3 3" xfId="51966" xr:uid="{AAB17E53-80E0-45E1-86AF-F168D6E64C20}"/>
    <cellStyle name="Normal 5 5 2 2 3 3 2 4" xfId="16546" xr:uid="{3467AE02-5209-4B16-8FD6-CF1A5B54FAC7}"/>
    <cellStyle name="Normal 5 5 2 2 3 3 2 5" xfId="30236" xr:uid="{43BFC6D8-8310-446F-9ACD-1A6C92E4E4C4}"/>
    <cellStyle name="Normal 5 5 2 2 3 3 2 6" xfId="45120" xr:uid="{8B31AAA2-187E-493C-BF54-4CDC72A5A456}"/>
    <cellStyle name="Normal 5 5 2 2 3 3 3" xfId="11410" xr:uid="{3F157DFA-74B9-419C-B0DF-69BE981CF206}"/>
    <cellStyle name="Normal 5 5 2 2 3 3 3 2" xfId="25100" xr:uid="{D96B63AA-5BCB-45CA-9A47-64CB46BA9169}"/>
    <cellStyle name="Normal 5 5 2 2 3 3 3 2 2" xfId="38792" xr:uid="{E7D716D6-8581-46FC-98C5-DAA01C9E5038}"/>
    <cellStyle name="Normal 5 5 2 2 3 3 3 2 3" xfId="53676" xr:uid="{C0B1B1EE-A17D-4677-A2FC-EB5FCF72CF70}"/>
    <cellStyle name="Normal 5 5 2 2 3 3 3 3" xfId="18256" xr:uid="{E9B8F2A2-E8A8-40BB-9902-1FF7FD5EBF60}"/>
    <cellStyle name="Normal 5 5 2 2 3 3 3 4" xfId="31946" xr:uid="{BDE7A926-5296-487F-BF17-66251D9A5EE6}"/>
    <cellStyle name="Normal 5 5 2 2 3 3 3 5" xfId="46830" xr:uid="{5A0A48B3-E49E-4269-AC8F-41ECF4BF5A7A}"/>
    <cellStyle name="Normal 5 5 2 2 3 3 4" xfId="21678" xr:uid="{3FB518FB-C9D3-46FB-ACC8-BBFA79AB0DA6}"/>
    <cellStyle name="Normal 5 5 2 2 3 3 4 2" xfId="35370" xr:uid="{75BDD662-B3D1-435A-A86A-78C9A5986D60}"/>
    <cellStyle name="Normal 5 5 2 2 3 3 4 3" xfId="50254" xr:uid="{96FD3B24-7BF2-46D0-A02E-DA49A4486BFC}"/>
    <cellStyle name="Normal 5 5 2 2 3 3 5" xfId="14834" xr:uid="{3665BDFF-3595-4370-857C-83E0FC335C77}"/>
    <cellStyle name="Normal 5 5 2 2 3 3 5 2" xfId="41024" xr:uid="{5F04BC27-CED2-413B-8ABE-99B7388B4BA3}"/>
    <cellStyle name="Normal 5 5 2 2 3 3 6" xfId="28524" xr:uid="{C75E8DE5-C3C0-4C01-AB89-70615117E293}"/>
    <cellStyle name="Normal 5 5 2 2 3 3 7" xfId="43408" xr:uid="{D0605FEB-F45D-43F0-9A3B-00E26C9AA423}"/>
    <cellStyle name="Normal 5 5 2 2 3 3 8" xfId="7988" xr:uid="{114FD1AD-0C83-421E-A9B5-CED0469A3E11}"/>
    <cellStyle name="Normal 5 5 2 2 3 4" xfId="2881" xr:uid="{4049CC83-9B2C-4D9B-97DB-1378F61DA2A1}"/>
    <cellStyle name="Normal 5 5 2 2 3 4 2" xfId="9701" xr:uid="{19003C29-A8A7-4D98-A4B8-35355FB4BDB6}"/>
    <cellStyle name="Normal 5 5 2 2 3 4 2 2" xfId="13123" xr:uid="{1F285BE7-5E7C-41E4-8528-61C7260C79CD}"/>
    <cellStyle name="Normal 5 5 2 2 3 4 2 2 2" xfId="26813" xr:uid="{45B4EE42-17C5-4A85-A379-5CAA048D5987}"/>
    <cellStyle name="Normal 5 5 2 2 3 4 2 2 2 2" xfId="40505" xr:uid="{0EF32B45-5F5B-4838-AE83-6509585FDCB6}"/>
    <cellStyle name="Normal 5 5 2 2 3 4 2 2 2 3" xfId="55389" xr:uid="{D0603890-28B4-45C0-BEA0-8C2E75BC0D01}"/>
    <cellStyle name="Normal 5 5 2 2 3 4 2 2 3" xfId="19969" xr:uid="{EED95D3E-D4A3-4D16-97A5-C17815A1AFFA}"/>
    <cellStyle name="Normal 5 5 2 2 3 4 2 2 4" xfId="33659" xr:uid="{01290528-8EB5-4CE7-9502-792A23FDA4AE}"/>
    <cellStyle name="Normal 5 5 2 2 3 4 2 2 5" xfId="48543" xr:uid="{B29F842D-52CF-42A7-8A49-E87D78214AD6}"/>
    <cellStyle name="Normal 5 5 2 2 3 4 2 3" xfId="23391" xr:uid="{37AA5F01-51A9-4DAB-9ECF-E45269EF457B}"/>
    <cellStyle name="Normal 5 5 2 2 3 4 2 3 2" xfId="37083" xr:uid="{7E10D0C3-6361-4852-812D-94F5C975B6AE}"/>
    <cellStyle name="Normal 5 5 2 2 3 4 2 3 3" xfId="51967" xr:uid="{823B6420-0CBF-4C20-81B2-4B57BC6CE8FE}"/>
    <cellStyle name="Normal 5 5 2 2 3 4 2 4" xfId="16547" xr:uid="{B90D1802-2F2D-488E-A685-59B545AFF025}"/>
    <cellStyle name="Normal 5 5 2 2 3 4 2 5" xfId="30237" xr:uid="{48C5734B-96F8-4D6C-9428-376F2191BEAF}"/>
    <cellStyle name="Normal 5 5 2 2 3 4 2 6" xfId="45121" xr:uid="{31E8C7AE-6BD5-4E39-A6DC-8F4DCCF8A280}"/>
    <cellStyle name="Normal 5 5 2 2 3 4 3" xfId="11411" xr:uid="{59A994FE-1424-46FA-9274-D32A6B54844C}"/>
    <cellStyle name="Normal 5 5 2 2 3 4 3 2" xfId="25101" xr:uid="{77D65C4C-642D-4693-81C0-F62BD48AB6E6}"/>
    <cellStyle name="Normal 5 5 2 2 3 4 3 2 2" xfId="38793" xr:uid="{B65D5D30-DC05-412B-97A0-8CBD1B77AA13}"/>
    <cellStyle name="Normal 5 5 2 2 3 4 3 2 3" xfId="53677" xr:uid="{9A9BDC82-3969-420F-9F98-554D44733F48}"/>
    <cellStyle name="Normal 5 5 2 2 3 4 3 3" xfId="18257" xr:uid="{1492530D-8AEE-4054-AD28-06E6B8C7152D}"/>
    <cellStyle name="Normal 5 5 2 2 3 4 3 4" xfId="31947" xr:uid="{F6E2563F-D9CD-4701-A1EC-CDA0D7CF0A2C}"/>
    <cellStyle name="Normal 5 5 2 2 3 4 3 5" xfId="46831" xr:uid="{F06D9BC8-EDAB-442D-80AA-955A71C95D89}"/>
    <cellStyle name="Normal 5 5 2 2 3 4 4" xfId="21679" xr:uid="{7C5D58A0-BEF3-4D95-9B8D-D3FBDB6AB063}"/>
    <cellStyle name="Normal 5 5 2 2 3 4 4 2" xfId="35371" xr:uid="{4D8AB386-34CC-4D05-A7A6-33D00F36C6F4}"/>
    <cellStyle name="Normal 5 5 2 2 3 4 4 3" xfId="50255" xr:uid="{BE35F9EC-BF9D-45E6-B61F-5E9BA5EDA25F}"/>
    <cellStyle name="Normal 5 5 2 2 3 4 5" xfId="14835" xr:uid="{27C5D214-5B20-43D7-A415-1C7D302E56C3}"/>
    <cellStyle name="Normal 5 5 2 2 3 4 5 2" xfId="41157" xr:uid="{E8D31C1E-129C-46CD-9BBA-13520DF605AC}"/>
    <cellStyle name="Normal 5 5 2 2 3 4 6" xfId="28525" xr:uid="{12CF1B3F-9F3D-4C73-9259-629C437A01E6}"/>
    <cellStyle name="Normal 5 5 2 2 3 4 7" xfId="43409" xr:uid="{2160AB90-5D52-49B6-BD2A-9C769B73BE56}"/>
    <cellStyle name="Normal 5 5 2 2 3 4 8" xfId="7989" xr:uid="{128A0073-2843-41FC-B70D-821E83EF6E45}"/>
    <cellStyle name="Normal 5 5 2 2 3 5" xfId="2882" xr:uid="{72FDC06C-4208-4140-9123-9ECE39A6FB53}"/>
    <cellStyle name="Normal 5 5 2 2 3 5 2" xfId="13119" xr:uid="{64C50C11-2AD8-4C7F-8558-422405B16CC0}"/>
    <cellStyle name="Normal 5 5 2 2 3 5 2 2" xfId="26809" xr:uid="{C1BDECF9-E132-4DA7-A7B5-70ABAB2E7AB8}"/>
    <cellStyle name="Normal 5 5 2 2 3 5 2 2 2" xfId="40501" xr:uid="{9E1C5B22-9C55-444C-B55D-04BEB684F121}"/>
    <cellStyle name="Normal 5 5 2 2 3 5 2 2 3" xfId="55385" xr:uid="{EB5EEB78-3C2D-4DB0-842F-1BDB2D10ED32}"/>
    <cellStyle name="Normal 5 5 2 2 3 5 2 3" xfId="19965" xr:uid="{233639A3-11A7-4D39-AB45-9D991938BF73}"/>
    <cellStyle name="Normal 5 5 2 2 3 5 2 4" xfId="33655" xr:uid="{5BB14937-674C-4BBF-84BF-36090C80BB72}"/>
    <cellStyle name="Normal 5 5 2 2 3 5 2 5" xfId="48539" xr:uid="{ACBA41BD-20A8-45A4-A454-B6CFA957CD99}"/>
    <cellStyle name="Normal 5 5 2 2 3 5 3" xfId="23387" xr:uid="{E7940C51-E071-479E-8AAC-04E56E730D4C}"/>
    <cellStyle name="Normal 5 5 2 2 3 5 3 2" xfId="37079" xr:uid="{77241BB2-3F36-41C3-B9A5-23545BBA31B4}"/>
    <cellStyle name="Normal 5 5 2 2 3 5 3 3" xfId="51963" xr:uid="{AB49D370-B94F-43DE-A7B3-E7706D0CA9E6}"/>
    <cellStyle name="Normal 5 5 2 2 3 5 4" xfId="16543" xr:uid="{1ACCA248-D4A6-4B40-B8C9-E9B214C07C7A}"/>
    <cellStyle name="Normal 5 5 2 2 3 5 4 2" xfId="41158" xr:uid="{6A6AA554-7359-4A28-BA74-A90B543F4554}"/>
    <cellStyle name="Normal 5 5 2 2 3 5 5" xfId="30233" xr:uid="{9E3EB523-FC5B-40A9-89B3-E014ECE5F56C}"/>
    <cellStyle name="Normal 5 5 2 2 3 5 6" xfId="45117" xr:uid="{9AB574F6-769E-4492-89D5-EE23B0240453}"/>
    <cellStyle name="Normal 5 5 2 2 3 5 7" xfId="9697" xr:uid="{68BE0C99-EABF-40DD-9C00-D9438BDDC989}"/>
    <cellStyle name="Normal 5 5 2 2 3 6" xfId="11407" xr:uid="{2E09E7B3-201C-4E30-8617-83BA53CE88C2}"/>
    <cellStyle name="Normal 5 5 2 2 3 6 2" xfId="25097" xr:uid="{8B615A4C-A0F7-494A-839B-DB5A35FB2F7D}"/>
    <cellStyle name="Normal 5 5 2 2 3 6 2 2" xfId="38789" xr:uid="{58B064A9-D232-42B3-9859-BD913E4C4C34}"/>
    <cellStyle name="Normal 5 5 2 2 3 6 2 3" xfId="53673" xr:uid="{0BC87EE9-3F82-4D32-B5E5-A9956EE04CA2}"/>
    <cellStyle name="Normal 5 5 2 2 3 6 3" xfId="18253" xr:uid="{CD0EC757-2AAD-45F3-90B9-8B0FB88B7022}"/>
    <cellStyle name="Normal 5 5 2 2 3 6 4" xfId="31943" xr:uid="{94A7F082-ADEC-4705-909F-0EC9C5DCE28A}"/>
    <cellStyle name="Normal 5 5 2 2 3 6 5" xfId="46827" xr:uid="{8EE3A97D-B26E-435A-A5E9-8245EF2CFE5E}"/>
    <cellStyle name="Normal 5 5 2 2 3 7" xfId="21675" xr:uid="{77B5FFA5-647B-46EF-AB61-6807966AA486}"/>
    <cellStyle name="Normal 5 5 2 2 3 7 2" xfId="35367" xr:uid="{EAD26A5C-3E33-4B9A-8A79-5783E3CDB9E3}"/>
    <cellStyle name="Normal 5 5 2 2 3 7 3" xfId="50251" xr:uid="{798669A5-6DEA-4369-AFB5-A5429C8D41D9}"/>
    <cellStyle name="Normal 5 5 2 2 3 8" xfId="14831" xr:uid="{B5BC20BF-AC81-411F-8202-914E3BBF8D01}"/>
    <cellStyle name="Normal 5 5 2 2 3 8 2" xfId="40842" xr:uid="{C359857D-123C-4B2C-81D4-D99778B4EB06}"/>
    <cellStyle name="Normal 5 5 2 2 3 9" xfId="28521" xr:uid="{46D74F1E-3460-4DA3-AC40-9F8CCA99391C}"/>
    <cellStyle name="Normal 5 5 2 2 4" xfId="1332" xr:uid="{880D7134-842E-4B7B-ABF1-49D3DB645D47}"/>
    <cellStyle name="Normal 5 5 2 2 4 2" xfId="1333" xr:uid="{DC84CB0A-30CF-4744-A9F0-C448EA9897DB}"/>
    <cellStyle name="Normal 5 5 2 2 4 2 2" xfId="9703" xr:uid="{060ECED9-6673-486B-A1C4-CF5F302CF0B9}"/>
    <cellStyle name="Normal 5 5 2 2 4 2 2 2" xfId="13125" xr:uid="{619160E2-2B51-44C9-BE30-67FBF625ACE8}"/>
    <cellStyle name="Normal 5 5 2 2 4 2 2 2 2" xfId="26815" xr:uid="{145F2075-3BAC-4407-B6A9-708CF9C14CE3}"/>
    <cellStyle name="Normal 5 5 2 2 4 2 2 2 2 2" xfId="40507" xr:uid="{24605CFF-2CBC-4D1C-9760-0310D777451F}"/>
    <cellStyle name="Normal 5 5 2 2 4 2 2 2 2 3" xfId="55391" xr:uid="{514AF590-93D5-4475-92B4-099F2334210C}"/>
    <cellStyle name="Normal 5 5 2 2 4 2 2 2 3" xfId="19971" xr:uid="{F2ADF629-98B7-4972-8F14-DAB0B3CA1A5F}"/>
    <cellStyle name="Normal 5 5 2 2 4 2 2 2 4" xfId="33661" xr:uid="{62369236-A2C0-4C26-B89C-A30745E09621}"/>
    <cellStyle name="Normal 5 5 2 2 4 2 2 2 5" xfId="48545" xr:uid="{F5E39036-A43F-41A2-8B25-13EE040CC71A}"/>
    <cellStyle name="Normal 5 5 2 2 4 2 2 3" xfId="23393" xr:uid="{E1B1206F-B054-4A60-880D-70D5995A3CDA}"/>
    <cellStyle name="Normal 5 5 2 2 4 2 2 3 2" xfId="37085" xr:uid="{78F1B3ED-6D46-44A9-AE36-F1B4579870C6}"/>
    <cellStyle name="Normal 5 5 2 2 4 2 2 3 3" xfId="51969" xr:uid="{3AAB4911-50E0-4EA3-9A4C-853AC40B2B34}"/>
    <cellStyle name="Normal 5 5 2 2 4 2 2 4" xfId="16549" xr:uid="{8188E0DA-731D-4F70-BF7E-E9B2655DAE36}"/>
    <cellStyle name="Normal 5 5 2 2 4 2 2 5" xfId="30239" xr:uid="{0DD64C85-A98D-40F1-B0C1-131191309072}"/>
    <cellStyle name="Normal 5 5 2 2 4 2 2 6" xfId="45123" xr:uid="{907097DF-0788-4B1C-A577-525678597AA9}"/>
    <cellStyle name="Normal 5 5 2 2 4 2 3" xfId="11413" xr:uid="{4A3A3AE7-D24B-4594-B92D-319FE9BAE722}"/>
    <cellStyle name="Normal 5 5 2 2 4 2 3 2" xfId="25103" xr:uid="{F3D366C3-C024-45D7-BD6E-5235FD2BD5BD}"/>
    <cellStyle name="Normal 5 5 2 2 4 2 3 2 2" xfId="38795" xr:uid="{CA30F0A6-0F7F-4701-A5E1-EE79F224B163}"/>
    <cellStyle name="Normal 5 5 2 2 4 2 3 2 3" xfId="53679" xr:uid="{8665B2AE-C470-4678-99A0-7C7FD066A5E2}"/>
    <cellStyle name="Normal 5 5 2 2 4 2 3 3" xfId="18259" xr:uid="{7247A410-71A2-421B-B8BB-986F336281D8}"/>
    <cellStyle name="Normal 5 5 2 2 4 2 3 4" xfId="31949" xr:uid="{53F21924-EA45-42C2-935A-A70929FDE921}"/>
    <cellStyle name="Normal 5 5 2 2 4 2 3 5" xfId="46833" xr:uid="{972A0907-4CEA-44CD-9E1A-70657147AABF}"/>
    <cellStyle name="Normal 5 5 2 2 4 2 4" xfId="21681" xr:uid="{48515B57-2BF7-44E4-A2B1-0EE7FA3E27BC}"/>
    <cellStyle name="Normal 5 5 2 2 4 2 4 2" xfId="35373" xr:uid="{6B890E32-9CA8-488A-AE72-63EE3F7BD400}"/>
    <cellStyle name="Normal 5 5 2 2 4 2 4 3" xfId="50257" xr:uid="{998060CA-5149-4D43-A935-82820BEC74F3}"/>
    <cellStyle name="Normal 5 5 2 2 4 2 5" xfId="14837" xr:uid="{547888F3-EEBB-428D-B801-3C48147D8936}"/>
    <cellStyle name="Normal 5 5 2 2 4 2 5 2" xfId="41026" xr:uid="{21505862-1B33-407A-844F-51D9D4E6CCCB}"/>
    <cellStyle name="Normal 5 5 2 2 4 2 6" xfId="28527" xr:uid="{685A1502-CFB4-4E0C-8F2E-315B91727B65}"/>
    <cellStyle name="Normal 5 5 2 2 4 2 7" xfId="43411" xr:uid="{D3117CF1-48F7-4310-BC8F-5FE34B686307}"/>
    <cellStyle name="Normal 5 5 2 2 4 2 8" xfId="7991" xr:uid="{83A64E77-5A12-477E-9897-3573CBCF1FC4}"/>
    <cellStyle name="Normal 5 5 2 2 4 3" xfId="2883" xr:uid="{E0C7F968-15E3-4E89-BC87-8D0A3D7A67BA}"/>
    <cellStyle name="Normal 5 5 2 2 4 3 2" xfId="13124" xr:uid="{89E90478-7A1D-447F-8AC7-6CDDCF66AF4B}"/>
    <cellStyle name="Normal 5 5 2 2 4 3 2 2" xfId="26814" xr:uid="{213B00AA-2F0F-435E-B3EB-DC2A3209025B}"/>
    <cellStyle name="Normal 5 5 2 2 4 3 2 2 2" xfId="40506" xr:uid="{807068A5-2203-47F8-ADEF-1EBB9D298B8A}"/>
    <cellStyle name="Normal 5 5 2 2 4 3 2 2 3" xfId="55390" xr:uid="{0C6BAF4E-F6F1-4C46-96CA-FDAC9FE45094}"/>
    <cellStyle name="Normal 5 5 2 2 4 3 2 3" xfId="19970" xr:uid="{027E75E1-5C5A-4183-934F-02EA32777B28}"/>
    <cellStyle name="Normal 5 5 2 2 4 3 2 4" xfId="33660" xr:uid="{11343712-9C2A-4A04-BEBC-FC57F932CCAC}"/>
    <cellStyle name="Normal 5 5 2 2 4 3 2 5" xfId="48544" xr:uid="{456DE8EA-4725-43CA-B8A3-19E92AB16B62}"/>
    <cellStyle name="Normal 5 5 2 2 4 3 3" xfId="23392" xr:uid="{E4BB92FB-4C2B-4044-98B9-7300E33EAF39}"/>
    <cellStyle name="Normal 5 5 2 2 4 3 3 2" xfId="37084" xr:uid="{8A170F00-1754-4A50-A81E-36051A1F6162}"/>
    <cellStyle name="Normal 5 5 2 2 4 3 3 3" xfId="51968" xr:uid="{67F1E9C8-097D-406F-9756-FABACFA9A42F}"/>
    <cellStyle name="Normal 5 5 2 2 4 3 4" xfId="16548" xr:uid="{D48839E7-AEBB-4ED3-9039-A361A632E68C}"/>
    <cellStyle name="Normal 5 5 2 2 4 3 4 2" xfId="41159" xr:uid="{7048AB9E-1A96-49F8-80B9-C6E3374D9733}"/>
    <cellStyle name="Normal 5 5 2 2 4 3 5" xfId="30238" xr:uid="{D53987A8-BA23-4962-922B-FFA9D60E1C2D}"/>
    <cellStyle name="Normal 5 5 2 2 4 3 6" xfId="45122" xr:uid="{CF4351C4-4818-4507-8C47-ADF6380C68DC}"/>
    <cellStyle name="Normal 5 5 2 2 4 3 7" xfId="9702" xr:uid="{A312500D-F7AF-4C26-9BF4-94BF5F677110}"/>
    <cellStyle name="Normal 5 5 2 2 4 4" xfId="2884" xr:uid="{B3A82481-452B-41E7-98B8-22C36712B28B}"/>
    <cellStyle name="Normal 5 5 2 2 4 4 2" xfId="25102" xr:uid="{DE5A25F4-8C1B-4E4D-AE13-5D41DBD65FE5}"/>
    <cellStyle name="Normal 5 5 2 2 4 4 2 2" xfId="38794" xr:uid="{4A99DC1C-8E53-4978-9048-3DBBF46FF947}"/>
    <cellStyle name="Normal 5 5 2 2 4 4 2 3" xfId="53678" xr:uid="{BC82A91B-41C5-4373-8162-383AF4689A2A}"/>
    <cellStyle name="Normal 5 5 2 2 4 4 3" xfId="18258" xr:uid="{68748FFF-2DE0-4F70-9A4A-C20F4A385916}"/>
    <cellStyle name="Normal 5 5 2 2 4 4 3 2" xfId="41160" xr:uid="{E5B16BA5-CB69-4569-AD43-E905F032B280}"/>
    <cellStyle name="Normal 5 5 2 2 4 4 4" xfId="31948" xr:uid="{F3725FC0-7285-43F5-A747-B4C83F179869}"/>
    <cellStyle name="Normal 5 5 2 2 4 4 5" xfId="46832" xr:uid="{6F6DDCB5-3474-42DD-A618-0DC8FCC761D5}"/>
    <cellStyle name="Normal 5 5 2 2 4 4 6" xfId="11412" xr:uid="{A9043B17-266B-4490-97AA-B1BFDCEC5CE4}"/>
    <cellStyle name="Normal 5 5 2 2 4 5" xfId="21680" xr:uid="{3CFC71EE-7508-41BD-9101-56598020CE50}"/>
    <cellStyle name="Normal 5 5 2 2 4 5 2" xfId="35372" xr:uid="{E86F2435-746E-44FD-8B72-8EAD05353070}"/>
    <cellStyle name="Normal 5 5 2 2 4 5 3" xfId="50256" xr:uid="{1B6F0174-375B-49BF-8BC1-8C3CEAB2B14E}"/>
    <cellStyle name="Normal 5 5 2 2 4 6" xfId="14836" xr:uid="{BBC8D333-01F8-490C-96B4-18B39D233FF8}"/>
    <cellStyle name="Normal 5 5 2 2 4 6 2" xfId="41025" xr:uid="{CFEEF9EE-5F5B-436F-96AF-1F54D8E22C71}"/>
    <cellStyle name="Normal 5 5 2 2 4 7" xfId="28526" xr:uid="{109CDC69-59C6-42DE-963A-54BE0731BE51}"/>
    <cellStyle name="Normal 5 5 2 2 4 8" xfId="43410" xr:uid="{FAF08088-39C6-485A-9896-6D4837E5EB28}"/>
    <cellStyle name="Normal 5 5 2 2 4 9" xfId="7990" xr:uid="{C35624EA-301E-4358-9075-EBB834CA8A99}"/>
    <cellStyle name="Normal 5 5 2 2 5" xfId="1334" xr:uid="{F678D1EE-D42C-4915-B8BF-CD0E5CD4A51D}"/>
    <cellStyle name="Normal 5 5 2 2 5 2" xfId="2885" xr:uid="{D2139A4C-F0BD-4FF0-B2D5-C5248CA02CF5}"/>
    <cellStyle name="Normal 5 5 2 2 5 2 2" xfId="13126" xr:uid="{90C14A8F-86BC-4A2A-BEAE-523284DCFB6C}"/>
    <cellStyle name="Normal 5 5 2 2 5 2 2 2" xfId="26816" xr:uid="{9FFB4CD3-062F-400F-B02C-D3FAA25AD11D}"/>
    <cellStyle name="Normal 5 5 2 2 5 2 2 2 2" xfId="40508" xr:uid="{5F24C4FC-28B4-41C4-B2F2-2B9DFF123246}"/>
    <cellStyle name="Normal 5 5 2 2 5 2 2 2 3" xfId="55392" xr:uid="{BDB413FC-B824-48C2-8B16-262C892480CE}"/>
    <cellStyle name="Normal 5 5 2 2 5 2 2 3" xfId="19972" xr:uid="{66498D1C-085C-40B7-9E7B-721E1BCFCF73}"/>
    <cellStyle name="Normal 5 5 2 2 5 2 2 4" xfId="33662" xr:uid="{F3E8A6B0-8AB5-4197-9A33-AD4F6F3B9151}"/>
    <cellStyle name="Normal 5 5 2 2 5 2 2 5" xfId="48546" xr:uid="{4B48DA09-115C-4532-A5FA-92E07AECCC9E}"/>
    <cellStyle name="Normal 5 5 2 2 5 2 3" xfId="23394" xr:uid="{6C1B2CFC-77FC-4D17-A64A-4C86598F6874}"/>
    <cellStyle name="Normal 5 5 2 2 5 2 3 2" xfId="37086" xr:uid="{2B4BD919-EB37-441C-96A0-40379338C2C4}"/>
    <cellStyle name="Normal 5 5 2 2 5 2 3 3" xfId="51970" xr:uid="{C39A7129-CD7F-4E1E-B62B-8B9884CBA6FB}"/>
    <cellStyle name="Normal 5 5 2 2 5 2 4" xfId="16550" xr:uid="{9CC2AEAC-30C8-47F0-86BB-B1C84AAF0D12}"/>
    <cellStyle name="Normal 5 5 2 2 5 2 4 2" xfId="41161" xr:uid="{01181C76-963E-4C6A-9DD8-E21960EF7363}"/>
    <cellStyle name="Normal 5 5 2 2 5 2 5" xfId="30240" xr:uid="{004CC872-93C1-4F4A-8903-89704B3C1FAB}"/>
    <cellStyle name="Normal 5 5 2 2 5 2 6" xfId="45124" xr:uid="{CB8602AE-9B68-47D9-A108-453AC90D5B90}"/>
    <cellStyle name="Normal 5 5 2 2 5 2 7" xfId="9704" xr:uid="{4FC8994A-E59D-4CAA-8C7C-1534D9723DDC}"/>
    <cellStyle name="Normal 5 5 2 2 5 3" xfId="2886" xr:uid="{3A7E5D2C-ADEB-42DD-9C15-7B25515E2E40}"/>
    <cellStyle name="Normal 5 5 2 2 5 3 2" xfId="25104" xr:uid="{99FC18DB-7289-48E5-9138-FA7BB1DBA684}"/>
    <cellStyle name="Normal 5 5 2 2 5 3 2 2" xfId="38796" xr:uid="{AA800C52-9ED2-419F-8283-A7324710D92F}"/>
    <cellStyle name="Normal 5 5 2 2 5 3 2 3" xfId="53680" xr:uid="{111BC3A8-C7DC-498C-9496-77E2831875CC}"/>
    <cellStyle name="Normal 5 5 2 2 5 3 3" xfId="18260" xr:uid="{DD4398EA-B43E-4709-BFDB-871B750B58AA}"/>
    <cellStyle name="Normal 5 5 2 2 5 3 3 2" xfId="41162" xr:uid="{E30D8B45-EF6D-4BF5-9E93-580153B20053}"/>
    <cellStyle name="Normal 5 5 2 2 5 3 4" xfId="31950" xr:uid="{4BF21C33-05D8-4059-AB41-387E155C3F6B}"/>
    <cellStyle name="Normal 5 5 2 2 5 3 5" xfId="46834" xr:uid="{FD26185B-6013-4DF7-B6A4-C6BE72A88BFB}"/>
    <cellStyle name="Normal 5 5 2 2 5 3 6" xfId="11414" xr:uid="{EEEF064B-C69E-4816-B1E3-6C87EDD580D7}"/>
    <cellStyle name="Normal 5 5 2 2 5 4" xfId="2887" xr:uid="{EC17031A-E46A-410E-94C2-FA7A2E7EBB35}"/>
    <cellStyle name="Normal 5 5 2 2 5 4 2" xfId="41163" xr:uid="{0BBA8262-0045-41FE-A1F8-E314CC64766A}"/>
    <cellStyle name="Normal 5 5 2 2 5 4 3" xfId="35374" xr:uid="{4591E4D8-92C7-479C-9873-AA46449FCB36}"/>
    <cellStyle name="Normal 5 5 2 2 5 4 4" xfId="50258" xr:uid="{D134D1B5-B33A-49EF-83D7-762E46F2A37C}"/>
    <cellStyle name="Normal 5 5 2 2 5 4 5" xfId="21682" xr:uid="{A40A03F6-3E5A-462B-9D22-55FB6E096049}"/>
    <cellStyle name="Normal 5 5 2 2 5 5" xfId="14838" xr:uid="{B5FDAA4B-9006-45A6-A189-DC671863675A}"/>
    <cellStyle name="Normal 5 5 2 2 5 5 2" xfId="41027" xr:uid="{B2D9990E-3537-4AD1-B6F7-A0F0A5823C2C}"/>
    <cellStyle name="Normal 5 5 2 2 5 6" xfId="28528" xr:uid="{6B3F3C73-286F-4502-887B-7A58C27A55D5}"/>
    <cellStyle name="Normal 5 5 2 2 5 7" xfId="43412" xr:uid="{52CBE226-47BA-4052-A664-52EAEC3EC745}"/>
    <cellStyle name="Normal 5 5 2 2 5 8" xfId="7992" xr:uid="{75A5BC57-21C2-4BBC-B523-7D72E98266C0}"/>
    <cellStyle name="Normal 5 5 2 2 6" xfId="2888" xr:uid="{3C07E4F2-A3B2-437E-B36E-C26B0CDF6845}"/>
    <cellStyle name="Normal 5 5 2 2 6 2" xfId="9705" xr:uid="{131FF43F-86F3-4D4C-978C-C9BABC886B0E}"/>
    <cellStyle name="Normal 5 5 2 2 6 2 2" xfId="13127" xr:uid="{8E05BB98-222C-4F5E-93F0-58C07F5EB8B3}"/>
    <cellStyle name="Normal 5 5 2 2 6 2 2 2" xfId="26817" xr:uid="{EACBF6AF-4585-42B9-9A43-1AA3EA02A29B}"/>
    <cellStyle name="Normal 5 5 2 2 6 2 2 2 2" xfId="40509" xr:uid="{7EAEB7FE-E239-4558-8A37-1949B88C3B2C}"/>
    <cellStyle name="Normal 5 5 2 2 6 2 2 2 3" xfId="55393" xr:uid="{5FA0F81C-9DB4-497F-9CDE-CD2750EE4DC2}"/>
    <cellStyle name="Normal 5 5 2 2 6 2 2 3" xfId="19973" xr:uid="{7967FC81-F1C1-4976-90CF-38FBC6CF6206}"/>
    <cellStyle name="Normal 5 5 2 2 6 2 2 4" xfId="33663" xr:uid="{A20FF360-2D10-4E33-A9FA-AC97245A9A6D}"/>
    <cellStyle name="Normal 5 5 2 2 6 2 2 5" xfId="48547" xr:uid="{8EE71530-E020-4501-9D21-0EB3E098C16B}"/>
    <cellStyle name="Normal 5 5 2 2 6 2 3" xfId="23395" xr:uid="{985CB6A0-ACC4-485B-9320-74EB7A6652C5}"/>
    <cellStyle name="Normal 5 5 2 2 6 2 3 2" xfId="37087" xr:uid="{CA62A968-A442-4E34-BF06-8A9FC5B35839}"/>
    <cellStyle name="Normal 5 5 2 2 6 2 3 3" xfId="51971" xr:uid="{AC194550-80E0-4486-81D4-5FD58F0D343B}"/>
    <cellStyle name="Normal 5 5 2 2 6 2 4" xfId="16551" xr:uid="{194B063A-1B92-46C3-8D4C-D8A3B822E650}"/>
    <cellStyle name="Normal 5 5 2 2 6 2 5" xfId="30241" xr:uid="{8FAD0C59-6422-4788-ADB2-07594C28FE77}"/>
    <cellStyle name="Normal 5 5 2 2 6 2 6" xfId="45125" xr:uid="{66C86680-BC93-4F6D-B82C-3080CB36F7D6}"/>
    <cellStyle name="Normal 5 5 2 2 6 3" xfId="11415" xr:uid="{C3F0B5D1-DB77-498A-8E66-2AEFAB0859B7}"/>
    <cellStyle name="Normal 5 5 2 2 6 3 2" xfId="25105" xr:uid="{E4E26266-E9F6-4012-B05F-CE96EE0C9CB0}"/>
    <cellStyle name="Normal 5 5 2 2 6 3 2 2" xfId="38797" xr:uid="{3A7AA638-AC58-4C10-9101-E92F214234A8}"/>
    <cellStyle name="Normal 5 5 2 2 6 3 2 3" xfId="53681" xr:uid="{B0F50BB6-06C1-41A3-B454-89B5869B8567}"/>
    <cellStyle name="Normal 5 5 2 2 6 3 3" xfId="18261" xr:uid="{C8EFCBDE-CB44-489E-AD96-E29320A4C018}"/>
    <cellStyle name="Normal 5 5 2 2 6 3 4" xfId="31951" xr:uid="{59EBF047-1E79-4692-BA44-582D352239ED}"/>
    <cellStyle name="Normal 5 5 2 2 6 3 5" xfId="46835" xr:uid="{5422C1F7-5439-4494-A425-6B8C949AB893}"/>
    <cellStyle name="Normal 5 5 2 2 6 4" xfId="21683" xr:uid="{2CAFC1D8-B31F-4E04-B5E8-712FB47CDFFC}"/>
    <cellStyle name="Normal 5 5 2 2 6 4 2" xfId="35375" xr:uid="{48C011E0-F6F9-48A1-999C-2B75ACB1F2B5}"/>
    <cellStyle name="Normal 5 5 2 2 6 4 3" xfId="50259" xr:uid="{9E2FC3CA-3CB2-44E5-BF75-0215914C5CD2}"/>
    <cellStyle name="Normal 5 5 2 2 6 5" xfId="14839" xr:uid="{917CFBD3-7CD3-4B11-B65D-97E4DF12ED1E}"/>
    <cellStyle name="Normal 5 5 2 2 6 5 2" xfId="41164" xr:uid="{4632EC16-E31A-4DBD-855D-CFBF326CA7A2}"/>
    <cellStyle name="Normal 5 5 2 2 6 6" xfId="28529" xr:uid="{EBAB41A7-8F75-4D1E-88C7-BB92D4583624}"/>
    <cellStyle name="Normal 5 5 2 2 6 7" xfId="43413" xr:uid="{8984122E-2D72-495B-9A9C-72C9375C9FC9}"/>
    <cellStyle name="Normal 5 5 2 2 6 8" xfId="7993" xr:uid="{792D59AE-F5C5-4F53-A1C2-DD3CDED83B2D}"/>
    <cellStyle name="Normal 5 5 2 2 7" xfId="2889" xr:uid="{2C1DF096-C791-47B0-A73A-F0A0BEF36CC5}"/>
    <cellStyle name="Normal 5 5 2 2 7 2" xfId="13113" xr:uid="{C5AD0F0C-08C5-454D-9D3F-B0E51EAB3139}"/>
    <cellStyle name="Normal 5 5 2 2 7 2 2" xfId="26803" xr:uid="{928499C6-1521-46BD-BCDE-D7DA649DE8FD}"/>
    <cellStyle name="Normal 5 5 2 2 7 2 2 2" xfId="40495" xr:uid="{4C929D17-707F-42FE-A2D7-C7890E46EC25}"/>
    <cellStyle name="Normal 5 5 2 2 7 2 2 3" xfId="55379" xr:uid="{C0A48C74-6F3E-46A9-9948-36AA3648EE7E}"/>
    <cellStyle name="Normal 5 5 2 2 7 2 3" xfId="19959" xr:uid="{9B93E1A9-A9FA-4DAF-84EB-C4330F6060D0}"/>
    <cellStyle name="Normal 5 5 2 2 7 2 4" xfId="33649" xr:uid="{D748A4D2-DEBA-43F6-9990-8E4A63C401D2}"/>
    <cellStyle name="Normal 5 5 2 2 7 2 5" xfId="48533" xr:uid="{13BFE401-4160-466C-9AD7-C0055F5A3F38}"/>
    <cellStyle name="Normal 5 5 2 2 7 3" xfId="23381" xr:uid="{22DBA7F2-0E22-42D4-ADF3-CA711036CDFA}"/>
    <cellStyle name="Normal 5 5 2 2 7 3 2" xfId="37073" xr:uid="{F85E7FF1-489E-4A8B-BA03-244850798EFE}"/>
    <cellStyle name="Normal 5 5 2 2 7 3 3" xfId="51957" xr:uid="{29EE9E22-B923-4B9E-AEF4-528E55355F01}"/>
    <cellStyle name="Normal 5 5 2 2 7 4" xfId="16537" xr:uid="{46D27D63-024E-415D-B80B-D0C5A2A94E44}"/>
    <cellStyle name="Normal 5 5 2 2 7 4 2" xfId="41165" xr:uid="{65072564-4143-43C7-814A-A91B131BE8C4}"/>
    <cellStyle name="Normal 5 5 2 2 7 5" xfId="30227" xr:uid="{2BE272D7-5C95-4FD4-A243-91E4E8136358}"/>
    <cellStyle name="Normal 5 5 2 2 7 6" xfId="45111" xr:uid="{7349B74D-E47F-4F23-B0AB-A0FEE8B63E42}"/>
    <cellStyle name="Normal 5 5 2 2 7 7" xfId="9691" xr:uid="{032667B4-1837-40FD-A8BF-24C8DDA81366}"/>
    <cellStyle name="Normal 5 5 2 2 8" xfId="2890" xr:uid="{FAD1C49D-4295-4A56-83B9-85F0DD47EC50}"/>
    <cellStyle name="Normal 5 5 2 2 8 2" xfId="25091" xr:uid="{0EEAB254-C73D-45EC-9FD3-C3EEED9D3B83}"/>
    <cellStyle name="Normal 5 5 2 2 8 2 2" xfId="38783" xr:uid="{76E28C0E-85E5-4E70-9EE6-A1E75204C5E7}"/>
    <cellStyle name="Normal 5 5 2 2 8 2 3" xfId="53667" xr:uid="{56E0CC4F-FEC9-4C58-9555-D189C33A18D0}"/>
    <cellStyle name="Normal 5 5 2 2 8 3" xfId="18247" xr:uid="{855366BD-A742-4114-82FB-64507BE1B24A}"/>
    <cellStyle name="Normal 5 5 2 2 8 3 2" xfId="41166" xr:uid="{06C73EE7-D1A7-43B7-8802-BF53BE7CC586}"/>
    <cellStyle name="Normal 5 5 2 2 8 4" xfId="31937" xr:uid="{EDD6903C-A8DB-4C35-A39C-7342B71AB086}"/>
    <cellStyle name="Normal 5 5 2 2 8 5" xfId="46821" xr:uid="{E48D26A0-F363-41DA-AF61-A83E0B1D0AC0}"/>
    <cellStyle name="Normal 5 5 2 2 8 6" xfId="11401" xr:uid="{1788AA0F-6CBE-4724-9467-0CF10BE94D57}"/>
    <cellStyle name="Normal 5 5 2 2 9" xfId="21669" xr:uid="{22E86C05-ACE4-4C44-925D-0038A56E9473}"/>
    <cellStyle name="Normal 5 5 2 2 9 2" xfId="35361" xr:uid="{374212BC-EA38-4223-9D45-62734E094657}"/>
    <cellStyle name="Normal 5 5 2 2 9 3" xfId="50245" xr:uid="{A58CAED6-77D4-4332-BD60-AE5CB7FE936A}"/>
    <cellStyle name="Normal 5 5 2 3" xfId="306" xr:uid="{95F7F079-18C3-41B4-888C-5140F0C1A2FE}"/>
    <cellStyle name="Normal 5 5 2 3 10" xfId="43414" xr:uid="{EF4F73F0-5390-4313-8BC2-81431DE984C2}"/>
    <cellStyle name="Normal 5 5 2 3 11" xfId="7994" xr:uid="{42D798EB-AEC0-4F3A-92DF-78F709234547}"/>
    <cellStyle name="Normal 5 5 2 3 2" xfId="566" xr:uid="{1099A475-02F1-40BC-91F2-E02C90D48022}"/>
    <cellStyle name="Normal 5 5 2 3 2 2" xfId="567" xr:uid="{C6789FBD-596F-48A1-B097-C19EC50FC7A4}"/>
    <cellStyle name="Normal 5 5 2 3 2 2 2" xfId="1335" xr:uid="{1AFF5B32-1F8C-4DBB-9672-D1FB1E958D44}"/>
    <cellStyle name="Normal 5 5 2 3 2 2 2 2" xfId="1336" xr:uid="{26E3A591-1EF8-419C-8691-732337885285}"/>
    <cellStyle name="Normal 5 5 2 3 2 2 2 2 2" xfId="26820" xr:uid="{6F510508-DC07-433F-993C-497B9B587595}"/>
    <cellStyle name="Normal 5 5 2 3 2 2 2 2 2 2" xfId="40512" xr:uid="{5126C0A7-81A6-4EC1-88D1-49F07E36E302}"/>
    <cellStyle name="Normal 5 5 2 3 2 2 2 2 2 3" xfId="55396" xr:uid="{D3095FB6-D317-48A5-805C-A88893BD0708}"/>
    <cellStyle name="Normal 5 5 2 3 2 2 2 2 3" xfId="19976" xr:uid="{2C1DF448-AEDF-42DD-8448-F3513E8749D9}"/>
    <cellStyle name="Normal 5 5 2 3 2 2 2 2 3 2" xfId="41029" xr:uid="{79A586A0-6B60-49B0-99AF-2C9E9C3761AF}"/>
    <cellStyle name="Normal 5 5 2 3 2 2 2 2 4" xfId="33666" xr:uid="{8C87A316-E190-4DEE-8F21-EE80F14A6E8F}"/>
    <cellStyle name="Normal 5 5 2 3 2 2 2 2 5" xfId="48550" xr:uid="{47C22692-F0FE-433B-BC4E-FCBC0584FD86}"/>
    <cellStyle name="Normal 5 5 2 3 2 2 2 2 6" xfId="13130" xr:uid="{14D51896-5655-4326-9A91-12A388C787FC}"/>
    <cellStyle name="Normal 5 5 2 3 2 2 2 3" xfId="23398" xr:uid="{579ADE44-3525-426A-B217-C01A82735A13}"/>
    <cellStyle name="Normal 5 5 2 3 2 2 2 3 2" xfId="37090" xr:uid="{7D0624F1-FC11-4107-9DF6-9275D38EE52C}"/>
    <cellStyle name="Normal 5 5 2 3 2 2 2 3 3" xfId="51974" xr:uid="{1CDB53C3-3427-49BB-92FA-8E8A0A78420A}"/>
    <cellStyle name="Normal 5 5 2 3 2 2 2 4" xfId="16554" xr:uid="{3C0D5DD4-9405-408F-9C5F-FE332C849638}"/>
    <cellStyle name="Normal 5 5 2 3 2 2 2 4 2" xfId="41028" xr:uid="{27BDF5E8-4566-4F57-991E-57FF88F263E6}"/>
    <cellStyle name="Normal 5 5 2 3 2 2 2 5" xfId="30244" xr:uid="{3962D786-483D-4F01-B568-80F17BE4B5B1}"/>
    <cellStyle name="Normal 5 5 2 3 2 2 2 6" xfId="45128" xr:uid="{A55C4A1E-C2CC-4AB5-9642-1F3BADED027A}"/>
    <cellStyle name="Normal 5 5 2 3 2 2 2 7" xfId="9708" xr:uid="{71DCDA3C-44F0-4806-8B11-DCC872723A11}"/>
    <cellStyle name="Normal 5 5 2 3 2 2 3" xfId="1337" xr:uid="{DF463CBB-6CF3-41D3-A1B2-CC61B6E65773}"/>
    <cellStyle name="Normal 5 5 2 3 2 2 3 2" xfId="25108" xr:uid="{B9003F22-5E7D-47F4-ACCC-81D661288A54}"/>
    <cellStyle name="Normal 5 5 2 3 2 2 3 2 2" xfId="38800" xr:uid="{70356E1F-DD4C-4E10-AAE2-FECCEE4615FD}"/>
    <cellStyle name="Normal 5 5 2 3 2 2 3 2 3" xfId="53684" xr:uid="{D95EB9D9-22C9-4A35-9F5C-89A18D4FA500}"/>
    <cellStyle name="Normal 5 5 2 3 2 2 3 3" xfId="18264" xr:uid="{644EC1C4-AF4F-4078-AE7B-4C190035844E}"/>
    <cellStyle name="Normal 5 5 2 3 2 2 3 3 2" xfId="41030" xr:uid="{837FB746-E66E-482A-9C26-6DCA7199EA61}"/>
    <cellStyle name="Normal 5 5 2 3 2 2 3 4" xfId="31954" xr:uid="{9FCE6EAC-ECDB-470A-8392-CBD09261310E}"/>
    <cellStyle name="Normal 5 5 2 3 2 2 3 5" xfId="46838" xr:uid="{6C7DA31D-5702-4926-97FA-3D002C25942E}"/>
    <cellStyle name="Normal 5 5 2 3 2 2 3 6" xfId="11418" xr:uid="{3F0BCF83-656F-4791-8B6D-09B329B60594}"/>
    <cellStyle name="Normal 5 5 2 3 2 2 4" xfId="21686" xr:uid="{D9E197DB-E606-441D-9078-47A683D9D110}"/>
    <cellStyle name="Normal 5 5 2 3 2 2 4 2" xfId="35378" xr:uid="{9D318CE0-9CC9-4710-8FB1-05ED6C618560}"/>
    <cellStyle name="Normal 5 5 2 3 2 2 4 3" xfId="50262" xr:uid="{CF5FED97-9CD6-4505-8873-E932E2BB7F29}"/>
    <cellStyle name="Normal 5 5 2 3 2 2 5" xfId="14842" xr:uid="{3CFBB1A4-0809-4E5E-B24A-968297206A9D}"/>
    <cellStyle name="Normal 5 5 2 3 2 2 5 2" xfId="40844" xr:uid="{3739B433-79E9-41C5-8EE7-A86EAA0E1FE2}"/>
    <cellStyle name="Normal 5 5 2 3 2 2 6" xfId="28532" xr:uid="{1EAF5851-E1FB-4C90-8CC7-D21A7D342242}"/>
    <cellStyle name="Normal 5 5 2 3 2 2 7" xfId="43416" xr:uid="{E755DDEF-0E1C-4582-8267-29AA6DEFEF14}"/>
    <cellStyle name="Normal 5 5 2 3 2 2 8" xfId="7996" xr:uid="{57865C4F-1C98-43B7-B8E8-0FED89DA5899}"/>
    <cellStyle name="Normal 5 5 2 3 2 3" xfId="1338" xr:uid="{4DF5D282-76EE-40EB-9384-747A55949CC3}"/>
    <cellStyle name="Normal 5 5 2 3 2 3 2" xfId="1339" xr:uid="{94811F00-4145-499E-B696-DEB755A8DB1A}"/>
    <cellStyle name="Normal 5 5 2 3 2 3 2 2" xfId="26819" xr:uid="{0EE1373E-58D5-4697-BA6C-58282388CDE8}"/>
    <cellStyle name="Normal 5 5 2 3 2 3 2 2 2" xfId="40511" xr:uid="{912D7391-8DD9-4EEA-A71A-94BF5CFFEBCC}"/>
    <cellStyle name="Normal 5 5 2 3 2 3 2 2 3" xfId="55395" xr:uid="{C58F88A1-46B0-4A52-8742-A7BF44CD3822}"/>
    <cellStyle name="Normal 5 5 2 3 2 3 2 3" xfId="19975" xr:uid="{B078BF5E-D0EE-4539-8DF0-4F38CFB6A6F0}"/>
    <cellStyle name="Normal 5 5 2 3 2 3 2 3 2" xfId="41032" xr:uid="{E8FDEA3D-7B7B-461E-867A-11F3D6C124E0}"/>
    <cellStyle name="Normal 5 5 2 3 2 3 2 4" xfId="33665" xr:uid="{72640B1C-8979-4C9E-8703-97EB320A94E6}"/>
    <cellStyle name="Normal 5 5 2 3 2 3 2 5" xfId="48549" xr:uid="{64DFCF70-80DB-4608-BEBA-0DC85FF403FA}"/>
    <cellStyle name="Normal 5 5 2 3 2 3 2 6" xfId="13129" xr:uid="{47684195-E7D4-48E9-A91F-0CBDEC95235F}"/>
    <cellStyle name="Normal 5 5 2 3 2 3 3" xfId="23397" xr:uid="{6A2315D9-390D-4FE0-B2DF-48EF09AB3E7D}"/>
    <cellStyle name="Normal 5 5 2 3 2 3 3 2" xfId="37089" xr:uid="{AA824E26-645F-4A5D-8FAE-182A4200A7B7}"/>
    <cellStyle name="Normal 5 5 2 3 2 3 3 3" xfId="51973" xr:uid="{48319C6B-1DBE-44FC-8DC2-96660D2A9405}"/>
    <cellStyle name="Normal 5 5 2 3 2 3 4" xfId="16553" xr:uid="{E4C34204-501B-49FA-85F8-F989A6504D14}"/>
    <cellStyle name="Normal 5 5 2 3 2 3 4 2" xfId="41031" xr:uid="{F7288459-04E6-4FE5-8E56-FDDE5206774D}"/>
    <cellStyle name="Normal 5 5 2 3 2 3 5" xfId="30243" xr:uid="{48D91158-4A75-47B6-A26F-0D55F9481FB8}"/>
    <cellStyle name="Normal 5 5 2 3 2 3 6" xfId="45127" xr:uid="{9345495A-F7D4-4FB9-92CD-881374A66E07}"/>
    <cellStyle name="Normal 5 5 2 3 2 3 7" xfId="9707" xr:uid="{EE3E9922-A69A-4F51-9229-0091992CE15A}"/>
    <cellStyle name="Normal 5 5 2 3 2 4" xfId="1340" xr:uid="{D81E8B93-A346-428F-B103-4AFE2B2A26A7}"/>
    <cellStyle name="Normal 5 5 2 3 2 4 2" xfId="25107" xr:uid="{A41672D5-3E4B-4CD5-B536-9AFA2E93F7A2}"/>
    <cellStyle name="Normal 5 5 2 3 2 4 2 2" xfId="38799" xr:uid="{9441BBF8-D07F-483B-8605-DE3C936716D0}"/>
    <cellStyle name="Normal 5 5 2 3 2 4 2 3" xfId="53683" xr:uid="{BB4A658C-8981-42D6-92D2-442398543108}"/>
    <cellStyle name="Normal 5 5 2 3 2 4 3" xfId="18263" xr:uid="{99A5D444-B2AA-4B07-90DC-2001E7EF351E}"/>
    <cellStyle name="Normal 5 5 2 3 2 4 3 2" xfId="41033" xr:uid="{709C6703-1794-4FB7-8304-BC85976570A9}"/>
    <cellStyle name="Normal 5 5 2 3 2 4 4" xfId="31953" xr:uid="{25730567-5830-4DA1-93A2-25B5D6387CDA}"/>
    <cellStyle name="Normal 5 5 2 3 2 4 5" xfId="46837" xr:uid="{99240C5A-E57E-45D0-B7C4-A24603DD42D6}"/>
    <cellStyle name="Normal 5 5 2 3 2 4 6" xfId="11417" xr:uid="{8B65479C-F40A-4D9F-96D7-2957D8821384}"/>
    <cellStyle name="Normal 5 5 2 3 2 5" xfId="21685" xr:uid="{C215DBEE-72E9-451C-811C-9A48258C00E6}"/>
    <cellStyle name="Normal 5 5 2 3 2 5 2" xfId="35377" xr:uid="{2DC2F804-36D9-4931-A108-064A578BF1E5}"/>
    <cellStyle name="Normal 5 5 2 3 2 5 3" xfId="50261" xr:uid="{C5E3A04B-8280-4F7A-BA3A-05D45746CEF6}"/>
    <cellStyle name="Normal 5 5 2 3 2 6" xfId="14841" xr:uid="{03364397-EB50-4A37-BC63-FD8B5BC5F6F5}"/>
    <cellStyle name="Normal 5 5 2 3 2 6 2" xfId="40843" xr:uid="{F2BB7DBB-060D-4E3C-8F30-D46E8D93102D}"/>
    <cellStyle name="Normal 5 5 2 3 2 7" xfId="28531" xr:uid="{6A542997-BB59-47E7-BB26-788BF0A44E94}"/>
    <cellStyle name="Normal 5 5 2 3 2 8" xfId="43415" xr:uid="{F36AD6DC-1BC7-4B49-855E-4A51FB3CC76A}"/>
    <cellStyle name="Normal 5 5 2 3 2 9" xfId="7995" xr:uid="{91E0D9F6-83BC-43BE-88D2-C35F14D606FD}"/>
    <cellStyle name="Normal 5 5 2 3 3" xfId="568" xr:uid="{9A5F793C-5656-435A-A296-BCB05E0F1117}"/>
    <cellStyle name="Normal 5 5 2 3 3 2" xfId="1341" xr:uid="{3CED343B-150D-4B55-8250-96AD6CDDE525}"/>
    <cellStyle name="Normal 5 5 2 3 3 2 2" xfId="1342" xr:uid="{11DB6270-F75C-4C4C-9625-C77C89F07A09}"/>
    <cellStyle name="Normal 5 5 2 3 3 2 2 2" xfId="26821" xr:uid="{9B650684-5C26-4C9E-B60D-4AB06E80BB46}"/>
    <cellStyle name="Normal 5 5 2 3 3 2 2 2 2" xfId="40513" xr:uid="{1E476C63-1DC3-4C8E-9C04-8148D9800E92}"/>
    <cellStyle name="Normal 5 5 2 3 3 2 2 2 3" xfId="55397" xr:uid="{FA7CDE4B-E280-452E-82CF-56C11243EFB8}"/>
    <cellStyle name="Normal 5 5 2 3 3 2 2 3" xfId="19977" xr:uid="{0F949BF6-BCFC-4844-8EF5-1FC81B256410}"/>
    <cellStyle name="Normal 5 5 2 3 3 2 2 3 2" xfId="41035" xr:uid="{EEFBD9D2-31D4-4280-943E-888F0F0CC299}"/>
    <cellStyle name="Normal 5 5 2 3 3 2 2 4" xfId="33667" xr:uid="{429CB349-ED86-4DB2-8D1D-B670B3436110}"/>
    <cellStyle name="Normal 5 5 2 3 3 2 2 5" xfId="48551" xr:uid="{315DDBD9-6FD4-46A4-8110-07908982F696}"/>
    <cellStyle name="Normal 5 5 2 3 3 2 2 6" xfId="13131" xr:uid="{C3169DE1-497C-4910-9EE5-7DC97358CFA3}"/>
    <cellStyle name="Normal 5 5 2 3 3 2 3" xfId="23399" xr:uid="{28CD3E79-A47B-4E55-979D-022056C1F4B3}"/>
    <cellStyle name="Normal 5 5 2 3 3 2 3 2" xfId="37091" xr:uid="{EA547538-8AF2-447D-B9BD-A71175882D30}"/>
    <cellStyle name="Normal 5 5 2 3 3 2 3 3" xfId="51975" xr:uid="{458B79AF-C5B9-4F64-8CB3-8AD01FC492ED}"/>
    <cellStyle name="Normal 5 5 2 3 3 2 4" xfId="16555" xr:uid="{363558FA-FA02-4746-AF37-B2F52C14393B}"/>
    <cellStyle name="Normal 5 5 2 3 3 2 4 2" xfId="41034" xr:uid="{3BC9BAFB-7004-47C0-B485-9C02BD1772BF}"/>
    <cellStyle name="Normal 5 5 2 3 3 2 5" xfId="30245" xr:uid="{DA27DBA8-7B6F-4897-BC8E-1B581D2CD3FD}"/>
    <cellStyle name="Normal 5 5 2 3 3 2 6" xfId="45129" xr:uid="{C5E16DD2-D6D8-4DA3-8CE7-2E4C5E8BF5E3}"/>
    <cellStyle name="Normal 5 5 2 3 3 2 7" xfId="9709" xr:uid="{E556907B-2296-4667-8542-3E184C94D621}"/>
    <cellStyle name="Normal 5 5 2 3 3 3" xfId="1343" xr:uid="{EAED9D93-CAFE-46DE-B92C-70C18850CD56}"/>
    <cellStyle name="Normal 5 5 2 3 3 3 2" xfId="25109" xr:uid="{92A8E141-C897-4FB2-AB63-8A0180DB97C0}"/>
    <cellStyle name="Normal 5 5 2 3 3 3 2 2" xfId="38801" xr:uid="{DA958DD1-6ECA-4F8C-BF3F-1BB4830B223E}"/>
    <cellStyle name="Normal 5 5 2 3 3 3 2 3" xfId="53685" xr:uid="{030AD3C3-B571-49E7-88A7-6EE61C71A369}"/>
    <cellStyle name="Normal 5 5 2 3 3 3 3" xfId="18265" xr:uid="{B2DAACF2-C686-4FEF-9177-A3629C0FDB81}"/>
    <cellStyle name="Normal 5 5 2 3 3 3 3 2" xfId="41036" xr:uid="{94DF5E54-FC19-4758-BA45-48A3F5AF491E}"/>
    <cellStyle name="Normal 5 5 2 3 3 3 4" xfId="31955" xr:uid="{5445F424-0B56-4257-8CA5-DD6409238835}"/>
    <cellStyle name="Normal 5 5 2 3 3 3 5" xfId="46839" xr:uid="{A6CD245E-CF00-427D-A375-F49C27A8CACC}"/>
    <cellStyle name="Normal 5 5 2 3 3 3 6" xfId="11419" xr:uid="{E28F7958-43B3-4D94-873C-355C95A3D2A4}"/>
    <cellStyle name="Normal 5 5 2 3 3 4" xfId="2891" xr:uid="{4DE65A8C-495F-45E7-A5C7-9708CD4F7D0E}"/>
    <cellStyle name="Normal 5 5 2 3 3 4 2" xfId="41167" xr:uid="{D2860F14-8BB6-4D8F-9101-FEA6434B997B}"/>
    <cellStyle name="Normal 5 5 2 3 3 4 3" xfId="35379" xr:uid="{E618B558-F060-4DBD-80FE-5C0A63806425}"/>
    <cellStyle name="Normal 5 5 2 3 3 4 4" xfId="50263" xr:uid="{CFE14899-14AD-48E6-B9B2-E9C3DADAD21C}"/>
    <cellStyle name="Normal 5 5 2 3 3 4 5" xfId="21687" xr:uid="{1460145F-36BD-45E1-96C3-BD96CBC079D6}"/>
    <cellStyle name="Normal 5 5 2 3 3 5" xfId="14843" xr:uid="{28916B37-A2EA-4B07-84A3-ED9F7B56321A}"/>
    <cellStyle name="Normal 5 5 2 3 3 5 2" xfId="40845" xr:uid="{7F73A2B7-EEF8-4345-B259-5E44C990936F}"/>
    <cellStyle name="Normal 5 5 2 3 3 6" xfId="28533" xr:uid="{BC115A5F-140D-4FCD-8E94-AAB613E16B55}"/>
    <cellStyle name="Normal 5 5 2 3 3 7" xfId="43417" xr:uid="{250FF6AB-C8B8-4B89-A22B-9BBFBC96DCBF}"/>
    <cellStyle name="Normal 5 5 2 3 3 8" xfId="7997" xr:uid="{7C496186-EE71-4CB4-878A-471030A62B93}"/>
    <cellStyle name="Normal 5 5 2 3 4" xfId="1344" xr:uid="{04D96677-6FDA-43F7-9277-5961091458DE}"/>
    <cellStyle name="Normal 5 5 2 3 4 2" xfId="1345" xr:uid="{A55495CA-DAAE-4531-B234-08E95F2A0924}"/>
    <cellStyle name="Normal 5 5 2 3 4 2 2" xfId="13132" xr:uid="{FB797C08-BEBF-4A04-AA47-7CFDF8870F21}"/>
    <cellStyle name="Normal 5 5 2 3 4 2 2 2" xfId="26822" xr:uid="{F57ECC3E-BA03-4C6E-820B-29A8CFCB556E}"/>
    <cellStyle name="Normal 5 5 2 3 4 2 2 2 2" xfId="40514" xr:uid="{F9D19C8B-E557-47A7-8960-24CF182939E3}"/>
    <cellStyle name="Normal 5 5 2 3 4 2 2 2 3" xfId="55398" xr:uid="{DB8417F8-E4B0-4F71-BB8F-0BA328B19B0A}"/>
    <cellStyle name="Normal 5 5 2 3 4 2 2 3" xfId="19978" xr:uid="{5CC8A001-50EA-494C-AA21-1E9103A34583}"/>
    <cellStyle name="Normal 5 5 2 3 4 2 2 4" xfId="33668" xr:uid="{0B62DB96-3C3D-4943-8F62-C6C8116C2C06}"/>
    <cellStyle name="Normal 5 5 2 3 4 2 2 5" xfId="48552" xr:uid="{A9BD1B33-2E3C-4C44-A876-E5DA8F170457}"/>
    <cellStyle name="Normal 5 5 2 3 4 2 3" xfId="23400" xr:uid="{3527A905-6BF8-4AA1-BB38-D7591CCB2723}"/>
    <cellStyle name="Normal 5 5 2 3 4 2 3 2" xfId="37092" xr:uid="{95C69673-F276-4709-97CE-D5F8AC785519}"/>
    <cellStyle name="Normal 5 5 2 3 4 2 3 3" xfId="51976" xr:uid="{D93D2462-8DCD-44AD-B8C7-10201199F9DA}"/>
    <cellStyle name="Normal 5 5 2 3 4 2 4" xfId="16556" xr:uid="{E77F9F40-05FD-4761-AA78-DEB5EFEE55FF}"/>
    <cellStyle name="Normal 5 5 2 3 4 2 4 2" xfId="41038" xr:uid="{819E76CD-B3D9-4EE2-8A5F-85ECC3639A28}"/>
    <cellStyle name="Normal 5 5 2 3 4 2 5" xfId="30246" xr:uid="{BE1770ED-E391-49D0-A1E6-2B8F7D63C13B}"/>
    <cellStyle name="Normal 5 5 2 3 4 2 6" xfId="45130" xr:uid="{9FA70EEC-5205-4E20-A94C-7328D5EADA49}"/>
    <cellStyle name="Normal 5 5 2 3 4 2 7" xfId="9710" xr:uid="{2F989719-E5E4-4407-9F48-EAE12337B53F}"/>
    <cellStyle name="Normal 5 5 2 3 4 3" xfId="11420" xr:uid="{68D656B5-AECF-4549-BE38-9D8114CD38A0}"/>
    <cellStyle name="Normal 5 5 2 3 4 3 2" xfId="25110" xr:uid="{33D3BDFA-9129-4898-863F-9BCC8FE993FB}"/>
    <cellStyle name="Normal 5 5 2 3 4 3 2 2" xfId="38802" xr:uid="{BB184C69-F9CD-4B71-AB29-C0570BFCFFBB}"/>
    <cellStyle name="Normal 5 5 2 3 4 3 2 3" xfId="53686" xr:uid="{BF0DEF05-414A-42CD-B885-C15D1EEF43C2}"/>
    <cellStyle name="Normal 5 5 2 3 4 3 3" xfId="18266" xr:uid="{34F5E527-5ADD-49DF-88F3-DC68430C425D}"/>
    <cellStyle name="Normal 5 5 2 3 4 3 4" xfId="31956" xr:uid="{DEC48BE2-EC97-4AC0-8F38-23EB5A10AA29}"/>
    <cellStyle name="Normal 5 5 2 3 4 3 5" xfId="46840" xr:uid="{FD5CC94C-0E4E-496F-B55D-5AC6F24EEE0B}"/>
    <cellStyle name="Normal 5 5 2 3 4 4" xfId="21688" xr:uid="{CC0CB64C-FCDE-45BB-A95A-7EC1F57F59B3}"/>
    <cellStyle name="Normal 5 5 2 3 4 4 2" xfId="35380" xr:uid="{F79A86BF-146B-4DCF-B4F1-9C262BCDC7D5}"/>
    <cellStyle name="Normal 5 5 2 3 4 4 3" xfId="50264" xr:uid="{775B8DDC-EBBA-48CD-8FF5-6A21F2ACEA01}"/>
    <cellStyle name="Normal 5 5 2 3 4 5" xfId="14844" xr:uid="{38D3750B-96A0-4349-9517-0C67F4EF0185}"/>
    <cellStyle name="Normal 5 5 2 3 4 5 2" xfId="41037" xr:uid="{9C6ABDC2-63D4-4B09-92B0-B12539F8D49A}"/>
    <cellStyle name="Normal 5 5 2 3 4 6" xfId="28534" xr:uid="{453E3A7C-687C-455F-A63E-280347224CF6}"/>
    <cellStyle name="Normal 5 5 2 3 4 7" xfId="43418" xr:uid="{A40D6654-4769-47D7-9434-69495C65CA09}"/>
    <cellStyle name="Normal 5 5 2 3 4 8" xfId="7998" xr:uid="{D0DA989F-E92C-49CD-91E2-36CACFBC28E2}"/>
    <cellStyle name="Normal 5 5 2 3 5" xfId="1346" xr:uid="{F7752F7E-87D0-4F85-8A21-02237D9E1F00}"/>
    <cellStyle name="Normal 5 5 2 3 5 2" xfId="13128" xr:uid="{6C654778-308D-44F6-9993-397C3C078BBD}"/>
    <cellStyle name="Normal 5 5 2 3 5 2 2" xfId="26818" xr:uid="{9326A09F-4B19-420A-8D9E-0B7A926EADF3}"/>
    <cellStyle name="Normal 5 5 2 3 5 2 2 2" xfId="40510" xr:uid="{CCAA3DDB-D407-44A8-9CC9-1AA665C06074}"/>
    <cellStyle name="Normal 5 5 2 3 5 2 2 3" xfId="55394" xr:uid="{942FD722-BD78-4FE9-A0FF-7E565D0A52B6}"/>
    <cellStyle name="Normal 5 5 2 3 5 2 3" xfId="19974" xr:uid="{CDC5A30F-6666-4FB8-A2FE-9F42B74540B4}"/>
    <cellStyle name="Normal 5 5 2 3 5 2 4" xfId="33664" xr:uid="{3DC805E8-D09A-4DBB-B729-C449F4A1276A}"/>
    <cellStyle name="Normal 5 5 2 3 5 2 5" xfId="48548" xr:uid="{EC68569A-BF17-42C7-8559-38C7CCB7E98C}"/>
    <cellStyle name="Normal 5 5 2 3 5 3" xfId="23396" xr:uid="{CE33478F-6517-4808-AD7A-3F49CA98EE77}"/>
    <cellStyle name="Normal 5 5 2 3 5 3 2" xfId="37088" xr:uid="{BC76FAAC-8D2C-4D62-9F25-677935865AA5}"/>
    <cellStyle name="Normal 5 5 2 3 5 3 3" xfId="51972" xr:uid="{56E5B7F4-85D6-4EBF-B686-396356F50CB1}"/>
    <cellStyle name="Normal 5 5 2 3 5 4" xfId="16552" xr:uid="{9F4C078F-751D-41A0-8B20-E3499883D361}"/>
    <cellStyle name="Normal 5 5 2 3 5 4 2" xfId="41039" xr:uid="{FEBF8068-7ADA-4617-9941-0B64A2E1BA35}"/>
    <cellStyle name="Normal 5 5 2 3 5 5" xfId="30242" xr:uid="{C4257EE6-0A4C-42A7-BC69-CBF58943D04D}"/>
    <cellStyle name="Normal 5 5 2 3 5 6" xfId="45126" xr:uid="{859C4B6B-9329-4378-A6FD-3796F3CC51C9}"/>
    <cellStyle name="Normal 5 5 2 3 5 7" xfId="9706" xr:uid="{EA3A0E97-66DF-435C-85A1-07E8CCAC8838}"/>
    <cellStyle name="Normal 5 5 2 3 6" xfId="2892" xr:uid="{EFBD3A6F-248F-48B1-9DCB-8E5EB70DDC21}"/>
    <cellStyle name="Normal 5 5 2 3 6 2" xfId="25106" xr:uid="{2E3C6ADE-F07C-48CB-B374-414B9AAE3AB5}"/>
    <cellStyle name="Normal 5 5 2 3 6 2 2" xfId="38798" xr:uid="{77CC5FA5-AF4C-405C-B922-22AA8191A7AB}"/>
    <cellStyle name="Normal 5 5 2 3 6 2 3" xfId="53682" xr:uid="{DEC115B8-D150-46C4-9117-C77DB36FA065}"/>
    <cellStyle name="Normal 5 5 2 3 6 3" xfId="18262" xr:uid="{082B34DF-C7FE-4CFB-8881-8203C3AA608C}"/>
    <cellStyle name="Normal 5 5 2 3 6 3 2" xfId="41168" xr:uid="{BC7799AA-93A3-41E6-9296-099434E06D4B}"/>
    <cellStyle name="Normal 5 5 2 3 6 4" xfId="31952" xr:uid="{0D603981-C2EB-4A7D-A4FB-1839F2577D7E}"/>
    <cellStyle name="Normal 5 5 2 3 6 5" xfId="46836" xr:uid="{00BA34EB-F375-4B62-AAF6-F42130B4B374}"/>
    <cellStyle name="Normal 5 5 2 3 6 6" xfId="11416" xr:uid="{6223DCC7-F331-4A4E-A354-FFC703E86B42}"/>
    <cellStyle name="Normal 5 5 2 3 7" xfId="21684" xr:uid="{E61175CE-ECB7-48CC-9CB9-E0E6AD23F708}"/>
    <cellStyle name="Normal 5 5 2 3 7 2" xfId="35376" xr:uid="{CD31F526-9C0C-4317-857F-31C68226005B}"/>
    <cellStyle name="Normal 5 5 2 3 7 3" xfId="50260" xr:uid="{2FB52155-253D-4A72-9EE5-A7F5302052FD}"/>
    <cellStyle name="Normal 5 5 2 3 8" xfId="14840" xr:uid="{32F56D59-9C22-4F3B-A3B5-8F968407F1E3}"/>
    <cellStyle name="Normal 5 5 2 3 8 2" xfId="40788" xr:uid="{E043CC77-6990-40C4-8633-023CB425545B}"/>
    <cellStyle name="Normal 5 5 2 3 9" xfId="28530" xr:uid="{988DB065-3E84-4908-BE41-0FF95EF04DBA}"/>
    <cellStyle name="Normal 5 5 2 4" xfId="307" xr:uid="{C0ED4934-5FC7-48E9-9E79-6B4F72AE0DEB}"/>
    <cellStyle name="Normal 5 5 2 4 10" xfId="43419" xr:uid="{0C49AAA4-F0F7-4B64-8EB6-7D48AC1A76CD}"/>
    <cellStyle name="Normal 5 5 2 4 11" xfId="7999" xr:uid="{6159D506-592C-47E8-B842-B315051F2264}"/>
    <cellStyle name="Normal 5 5 2 4 2" xfId="569" xr:uid="{07C84123-37D7-4FF8-A975-77958522C479}"/>
    <cellStyle name="Normal 5 5 2 4 2 2" xfId="1347" xr:uid="{22ED0228-B92D-412C-AB50-D4011E2E465A}"/>
    <cellStyle name="Normal 5 5 2 4 2 2 2" xfId="1348" xr:uid="{1347417E-4CBB-4A65-AB9D-7A8AABA45864}"/>
    <cellStyle name="Normal 5 5 2 4 2 2 2 2" xfId="13135" xr:uid="{51FA37C8-0851-4E3F-AEA6-E5BBD675E47F}"/>
    <cellStyle name="Normal 5 5 2 4 2 2 2 2 2" xfId="26825" xr:uid="{2E0A5B1C-FA75-4B4B-B511-204E6D33C081}"/>
    <cellStyle name="Normal 5 5 2 4 2 2 2 2 2 2" xfId="40517" xr:uid="{218F9EE9-256A-4B01-8795-FEEDFB8CA7F4}"/>
    <cellStyle name="Normal 5 5 2 4 2 2 2 2 2 3" xfId="55401" xr:uid="{44DD855C-04D9-420C-9B1E-F3FC1979323F}"/>
    <cellStyle name="Normal 5 5 2 4 2 2 2 2 3" xfId="19981" xr:uid="{DE08C84A-55C7-40EE-811F-759A0BF9A400}"/>
    <cellStyle name="Normal 5 5 2 4 2 2 2 2 4" xfId="33671" xr:uid="{52347466-A5DF-4C67-81CB-DBD6CCABDB02}"/>
    <cellStyle name="Normal 5 5 2 4 2 2 2 2 5" xfId="48555" xr:uid="{E9E1FC99-6FF0-4000-8954-F3E4BAC904F3}"/>
    <cellStyle name="Normal 5 5 2 4 2 2 2 3" xfId="23403" xr:uid="{82517A8A-0D2E-4F38-8D85-5C784C82487D}"/>
    <cellStyle name="Normal 5 5 2 4 2 2 2 3 2" xfId="37095" xr:uid="{35DF6A50-8F96-4B24-9A25-BC94503A0C3A}"/>
    <cellStyle name="Normal 5 5 2 4 2 2 2 3 3" xfId="51979" xr:uid="{3CEBBAC9-3A41-40C7-9A3F-34181ACF82D7}"/>
    <cellStyle name="Normal 5 5 2 4 2 2 2 4" xfId="16559" xr:uid="{BEE795B6-BA3A-41CC-AB11-F2C13BBA8E08}"/>
    <cellStyle name="Normal 5 5 2 4 2 2 2 4 2" xfId="41041" xr:uid="{D1D838FE-4DB0-4DD7-9C6C-0332ABF2289D}"/>
    <cellStyle name="Normal 5 5 2 4 2 2 2 5" xfId="30249" xr:uid="{9AE87470-3357-4737-9CB7-A797AAFF7E05}"/>
    <cellStyle name="Normal 5 5 2 4 2 2 2 6" xfId="45133" xr:uid="{81DDD4B3-64ED-4AD8-8E34-1AD5EA749D09}"/>
    <cellStyle name="Normal 5 5 2 4 2 2 2 7" xfId="9713" xr:uid="{75B71CAD-9F30-4F97-9014-BE318A7F9EC9}"/>
    <cellStyle name="Normal 5 5 2 4 2 2 3" xfId="11423" xr:uid="{4A9966F2-7D7E-442A-8C2B-4FBE634DA839}"/>
    <cellStyle name="Normal 5 5 2 4 2 2 3 2" xfId="25113" xr:uid="{BEFE1E9C-CC9A-4824-A067-971269C91E17}"/>
    <cellStyle name="Normal 5 5 2 4 2 2 3 2 2" xfId="38805" xr:uid="{DBA4AD8C-9832-4521-A29E-210D462C15F2}"/>
    <cellStyle name="Normal 5 5 2 4 2 2 3 2 3" xfId="53689" xr:uid="{6BB1B785-77D3-4E03-B480-E8EE46B299E3}"/>
    <cellStyle name="Normal 5 5 2 4 2 2 3 3" xfId="18269" xr:uid="{0E38EB3F-7D0B-41FC-B70F-60B87B79728D}"/>
    <cellStyle name="Normal 5 5 2 4 2 2 3 4" xfId="31959" xr:uid="{681FFF37-ACC7-4670-ACE6-9071F7E082AD}"/>
    <cellStyle name="Normal 5 5 2 4 2 2 3 5" xfId="46843" xr:uid="{BAF66B70-2A6A-4E7E-8C47-F91C3665A16D}"/>
    <cellStyle name="Normal 5 5 2 4 2 2 4" xfId="21691" xr:uid="{CABC9463-59BE-46CC-8D1B-AEF22076E886}"/>
    <cellStyle name="Normal 5 5 2 4 2 2 4 2" xfId="35383" xr:uid="{5586ADD7-3DF9-42B7-85FD-FEFF0F27BF8E}"/>
    <cellStyle name="Normal 5 5 2 4 2 2 4 3" xfId="50267" xr:uid="{1802B0E1-CDD3-4A75-B842-467E94B3C883}"/>
    <cellStyle name="Normal 5 5 2 4 2 2 5" xfId="14847" xr:uid="{C5C014BD-D59F-4EEA-8FFF-65B3380ED386}"/>
    <cellStyle name="Normal 5 5 2 4 2 2 5 2" xfId="41040" xr:uid="{313BBA17-BAF8-4B08-B248-7E4ED6D2F8FE}"/>
    <cellStyle name="Normal 5 5 2 4 2 2 6" xfId="28537" xr:uid="{8D6AF311-8A3B-43CB-8D4B-0284E95FA0B0}"/>
    <cellStyle name="Normal 5 5 2 4 2 2 7" xfId="43421" xr:uid="{282E4237-7934-4331-B14F-ED7E84916861}"/>
    <cellStyle name="Normal 5 5 2 4 2 2 8" xfId="8001" xr:uid="{BF9A6623-31A7-41FA-88F3-18AC4BDF60CB}"/>
    <cellStyle name="Normal 5 5 2 4 2 3" xfId="1349" xr:uid="{C05A55BA-48B0-4BA6-9A38-756E08F9BA43}"/>
    <cellStyle name="Normal 5 5 2 4 2 3 2" xfId="13134" xr:uid="{37B9E983-A858-4543-9443-A6E45F34516E}"/>
    <cellStyle name="Normal 5 5 2 4 2 3 2 2" xfId="26824" xr:uid="{FB979FB8-143D-44B2-86AE-39FD20BB699F}"/>
    <cellStyle name="Normal 5 5 2 4 2 3 2 2 2" xfId="40516" xr:uid="{4D940F4F-FF67-4ABF-BBEF-8C2AFFD51503}"/>
    <cellStyle name="Normal 5 5 2 4 2 3 2 2 3" xfId="55400" xr:uid="{3B7E1666-AF47-464C-9DB9-14B66EF653C7}"/>
    <cellStyle name="Normal 5 5 2 4 2 3 2 3" xfId="19980" xr:uid="{175E4CF7-1A38-470B-BD01-9042B954E873}"/>
    <cellStyle name="Normal 5 5 2 4 2 3 2 4" xfId="33670" xr:uid="{6A657CFE-A2C1-4F29-93AA-42D5ED1A7512}"/>
    <cellStyle name="Normal 5 5 2 4 2 3 2 5" xfId="48554" xr:uid="{1FE859DE-3F8A-4983-BFB4-DB1B27D5829F}"/>
    <cellStyle name="Normal 5 5 2 4 2 3 3" xfId="23402" xr:uid="{A907CB5E-5576-4E07-B176-B4260A8C35CF}"/>
    <cellStyle name="Normal 5 5 2 4 2 3 3 2" xfId="37094" xr:uid="{DFFF28B9-5647-4637-B6E5-189BFB7A3F5D}"/>
    <cellStyle name="Normal 5 5 2 4 2 3 3 3" xfId="51978" xr:uid="{9B8CCAB3-E9D9-4881-9770-B3EC1CFD72A0}"/>
    <cellStyle name="Normal 5 5 2 4 2 3 4" xfId="16558" xr:uid="{613561BD-7B29-4CD7-8098-17C82F3465A3}"/>
    <cellStyle name="Normal 5 5 2 4 2 3 4 2" xfId="41042" xr:uid="{B1040124-BC35-4C60-9055-75510C462A19}"/>
    <cellStyle name="Normal 5 5 2 4 2 3 5" xfId="30248" xr:uid="{1EA9FA64-B05D-48A7-A119-B4C48A1B1D5C}"/>
    <cellStyle name="Normal 5 5 2 4 2 3 6" xfId="45132" xr:uid="{3C29A1A5-F298-43EE-857B-00B2B6696A00}"/>
    <cellStyle name="Normal 5 5 2 4 2 3 7" xfId="9712" xr:uid="{65348F86-0B28-42E3-B6DE-0C9F3DDF3C57}"/>
    <cellStyle name="Normal 5 5 2 4 2 4" xfId="2893" xr:uid="{14955B59-D526-41DE-9D19-3AC067F25AF7}"/>
    <cellStyle name="Normal 5 5 2 4 2 4 2" xfId="25112" xr:uid="{5E5AD46C-BCDA-4CF5-B047-B4AF29197A00}"/>
    <cellStyle name="Normal 5 5 2 4 2 4 2 2" xfId="38804" xr:uid="{632BEEA9-CE48-4273-8AC8-A699674FC438}"/>
    <cellStyle name="Normal 5 5 2 4 2 4 2 3" xfId="53688" xr:uid="{580B2F6A-5AF5-4123-B771-D115814A78AA}"/>
    <cellStyle name="Normal 5 5 2 4 2 4 3" xfId="18268" xr:uid="{E05E991E-5DFE-4FED-9D21-0E28ED068918}"/>
    <cellStyle name="Normal 5 5 2 4 2 4 3 2" xfId="41169" xr:uid="{51BC8055-5DA7-44FC-90A9-D2C1BAB6E9E6}"/>
    <cellStyle name="Normal 5 5 2 4 2 4 4" xfId="31958" xr:uid="{AF8AF8B4-3CB0-4FDB-8D11-B41005C7C3FD}"/>
    <cellStyle name="Normal 5 5 2 4 2 4 5" xfId="46842" xr:uid="{5152FE98-1892-42C8-ADFC-97CD2E527F32}"/>
    <cellStyle name="Normal 5 5 2 4 2 4 6" xfId="11422" xr:uid="{7F8F3132-396E-4E05-934F-D144959C3735}"/>
    <cellStyle name="Normal 5 5 2 4 2 5" xfId="21690" xr:uid="{26C48AC0-BF10-49BA-825B-195E85A8BC43}"/>
    <cellStyle name="Normal 5 5 2 4 2 5 2" xfId="35382" xr:uid="{C05C9401-A398-409F-82B3-39767F306668}"/>
    <cellStyle name="Normal 5 5 2 4 2 5 3" xfId="50266" xr:uid="{17308D5E-98FC-4355-87DB-8E828F0CA02F}"/>
    <cellStyle name="Normal 5 5 2 4 2 6" xfId="14846" xr:uid="{EAF05949-5357-4D2D-A298-27A0440C0162}"/>
    <cellStyle name="Normal 5 5 2 4 2 6 2" xfId="40846" xr:uid="{C2C17028-29D2-4E4C-BEC7-B75CFE7C030A}"/>
    <cellStyle name="Normal 5 5 2 4 2 7" xfId="28536" xr:uid="{B276579D-A9F5-4EF7-A9FE-CD28F5DC0E2C}"/>
    <cellStyle name="Normal 5 5 2 4 2 8" xfId="43420" xr:uid="{1681F29C-CDE0-4E91-BE1C-CDA0C8A4C28E}"/>
    <cellStyle name="Normal 5 5 2 4 2 9" xfId="8000" xr:uid="{B6718D99-7353-4D60-AE66-3E231CA0366A}"/>
    <cellStyle name="Normal 5 5 2 4 3" xfId="1350" xr:uid="{C39743E0-03A7-4C59-99CC-AF237C072B84}"/>
    <cellStyle name="Normal 5 5 2 4 3 2" xfId="1351" xr:uid="{D3C54CAB-3BCF-42EF-9853-87973B9C9804}"/>
    <cellStyle name="Normal 5 5 2 4 3 2 2" xfId="13136" xr:uid="{CA5CF327-BC68-446E-88E2-BA84BB9B8F9C}"/>
    <cellStyle name="Normal 5 5 2 4 3 2 2 2" xfId="26826" xr:uid="{5832A767-13EE-47F1-B5D9-B67C557BE9A7}"/>
    <cellStyle name="Normal 5 5 2 4 3 2 2 2 2" xfId="40518" xr:uid="{30B99F49-B166-4B82-BA0B-9DB1998D5985}"/>
    <cellStyle name="Normal 5 5 2 4 3 2 2 2 3" xfId="55402" xr:uid="{3F2D8696-F4E8-4CD4-A8ED-0C428FC196D0}"/>
    <cellStyle name="Normal 5 5 2 4 3 2 2 3" xfId="19982" xr:uid="{78B2EDC3-B52F-46CA-9A8C-D197D20D8D35}"/>
    <cellStyle name="Normal 5 5 2 4 3 2 2 4" xfId="33672" xr:uid="{A9668C3C-1E7D-4B18-8DD7-C6DC5155AB5F}"/>
    <cellStyle name="Normal 5 5 2 4 3 2 2 5" xfId="48556" xr:uid="{41B20FFD-251A-4A1E-B5BE-C4FC3CC77773}"/>
    <cellStyle name="Normal 5 5 2 4 3 2 3" xfId="23404" xr:uid="{C1A19010-33A0-47BD-8A48-5F4504755E4F}"/>
    <cellStyle name="Normal 5 5 2 4 3 2 3 2" xfId="37096" xr:uid="{B1C45BD4-8E83-4DF5-9B7C-BD744A68CDF5}"/>
    <cellStyle name="Normal 5 5 2 4 3 2 3 3" xfId="51980" xr:uid="{611F3FEC-EAD8-4958-B6C9-BD0128AB4370}"/>
    <cellStyle name="Normal 5 5 2 4 3 2 4" xfId="16560" xr:uid="{CBF8E4CC-AC45-4F4F-B4D4-950A89051FE1}"/>
    <cellStyle name="Normal 5 5 2 4 3 2 4 2" xfId="41044" xr:uid="{C975D195-C910-4B7D-81BE-8FF487A28CB2}"/>
    <cellStyle name="Normal 5 5 2 4 3 2 5" xfId="30250" xr:uid="{8FF0B298-D2C2-4774-94D7-33023A9BE123}"/>
    <cellStyle name="Normal 5 5 2 4 3 2 6" xfId="45134" xr:uid="{6DE681AF-9D94-433D-95D9-CAF423BEDEFD}"/>
    <cellStyle name="Normal 5 5 2 4 3 2 7" xfId="9714" xr:uid="{7B95D877-F66A-4A1F-8C2C-96F81B2133F5}"/>
    <cellStyle name="Normal 5 5 2 4 3 3" xfId="11424" xr:uid="{7787C2D0-F59A-4674-B293-81F0B15C786C}"/>
    <cellStyle name="Normal 5 5 2 4 3 3 2" xfId="25114" xr:uid="{2807A7AD-DE7A-4628-9531-4016DC56875B}"/>
    <cellStyle name="Normal 5 5 2 4 3 3 2 2" xfId="38806" xr:uid="{B7E1F150-445A-45D9-A9E8-6C64360640F6}"/>
    <cellStyle name="Normal 5 5 2 4 3 3 2 3" xfId="53690" xr:uid="{694F0A48-5662-4B9C-BF20-D7C12CDF8E93}"/>
    <cellStyle name="Normal 5 5 2 4 3 3 3" xfId="18270" xr:uid="{3708963D-21D0-43C2-8DFE-FDD662F5E988}"/>
    <cellStyle name="Normal 5 5 2 4 3 3 4" xfId="31960" xr:uid="{10054E0C-B729-4FF1-9A82-4B4158F6092F}"/>
    <cellStyle name="Normal 5 5 2 4 3 3 5" xfId="46844" xr:uid="{8FDCDBF2-1F6F-4B9B-B458-1BB7FFB6F09F}"/>
    <cellStyle name="Normal 5 5 2 4 3 4" xfId="21692" xr:uid="{317B9376-FD09-4C11-9493-0A9CB328F692}"/>
    <cellStyle name="Normal 5 5 2 4 3 4 2" xfId="35384" xr:uid="{43EB6DB2-336D-49EC-A546-FEF07F6F7E0A}"/>
    <cellStyle name="Normal 5 5 2 4 3 4 3" xfId="50268" xr:uid="{BD94B8C0-5946-44C9-B134-98E020BF3AA3}"/>
    <cellStyle name="Normal 5 5 2 4 3 5" xfId="14848" xr:uid="{70920B28-D7CA-4F23-A28D-E8B6B39D6162}"/>
    <cellStyle name="Normal 5 5 2 4 3 5 2" xfId="41043" xr:uid="{0C7411D6-BFB0-4B20-BDCE-27C81BD5519C}"/>
    <cellStyle name="Normal 5 5 2 4 3 6" xfId="28538" xr:uid="{D6FD1311-B074-45D0-9398-22B522BE4354}"/>
    <cellStyle name="Normal 5 5 2 4 3 7" xfId="43422" xr:uid="{172A9B1F-43C6-4822-A85A-A76226B65A7E}"/>
    <cellStyle name="Normal 5 5 2 4 3 8" xfId="8002" xr:uid="{27B148B6-A00A-498B-8696-924600B0B16C}"/>
    <cellStyle name="Normal 5 5 2 4 4" xfId="1352" xr:uid="{3CFEC431-022C-4B34-B841-F8682818B358}"/>
    <cellStyle name="Normal 5 5 2 4 4 2" xfId="9715" xr:uid="{CC8428EE-A936-46AF-BDF4-BB1ABDEB8DBA}"/>
    <cellStyle name="Normal 5 5 2 4 4 2 2" xfId="13137" xr:uid="{21FE11C1-15F3-4A05-8084-371B831F0011}"/>
    <cellStyle name="Normal 5 5 2 4 4 2 2 2" xfId="26827" xr:uid="{92D6C9F6-5D0A-42AC-89F6-96CB06860AB4}"/>
    <cellStyle name="Normal 5 5 2 4 4 2 2 2 2" xfId="40519" xr:uid="{5ED5F399-B16E-4616-8A48-84C62F32C6D0}"/>
    <cellStyle name="Normal 5 5 2 4 4 2 2 2 3" xfId="55403" xr:uid="{26559AF5-C896-4669-BAA1-95009EB5ABF0}"/>
    <cellStyle name="Normal 5 5 2 4 4 2 2 3" xfId="19983" xr:uid="{B96A02E5-B9DE-4769-9106-0A0726FBEDF2}"/>
    <cellStyle name="Normal 5 5 2 4 4 2 2 4" xfId="33673" xr:uid="{B360210A-5FBC-454B-BB6E-6DE9AB104057}"/>
    <cellStyle name="Normal 5 5 2 4 4 2 2 5" xfId="48557" xr:uid="{BBE95FC4-10A9-4E44-99DB-3D9E981B62BF}"/>
    <cellStyle name="Normal 5 5 2 4 4 2 3" xfId="23405" xr:uid="{75AF67CC-43C7-47F3-BCB0-19F5950C7A6D}"/>
    <cellStyle name="Normal 5 5 2 4 4 2 3 2" xfId="37097" xr:uid="{365EFEA8-EAF9-456B-93F7-EBDB2467F798}"/>
    <cellStyle name="Normal 5 5 2 4 4 2 3 3" xfId="51981" xr:uid="{4DF20940-277C-4C65-83E9-3684739E1F65}"/>
    <cellStyle name="Normal 5 5 2 4 4 2 4" xfId="16561" xr:uid="{D5CA6B98-1519-4352-A8F0-B731F2E8ED8A}"/>
    <cellStyle name="Normal 5 5 2 4 4 2 5" xfId="30251" xr:uid="{8C0F47BE-9003-4F11-89AE-4794B233B581}"/>
    <cellStyle name="Normal 5 5 2 4 4 2 6" xfId="45135" xr:uid="{619BF17C-4A71-41BE-8083-019CA333319E}"/>
    <cellStyle name="Normal 5 5 2 4 4 3" xfId="11425" xr:uid="{E646F1AD-D241-4E69-82FB-1F56708CA19F}"/>
    <cellStyle name="Normal 5 5 2 4 4 3 2" xfId="25115" xr:uid="{F96F572B-2C84-4928-A292-DC5A807990B8}"/>
    <cellStyle name="Normal 5 5 2 4 4 3 2 2" xfId="38807" xr:uid="{6D9EDB86-D836-4727-AA60-8BD9E8C23B7B}"/>
    <cellStyle name="Normal 5 5 2 4 4 3 2 3" xfId="53691" xr:uid="{5F1E1B86-FDA5-49CB-BBDA-76AE4C264224}"/>
    <cellStyle name="Normal 5 5 2 4 4 3 3" xfId="18271" xr:uid="{87D7E0EB-FB84-4464-8EE6-315EBF067B3F}"/>
    <cellStyle name="Normal 5 5 2 4 4 3 4" xfId="31961" xr:uid="{B6C57C93-F9D5-4F72-9361-B961BAD38B34}"/>
    <cellStyle name="Normal 5 5 2 4 4 3 5" xfId="46845" xr:uid="{3A90A79E-CDE1-45D0-BBE3-B3A9F2F71F0C}"/>
    <cellStyle name="Normal 5 5 2 4 4 4" xfId="21693" xr:uid="{26D4AF52-8514-4A87-9B5C-08510FC05040}"/>
    <cellStyle name="Normal 5 5 2 4 4 4 2" xfId="35385" xr:uid="{45CBBD86-DEB3-487F-934A-5A5915E69BC4}"/>
    <cellStyle name="Normal 5 5 2 4 4 4 3" xfId="50269" xr:uid="{FEB09DDE-2EB5-4955-9DD6-69BDCC3889E1}"/>
    <cellStyle name="Normal 5 5 2 4 4 5" xfId="14849" xr:uid="{E8ABC22F-21E9-4D07-A676-BC956282259D}"/>
    <cellStyle name="Normal 5 5 2 4 4 5 2" xfId="41045" xr:uid="{F8D0E58F-D012-4462-AF55-370781F5FBF7}"/>
    <cellStyle name="Normal 5 5 2 4 4 6" xfId="28539" xr:uid="{593DF4F4-AC23-41EB-984E-DE7404ED1279}"/>
    <cellStyle name="Normal 5 5 2 4 4 7" xfId="43423" xr:uid="{3DDF64DC-D34D-4B1A-9462-6759119FC21B}"/>
    <cellStyle name="Normal 5 5 2 4 4 8" xfId="8003" xr:uid="{AFC3A948-0272-405B-96C8-7688FEB4C17F}"/>
    <cellStyle name="Normal 5 5 2 4 5" xfId="2894" xr:uid="{34A53AA6-D4C5-4AD0-8B57-F654596339FA}"/>
    <cellStyle name="Normal 5 5 2 4 5 2" xfId="13133" xr:uid="{9DF37BD9-A9E9-490B-BB0D-31A2EE83EF6A}"/>
    <cellStyle name="Normal 5 5 2 4 5 2 2" xfId="26823" xr:uid="{CF9E46D7-5612-4129-84A5-0BE5EED3AA4E}"/>
    <cellStyle name="Normal 5 5 2 4 5 2 2 2" xfId="40515" xr:uid="{8BBF293D-284B-4167-905D-FA86CE0F1706}"/>
    <cellStyle name="Normal 5 5 2 4 5 2 2 3" xfId="55399" xr:uid="{13D7B2F8-2009-4BC6-B188-B07DB99149B3}"/>
    <cellStyle name="Normal 5 5 2 4 5 2 3" xfId="19979" xr:uid="{A1203576-0714-45EE-B78E-CC2AF8E04567}"/>
    <cellStyle name="Normal 5 5 2 4 5 2 4" xfId="33669" xr:uid="{6BBB8896-B681-46E2-9EFB-87471BD63F1C}"/>
    <cellStyle name="Normal 5 5 2 4 5 2 5" xfId="48553" xr:uid="{4906B44C-C9C5-4D3E-A429-C59F33BBBC2C}"/>
    <cellStyle name="Normal 5 5 2 4 5 3" xfId="23401" xr:uid="{4913DE21-CDB7-4A85-B910-041206E5F687}"/>
    <cellStyle name="Normal 5 5 2 4 5 3 2" xfId="37093" xr:uid="{05B6C055-88F1-4550-AE8B-8D51AE37C90E}"/>
    <cellStyle name="Normal 5 5 2 4 5 3 3" xfId="51977" xr:uid="{FCFBED4B-B4EB-4FE2-8232-7937983D0B58}"/>
    <cellStyle name="Normal 5 5 2 4 5 4" xfId="16557" xr:uid="{8F6C8699-1A3D-4DAD-83A2-8F8924EF57AF}"/>
    <cellStyle name="Normal 5 5 2 4 5 4 2" xfId="41170" xr:uid="{2D69EC00-A008-42EE-B323-044EB870A91B}"/>
    <cellStyle name="Normal 5 5 2 4 5 5" xfId="30247" xr:uid="{4C4C37B1-96E2-42A2-8CF1-5953966C00C9}"/>
    <cellStyle name="Normal 5 5 2 4 5 6" xfId="45131" xr:uid="{1096E2DA-EA72-4D03-AADC-7293F823F0F5}"/>
    <cellStyle name="Normal 5 5 2 4 5 7" xfId="9711" xr:uid="{30969630-F9F8-4C80-903D-54B959135321}"/>
    <cellStyle name="Normal 5 5 2 4 6" xfId="11421" xr:uid="{5BB6C588-A184-4365-AACE-BE8251E5EB94}"/>
    <cellStyle name="Normal 5 5 2 4 6 2" xfId="25111" xr:uid="{65C683BB-6849-499D-8E60-793AC5126310}"/>
    <cellStyle name="Normal 5 5 2 4 6 2 2" xfId="38803" xr:uid="{E3EC7929-6D0D-431D-BDA5-2816D2E5B556}"/>
    <cellStyle name="Normal 5 5 2 4 6 2 3" xfId="53687" xr:uid="{59CEBE67-C2EC-4A77-B8DF-1A7ABFE9632C}"/>
    <cellStyle name="Normal 5 5 2 4 6 3" xfId="18267" xr:uid="{ECD860F4-DCF9-4B61-BC66-BA6431AC154C}"/>
    <cellStyle name="Normal 5 5 2 4 6 4" xfId="31957" xr:uid="{F9E51650-890A-4F51-9C89-5D9773DF7686}"/>
    <cellStyle name="Normal 5 5 2 4 6 5" xfId="46841" xr:uid="{C64ADBBD-B364-4F6C-9A89-51B4C716643A}"/>
    <cellStyle name="Normal 5 5 2 4 7" xfId="21689" xr:uid="{1C612DA2-F794-4636-AE2D-6B76EFEC8A9A}"/>
    <cellStyle name="Normal 5 5 2 4 7 2" xfId="35381" xr:uid="{24612396-6472-4563-BEAF-BDF0B05D1AD2}"/>
    <cellStyle name="Normal 5 5 2 4 7 3" xfId="50265" xr:uid="{17B7BE2C-C92F-499C-9693-0610D1BB1F24}"/>
    <cellStyle name="Normal 5 5 2 4 8" xfId="14845" xr:uid="{49F5FE45-DAFD-4C99-8151-2496178D831E}"/>
    <cellStyle name="Normal 5 5 2 4 8 2" xfId="40789" xr:uid="{64686CEF-BAE2-47EF-8D7F-F9CBBE6BAD44}"/>
    <cellStyle name="Normal 5 5 2 4 9" xfId="28535" xr:uid="{6B72170D-CAEA-405B-BD68-92D42EEDE29C}"/>
    <cellStyle name="Normal 5 5 2 5" xfId="308" xr:uid="{7FDA51A9-C113-4D6E-9360-E6B88891248D}"/>
    <cellStyle name="Normal 5 5 2 5 2" xfId="1353" xr:uid="{722FAE0E-5A0C-44ED-A462-6029711C7228}"/>
    <cellStyle name="Normal 5 5 2 5 2 2" xfId="1354" xr:uid="{D501E9E5-C853-4BC5-93E4-3242B492A8C8}"/>
    <cellStyle name="Normal 5 5 2 5 2 2 2" xfId="13139" xr:uid="{8FEB54E9-F1A2-4C3A-BDCA-E73BFD44B58D}"/>
    <cellStyle name="Normal 5 5 2 5 2 2 2 2" xfId="26829" xr:uid="{46D1D618-077E-47F1-9081-61B37D7EFA86}"/>
    <cellStyle name="Normal 5 5 2 5 2 2 2 2 2" xfId="40521" xr:uid="{7C9B6399-2F95-4F6F-995A-4C945EB622C8}"/>
    <cellStyle name="Normal 5 5 2 5 2 2 2 2 3" xfId="55405" xr:uid="{09824D34-C696-4DFF-BFD4-8E8ABDF4F2F7}"/>
    <cellStyle name="Normal 5 5 2 5 2 2 2 3" xfId="19985" xr:uid="{4ECC124E-D90E-4169-BE51-79C246340755}"/>
    <cellStyle name="Normal 5 5 2 5 2 2 2 4" xfId="33675" xr:uid="{D5434859-17CD-46B4-B341-521F2726BD0F}"/>
    <cellStyle name="Normal 5 5 2 5 2 2 2 5" xfId="48559" xr:uid="{A570EB1C-AA49-4B3D-A2EC-D533761F0C0F}"/>
    <cellStyle name="Normal 5 5 2 5 2 2 3" xfId="23407" xr:uid="{DD2D2815-C688-46E8-BB92-3242B721AD62}"/>
    <cellStyle name="Normal 5 5 2 5 2 2 3 2" xfId="37099" xr:uid="{06F9DDA6-3DB9-4C40-9DC8-68E240510469}"/>
    <cellStyle name="Normal 5 5 2 5 2 2 3 3" xfId="51983" xr:uid="{7E1C99FE-09FA-4C70-971A-A80FC93398AD}"/>
    <cellStyle name="Normal 5 5 2 5 2 2 4" xfId="16563" xr:uid="{DB43F982-7769-4E61-B8F0-D3EC19CD35A2}"/>
    <cellStyle name="Normal 5 5 2 5 2 2 4 2" xfId="41047" xr:uid="{19DB398A-FC53-4F2F-94AC-888D9A4E9515}"/>
    <cellStyle name="Normal 5 5 2 5 2 2 5" xfId="30253" xr:uid="{C8ED8A3C-3F1F-400E-B245-9294008A56BA}"/>
    <cellStyle name="Normal 5 5 2 5 2 2 6" xfId="45137" xr:uid="{D281933D-52BC-4342-8823-ED94C8FC8473}"/>
    <cellStyle name="Normal 5 5 2 5 2 2 7" xfId="9717" xr:uid="{72023B5C-4921-4C4C-8522-AAF1E4D42603}"/>
    <cellStyle name="Normal 5 5 2 5 2 3" xfId="11427" xr:uid="{A04D7E7A-98B0-4DE2-9356-946C90A1722E}"/>
    <cellStyle name="Normal 5 5 2 5 2 3 2" xfId="25117" xr:uid="{FFA8168A-BB9A-4A13-8193-0084E26E4BDB}"/>
    <cellStyle name="Normal 5 5 2 5 2 3 2 2" xfId="38809" xr:uid="{52DEE7E4-C504-47FB-A6B5-00F3D440350F}"/>
    <cellStyle name="Normal 5 5 2 5 2 3 2 3" xfId="53693" xr:uid="{F44642D6-92EA-44C9-8B04-A73B0101CE16}"/>
    <cellStyle name="Normal 5 5 2 5 2 3 3" xfId="18273" xr:uid="{F817A3E8-43B4-4F18-80DF-3844D2ED57A9}"/>
    <cellStyle name="Normal 5 5 2 5 2 3 4" xfId="31963" xr:uid="{8B94FBB8-3C9F-4AC4-8CEA-068C3B4A69A9}"/>
    <cellStyle name="Normal 5 5 2 5 2 3 5" xfId="46847" xr:uid="{70415C22-68A4-4C4D-B3DF-3A7557CE1FC1}"/>
    <cellStyle name="Normal 5 5 2 5 2 4" xfId="21695" xr:uid="{6CDFA686-1ADB-44D5-91CF-C35A14BBC586}"/>
    <cellStyle name="Normal 5 5 2 5 2 4 2" xfId="35387" xr:uid="{BD96C2C5-34A0-4830-9CE6-3FB0C02CF5A1}"/>
    <cellStyle name="Normal 5 5 2 5 2 4 3" xfId="50271" xr:uid="{86F54557-3356-4B22-B74B-D0FEAD3815C1}"/>
    <cellStyle name="Normal 5 5 2 5 2 5" xfId="14851" xr:uid="{5034DA53-E936-4E47-B857-11C13009B388}"/>
    <cellStyle name="Normal 5 5 2 5 2 5 2" xfId="41046" xr:uid="{B40B4C7C-A2F0-4A68-B53F-6531F044BC05}"/>
    <cellStyle name="Normal 5 5 2 5 2 6" xfId="28541" xr:uid="{26D5AA78-CAFC-4CCC-A467-3811F61F6654}"/>
    <cellStyle name="Normal 5 5 2 5 2 7" xfId="43425" xr:uid="{4FB20C95-493E-498F-85F1-66D5AA75D180}"/>
    <cellStyle name="Normal 5 5 2 5 2 8" xfId="8005" xr:uid="{F740A0C2-B163-441D-8AD4-6B77AFB2C9B2}"/>
    <cellStyle name="Normal 5 5 2 5 3" xfId="1355" xr:uid="{D22FB981-C193-4B29-9033-2D234711CFE7}"/>
    <cellStyle name="Normal 5 5 2 5 3 2" xfId="13138" xr:uid="{BA581A43-201D-4A5C-AA80-0F8798A0DC3F}"/>
    <cellStyle name="Normal 5 5 2 5 3 2 2" xfId="26828" xr:uid="{E389671E-0AD4-4468-98E8-F5A9DD742C01}"/>
    <cellStyle name="Normal 5 5 2 5 3 2 2 2" xfId="40520" xr:uid="{64EB3270-E5DB-4F1D-B189-00A149D8F4BB}"/>
    <cellStyle name="Normal 5 5 2 5 3 2 2 3" xfId="55404" xr:uid="{57FE2265-87A4-4714-A9A0-7F37560B862E}"/>
    <cellStyle name="Normal 5 5 2 5 3 2 3" xfId="19984" xr:uid="{707922A6-6127-4775-87F2-877FFF4701F1}"/>
    <cellStyle name="Normal 5 5 2 5 3 2 4" xfId="33674" xr:uid="{88D2CB0F-3664-4932-A234-0E89AB2E0906}"/>
    <cellStyle name="Normal 5 5 2 5 3 2 5" xfId="48558" xr:uid="{B624A254-1023-4C19-A5D5-F099A96587CA}"/>
    <cellStyle name="Normal 5 5 2 5 3 3" xfId="23406" xr:uid="{690D26EE-BCE3-4B6E-B3C3-804B327FC7D2}"/>
    <cellStyle name="Normal 5 5 2 5 3 3 2" xfId="37098" xr:uid="{62E99540-6199-4B00-8410-3A2C4F82F0B0}"/>
    <cellStyle name="Normal 5 5 2 5 3 3 3" xfId="51982" xr:uid="{CF90F84E-7550-4792-8510-2850AD64CB6F}"/>
    <cellStyle name="Normal 5 5 2 5 3 4" xfId="16562" xr:uid="{827838C8-517C-4281-8C08-671495547642}"/>
    <cellStyle name="Normal 5 5 2 5 3 4 2" xfId="41048" xr:uid="{84397908-27B2-4A67-8202-29771AEDFB35}"/>
    <cellStyle name="Normal 5 5 2 5 3 5" xfId="30252" xr:uid="{C8B04D9B-BE75-4116-BE64-3295B37A261C}"/>
    <cellStyle name="Normal 5 5 2 5 3 6" xfId="45136" xr:uid="{95B858BB-B23D-428E-A5B0-9137882EA6B3}"/>
    <cellStyle name="Normal 5 5 2 5 3 7" xfId="9716" xr:uid="{60D8FFBE-EE27-42EA-8EC1-824283F48958}"/>
    <cellStyle name="Normal 5 5 2 5 4" xfId="2895" xr:uid="{A2574790-0998-463F-AD1F-2DD04FD861C4}"/>
    <cellStyle name="Normal 5 5 2 5 4 2" xfId="25116" xr:uid="{A049C282-1E85-46B0-B9A1-4C9FCCBA0F80}"/>
    <cellStyle name="Normal 5 5 2 5 4 2 2" xfId="38808" xr:uid="{47E9796F-D121-41A4-B3D8-3B62FFB5CFE8}"/>
    <cellStyle name="Normal 5 5 2 5 4 2 3" xfId="53692" xr:uid="{392574FD-8105-4CEF-AC03-6FDC931727C0}"/>
    <cellStyle name="Normal 5 5 2 5 4 3" xfId="18272" xr:uid="{9CBD34BC-9F84-448E-A9F2-75A5256C9D3C}"/>
    <cellStyle name="Normal 5 5 2 5 4 3 2" xfId="41171" xr:uid="{B7E0EDC9-E95F-4433-9E5A-FF3D1E1A32BC}"/>
    <cellStyle name="Normal 5 5 2 5 4 4" xfId="31962" xr:uid="{1F281C49-FC9E-4D6E-B15B-40F8F8C3C8CF}"/>
    <cellStyle name="Normal 5 5 2 5 4 5" xfId="46846" xr:uid="{4F671C64-4EC8-4C0D-899D-797A5E055E01}"/>
    <cellStyle name="Normal 5 5 2 5 4 6" xfId="11426" xr:uid="{87CA6BB7-289A-43C1-95F6-DDCCB9027C9C}"/>
    <cellStyle name="Normal 5 5 2 5 5" xfId="21694" xr:uid="{DA145BFB-434C-4485-A219-795CB8BBFA38}"/>
    <cellStyle name="Normal 5 5 2 5 5 2" xfId="35386" xr:uid="{E8222F87-4116-44CA-84FE-42B91A1A1DC3}"/>
    <cellStyle name="Normal 5 5 2 5 5 3" xfId="50270" xr:uid="{DE915E16-6C18-4393-82CA-8BB9C9180C5D}"/>
    <cellStyle name="Normal 5 5 2 5 6" xfId="14850" xr:uid="{2E06A34C-54FD-423B-BED5-7B1FA5D5F2E4}"/>
    <cellStyle name="Normal 5 5 2 5 6 2" xfId="40790" xr:uid="{F2040842-1C38-4C78-BE53-8C9E123B4AA4}"/>
    <cellStyle name="Normal 5 5 2 5 7" xfId="28540" xr:uid="{4DE7DD8F-FEFD-42A4-8896-999B26821186}"/>
    <cellStyle name="Normal 5 5 2 5 8" xfId="43424" xr:uid="{15924641-D1F7-4E8A-B76D-2AB8DEDB2BDF}"/>
    <cellStyle name="Normal 5 5 2 5 9" xfId="8004" xr:uid="{273D2013-7C0B-49DF-8A96-F8F1BD55E7BC}"/>
    <cellStyle name="Normal 5 5 2 6" xfId="1356" xr:uid="{D9B2276F-2ABA-4B0B-B05B-BF31E0987167}"/>
    <cellStyle name="Normal 5 5 2 6 2" xfId="1357" xr:uid="{FD30FC3D-5F11-474A-9A41-A2CF169ABE85}"/>
    <cellStyle name="Normal 5 5 2 6 2 2" xfId="13140" xr:uid="{8D6291C4-B872-4C96-81C1-437A57499BB9}"/>
    <cellStyle name="Normal 5 5 2 6 2 2 2" xfId="26830" xr:uid="{7CE9F10F-B47D-4471-8E97-A3D40D42E227}"/>
    <cellStyle name="Normal 5 5 2 6 2 2 2 2" xfId="40522" xr:uid="{E5825825-510F-42FE-9C97-B6850FAE370C}"/>
    <cellStyle name="Normal 5 5 2 6 2 2 2 3" xfId="55406" xr:uid="{E512C1C1-10D3-4A68-9916-BEE97F0A1E91}"/>
    <cellStyle name="Normal 5 5 2 6 2 2 3" xfId="19986" xr:uid="{77D583CA-8C46-4F63-9F91-4752A9306B34}"/>
    <cellStyle name="Normal 5 5 2 6 2 2 4" xfId="33676" xr:uid="{343167F0-83CB-424E-AC00-0B554675C2D8}"/>
    <cellStyle name="Normal 5 5 2 6 2 2 5" xfId="48560" xr:uid="{2EBFDECB-9A1A-4ACE-90E7-AD2104BA0818}"/>
    <cellStyle name="Normal 5 5 2 6 2 3" xfId="23408" xr:uid="{F4CBEED3-29E7-4B4B-AEEA-1C5816E948B0}"/>
    <cellStyle name="Normal 5 5 2 6 2 3 2" xfId="37100" xr:uid="{97547C2F-9E4C-4BD7-BD37-22FC1871F71F}"/>
    <cellStyle name="Normal 5 5 2 6 2 3 3" xfId="51984" xr:uid="{808C8725-3AB0-4759-9FA9-6147A6998602}"/>
    <cellStyle name="Normal 5 5 2 6 2 4" xfId="16564" xr:uid="{8D995AB7-CADB-4586-9D6F-504BD88278DD}"/>
    <cellStyle name="Normal 5 5 2 6 2 4 2" xfId="41050" xr:uid="{235ECFCE-7B3E-444F-9248-D29767201E2E}"/>
    <cellStyle name="Normal 5 5 2 6 2 5" xfId="30254" xr:uid="{DAFE8ECA-C415-465D-B1E8-DECD81528EF6}"/>
    <cellStyle name="Normal 5 5 2 6 2 6" xfId="45138" xr:uid="{F98A1AC1-939A-4CE4-8323-E673C499E14A}"/>
    <cellStyle name="Normal 5 5 2 6 2 7" xfId="9718" xr:uid="{061C357B-F843-486B-A21F-1EB19F9ACBA5}"/>
    <cellStyle name="Normal 5 5 2 6 3" xfId="2896" xr:uid="{9639187A-6E37-4DC2-9663-893F43B95EFF}"/>
    <cellStyle name="Normal 5 5 2 6 3 2" xfId="25118" xr:uid="{07BB3174-CCB4-4159-9293-B612234B2092}"/>
    <cellStyle name="Normal 5 5 2 6 3 2 2" xfId="38810" xr:uid="{9B82A6B5-4473-4C47-BA57-72513085857D}"/>
    <cellStyle name="Normal 5 5 2 6 3 2 3" xfId="53694" xr:uid="{E0B7F158-4778-4095-9968-99156FAABD24}"/>
    <cellStyle name="Normal 5 5 2 6 3 3" xfId="18274" xr:uid="{9DAA68FC-079F-4B2E-A2F8-FE5CCB1AD504}"/>
    <cellStyle name="Normal 5 5 2 6 3 3 2" xfId="41172" xr:uid="{E07822B5-F0E3-44DC-A817-600254E8517C}"/>
    <cellStyle name="Normal 5 5 2 6 3 4" xfId="31964" xr:uid="{780DFE3D-A24A-477B-9BCA-2B315E8E23E6}"/>
    <cellStyle name="Normal 5 5 2 6 3 5" xfId="46848" xr:uid="{131D8701-4924-4D10-80C1-7BB3934093BB}"/>
    <cellStyle name="Normal 5 5 2 6 3 6" xfId="11428" xr:uid="{0CC77757-6CE9-40E7-BC3B-130F151E3F8E}"/>
    <cellStyle name="Normal 5 5 2 6 4" xfId="2897" xr:uid="{7DAB2B1A-B342-4F9C-9669-00B7AF88051F}"/>
    <cellStyle name="Normal 5 5 2 6 4 2" xfId="41173" xr:uid="{B176BDD5-BED7-4D9E-8159-84DCDFF90ED7}"/>
    <cellStyle name="Normal 5 5 2 6 4 3" xfId="35388" xr:uid="{D6CD3AA9-6BDB-430C-A312-397EE5159788}"/>
    <cellStyle name="Normal 5 5 2 6 4 4" xfId="50272" xr:uid="{BEBDD057-E389-4B67-BE75-8EB4601106B7}"/>
    <cellStyle name="Normal 5 5 2 6 4 5" xfId="21696" xr:uid="{93ECCECF-FA52-460F-807A-5525A3401FAA}"/>
    <cellStyle name="Normal 5 5 2 6 5" xfId="14852" xr:uid="{20D73B02-5405-4F2E-8302-0EAD761E483A}"/>
    <cellStyle name="Normal 5 5 2 6 5 2" xfId="41049" xr:uid="{15E08D49-F398-4D23-A4C3-B12CCB1DA4BF}"/>
    <cellStyle name="Normal 5 5 2 6 6" xfId="28542" xr:uid="{EDFE06D9-1155-4100-B9E3-B14E71BE555A}"/>
    <cellStyle name="Normal 5 5 2 6 7" xfId="43426" xr:uid="{518F24E3-EC4E-44FB-A67D-75998832737E}"/>
    <cellStyle name="Normal 5 5 2 6 8" xfId="8006" xr:uid="{F8D63B58-39AC-4E5D-B218-D9107E280D1E}"/>
    <cellStyle name="Normal 5 5 2 7" xfId="1358" xr:uid="{DA61423E-882F-4BFA-A133-DA790E99D884}"/>
    <cellStyle name="Normal 5 5 2 7 2" xfId="9719" xr:uid="{C5F7E11E-B4EE-4D44-8188-87FD283A6FC7}"/>
    <cellStyle name="Normal 5 5 2 7 2 2" xfId="13141" xr:uid="{9D28A50E-8301-4450-9FE1-F40631A571D3}"/>
    <cellStyle name="Normal 5 5 2 7 2 2 2" xfId="26831" xr:uid="{7A1AA61B-31DA-42DC-8719-8AA600D8E115}"/>
    <cellStyle name="Normal 5 5 2 7 2 2 2 2" xfId="40523" xr:uid="{B3006987-6933-4DE2-B062-99C0231353B4}"/>
    <cellStyle name="Normal 5 5 2 7 2 2 2 3" xfId="55407" xr:uid="{4CBC6919-FB35-4C4C-9EAB-AD76A1D92D59}"/>
    <cellStyle name="Normal 5 5 2 7 2 2 3" xfId="19987" xr:uid="{2A630D04-BDA5-4083-B323-93F8D9CACE15}"/>
    <cellStyle name="Normal 5 5 2 7 2 2 4" xfId="33677" xr:uid="{E6339874-F4FD-49C7-8890-771019416F9A}"/>
    <cellStyle name="Normal 5 5 2 7 2 2 5" xfId="48561" xr:uid="{00628B04-8C98-4314-B31A-2954A4EB0779}"/>
    <cellStyle name="Normal 5 5 2 7 2 3" xfId="23409" xr:uid="{D54EBF73-89D2-4560-A3BA-B0F203FEC2A6}"/>
    <cellStyle name="Normal 5 5 2 7 2 3 2" xfId="37101" xr:uid="{AB6EC5D4-052C-4BBB-8041-208F66B7963F}"/>
    <cellStyle name="Normal 5 5 2 7 2 3 3" xfId="51985" xr:uid="{BA58EDE6-9B6E-481E-951A-7CE1A88C3B47}"/>
    <cellStyle name="Normal 5 5 2 7 2 4" xfId="16565" xr:uid="{B707B344-6E63-4DBA-B2AD-9100ACB71ED8}"/>
    <cellStyle name="Normal 5 5 2 7 2 5" xfId="30255" xr:uid="{64DC9507-F0D3-44E5-A9B5-D0CA9888D5F3}"/>
    <cellStyle name="Normal 5 5 2 7 2 6" xfId="45139" xr:uid="{48072EFA-1285-4E4F-B03E-A75501C31039}"/>
    <cellStyle name="Normal 5 5 2 7 3" xfId="11429" xr:uid="{7D404BBC-26B3-4B86-8C52-23AEAD26B635}"/>
    <cellStyle name="Normal 5 5 2 7 3 2" xfId="25119" xr:uid="{1CB1DDB0-7A2A-44AA-82B8-EFD381E1E4CE}"/>
    <cellStyle name="Normal 5 5 2 7 3 2 2" xfId="38811" xr:uid="{E970A799-0B3C-4BB2-A968-E41874144055}"/>
    <cellStyle name="Normal 5 5 2 7 3 2 3" xfId="53695" xr:uid="{332E872C-CDD8-4D98-A247-E25E5BDE1180}"/>
    <cellStyle name="Normal 5 5 2 7 3 3" xfId="18275" xr:uid="{2ACB524B-082A-4F54-AFD2-8962009E0B20}"/>
    <cellStyle name="Normal 5 5 2 7 3 4" xfId="31965" xr:uid="{62C4255E-FD37-4662-A69E-673DA80E7953}"/>
    <cellStyle name="Normal 5 5 2 7 3 5" xfId="46849" xr:uid="{3539E398-8C85-4406-8D6F-DE0CBDCB0F5F}"/>
    <cellStyle name="Normal 5 5 2 7 4" xfId="21697" xr:uid="{B97890C1-A1EF-42C1-8F42-D42D3EB03702}"/>
    <cellStyle name="Normal 5 5 2 7 4 2" xfId="35389" xr:uid="{13DB15C4-3606-46BD-A516-36ECEC914FB9}"/>
    <cellStyle name="Normal 5 5 2 7 4 3" xfId="50273" xr:uid="{7E0FBED1-9FC8-4776-8404-5B80AA19EDCC}"/>
    <cellStyle name="Normal 5 5 2 7 5" xfId="14853" xr:uid="{205A4E86-D5BA-421D-9CB3-ED64F6F4A328}"/>
    <cellStyle name="Normal 5 5 2 7 5 2" xfId="41051" xr:uid="{0FDCA7B1-0C9F-4E89-8527-125C5C52F432}"/>
    <cellStyle name="Normal 5 5 2 7 6" xfId="28543" xr:uid="{10DA8538-1C98-4A99-8808-E411133AD9ED}"/>
    <cellStyle name="Normal 5 5 2 7 7" xfId="43427" xr:uid="{623E36B3-8C23-4135-BE50-0DA227B878A8}"/>
    <cellStyle name="Normal 5 5 2 7 8" xfId="8007" xr:uid="{93E10A44-4B2A-42DE-BE53-6CADCDCCF158}"/>
    <cellStyle name="Normal 5 5 2 8" xfId="2898" xr:uid="{F960D5A0-0930-4896-96EE-7DD4D246E3BD}"/>
    <cellStyle name="Normal 5 5 2 8 2" xfId="13112" xr:uid="{3ACE25E4-04A4-4642-81D2-73CB0087E57B}"/>
    <cellStyle name="Normal 5 5 2 8 2 2" xfId="26802" xr:uid="{A91E0C5B-BA71-4130-9C87-E9736EC5FF0E}"/>
    <cellStyle name="Normal 5 5 2 8 2 2 2" xfId="40494" xr:uid="{EDC65795-195F-4774-B43B-00E2BC4719C2}"/>
    <cellStyle name="Normal 5 5 2 8 2 2 3" xfId="55378" xr:uid="{FBEF50FE-B846-4A20-B14D-FDA84FBFBB7C}"/>
    <cellStyle name="Normal 5 5 2 8 2 3" xfId="19958" xr:uid="{5CAE56D5-0B23-436B-AD64-E38FE3356C69}"/>
    <cellStyle name="Normal 5 5 2 8 2 4" xfId="33648" xr:uid="{CB422804-54B9-4616-A057-0F6B90879DD7}"/>
    <cellStyle name="Normal 5 5 2 8 2 5" xfId="48532" xr:uid="{011A8B48-97E9-4576-831A-C4D75DD2BCE0}"/>
    <cellStyle name="Normal 5 5 2 8 3" xfId="23380" xr:uid="{0EAAA26D-4555-4BA3-B58E-0C38AE8F4ADF}"/>
    <cellStyle name="Normal 5 5 2 8 3 2" xfId="37072" xr:uid="{1609B797-6AC7-4F7F-BA02-7D15834C3DDF}"/>
    <cellStyle name="Normal 5 5 2 8 3 3" xfId="51956" xr:uid="{356A05AF-9B4D-4DF4-ADDB-E88B0B0AB3DC}"/>
    <cellStyle name="Normal 5 5 2 8 4" xfId="16536" xr:uid="{B5D81378-7F5A-4C70-A70D-A05912D1EFB3}"/>
    <cellStyle name="Normal 5 5 2 8 4 2" xfId="41174" xr:uid="{D6C1EA73-9738-41FF-B723-9E87C818F545}"/>
    <cellStyle name="Normal 5 5 2 8 5" xfId="30226" xr:uid="{F7716579-F8AB-4340-8F8E-3B3A6B233DDB}"/>
    <cellStyle name="Normal 5 5 2 8 6" xfId="45110" xr:uid="{5950CB18-7D91-4E6A-898E-C1A59BE6A806}"/>
    <cellStyle name="Normal 5 5 2 8 7" xfId="9690" xr:uid="{555607D1-A405-40F0-8316-E321C698D5E7}"/>
    <cellStyle name="Normal 5 5 2 9" xfId="2899" xr:uid="{DCDE8B5C-BF88-485D-9054-48776BE76DA3}"/>
    <cellStyle name="Normal 5 5 2 9 2" xfId="25090" xr:uid="{4DB27830-78D1-48CF-B0D6-EBFD32DA027A}"/>
    <cellStyle name="Normal 5 5 2 9 2 2" xfId="38782" xr:uid="{535F6991-3964-4AF7-BBBC-1792ACCB1A97}"/>
    <cellStyle name="Normal 5 5 2 9 2 3" xfId="53666" xr:uid="{BB9BC6E0-BF12-44CA-8680-EF939DFB45B7}"/>
    <cellStyle name="Normal 5 5 2 9 3" xfId="18246" xr:uid="{76B81B36-3D32-40D5-80DE-C25C83D7D966}"/>
    <cellStyle name="Normal 5 5 2 9 3 2" xfId="41175" xr:uid="{0DDFD0FD-4E21-4131-AE8B-71E17478D317}"/>
    <cellStyle name="Normal 5 5 2 9 4" xfId="31936" xr:uid="{B2F8B884-6059-48C1-9F4D-F401786BC777}"/>
    <cellStyle name="Normal 5 5 2 9 5" xfId="46820" xr:uid="{39942489-CF7B-489C-9AC8-4F8207E0B348}"/>
    <cellStyle name="Normal 5 5 2 9 6" xfId="11400" xr:uid="{152F43BC-AB92-49DE-B6D8-351910C8355D}"/>
    <cellStyle name="Normal 5 5 3" xfId="103" xr:uid="{C5FC9C1E-109B-481A-BC28-2FB7B3815A27}"/>
    <cellStyle name="Normal 5 5 3 10" xfId="14854" xr:uid="{4861140F-B80F-48F6-908B-8D3DE8AC4822}"/>
    <cellStyle name="Normal 5 5 3 10 2" xfId="40769" xr:uid="{F59F1F31-F16C-4C3A-8438-ACF3F94FE803}"/>
    <cellStyle name="Normal 5 5 3 11" xfId="28544" xr:uid="{CF8D37CB-B674-4CEE-AFBE-3296010F5D53}"/>
    <cellStyle name="Normal 5 5 3 12" xfId="43428" xr:uid="{20BD7975-6F1F-4532-91C1-187F28C2F1E3}"/>
    <cellStyle name="Normal 5 5 3 13" xfId="8008" xr:uid="{596481B7-FF88-499D-A4D9-B14D7EB90A6A}"/>
    <cellStyle name="Normal 5 5 3 2" xfId="104" xr:uid="{F5F655AD-D0BF-47BC-91A2-A91B95DD80A1}"/>
    <cellStyle name="Normal 5 5 3 2 10" xfId="43429" xr:uid="{36E8CDD5-9B78-4A20-8913-E8F3BE012055}"/>
    <cellStyle name="Normal 5 5 3 2 11" xfId="8009" xr:uid="{4614E89B-0946-4AE2-BB61-9C86C7E06301}"/>
    <cellStyle name="Normal 5 5 3 2 2" xfId="570" xr:uid="{52474D4A-B1ED-4CC9-9C54-D7F45D7576D5}"/>
    <cellStyle name="Normal 5 5 3 2 2 2" xfId="1359" xr:uid="{D2734A6E-E8A9-4A03-AF3D-D6579BAA6CD6}"/>
    <cellStyle name="Normal 5 5 3 2 2 2 2" xfId="1360" xr:uid="{4E5F3153-90A3-4BF6-B968-ECDBCDD328FF}"/>
    <cellStyle name="Normal 5 5 3 2 2 2 2 2" xfId="4470" xr:uid="{33872A64-A83E-4F2A-B7AA-587E784788C5}"/>
    <cellStyle name="Normal 5 5 3 2 2 2 2 2 2" xfId="26835" xr:uid="{E315A1D9-3CA2-4608-AFB7-CE87B086A392}"/>
    <cellStyle name="Normal 5 5 3 2 2 2 2 2 2 2" xfId="40527" xr:uid="{BF5CAEA4-5D18-4859-8445-9EE5E2622372}"/>
    <cellStyle name="Normal 5 5 3 2 2 2 2 2 2 3" xfId="55411" xr:uid="{EB486E93-9492-40CC-AE0A-7251501DB2EE}"/>
    <cellStyle name="Normal 5 5 3 2 2 2 2 2 3" xfId="19991" xr:uid="{92BE08DA-A995-4415-81B2-1F0B22671752}"/>
    <cellStyle name="Normal 5 5 3 2 2 2 2 2 3 2" xfId="41347" xr:uid="{8591B0B7-61E6-4542-9BA7-9FA57B135214}"/>
    <cellStyle name="Normal 5 5 3 2 2 2 2 2 4" xfId="33681" xr:uid="{1A16686E-B710-41D4-8062-CDF087D4266C}"/>
    <cellStyle name="Normal 5 5 3 2 2 2 2 2 5" xfId="48565" xr:uid="{8EEBEF56-2CAB-4E00-9CD0-0DFACF82FA70}"/>
    <cellStyle name="Normal 5 5 3 2 2 2 2 2 6" xfId="13145" xr:uid="{6C4E0360-D511-48F3-94AB-7A351B1273D2}"/>
    <cellStyle name="Normal 5 5 3 2 2 2 2 3" xfId="23413" xr:uid="{5608CC5F-FAA1-4564-BFE1-24C064688011}"/>
    <cellStyle name="Normal 5 5 3 2 2 2 2 3 2" xfId="37105" xr:uid="{BBD95797-F5A4-480A-9946-FE30707736D8}"/>
    <cellStyle name="Normal 5 5 3 2 2 2 2 3 3" xfId="51989" xr:uid="{D8C5FCDA-64D1-4AF8-8607-5837202AF97E}"/>
    <cellStyle name="Normal 5 5 3 2 2 2 2 4" xfId="16569" xr:uid="{D5A9CFFC-9692-48A0-BE20-3941C4CA483A}"/>
    <cellStyle name="Normal 5 5 3 2 2 2 2 4 2" xfId="41053" xr:uid="{B882F7A2-99F7-4CC7-B3A7-B0C1C349EAFD}"/>
    <cellStyle name="Normal 5 5 3 2 2 2 2 5" xfId="30259" xr:uid="{62F030E1-DDA3-4675-BBC0-04F3828B5F4A}"/>
    <cellStyle name="Normal 5 5 3 2 2 2 2 6" xfId="45143" xr:uid="{C6437766-EA62-4E8A-9CB5-196897A518A9}"/>
    <cellStyle name="Normal 5 5 3 2 2 2 2 7" xfId="9723" xr:uid="{C5E62250-D1A3-4A45-AE46-76F6CC408878}"/>
    <cellStyle name="Normal 5 5 3 2 2 2 3" xfId="4471" xr:uid="{BFE2A468-61B0-48BB-9609-E78597F85DD7}"/>
    <cellStyle name="Normal 5 5 3 2 2 2 3 2" xfId="25123" xr:uid="{C044218C-279F-493D-949D-461A8940E6AC}"/>
    <cellStyle name="Normal 5 5 3 2 2 2 3 2 2" xfId="38815" xr:uid="{A547B1A7-087F-4710-8E95-7F6D4E142298}"/>
    <cellStyle name="Normal 5 5 3 2 2 2 3 2 3" xfId="53699" xr:uid="{E0592448-C3AD-480A-B44B-37E2551EED7B}"/>
    <cellStyle name="Normal 5 5 3 2 2 2 3 3" xfId="18279" xr:uid="{D4C3C446-2D4F-4D9A-95F2-A05816691E31}"/>
    <cellStyle name="Normal 5 5 3 2 2 2 3 3 2" xfId="41348" xr:uid="{C3336D35-9A8D-441A-8E2D-4BF4DAA9464D}"/>
    <cellStyle name="Normal 5 5 3 2 2 2 3 4" xfId="31969" xr:uid="{01F3ED91-7E38-44E2-A277-D34299D6CB98}"/>
    <cellStyle name="Normal 5 5 3 2 2 2 3 5" xfId="46853" xr:uid="{7477183C-4206-48F9-804A-9ABEA5E45AFE}"/>
    <cellStyle name="Normal 5 5 3 2 2 2 3 6" xfId="11433" xr:uid="{B982B84E-7DA4-4BAD-9E62-6F76652C8D1F}"/>
    <cellStyle name="Normal 5 5 3 2 2 2 4" xfId="21701" xr:uid="{3AFC0085-B77A-402B-9650-ABF960D975A5}"/>
    <cellStyle name="Normal 5 5 3 2 2 2 4 2" xfId="35393" xr:uid="{C4950C6D-EFE9-4114-B992-742B7A91612B}"/>
    <cellStyle name="Normal 5 5 3 2 2 2 4 3" xfId="50277" xr:uid="{680D560C-9832-4C4C-AE08-AD31DC6EDBDA}"/>
    <cellStyle name="Normal 5 5 3 2 2 2 5" xfId="14857" xr:uid="{686CFDC3-1195-40B7-A63E-1B61B39CC7BC}"/>
    <cellStyle name="Normal 5 5 3 2 2 2 5 2" xfId="41052" xr:uid="{37495A22-9C81-4C24-842F-94F7B16054FC}"/>
    <cellStyle name="Normal 5 5 3 2 2 2 6" xfId="28547" xr:uid="{95A29E86-098F-49C3-ACD7-911F9809B89D}"/>
    <cellStyle name="Normal 5 5 3 2 2 2 7" xfId="43431" xr:uid="{C8AF1A08-3D24-4A7D-9A96-2E91999E3CA7}"/>
    <cellStyle name="Normal 5 5 3 2 2 2 8" xfId="8011" xr:uid="{18BEC6A3-88D2-4503-B6F8-BFF5A5078C71}"/>
    <cellStyle name="Normal 5 5 3 2 2 3" xfId="1361" xr:uid="{56F00338-F697-4A1C-83C8-886EC72C3FBB}"/>
    <cellStyle name="Normal 5 5 3 2 2 3 2" xfId="4472" xr:uid="{30830673-51A3-4A7A-8877-D2884FB8080D}"/>
    <cellStyle name="Normal 5 5 3 2 2 3 2 2" xfId="26834" xr:uid="{05511F84-8C84-42EC-A027-5AF041766C68}"/>
    <cellStyle name="Normal 5 5 3 2 2 3 2 2 2" xfId="40526" xr:uid="{351FECD6-9D5D-4A4A-AD46-689B42BF552B}"/>
    <cellStyle name="Normal 5 5 3 2 2 3 2 2 3" xfId="55410" xr:uid="{26E2AE31-E87F-47A8-A8B1-346F8E7798F6}"/>
    <cellStyle name="Normal 5 5 3 2 2 3 2 3" xfId="19990" xr:uid="{00A9575D-859A-4386-93E8-0C3E930D86ED}"/>
    <cellStyle name="Normal 5 5 3 2 2 3 2 3 2" xfId="41349" xr:uid="{78472ACD-FC7E-495F-AC4F-E943BD11826F}"/>
    <cellStyle name="Normal 5 5 3 2 2 3 2 4" xfId="33680" xr:uid="{B28D6A62-1AFA-4F4B-AE1B-4AFA89E7B564}"/>
    <cellStyle name="Normal 5 5 3 2 2 3 2 5" xfId="48564" xr:uid="{BCF523B0-8624-422F-AA6A-0141052E2308}"/>
    <cellStyle name="Normal 5 5 3 2 2 3 2 6" xfId="13144" xr:uid="{D3D0DB91-7C53-46F6-8298-21BFD76749F9}"/>
    <cellStyle name="Normal 5 5 3 2 2 3 3" xfId="23412" xr:uid="{767E6A77-FF78-4333-815B-C3FF4862601A}"/>
    <cellStyle name="Normal 5 5 3 2 2 3 3 2" xfId="37104" xr:uid="{7323AEDE-1F7B-4602-B8D3-B4DD97E0BC9C}"/>
    <cellStyle name="Normal 5 5 3 2 2 3 3 3" xfId="51988" xr:uid="{C1FE1CD3-772E-4701-AC90-34DB97937265}"/>
    <cellStyle name="Normal 5 5 3 2 2 3 4" xfId="16568" xr:uid="{AE24AB30-7E2B-4F24-BA69-23C8508BD0AC}"/>
    <cellStyle name="Normal 5 5 3 2 2 3 4 2" xfId="41054" xr:uid="{613C47FC-F78C-4172-891E-FD96D34FB7D7}"/>
    <cellStyle name="Normal 5 5 3 2 2 3 5" xfId="30258" xr:uid="{E1D7CEDC-51AD-47E8-B122-0E6C1053F0B7}"/>
    <cellStyle name="Normal 5 5 3 2 2 3 6" xfId="45142" xr:uid="{AA360AF0-B04D-4BD0-BDEC-1225C12C1B39}"/>
    <cellStyle name="Normal 5 5 3 2 2 3 7" xfId="9722" xr:uid="{E7764D0C-AC4F-48D4-802F-3607267BA92E}"/>
    <cellStyle name="Normal 5 5 3 2 2 4" xfId="2900" xr:uid="{234B94D9-02BE-4C32-86FB-5989ABA83695}"/>
    <cellStyle name="Normal 5 5 3 2 2 4 2" xfId="25122" xr:uid="{D78C858C-78D2-4B68-9EF4-307214B5402A}"/>
    <cellStyle name="Normal 5 5 3 2 2 4 2 2" xfId="38814" xr:uid="{0704C071-4C0D-4FE5-ADA6-DC5E1C8E6FAB}"/>
    <cellStyle name="Normal 5 5 3 2 2 4 2 3" xfId="53698" xr:uid="{BBADF640-25A3-4E6D-B5F1-0121FF807C58}"/>
    <cellStyle name="Normal 5 5 3 2 2 4 3" xfId="18278" xr:uid="{E030388D-2377-43CF-9F70-5E0FDAB872EB}"/>
    <cellStyle name="Normal 5 5 3 2 2 4 3 2" xfId="41176" xr:uid="{11CCF40E-C154-4529-A48C-6D630F31100D}"/>
    <cellStyle name="Normal 5 5 3 2 2 4 4" xfId="31968" xr:uid="{F54E7E96-FADE-400F-B892-DC3302D1801A}"/>
    <cellStyle name="Normal 5 5 3 2 2 4 5" xfId="46852" xr:uid="{7BD715A7-D0CB-4252-B6C8-B5BF2BF884B5}"/>
    <cellStyle name="Normal 5 5 3 2 2 4 6" xfId="11432" xr:uid="{53B6B6D5-42B7-4E54-B205-899F7FED8119}"/>
    <cellStyle name="Normal 5 5 3 2 2 5" xfId="21700" xr:uid="{F4521AF5-A642-46C0-9D66-59CD3FB157D5}"/>
    <cellStyle name="Normal 5 5 3 2 2 5 2" xfId="35392" xr:uid="{A4671772-C80F-4697-9310-0A7893533E83}"/>
    <cellStyle name="Normal 5 5 3 2 2 5 3" xfId="50276" xr:uid="{51571029-7C4B-46F0-B128-269670C40856}"/>
    <cellStyle name="Normal 5 5 3 2 2 6" xfId="14856" xr:uid="{700366FE-A7B8-438C-ACBC-7DE12C636784}"/>
    <cellStyle name="Normal 5 5 3 2 2 6 2" xfId="40847" xr:uid="{84C1E957-6A34-491D-AA4C-132A57DDFCC4}"/>
    <cellStyle name="Normal 5 5 3 2 2 7" xfId="28546" xr:uid="{4346C2CD-381E-4E42-B109-A2C7E1B77A1A}"/>
    <cellStyle name="Normal 5 5 3 2 2 8" xfId="43430" xr:uid="{5BE37A75-0381-43FF-898A-D7CEC80D5EF8}"/>
    <cellStyle name="Normal 5 5 3 2 2 9" xfId="8010" xr:uid="{6A6AA4AE-3E08-42DA-8563-1D0AFB1386F3}"/>
    <cellStyle name="Normal 5 5 3 2 3" xfId="1362" xr:uid="{9A4214A7-3281-43D0-B1AA-0DF157DD23B1}"/>
    <cellStyle name="Normal 5 5 3 2 3 2" xfId="1363" xr:uid="{7A3C59C0-F8B9-49A4-9C09-5EC2E37812DE}"/>
    <cellStyle name="Normal 5 5 3 2 3 2 2" xfId="4473" xr:uid="{50510D4E-7060-4508-8374-58705B2F816E}"/>
    <cellStyle name="Normal 5 5 3 2 3 2 2 2" xfId="26836" xr:uid="{6E0A5826-D453-4066-87FA-022AD0240D72}"/>
    <cellStyle name="Normal 5 5 3 2 3 2 2 2 2" xfId="40528" xr:uid="{3087C16E-477B-45E9-A891-DF31A11831F6}"/>
    <cellStyle name="Normal 5 5 3 2 3 2 2 2 3" xfId="55412" xr:uid="{597A4B78-56AA-4C69-B146-51F38220CD3A}"/>
    <cellStyle name="Normal 5 5 3 2 3 2 2 3" xfId="19992" xr:uid="{FBF340BA-B552-4F79-9E7B-8AEB685D8BD7}"/>
    <cellStyle name="Normal 5 5 3 2 3 2 2 3 2" xfId="41350" xr:uid="{72537DEF-7D34-484D-BF18-82FEFDDAF181}"/>
    <cellStyle name="Normal 5 5 3 2 3 2 2 4" xfId="33682" xr:uid="{6595F072-85B3-451D-A779-8F8F92F433BA}"/>
    <cellStyle name="Normal 5 5 3 2 3 2 2 5" xfId="48566" xr:uid="{FF51D67B-A28A-477C-A72E-DE4A663989E1}"/>
    <cellStyle name="Normal 5 5 3 2 3 2 2 6" xfId="13146" xr:uid="{CE2455FD-18F4-44E3-A558-6A0A81370035}"/>
    <cellStyle name="Normal 5 5 3 2 3 2 3" xfId="23414" xr:uid="{2A6961CA-561E-49D8-8791-F37E88251B57}"/>
    <cellStyle name="Normal 5 5 3 2 3 2 3 2" xfId="37106" xr:uid="{CB0AD21C-378B-4D52-ADF4-89225B7999DB}"/>
    <cellStyle name="Normal 5 5 3 2 3 2 3 3" xfId="51990" xr:uid="{251E0138-80A4-4215-9937-7DFA0994C9F4}"/>
    <cellStyle name="Normal 5 5 3 2 3 2 4" xfId="16570" xr:uid="{E9205084-4A57-4E55-9B95-DE4D3449426C}"/>
    <cellStyle name="Normal 5 5 3 2 3 2 4 2" xfId="41056" xr:uid="{212B0DDB-5C86-4F35-B3E8-549B62534139}"/>
    <cellStyle name="Normal 5 5 3 2 3 2 5" xfId="30260" xr:uid="{A14E7108-7A32-44B1-AA2B-1579AABE51C3}"/>
    <cellStyle name="Normal 5 5 3 2 3 2 6" xfId="45144" xr:uid="{8C1CB3C5-CE92-4589-8B32-9179B05707C7}"/>
    <cellStyle name="Normal 5 5 3 2 3 2 7" xfId="9724" xr:uid="{636CAF92-D921-46EF-B511-66430274A347}"/>
    <cellStyle name="Normal 5 5 3 2 3 3" xfId="2901" xr:uid="{21E900C4-FA5F-4FE6-95B9-6EB1FBC295E8}"/>
    <cellStyle name="Normal 5 5 3 2 3 3 2" xfId="25124" xr:uid="{FF127E4B-3A97-4C64-85CC-6B967AFB3D47}"/>
    <cellStyle name="Normal 5 5 3 2 3 3 2 2" xfId="38816" xr:uid="{03F98635-C91C-41A0-80C9-585B82EADD2F}"/>
    <cellStyle name="Normal 5 5 3 2 3 3 2 3" xfId="53700" xr:uid="{384B469B-9CC8-4480-AB47-6D6D5DFBBBEF}"/>
    <cellStyle name="Normal 5 5 3 2 3 3 3" xfId="18280" xr:uid="{860033F6-E94F-427A-AC13-B48C48ABBE9A}"/>
    <cellStyle name="Normal 5 5 3 2 3 3 3 2" xfId="41177" xr:uid="{0E77DB26-1AC3-4354-96A0-770A4452E73B}"/>
    <cellStyle name="Normal 5 5 3 2 3 3 4" xfId="31970" xr:uid="{1D9E04D4-DC57-49EB-B2A0-BB9C76D409CF}"/>
    <cellStyle name="Normal 5 5 3 2 3 3 5" xfId="46854" xr:uid="{E7C2491E-4A26-4F2C-A34D-C15196E3C30E}"/>
    <cellStyle name="Normal 5 5 3 2 3 3 6" xfId="11434" xr:uid="{7B846CCE-BE06-4AE9-8D3D-B6E78199C60E}"/>
    <cellStyle name="Normal 5 5 3 2 3 4" xfId="2902" xr:uid="{9575385F-A64C-452B-802F-2A0A0BD76075}"/>
    <cellStyle name="Normal 5 5 3 2 3 4 2" xfId="41178" xr:uid="{9039E3B9-CFD7-48C5-94D1-A99047320776}"/>
    <cellStyle name="Normal 5 5 3 2 3 4 3" xfId="35394" xr:uid="{DC38F90E-F26C-45A7-B829-57F445156734}"/>
    <cellStyle name="Normal 5 5 3 2 3 4 4" xfId="50278" xr:uid="{9AF21F24-BC7A-4B6D-977C-CD7B8F9834E3}"/>
    <cellStyle name="Normal 5 5 3 2 3 4 5" xfId="21702" xr:uid="{E570E692-608D-4621-87DA-386EA1E1259D}"/>
    <cellStyle name="Normal 5 5 3 2 3 5" xfId="14858" xr:uid="{5D51F7C3-0A0B-4EB6-80BC-8B98D1D3FC43}"/>
    <cellStyle name="Normal 5 5 3 2 3 5 2" xfId="41055" xr:uid="{BBD3D65B-18CB-4168-8611-A0AF2021B2DB}"/>
    <cellStyle name="Normal 5 5 3 2 3 6" xfId="28548" xr:uid="{BB7DF1E3-09B4-4BFE-99CD-8EE95AA89A73}"/>
    <cellStyle name="Normal 5 5 3 2 3 7" xfId="43432" xr:uid="{5134BC22-C940-4E02-BE6D-D8994727D7B6}"/>
    <cellStyle name="Normal 5 5 3 2 3 8" xfId="8012" xr:uid="{89F34372-72E0-426D-A002-F829B0188FF6}"/>
    <cellStyle name="Normal 5 5 3 2 4" xfId="1364" xr:uid="{2DC4B7C2-D6A7-4CC1-9BA5-9C2121D5B3DD}"/>
    <cellStyle name="Normal 5 5 3 2 4 2" xfId="4474" xr:uid="{0D47F301-34ED-4FB9-B62D-652C405883C9}"/>
    <cellStyle name="Normal 5 5 3 2 4 2 2" xfId="13147" xr:uid="{49064C34-233A-47D7-B831-7EA5C9AD522C}"/>
    <cellStyle name="Normal 5 5 3 2 4 2 2 2" xfId="26837" xr:uid="{D926046C-3D31-46CA-85BF-91436CD7676A}"/>
    <cellStyle name="Normal 5 5 3 2 4 2 2 2 2" xfId="40529" xr:uid="{C9616E31-8DCB-4CCA-8236-DA48BC137C72}"/>
    <cellStyle name="Normal 5 5 3 2 4 2 2 2 3" xfId="55413" xr:uid="{99FE959F-79CA-4898-BE6D-C135DB7AD2A3}"/>
    <cellStyle name="Normal 5 5 3 2 4 2 2 3" xfId="19993" xr:uid="{2916AEBA-5332-42B3-AC03-D04F9384A53B}"/>
    <cellStyle name="Normal 5 5 3 2 4 2 2 4" xfId="33683" xr:uid="{91857E62-F591-4032-8C3B-8C2B34C8A329}"/>
    <cellStyle name="Normal 5 5 3 2 4 2 2 5" xfId="48567" xr:uid="{986235C9-2C2F-47A9-B2AB-E9DCC77B4271}"/>
    <cellStyle name="Normal 5 5 3 2 4 2 3" xfId="23415" xr:uid="{E131697B-6013-4B95-B148-345DCA61B372}"/>
    <cellStyle name="Normal 5 5 3 2 4 2 3 2" xfId="37107" xr:uid="{9CC4D172-4C3E-453E-93BB-00B286F63D77}"/>
    <cellStyle name="Normal 5 5 3 2 4 2 3 3" xfId="51991" xr:uid="{5B9E922B-7E8C-4ECD-A342-BE2882849612}"/>
    <cellStyle name="Normal 5 5 3 2 4 2 4" xfId="16571" xr:uid="{AB9697E6-78C8-4798-9DDF-C7D44FE3E807}"/>
    <cellStyle name="Normal 5 5 3 2 4 2 4 2" xfId="41351" xr:uid="{90CB0479-1B45-47C5-8172-CE48E6577973}"/>
    <cellStyle name="Normal 5 5 3 2 4 2 5" xfId="30261" xr:uid="{6C8EE878-56FC-406D-B89D-5760EA2F17B6}"/>
    <cellStyle name="Normal 5 5 3 2 4 2 6" xfId="45145" xr:uid="{9C5D80E9-8F26-44D2-8F0E-8C011FA94CBD}"/>
    <cellStyle name="Normal 5 5 3 2 4 2 7" xfId="9725" xr:uid="{1743FD7E-E1BC-4B19-893F-8A5D3CDA913E}"/>
    <cellStyle name="Normal 5 5 3 2 4 3" xfId="11435" xr:uid="{D370BAFD-0C3D-4782-A01C-AE5E9E3B3E06}"/>
    <cellStyle name="Normal 5 5 3 2 4 3 2" xfId="25125" xr:uid="{E4888801-5915-408B-9CD9-04BC9EAAA278}"/>
    <cellStyle name="Normal 5 5 3 2 4 3 2 2" xfId="38817" xr:uid="{BC6DC01E-0BC2-402E-8F0E-B313A44CDD7B}"/>
    <cellStyle name="Normal 5 5 3 2 4 3 2 3" xfId="53701" xr:uid="{02849A84-830F-4F3D-A883-E77082E655AE}"/>
    <cellStyle name="Normal 5 5 3 2 4 3 3" xfId="18281" xr:uid="{90501CF7-CC28-4F0B-9C82-1F934AB35663}"/>
    <cellStyle name="Normal 5 5 3 2 4 3 4" xfId="31971" xr:uid="{F239244B-2413-4AEF-BE8F-1845C978ABA9}"/>
    <cellStyle name="Normal 5 5 3 2 4 3 5" xfId="46855" xr:uid="{4B69C5B8-0A59-4B85-B7B7-064791FE3A33}"/>
    <cellStyle name="Normal 5 5 3 2 4 4" xfId="21703" xr:uid="{A8DB9DA3-9CB3-44E3-8C70-4AF127896066}"/>
    <cellStyle name="Normal 5 5 3 2 4 4 2" xfId="35395" xr:uid="{547712A8-8047-41F4-888F-8D5CCB436B43}"/>
    <cellStyle name="Normal 5 5 3 2 4 4 3" xfId="50279" xr:uid="{E3E63BE7-F504-41F0-9AFE-B3F56A58765C}"/>
    <cellStyle name="Normal 5 5 3 2 4 5" xfId="14859" xr:uid="{A3204AA7-400A-405A-8B0E-7C21A228F465}"/>
    <cellStyle name="Normal 5 5 3 2 4 5 2" xfId="41057" xr:uid="{EA1962DF-E586-4D75-8C19-274E18F245B9}"/>
    <cellStyle name="Normal 5 5 3 2 4 6" xfId="28549" xr:uid="{06E6CFE8-3EF8-4F06-AC97-82BAC067CF20}"/>
    <cellStyle name="Normal 5 5 3 2 4 7" xfId="43433" xr:uid="{8586CCA4-4427-45CB-9D61-E7CC657C1E60}"/>
    <cellStyle name="Normal 5 5 3 2 4 8" xfId="8013" xr:uid="{0E3C4E71-0EEB-4097-8747-3F40DF7AC2D2}"/>
    <cellStyle name="Normal 5 5 3 2 5" xfId="2903" xr:uid="{5AE4706A-8274-4E55-AA75-C157E9610848}"/>
    <cellStyle name="Normal 5 5 3 2 5 2" xfId="13143" xr:uid="{EF7BE02F-48E1-481D-B8BE-D8B3CB527087}"/>
    <cellStyle name="Normal 5 5 3 2 5 2 2" xfId="26833" xr:uid="{2230FF5A-F883-4C4F-B8E2-93AE611285A4}"/>
    <cellStyle name="Normal 5 5 3 2 5 2 2 2" xfId="40525" xr:uid="{2D56B33F-3DC6-41EC-81C0-C32BB7A65686}"/>
    <cellStyle name="Normal 5 5 3 2 5 2 2 3" xfId="55409" xr:uid="{9575E449-21CA-422C-8E62-BE5A050893E2}"/>
    <cellStyle name="Normal 5 5 3 2 5 2 3" xfId="19989" xr:uid="{FF04CF24-1630-4987-B97D-539070AA3655}"/>
    <cellStyle name="Normal 5 5 3 2 5 2 4" xfId="33679" xr:uid="{524D6CC7-FBE8-477F-B74B-3F2A5D249CA0}"/>
    <cellStyle name="Normal 5 5 3 2 5 2 5" xfId="48563" xr:uid="{146D8B35-B922-4799-942F-56236B386CAE}"/>
    <cellStyle name="Normal 5 5 3 2 5 3" xfId="23411" xr:uid="{9DDD8536-D970-4621-967D-067A74A5171B}"/>
    <cellStyle name="Normal 5 5 3 2 5 3 2" xfId="37103" xr:uid="{46742552-8A7F-4652-9DD1-AA832BCFE6CA}"/>
    <cellStyle name="Normal 5 5 3 2 5 3 3" xfId="51987" xr:uid="{E84F52E4-AD79-4E1C-979F-D3BB89450122}"/>
    <cellStyle name="Normal 5 5 3 2 5 4" xfId="16567" xr:uid="{A54065CB-47A3-4234-82A8-EEFFBD8DBCD1}"/>
    <cellStyle name="Normal 5 5 3 2 5 4 2" xfId="41179" xr:uid="{9CC42E27-E42F-4749-9E66-B136974EB318}"/>
    <cellStyle name="Normal 5 5 3 2 5 5" xfId="30257" xr:uid="{8A503546-FF45-4B85-A833-F9107AD79438}"/>
    <cellStyle name="Normal 5 5 3 2 5 6" xfId="45141" xr:uid="{EF908D0D-928C-480D-A798-2762774D02A0}"/>
    <cellStyle name="Normal 5 5 3 2 5 7" xfId="9721" xr:uid="{AFDC783A-66E7-458E-A584-9656AA44E675}"/>
    <cellStyle name="Normal 5 5 3 2 6" xfId="2904" xr:uid="{AF499599-2C04-459C-8F4B-BBACE738B573}"/>
    <cellStyle name="Normal 5 5 3 2 6 2" xfId="25121" xr:uid="{ECB1C1EB-8EC2-40DF-AD31-C11152B2A2F3}"/>
    <cellStyle name="Normal 5 5 3 2 6 2 2" xfId="38813" xr:uid="{8301AC9F-DFED-4A26-8DC6-8693EB39EE0E}"/>
    <cellStyle name="Normal 5 5 3 2 6 2 3" xfId="53697" xr:uid="{41C39BDF-7EC4-4408-8A44-FFF3D696BBAE}"/>
    <cellStyle name="Normal 5 5 3 2 6 3" xfId="18277" xr:uid="{B869999E-9E42-4918-8436-B79FC5196F30}"/>
    <cellStyle name="Normal 5 5 3 2 6 3 2" xfId="41180" xr:uid="{805B4222-B8E3-4714-9B9C-D56D6683D464}"/>
    <cellStyle name="Normal 5 5 3 2 6 4" xfId="31967" xr:uid="{48BB5A4B-079A-4832-9764-4B135B86ED6D}"/>
    <cellStyle name="Normal 5 5 3 2 6 5" xfId="46851" xr:uid="{5ECD641E-0ECF-444A-88FF-AD3473741267}"/>
    <cellStyle name="Normal 5 5 3 2 6 6" xfId="11431" xr:uid="{F4788261-C312-4A2D-AA44-2A0177558D6F}"/>
    <cellStyle name="Normal 5 5 3 2 7" xfId="21699" xr:uid="{8394E1E7-6536-41EA-8045-59001A73F1FE}"/>
    <cellStyle name="Normal 5 5 3 2 7 2" xfId="35391" xr:uid="{69AA47C6-16F6-4142-9E6F-F6A823DC6B37}"/>
    <cellStyle name="Normal 5 5 3 2 7 3" xfId="50275" xr:uid="{16E7649A-400C-43BB-82E2-22F88EABC9A1}"/>
    <cellStyle name="Normal 5 5 3 2 8" xfId="14855" xr:uid="{FBB1A130-A273-4D53-ABB2-B5175924AB5A}"/>
    <cellStyle name="Normal 5 5 3 2 8 2" xfId="40770" xr:uid="{CE4C6C71-334E-4E03-A356-7E7A5D260F67}"/>
    <cellStyle name="Normal 5 5 3 2 9" xfId="28545" xr:uid="{731BEB4D-CD05-4ECF-ACDF-2B483421841A}"/>
    <cellStyle name="Normal 5 5 3 3" xfId="309" xr:uid="{BA874249-DC85-4815-A094-784A46BF78DA}"/>
    <cellStyle name="Normal 5 5 3 3 10" xfId="43434" xr:uid="{D3D15EA2-D284-47C5-A191-BC70230AE257}"/>
    <cellStyle name="Normal 5 5 3 3 11" xfId="8014" xr:uid="{A152A551-ADA7-4AAF-B8F4-B8AE73ACE141}"/>
    <cellStyle name="Normal 5 5 3 3 2" xfId="1365" xr:uid="{039F2265-612A-4545-B425-E563B9C146BD}"/>
    <cellStyle name="Normal 5 5 3 3 2 2" xfId="1366" xr:uid="{9610C212-4F22-4CA5-AE05-C8F42800DAA7}"/>
    <cellStyle name="Normal 5 5 3 3 2 2 2" xfId="4475" xr:uid="{B51976C4-0C90-4FFB-942C-4F42045E562B}"/>
    <cellStyle name="Normal 5 5 3 3 2 2 2 2" xfId="13150" xr:uid="{8AD5A91F-A9F7-41E8-9930-01D0E5E37C2F}"/>
    <cellStyle name="Normal 5 5 3 3 2 2 2 2 2" xfId="26840" xr:uid="{2881EEBE-F7F5-473B-A242-90A8F44B63E1}"/>
    <cellStyle name="Normal 5 5 3 3 2 2 2 2 2 2" xfId="40532" xr:uid="{99EDE9B3-C04B-4CA6-B4E0-B9B62049997E}"/>
    <cellStyle name="Normal 5 5 3 3 2 2 2 2 2 3" xfId="55416" xr:uid="{431CE36E-8286-474D-97CE-ACAF3A0C9F49}"/>
    <cellStyle name="Normal 5 5 3 3 2 2 2 2 3" xfId="19996" xr:uid="{BFF502BD-1DB3-4BB4-AC27-F20F18B1F3DE}"/>
    <cellStyle name="Normal 5 5 3 3 2 2 2 2 4" xfId="33686" xr:uid="{F009AEFF-E7A4-40C8-9BBA-D89239F4EB61}"/>
    <cellStyle name="Normal 5 5 3 3 2 2 2 2 5" xfId="48570" xr:uid="{726C3757-3305-4194-9024-0D609FA825C0}"/>
    <cellStyle name="Normal 5 5 3 3 2 2 2 3" xfId="23418" xr:uid="{9717F735-1997-49C9-A96A-CBA5A81668E8}"/>
    <cellStyle name="Normal 5 5 3 3 2 2 2 3 2" xfId="37110" xr:uid="{7DB023A4-1D00-4C1C-A02D-4A0EAB1E6487}"/>
    <cellStyle name="Normal 5 5 3 3 2 2 2 3 3" xfId="51994" xr:uid="{801A8F3A-3380-41BC-A443-D0F2086ED631}"/>
    <cellStyle name="Normal 5 5 3 3 2 2 2 4" xfId="16574" xr:uid="{6A32903C-5A95-403D-8BE9-4F8C7951925E}"/>
    <cellStyle name="Normal 5 5 3 3 2 2 2 4 2" xfId="41352" xr:uid="{0D4F0346-44E0-4285-B253-45ECFD14F300}"/>
    <cellStyle name="Normal 5 5 3 3 2 2 2 5" xfId="30264" xr:uid="{FE91705B-93C4-4A86-A9C3-D5F453C7886E}"/>
    <cellStyle name="Normal 5 5 3 3 2 2 2 6" xfId="45148" xr:uid="{03E5D1AB-FC55-4476-842A-DC4EA1767936}"/>
    <cellStyle name="Normal 5 5 3 3 2 2 2 7" xfId="9728" xr:uid="{CC403DAF-762E-40DB-90A9-A98E43C1102D}"/>
    <cellStyle name="Normal 5 5 3 3 2 2 3" xfId="11438" xr:uid="{3453F215-E6C8-4527-956E-AB0E1742E65C}"/>
    <cellStyle name="Normal 5 5 3 3 2 2 3 2" xfId="25128" xr:uid="{96AEEA23-90C4-4A54-BA8A-D2CA79047164}"/>
    <cellStyle name="Normal 5 5 3 3 2 2 3 2 2" xfId="38820" xr:uid="{421E90DE-2687-49CF-A670-C27F54D1DA9D}"/>
    <cellStyle name="Normal 5 5 3 3 2 2 3 2 3" xfId="53704" xr:uid="{BFE16F73-9656-4469-8021-732A1105B2FD}"/>
    <cellStyle name="Normal 5 5 3 3 2 2 3 3" xfId="18284" xr:uid="{022A08A4-D15F-4AC7-A482-9606651A9B30}"/>
    <cellStyle name="Normal 5 5 3 3 2 2 3 4" xfId="31974" xr:uid="{2F6E074C-37BA-409A-9CE7-E2D22A0717C2}"/>
    <cellStyle name="Normal 5 5 3 3 2 2 3 5" xfId="46858" xr:uid="{4D149FF1-CB16-4478-A911-F80E4FEA6215}"/>
    <cellStyle name="Normal 5 5 3 3 2 2 4" xfId="21706" xr:uid="{B05D12A1-955F-4008-B58D-95CAC2AA6F62}"/>
    <cellStyle name="Normal 5 5 3 3 2 2 4 2" xfId="35398" xr:uid="{B07E6068-2CCE-4338-AA2B-E154B35C7E29}"/>
    <cellStyle name="Normal 5 5 3 3 2 2 4 3" xfId="50282" xr:uid="{802DC35F-492B-4424-AD5C-F960CA9C4FC6}"/>
    <cellStyle name="Normal 5 5 3 3 2 2 5" xfId="14862" xr:uid="{5E0BF82A-91E5-49D4-9B7A-56081189CE51}"/>
    <cellStyle name="Normal 5 5 3 3 2 2 5 2" xfId="41059" xr:uid="{CF181036-F6AD-42E6-8348-9F91B0049F5C}"/>
    <cellStyle name="Normal 5 5 3 3 2 2 6" xfId="28552" xr:uid="{485C8BB6-E2B3-4886-8A83-051A0F8230EE}"/>
    <cellStyle name="Normal 5 5 3 3 2 2 7" xfId="43436" xr:uid="{AC2235D8-02C9-494E-9BE7-6145F7602704}"/>
    <cellStyle name="Normal 5 5 3 3 2 2 8" xfId="8016" xr:uid="{0808B557-6AF3-43E9-B635-A2B6E2E16573}"/>
    <cellStyle name="Normal 5 5 3 3 2 3" xfId="2905" xr:uid="{6400DF23-69F7-45B8-84E8-619F1BDE3C21}"/>
    <cellStyle name="Normal 5 5 3 3 2 3 2" xfId="13149" xr:uid="{B38B6498-85AB-4432-9F25-978061370201}"/>
    <cellStyle name="Normal 5 5 3 3 2 3 2 2" xfId="26839" xr:uid="{55B529FA-44D4-41D3-BD16-28FAE0F81913}"/>
    <cellStyle name="Normal 5 5 3 3 2 3 2 2 2" xfId="40531" xr:uid="{9EB0C05A-6442-4525-B089-38A30CED560F}"/>
    <cellStyle name="Normal 5 5 3 3 2 3 2 2 3" xfId="55415" xr:uid="{F3FA3714-2455-4625-BB9C-66A7C4A350A6}"/>
    <cellStyle name="Normal 5 5 3 3 2 3 2 3" xfId="19995" xr:uid="{E5D21952-9CD6-4A71-A228-7883BCB3A44E}"/>
    <cellStyle name="Normal 5 5 3 3 2 3 2 4" xfId="33685" xr:uid="{67FFBABD-CA76-40EC-9115-B6DA3C1C0C12}"/>
    <cellStyle name="Normal 5 5 3 3 2 3 2 5" xfId="48569" xr:uid="{1B425FA4-7E1D-403A-A8E1-51AE072FFA5F}"/>
    <cellStyle name="Normal 5 5 3 3 2 3 3" xfId="23417" xr:uid="{98AD1BA2-4EC9-4A69-A24F-317E16A386FF}"/>
    <cellStyle name="Normal 5 5 3 3 2 3 3 2" xfId="37109" xr:uid="{4A6173F2-4DC4-4B65-A947-DDEC428B7205}"/>
    <cellStyle name="Normal 5 5 3 3 2 3 3 3" xfId="51993" xr:uid="{80FE3A72-6DBB-4315-AF8B-7F80D4AAA937}"/>
    <cellStyle name="Normal 5 5 3 3 2 3 4" xfId="16573" xr:uid="{ABB05D82-36F0-4491-86E0-E6F53FEFD5AD}"/>
    <cellStyle name="Normal 5 5 3 3 2 3 4 2" xfId="41181" xr:uid="{C8CD60F4-B501-4368-B69D-68D121D3520E}"/>
    <cellStyle name="Normal 5 5 3 3 2 3 5" xfId="30263" xr:uid="{C03C5F25-82AD-4600-A420-B0B8D2A313A8}"/>
    <cellStyle name="Normal 5 5 3 3 2 3 6" xfId="45147" xr:uid="{D92AE6C2-AF38-4E85-80D7-ACB2C1A92CD3}"/>
    <cellStyle name="Normal 5 5 3 3 2 3 7" xfId="9727" xr:uid="{6648A243-02C3-4288-9E3E-5263836707A2}"/>
    <cellStyle name="Normal 5 5 3 3 2 4" xfId="2906" xr:uid="{F2E2DFD2-9988-4D78-9C8B-A66AC645056F}"/>
    <cellStyle name="Normal 5 5 3 3 2 4 2" xfId="25127" xr:uid="{774B4027-2B98-4DC2-ABF3-75007E352F6B}"/>
    <cellStyle name="Normal 5 5 3 3 2 4 2 2" xfId="38819" xr:uid="{57783427-4F67-48D3-BA89-6CD67062369E}"/>
    <cellStyle name="Normal 5 5 3 3 2 4 2 3" xfId="53703" xr:uid="{EDF3CB28-710C-41A2-88E8-F7AB6A063EC5}"/>
    <cellStyle name="Normal 5 5 3 3 2 4 3" xfId="18283" xr:uid="{5CB7FFCE-DC89-4E8F-A34D-2A28DD3BCEF0}"/>
    <cellStyle name="Normal 5 5 3 3 2 4 3 2" xfId="41182" xr:uid="{FC74E937-CEE3-41CE-A1AF-05E1DBDD3DF2}"/>
    <cellStyle name="Normal 5 5 3 3 2 4 4" xfId="31973" xr:uid="{64606C80-7B67-446B-8E91-98C648FC4918}"/>
    <cellStyle name="Normal 5 5 3 3 2 4 5" xfId="46857" xr:uid="{0930F3AF-C66B-4982-8461-F304CC352ADC}"/>
    <cellStyle name="Normal 5 5 3 3 2 4 6" xfId="11437" xr:uid="{8877CE91-4AA5-477A-B189-B49D44BC45A6}"/>
    <cellStyle name="Normal 5 5 3 3 2 5" xfId="21705" xr:uid="{EF412E5D-21B8-4AE5-9568-53530B13BFF3}"/>
    <cellStyle name="Normal 5 5 3 3 2 5 2" xfId="35397" xr:uid="{A247F05C-8DF7-407D-826D-3518BE8407CD}"/>
    <cellStyle name="Normal 5 5 3 3 2 5 3" xfId="50281" xr:uid="{63991A68-137D-4507-A8A8-C6904619FFC5}"/>
    <cellStyle name="Normal 5 5 3 3 2 6" xfId="14861" xr:uid="{509ECEC7-2314-4690-9C9F-EAA7B647A43A}"/>
    <cellStyle name="Normal 5 5 3 3 2 6 2" xfId="41058" xr:uid="{920109DF-FA2A-491C-B309-48AE6F1A27F0}"/>
    <cellStyle name="Normal 5 5 3 3 2 7" xfId="28551" xr:uid="{57DE9954-F6F0-4A5E-9E72-79BBB527329C}"/>
    <cellStyle name="Normal 5 5 3 3 2 8" xfId="43435" xr:uid="{4D467079-DF41-4DED-8F93-59A77270CF63}"/>
    <cellStyle name="Normal 5 5 3 3 2 9" xfId="8015" xr:uid="{D174D632-2E83-4014-AA40-660F18780ABA}"/>
    <cellStyle name="Normal 5 5 3 3 3" xfId="1367" xr:uid="{EA9855F7-B2EC-4C6F-9F32-42DA74B8CE74}"/>
    <cellStyle name="Normal 5 5 3 3 3 2" xfId="4476" xr:uid="{1DB61C45-AAB3-423F-8C6C-3468B16598E1}"/>
    <cellStyle name="Normal 5 5 3 3 3 2 2" xfId="13151" xr:uid="{4995FC47-8E15-4B84-9273-CC0024F9F45B}"/>
    <cellStyle name="Normal 5 5 3 3 3 2 2 2" xfId="26841" xr:uid="{DF405DB7-8332-4866-9C90-5141918E1801}"/>
    <cellStyle name="Normal 5 5 3 3 3 2 2 2 2" xfId="40533" xr:uid="{7D7CAB01-F057-4D8F-B518-ECC1F6792AE2}"/>
    <cellStyle name="Normal 5 5 3 3 3 2 2 2 3" xfId="55417" xr:uid="{266E3137-832F-4DFC-8390-2D7F79DAE4B3}"/>
    <cellStyle name="Normal 5 5 3 3 3 2 2 3" xfId="19997" xr:uid="{EB4BA82E-9305-4DF7-A77D-6CC46A017ADC}"/>
    <cellStyle name="Normal 5 5 3 3 3 2 2 4" xfId="33687" xr:uid="{06F003E1-8ACC-48E0-9CF6-E9B27265940C}"/>
    <cellStyle name="Normal 5 5 3 3 3 2 2 5" xfId="48571" xr:uid="{F54CE611-86AF-4BBA-830A-164154018D1E}"/>
    <cellStyle name="Normal 5 5 3 3 3 2 3" xfId="23419" xr:uid="{FDCA8A49-2CFC-4DA4-81DF-7EACFBA8019E}"/>
    <cellStyle name="Normal 5 5 3 3 3 2 3 2" xfId="37111" xr:uid="{AC21461A-4D52-4109-9361-FDA2220B990F}"/>
    <cellStyle name="Normal 5 5 3 3 3 2 3 3" xfId="51995" xr:uid="{DC3BC753-B2F5-41C8-AB42-108B4B497D10}"/>
    <cellStyle name="Normal 5 5 3 3 3 2 4" xfId="16575" xr:uid="{A5B4805C-37F3-4AB2-8D56-3A4A2194C9CC}"/>
    <cellStyle name="Normal 5 5 3 3 3 2 4 2" xfId="41353" xr:uid="{CE4C9B5D-D5F8-4847-9A07-FFB9803FB135}"/>
    <cellStyle name="Normal 5 5 3 3 3 2 5" xfId="30265" xr:uid="{E97DE34D-4CDC-49C2-ACE2-C1221C4ABC56}"/>
    <cellStyle name="Normal 5 5 3 3 3 2 6" xfId="45149" xr:uid="{5DBDE060-4524-4148-B1B5-CC665B5BDC0C}"/>
    <cellStyle name="Normal 5 5 3 3 3 2 7" xfId="9729" xr:uid="{A5FF5598-CCD4-4280-8058-3E18616F0AD9}"/>
    <cellStyle name="Normal 5 5 3 3 3 3" xfId="11439" xr:uid="{5AE49297-084E-4A00-924B-FA376BAAD562}"/>
    <cellStyle name="Normal 5 5 3 3 3 3 2" xfId="25129" xr:uid="{E2E9BF33-0FE3-4209-A1C7-80291B5EA1E3}"/>
    <cellStyle name="Normal 5 5 3 3 3 3 2 2" xfId="38821" xr:uid="{0E414622-08A5-4D29-B5DD-8C7D0F1A3027}"/>
    <cellStyle name="Normal 5 5 3 3 3 3 2 3" xfId="53705" xr:uid="{40187F04-3197-4D18-B02B-D6C0599ACCBE}"/>
    <cellStyle name="Normal 5 5 3 3 3 3 3" xfId="18285" xr:uid="{B726AB8E-A60A-4F5B-B015-4947D4336B68}"/>
    <cellStyle name="Normal 5 5 3 3 3 3 4" xfId="31975" xr:uid="{B4884219-6972-4A58-9C82-27E120D81B2F}"/>
    <cellStyle name="Normal 5 5 3 3 3 3 5" xfId="46859" xr:uid="{6F3D587D-E895-4EA6-86DE-63D86A478C58}"/>
    <cellStyle name="Normal 5 5 3 3 3 4" xfId="21707" xr:uid="{8DF7601B-968B-4E6C-AF5E-91A3B1F63510}"/>
    <cellStyle name="Normal 5 5 3 3 3 4 2" xfId="35399" xr:uid="{3AD2FD5E-688B-43C7-81B7-4E9A0D0044F4}"/>
    <cellStyle name="Normal 5 5 3 3 3 4 3" xfId="50283" xr:uid="{F2BF76EC-29AF-4564-937B-0F1AC379E225}"/>
    <cellStyle name="Normal 5 5 3 3 3 5" xfId="14863" xr:uid="{3EB84747-05B8-458F-91CB-9E27D7ED8312}"/>
    <cellStyle name="Normal 5 5 3 3 3 5 2" xfId="41060" xr:uid="{79DDBE46-AE6A-4094-8C52-3B3DBD01F362}"/>
    <cellStyle name="Normal 5 5 3 3 3 6" xfId="28553" xr:uid="{E299BEE9-EFE1-4EDF-9150-0003B2ED1CD3}"/>
    <cellStyle name="Normal 5 5 3 3 3 7" xfId="43437" xr:uid="{D2A63E40-8C95-4E2B-9801-59D8B90828AD}"/>
    <cellStyle name="Normal 5 5 3 3 3 8" xfId="8017" xr:uid="{DF6EA7E8-3C83-4F81-BA9C-6A2F3CEA0ED4}"/>
    <cellStyle name="Normal 5 5 3 3 4" xfId="2907" xr:uid="{495E3C27-5ACF-4035-A182-1449EEE81E38}"/>
    <cellStyle name="Normal 5 5 3 3 4 2" xfId="9730" xr:uid="{835EB148-CE88-4B77-924D-4AFE861B6373}"/>
    <cellStyle name="Normal 5 5 3 3 4 2 2" xfId="13152" xr:uid="{20E41E3F-5872-48A4-A327-A7A16A1465D2}"/>
    <cellStyle name="Normal 5 5 3 3 4 2 2 2" xfId="26842" xr:uid="{F4DDEA91-8F06-49E0-AACA-E8423FF8CD4F}"/>
    <cellStyle name="Normal 5 5 3 3 4 2 2 2 2" xfId="40534" xr:uid="{EAC1B4C5-0B5C-44B7-9662-A8CE9A7B4663}"/>
    <cellStyle name="Normal 5 5 3 3 4 2 2 2 3" xfId="55418" xr:uid="{E3F97FD9-9F01-4EF6-9156-A95F23F2C901}"/>
    <cellStyle name="Normal 5 5 3 3 4 2 2 3" xfId="19998" xr:uid="{78AED376-D68B-4C81-916F-B9854F95A905}"/>
    <cellStyle name="Normal 5 5 3 3 4 2 2 4" xfId="33688" xr:uid="{77D30361-AA2D-447E-A7D9-575D7F096E78}"/>
    <cellStyle name="Normal 5 5 3 3 4 2 2 5" xfId="48572" xr:uid="{330AF461-E3DA-4634-A233-1D3CD604E31C}"/>
    <cellStyle name="Normal 5 5 3 3 4 2 3" xfId="23420" xr:uid="{3CD00156-6ADB-47CF-8DF8-BD85F2D5B003}"/>
    <cellStyle name="Normal 5 5 3 3 4 2 3 2" xfId="37112" xr:uid="{963B723A-882D-45D1-8099-90D3A0BBDAD0}"/>
    <cellStyle name="Normal 5 5 3 3 4 2 3 3" xfId="51996" xr:uid="{57437D9A-6FFF-45B3-BC16-B2ABA914C481}"/>
    <cellStyle name="Normal 5 5 3 3 4 2 4" xfId="16576" xr:uid="{F053C6E5-B344-496A-A527-D06B8F68BFFE}"/>
    <cellStyle name="Normal 5 5 3 3 4 2 5" xfId="30266" xr:uid="{3C32796B-9BE8-48D6-A958-AA0B2C53175C}"/>
    <cellStyle name="Normal 5 5 3 3 4 2 6" xfId="45150" xr:uid="{050BAFCC-8CCA-4330-AA9E-A72AF9C1B102}"/>
    <cellStyle name="Normal 5 5 3 3 4 3" xfId="11440" xr:uid="{E7405456-CF45-4B42-A9E0-4D6A961AE8B9}"/>
    <cellStyle name="Normal 5 5 3 3 4 3 2" xfId="25130" xr:uid="{B0D4019D-3BD7-4295-9049-4BE857A704CF}"/>
    <cellStyle name="Normal 5 5 3 3 4 3 2 2" xfId="38822" xr:uid="{9C41B3BD-E30F-4AC2-9D6F-FC9EB9000BC1}"/>
    <cellStyle name="Normal 5 5 3 3 4 3 2 3" xfId="53706" xr:uid="{50EA8436-B161-4536-9A15-32938E7D86C8}"/>
    <cellStyle name="Normal 5 5 3 3 4 3 3" xfId="18286" xr:uid="{C2D96DDF-AE5F-4458-8135-F22BB3AB4D86}"/>
    <cellStyle name="Normal 5 5 3 3 4 3 4" xfId="31976" xr:uid="{C7F908B3-E600-45CF-AB62-72A306DF1F5D}"/>
    <cellStyle name="Normal 5 5 3 3 4 3 5" xfId="46860" xr:uid="{EAAE0BDE-28A7-4B17-AA92-8732A6200AE5}"/>
    <cellStyle name="Normal 5 5 3 3 4 4" xfId="21708" xr:uid="{B848756D-EE03-48A4-B584-D3904B9FFDFA}"/>
    <cellStyle name="Normal 5 5 3 3 4 4 2" xfId="35400" xr:uid="{1A842CF5-907A-463A-B577-735D9546275D}"/>
    <cellStyle name="Normal 5 5 3 3 4 4 3" xfId="50284" xr:uid="{A47E24D9-57C4-47F2-8C73-E02866B059FA}"/>
    <cellStyle name="Normal 5 5 3 3 4 5" xfId="14864" xr:uid="{50E38103-59DF-4D89-AD48-7ACA795D2AA7}"/>
    <cellStyle name="Normal 5 5 3 3 4 5 2" xfId="41183" xr:uid="{710F2461-958C-49E6-BD60-2765CA88ACF3}"/>
    <cellStyle name="Normal 5 5 3 3 4 6" xfId="28554" xr:uid="{1944B989-DE2F-4FE3-A7B8-C95747C0A244}"/>
    <cellStyle name="Normal 5 5 3 3 4 7" xfId="43438" xr:uid="{99AEB7E5-4518-4D89-B1DE-CA631EEA81B8}"/>
    <cellStyle name="Normal 5 5 3 3 4 8" xfId="8018" xr:uid="{2A71542D-60DC-4B52-9E5D-768F651CC625}"/>
    <cellStyle name="Normal 5 5 3 3 5" xfId="2908" xr:uid="{90E0D0DA-B4DF-473F-B51F-2FCD8BA9CE5F}"/>
    <cellStyle name="Normal 5 5 3 3 5 2" xfId="13148" xr:uid="{2205489B-F982-4069-9145-AA3EEB959D1A}"/>
    <cellStyle name="Normal 5 5 3 3 5 2 2" xfId="26838" xr:uid="{C350A28F-658F-486F-9418-51E022D5EDB0}"/>
    <cellStyle name="Normal 5 5 3 3 5 2 2 2" xfId="40530" xr:uid="{6918C4DB-33E0-4E27-984A-D72F89634FD5}"/>
    <cellStyle name="Normal 5 5 3 3 5 2 2 3" xfId="55414" xr:uid="{660E8D6C-F469-4C3C-AF50-A88C90C5B684}"/>
    <cellStyle name="Normal 5 5 3 3 5 2 3" xfId="19994" xr:uid="{CAA1EFC9-62ED-47FB-98FB-91B91EF518D3}"/>
    <cellStyle name="Normal 5 5 3 3 5 2 4" xfId="33684" xr:uid="{95E906D2-A8FD-40D8-AAFE-471E180DF3EE}"/>
    <cellStyle name="Normal 5 5 3 3 5 2 5" xfId="48568" xr:uid="{8E53A195-16F3-4E2D-981C-999777AEDDE9}"/>
    <cellStyle name="Normal 5 5 3 3 5 3" xfId="23416" xr:uid="{D6BE0451-FEBF-43F5-80C8-8FE26AC4ABD3}"/>
    <cellStyle name="Normal 5 5 3 3 5 3 2" xfId="37108" xr:uid="{FA5CEC89-FEDF-4187-9283-7696514B3E8B}"/>
    <cellStyle name="Normal 5 5 3 3 5 3 3" xfId="51992" xr:uid="{470AD8FA-DAE3-4A18-9317-99B95B0BEC83}"/>
    <cellStyle name="Normal 5 5 3 3 5 4" xfId="16572" xr:uid="{1BDEBEC2-E88F-45C7-ABFC-86379F4E5778}"/>
    <cellStyle name="Normal 5 5 3 3 5 4 2" xfId="41184" xr:uid="{7A9E90A1-05FB-4BA8-AE85-1AC39A59C608}"/>
    <cellStyle name="Normal 5 5 3 3 5 5" xfId="30262" xr:uid="{45911155-D861-4D1A-9086-3AE83CAD057C}"/>
    <cellStyle name="Normal 5 5 3 3 5 6" xfId="45146" xr:uid="{E398D9ED-92B1-4757-8F1F-95CB1FC6DCA9}"/>
    <cellStyle name="Normal 5 5 3 3 5 7" xfId="9726" xr:uid="{2D6168D5-620F-402D-97DD-680611B044F6}"/>
    <cellStyle name="Normal 5 5 3 3 6" xfId="11436" xr:uid="{77B0D5FC-E835-4326-932B-50DF423C5911}"/>
    <cellStyle name="Normal 5 5 3 3 6 2" xfId="25126" xr:uid="{B91910A8-2495-43DE-BD78-3E6E50A8A43E}"/>
    <cellStyle name="Normal 5 5 3 3 6 2 2" xfId="38818" xr:uid="{0D0B0635-DBB6-402D-B43F-D65728ED539B}"/>
    <cellStyle name="Normal 5 5 3 3 6 2 3" xfId="53702" xr:uid="{E7447787-6807-4F32-B9F4-4D93C7FF3A04}"/>
    <cellStyle name="Normal 5 5 3 3 6 3" xfId="18282" xr:uid="{648478FE-EA40-454F-BDD0-441737A5B01F}"/>
    <cellStyle name="Normal 5 5 3 3 6 4" xfId="31972" xr:uid="{2D12619C-BEAC-4FE5-9EF3-FECA8B6D2578}"/>
    <cellStyle name="Normal 5 5 3 3 6 5" xfId="46856" xr:uid="{B3FB3C61-A098-427C-9F5E-43AC58E0660E}"/>
    <cellStyle name="Normal 5 5 3 3 7" xfId="21704" xr:uid="{16232375-AF2C-4767-944E-F95188393E11}"/>
    <cellStyle name="Normal 5 5 3 3 7 2" xfId="35396" xr:uid="{6351E69B-B312-4105-9177-08E9BF850711}"/>
    <cellStyle name="Normal 5 5 3 3 7 3" xfId="50280" xr:uid="{95813DF5-4E64-46D7-939A-269EBF7A8990}"/>
    <cellStyle name="Normal 5 5 3 3 8" xfId="14860" xr:uid="{7A769504-660C-4849-BB5C-C971CBB950FE}"/>
    <cellStyle name="Normal 5 5 3 3 8 2" xfId="40791" xr:uid="{301F610F-7F0D-4011-A86A-B912B5F4EB8A}"/>
    <cellStyle name="Normal 5 5 3 3 9" xfId="28550" xr:uid="{15DB7E70-3286-4B2A-9C9D-25B219DE14A1}"/>
    <cellStyle name="Normal 5 5 3 4" xfId="1368" xr:uid="{5BC0764A-89F3-458F-9DDE-431C3F946DFC}"/>
    <cellStyle name="Normal 5 5 3 4 2" xfId="1369" xr:uid="{28D02434-63D9-492E-9165-5BA35A720F6F}"/>
    <cellStyle name="Normal 5 5 3 4 2 2" xfId="4477" xr:uid="{768BE75B-071A-42AE-A790-2BC56DBD04D9}"/>
    <cellStyle name="Normal 5 5 3 4 2 2 2" xfId="13154" xr:uid="{F9F8C518-DFCA-4A7D-84AE-5E67BDB95750}"/>
    <cellStyle name="Normal 5 5 3 4 2 2 2 2" xfId="26844" xr:uid="{72DB037D-C211-4B64-AD9F-2D3EFE4A50E1}"/>
    <cellStyle name="Normal 5 5 3 4 2 2 2 2 2" xfId="40536" xr:uid="{416C0C8B-6199-43ED-9A1F-C8C1404CB34D}"/>
    <cellStyle name="Normal 5 5 3 4 2 2 2 2 3" xfId="55420" xr:uid="{BEE513AD-6595-4166-A528-444DCAFF3203}"/>
    <cellStyle name="Normal 5 5 3 4 2 2 2 3" xfId="20000" xr:uid="{D800C18C-4458-4FAB-85C8-2DEBD270FE40}"/>
    <cellStyle name="Normal 5 5 3 4 2 2 2 4" xfId="33690" xr:uid="{AC6C72E3-5A41-4297-808D-69C6B3BF7033}"/>
    <cellStyle name="Normal 5 5 3 4 2 2 2 5" xfId="48574" xr:uid="{07AA4171-1F6F-4648-9C13-81FF1BEF7258}"/>
    <cellStyle name="Normal 5 5 3 4 2 2 3" xfId="23422" xr:uid="{FC813F06-DAD0-45F7-A4B0-96C4C078D4C5}"/>
    <cellStyle name="Normal 5 5 3 4 2 2 3 2" xfId="37114" xr:uid="{B094D657-DD0E-42F3-93B1-C2687E47E379}"/>
    <cellStyle name="Normal 5 5 3 4 2 2 3 3" xfId="51998" xr:uid="{C6C2D8DE-72A2-4E6A-8D00-9E13778A9EF0}"/>
    <cellStyle name="Normal 5 5 3 4 2 2 4" xfId="16578" xr:uid="{26ECFEE8-FFD4-459D-9540-41AAD6F28A6F}"/>
    <cellStyle name="Normal 5 5 3 4 2 2 4 2" xfId="41354" xr:uid="{63B4D19E-9297-4884-B14F-21036E75A99B}"/>
    <cellStyle name="Normal 5 5 3 4 2 2 5" xfId="30268" xr:uid="{EFFC1BC6-9787-427B-8F21-D542CF982EBA}"/>
    <cellStyle name="Normal 5 5 3 4 2 2 6" xfId="45152" xr:uid="{D1D21168-E793-4A09-9A14-ADE6B0033B8F}"/>
    <cellStyle name="Normal 5 5 3 4 2 2 7" xfId="9732" xr:uid="{9F5EA48B-9546-41B7-8ACE-BA2064C586D3}"/>
    <cellStyle name="Normal 5 5 3 4 2 3" xfId="11442" xr:uid="{D5894C1B-F10B-4A4A-84A5-C2262EA20E66}"/>
    <cellStyle name="Normal 5 5 3 4 2 3 2" xfId="25132" xr:uid="{CF5DC96B-C458-4BD8-83C8-D20A4D2A79C3}"/>
    <cellStyle name="Normal 5 5 3 4 2 3 2 2" xfId="38824" xr:uid="{4FAD1519-0220-42AC-B3A1-6FFF59516CA0}"/>
    <cellStyle name="Normal 5 5 3 4 2 3 2 3" xfId="53708" xr:uid="{A6337D7C-B730-49E2-AC54-E4ACFD91B5F6}"/>
    <cellStyle name="Normal 5 5 3 4 2 3 3" xfId="18288" xr:uid="{5FFC6B61-A205-4F34-88FA-9A90B48865F9}"/>
    <cellStyle name="Normal 5 5 3 4 2 3 4" xfId="31978" xr:uid="{FDBE72A4-05D3-4128-A616-BB58C625E024}"/>
    <cellStyle name="Normal 5 5 3 4 2 3 5" xfId="46862" xr:uid="{E4D9AF4D-83DB-4CE7-A7E0-0300ED9E8E33}"/>
    <cellStyle name="Normal 5 5 3 4 2 4" xfId="21710" xr:uid="{A939BA59-767B-487A-84EC-CD5826EF6D01}"/>
    <cellStyle name="Normal 5 5 3 4 2 4 2" xfId="35402" xr:uid="{79EC75BD-95E3-4850-B66B-22743311C6CE}"/>
    <cellStyle name="Normal 5 5 3 4 2 4 3" xfId="50286" xr:uid="{98FD4B6D-F1F1-4867-A492-B68DAE347C01}"/>
    <cellStyle name="Normal 5 5 3 4 2 5" xfId="14866" xr:uid="{C6D8EC2F-473A-46B2-8351-FDF989A828D0}"/>
    <cellStyle name="Normal 5 5 3 4 2 5 2" xfId="41062" xr:uid="{885E97CE-32A7-4280-A38A-7122F57782A6}"/>
    <cellStyle name="Normal 5 5 3 4 2 6" xfId="28556" xr:uid="{9293544E-D78C-4350-A390-615C7D986B0E}"/>
    <cellStyle name="Normal 5 5 3 4 2 7" xfId="43440" xr:uid="{CCD127D9-EDC0-4BA3-9086-3CC58162673A}"/>
    <cellStyle name="Normal 5 5 3 4 2 8" xfId="8020" xr:uid="{3359C9C7-036D-4535-B311-3002928587DB}"/>
    <cellStyle name="Normal 5 5 3 4 3" xfId="2909" xr:uid="{B63FCF3A-752A-4F57-BEB0-320ABA24DC0D}"/>
    <cellStyle name="Normal 5 5 3 4 3 2" xfId="13153" xr:uid="{FA7FF092-A78B-4B0C-9575-D2D7C3DE6C13}"/>
    <cellStyle name="Normal 5 5 3 4 3 2 2" xfId="26843" xr:uid="{6E8E00B8-D483-4B7F-809F-22B99FB0EAC4}"/>
    <cellStyle name="Normal 5 5 3 4 3 2 2 2" xfId="40535" xr:uid="{ECCFDB17-E160-4839-907F-9B320F95BBE3}"/>
    <cellStyle name="Normal 5 5 3 4 3 2 2 3" xfId="55419" xr:uid="{206A2B00-BF1E-4303-ADA5-BD718195DFC5}"/>
    <cellStyle name="Normal 5 5 3 4 3 2 3" xfId="19999" xr:uid="{D9CFCC36-43BE-4D86-AB8A-43FF1AA66B11}"/>
    <cellStyle name="Normal 5 5 3 4 3 2 4" xfId="33689" xr:uid="{05156C4C-59AE-41F2-B182-2960CB669506}"/>
    <cellStyle name="Normal 5 5 3 4 3 2 5" xfId="48573" xr:uid="{51430F7D-8279-48B8-BB89-FF4E1DF123D3}"/>
    <cellStyle name="Normal 5 5 3 4 3 3" xfId="23421" xr:uid="{DD5B320B-E1B7-4CFF-B1A7-D9145F3C9213}"/>
    <cellStyle name="Normal 5 5 3 4 3 3 2" xfId="37113" xr:uid="{78C48748-C995-4138-8644-0E2C19A6FD3B}"/>
    <cellStyle name="Normal 5 5 3 4 3 3 3" xfId="51997" xr:uid="{108FF1E7-0BB0-4C02-AEA9-442E247932DF}"/>
    <cellStyle name="Normal 5 5 3 4 3 4" xfId="16577" xr:uid="{7ED8AC76-0538-4B8E-8CB3-56262A962F00}"/>
    <cellStyle name="Normal 5 5 3 4 3 4 2" xfId="41185" xr:uid="{730C1C51-8050-410E-AD4F-7776B545C978}"/>
    <cellStyle name="Normal 5 5 3 4 3 5" xfId="30267" xr:uid="{694D2E6F-A4F5-42A9-94C9-CCA0A51F945D}"/>
    <cellStyle name="Normal 5 5 3 4 3 6" xfId="45151" xr:uid="{486846DA-B53A-461C-A008-9DE85036BDFF}"/>
    <cellStyle name="Normal 5 5 3 4 3 7" xfId="9731" xr:uid="{4D2B23C4-3135-403A-996C-462FF54B5830}"/>
    <cellStyle name="Normal 5 5 3 4 4" xfId="2910" xr:uid="{12A3BB9F-3877-4C48-9D38-AD7402A1ECCA}"/>
    <cellStyle name="Normal 5 5 3 4 4 2" xfId="25131" xr:uid="{6C4B9E5F-3CB9-4F89-8CD5-00B965D8B5F6}"/>
    <cellStyle name="Normal 5 5 3 4 4 2 2" xfId="38823" xr:uid="{8144C4CB-5B5B-44F3-9B4C-42FAE68B59CA}"/>
    <cellStyle name="Normal 5 5 3 4 4 2 3" xfId="53707" xr:uid="{11999609-4CDE-4410-AB74-B70DC6FD1DE9}"/>
    <cellStyle name="Normal 5 5 3 4 4 3" xfId="18287" xr:uid="{D77278BA-440E-452E-AD09-CABE183CFF03}"/>
    <cellStyle name="Normal 5 5 3 4 4 3 2" xfId="41186" xr:uid="{85282705-898E-4571-BA33-EAC3D76BB740}"/>
    <cellStyle name="Normal 5 5 3 4 4 4" xfId="31977" xr:uid="{80E0DFF3-C000-4AF0-923D-ABCA06B101E9}"/>
    <cellStyle name="Normal 5 5 3 4 4 5" xfId="46861" xr:uid="{7E68BE64-FAC9-41B4-B607-BBC3185CC62E}"/>
    <cellStyle name="Normal 5 5 3 4 4 6" xfId="11441" xr:uid="{BC20947D-3FE7-4748-A619-1072B89EDE4F}"/>
    <cellStyle name="Normal 5 5 3 4 5" xfId="21709" xr:uid="{5903AF66-2F02-4B47-8B9C-15EBD2A97915}"/>
    <cellStyle name="Normal 5 5 3 4 5 2" xfId="35401" xr:uid="{405B2F4B-5759-4AED-8977-52947924EE10}"/>
    <cellStyle name="Normal 5 5 3 4 5 3" xfId="50285" xr:uid="{8DAA0F9E-11BA-45F2-B847-C530834179D0}"/>
    <cellStyle name="Normal 5 5 3 4 6" xfId="14865" xr:uid="{5E0C5925-445C-4EBB-AE34-54750B3D080F}"/>
    <cellStyle name="Normal 5 5 3 4 6 2" xfId="41061" xr:uid="{FD6B9B6A-B1B0-4A8E-B013-545BFB4CE82F}"/>
    <cellStyle name="Normal 5 5 3 4 7" xfId="28555" xr:uid="{E9EBA0AD-EBD1-43E2-83CB-3B2D2E7444F8}"/>
    <cellStyle name="Normal 5 5 3 4 8" xfId="43439" xr:uid="{FDC33050-2A26-4E8E-A3D9-BEA928EBFC9B}"/>
    <cellStyle name="Normal 5 5 3 4 9" xfId="8019" xr:uid="{EBCEADD1-BB92-478D-B0FA-F9B7ABF26F3E}"/>
    <cellStyle name="Normal 5 5 3 5" xfId="1370" xr:uid="{EE4EB1AF-FA8F-481A-8979-9296F0470452}"/>
    <cellStyle name="Normal 5 5 3 5 2" xfId="2911" xr:uid="{F1E15CB0-A8DA-43FF-AA27-72935EBC73A9}"/>
    <cellStyle name="Normal 5 5 3 5 2 2" xfId="13155" xr:uid="{1AD4806D-B652-406D-8E50-09A2C7E10592}"/>
    <cellStyle name="Normal 5 5 3 5 2 2 2" xfId="26845" xr:uid="{4B69A9A7-940D-4862-A8DE-17CF6B70C80B}"/>
    <cellStyle name="Normal 5 5 3 5 2 2 2 2" xfId="40537" xr:uid="{97C142E6-7F96-4378-8B21-278D0CAFFA1C}"/>
    <cellStyle name="Normal 5 5 3 5 2 2 2 3" xfId="55421" xr:uid="{A9458978-8774-4428-8D5B-0B3D389DC551}"/>
    <cellStyle name="Normal 5 5 3 5 2 2 3" xfId="20001" xr:uid="{F34F8D56-D61E-41A0-89FA-DD51DD7E37FD}"/>
    <cellStyle name="Normal 5 5 3 5 2 2 4" xfId="33691" xr:uid="{3F3D714D-9BB7-4239-BF7B-406B0E02D937}"/>
    <cellStyle name="Normal 5 5 3 5 2 2 5" xfId="48575" xr:uid="{1233680B-48C0-4F7B-A820-8549B405AE6F}"/>
    <cellStyle name="Normal 5 5 3 5 2 3" xfId="23423" xr:uid="{673271C8-60EE-4AAA-B774-EEC7D9CB7A87}"/>
    <cellStyle name="Normal 5 5 3 5 2 3 2" xfId="37115" xr:uid="{B2D6F2FF-8E7E-408D-81AF-1855C188A681}"/>
    <cellStyle name="Normal 5 5 3 5 2 3 3" xfId="51999" xr:uid="{93CEA143-2FF4-415F-8AE4-CECD93914186}"/>
    <cellStyle name="Normal 5 5 3 5 2 4" xfId="16579" xr:uid="{3E96A619-46A8-40B8-AAB9-B539886B8CEB}"/>
    <cellStyle name="Normal 5 5 3 5 2 4 2" xfId="41187" xr:uid="{28298977-0658-41B0-B587-A75651CAECB0}"/>
    <cellStyle name="Normal 5 5 3 5 2 5" xfId="30269" xr:uid="{8F6133C2-38EA-4B64-B853-51E63DEDE4B0}"/>
    <cellStyle name="Normal 5 5 3 5 2 6" xfId="45153" xr:uid="{D756346A-529C-47C1-BE91-B083F39440ED}"/>
    <cellStyle name="Normal 5 5 3 5 2 7" xfId="9733" xr:uid="{96C15450-2386-41E1-84B9-7CD16542B7F4}"/>
    <cellStyle name="Normal 5 5 3 5 3" xfId="2912" xr:uid="{F539DE55-F6E7-4317-9996-76737900D538}"/>
    <cellStyle name="Normal 5 5 3 5 3 2" xfId="25133" xr:uid="{3B773C5F-62DC-4684-867E-4C5BB4D3BF1E}"/>
    <cellStyle name="Normal 5 5 3 5 3 2 2" xfId="38825" xr:uid="{63644109-F9E0-4D10-A626-C648CAEC4293}"/>
    <cellStyle name="Normal 5 5 3 5 3 2 3" xfId="53709" xr:uid="{7C7949F9-83AA-4838-9452-64730DEE5678}"/>
    <cellStyle name="Normal 5 5 3 5 3 3" xfId="18289" xr:uid="{4EF90C7C-8694-4BE5-9A01-EBF2727BACBC}"/>
    <cellStyle name="Normal 5 5 3 5 3 3 2" xfId="41188" xr:uid="{E6AA3C12-86CF-4624-B116-49C399AA41DD}"/>
    <cellStyle name="Normal 5 5 3 5 3 4" xfId="31979" xr:uid="{10108EB2-D936-4440-90E7-082E29466C8B}"/>
    <cellStyle name="Normal 5 5 3 5 3 5" xfId="46863" xr:uid="{462A5BEB-98B1-4A61-B5DC-BDA41C2C438A}"/>
    <cellStyle name="Normal 5 5 3 5 3 6" xfId="11443" xr:uid="{10792A52-1C5D-44DA-8981-7F7341C7C582}"/>
    <cellStyle name="Normal 5 5 3 5 4" xfId="2913" xr:uid="{19480773-0CC7-4206-8104-351FC2DBC07E}"/>
    <cellStyle name="Normal 5 5 3 5 4 2" xfId="41189" xr:uid="{BD7AC5AB-57D8-4CE4-A11F-708AB6BF424A}"/>
    <cellStyle name="Normal 5 5 3 5 4 3" xfId="35403" xr:uid="{2865CD91-476D-46BB-BE27-DEB45488BABB}"/>
    <cellStyle name="Normal 5 5 3 5 4 4" xfId="50287" xr:uid="{2F8EFB59-A1AE-47A2-8061-E0CA33E91421}"/>
    <cellStyle name="Normal 5 5 3 5 4 5" xfId="21711" xr:uid="{4E91E707-AE23-4C3F-AD0F-3081C48514C1}"/>
    <cellStyle name="Normal 5 5 3 5 5" xfId="14867" xr:uid="{E81E9563-1AED-4532-990C-A01633D54198}"/>
    <cellStyle name="Normal 5 5 3 5 5 2" xfId="41063" xr:uid="{3B1F2DC6-09AE-4A77-9AEA-E0D1F0DB04D1}"/>
    <cellStyle name="Normal 5 5 3 5 6" xfId="28557" xr:uid="{9C0A2D27-6D46-4034-99EB-A9EA322E2374}"/>
    <cellStyle name="Normal 5 5 3 5 7" xfId="43441" xr:uid="{4ABB4064-1F8D-405D-AB73-3ED26680C8EE}"/>
    <cellStyle name="Normal 5 5 3 5 8" xfId="8021" xr:uid="{E4D76CAA-4010-4EB2-8021-B07D52A62303}"/>
    <cellStyle name="Normal 5 5 3 6" xfId="2914" xr:uid="{9CE317CE-BD24-485A-B059-661C6DC49C40}"/>
    <cellStyle name="Normal 5 5 3 6 2" xfId="9734" xr:uid="{A335F0D7-519A-4D3B-A1C2-9317ED1CC218}"/>
    <cellStyle name="Normal 5 5 3 6 2 2" xfId="13156" xr:uid="{D19E5D69-92D6-497B-9FF2-CF5D2D74C136}"/>
    <cellStyle name="Normal 5 5 3 6 2 2 2" xfId="26846" xr:uid="{D8378A22-1028-4B94-BBDD-8C60DF2BE407}"/>
    <cellStyle name="Normal 5 5 3 6 2 2 2 2" xfId="40538" xr:uid="{F7BAA6C7-EBCC-4024-B58E-FE1991FFD2D3}"/>
    <cellStyle name="Normal 5 5 3 6 2 2 2 3" xfId="55422" xr:uid="{15306D5C-C999-493E-A95A-8227BF659628}"/>
    <cellStyle name="Normal 5 5 3 6 2 2 3" xfId="20002" xr:uid="{B41C1139-79DD-4760-BDA0-D65B44BB6264}"/>
    <cellStyle name="Normal 5 5 3 6 2 2 4" xfId="33692" xr:uid="{542F63BD-494E-4B24-93C6-6E832A42919C}"/>
    <cellStyle name="Normal 5 5 3 6 2 2 5" xfId="48576" xr:uid="{54AD8612-1433-4F73-983D-66BF845B55A1}"/>
    <cellStyle name="Normal 5 5 3 6 2 3" xfId="23424" xr:uid="{3450310E-19AE-45E1-9509-FB299697AA5B}"/>
    <cellStyle name="Normal 5 5 3 6 2 3 2" xfId="37116" xr:uid="{853CBE72-9DE4-40AA-88E5-56391FCFBCA7}"/>
    <cellStyle name="Normal 5 5 3 6 2 3 3" xfId="52000" xr:uid="{034513B7-D4D2-463D-B080-F5E8D2E6AD78}"/>
    <cellStyle name="Normal 5 5 3 6 2 4" xfId="16580" xr:uid="{91ADE039-D6DE-4F44-8840-9C1E6DF569B4}"/>
    <cellStyle name="Normal 5 5 3 6 2 5" xfId="30270" xr:uid="{E48E8799-6086-4CF3-B8B5-9F3C98007CC3}"/>
    <cellStyle name="Normal 5 5 3 6 2 6" xfId="45154" xr:uid="{E251820F-3CE8-498D-9C9F-82F412F05CFC}"/>
    <cellStyle name="Normal 5 5 3 6 3" xfId="11444" xr:uid="{98166A24-4BE3-4579-8A85-F2DFE2ECFFBA}"/>
    <cellStyle name="Normal 5 5 3 6 3 2" xfId="25134" xr:uid="{A2E419CF-BD57-40C5-BF55-DA122E4DEED0}"/>
    <cellStyle name="Normal 5 5 3 6 3 2 2" xfId="38826" xr:uid="{0AB32EA2-1806-4540-A7BA-7804CE430970}"/>
    <cellStyle name="Normal 5 5 3 6 3 2 3" xfId="53710" xr:uid="{4A5DF403-B787-479B-8150-0316984399F7}"/>
    <cellStyle name="Normal 5 5 3 6 3 3" xfId="18290" xr:uid="{69D97226-1517-465D-BB9D-2B0E49F3565E}"/>
    <cellStyle name="Normal 5 5 3 6 3 4" xfId="31980" xr:uid="{5447AA54-D4B5-4EA9-8C77-64330E527661}"/>
    <cellStyle name="Normal 5 5 3 6 3 5" xfId="46864" xr:uid="{0AB43289-8095-4EB2-AB9F-EF6B95C5957A}"/>
    <cellStyle name="Normal 5 5 3 6 4" xfId="21712" xr:uid="{7B57246B-3C44-4221-84C2-A6803C7B8AE4}"/>
    <cellStyle name="Normal 5 5 3 6 4 2" xfId="35404" xr:uid="{B42F2A0A-C88A-4DA0-99B6-38120020B388}"/>
    <cellStyle name="Normal 5 5 3 6 4 3" xfId="50288" xr:uid="{7D351E94-69B2-49E0-929A-3B4D82686B3A}"/>
    <cellStyle name="Normal 5 5 3 6 5" xfId="14868" xr:uid="{45B207DB-B47E-4F42-B803-3E93CB4193AA}"/>
    <cellStyle name="Normal 5 5 3 6 5 2" xfId="41190" xr:uid="{D5847AC3-793D-420E-A271-0D0004214480}"/>
    <cellStyle name="Normal 5 5 3 6 6" xfId="28558" xr:uid="{B3BE5C4B-A4F5-4B0E-8346-642EC6CB70FA}"/>
    <cellStyle name="Normal 5 5 3 6 7" xfId="43442" xr:uid="{9F438241-2ABE-499A-8638-61B91250E17C}"/>
    <cellStyle name="Normal 5 5 3 6 8" xfId="8022" xr:uid="{8F968F3C-45B0-4862-B4C7-BE2CF7AF1367}"/>
    <cellStyle name="Normal 5 5 3 7" xfId="2915" xr:uid="{EE17CEE0-0F80-4178-A07B-EB7EE7C45F64}"/>
    <cellStyle name="Normal 5 5 3 7 2" xfId="13142" xr:uid="{E867D20D-90A2-4066-BEE3-92B79BA62E07}"/>
    <cellStyle name="Normal 5 5 3 7 2 2" xfId="26832" xr:uid="{54E53DBB-6DBD-472E-9AF0-072831D41FE9}"/>
    <cellStyle name="Normal 5 5 3 7 2 2 2" xfId="40524" xr:uid="{0D24F8E1-251F-4661-97B8-219BD1B5A16D}"/>
    <cellStyle name="Normal 5 5 3 7 2 2 3" xfId="55408" xr:uid="{20EF8826-F8E6-4F7F-BD78-371C17490172}"/>
    <cellStyle name="Normal 5 5 3 7 2 3" xfId="19988" xr:uid="{B66EDE34-3885-48CB-96D2-5C9DF3F5D5C5}"/>
    <cellStyle name="Normal 5 5 3 7 2 4" xfId="33678" xr:uid="{62E941D8-510E-450C-9D97-341BE4E58230}"/>
    <cellStyle name="Normal 5 5 3 7 2 5" xfId="48562" xr:uid="{6ABDA211-7F47-466E-A030-CC78D993315A}"/>
    <cellStyle name="Normal 5 5 3 7 3" xfId="23410" xr:uid="{36CA760A-EC76-4A17-BD87-D69E93206CBC}"/>
    <cellStyle name="Normal 5 5 3 7 3 2" xfId="37102" xr:uid="{9B28F987-F35D-498E-A745-D42225D67FD2}"/>
    <cellStyle name="Normal 5 5 3 7 3 3" xfId="51986" xr:uid="{D8D238ED-0A5E-4DFB-B45D-CFC773A3B86D}"/>
    <cellStyle name="Normal 5 5 3 7 4" xfId="16566" xr:uid="{6A8CCA48-595C-47B7-A2A8-908BF17A848B}"/>
    <cellStyle name="Normal 5 5 3 7 4 2" xfId="41191" xr:uid="{01483CC7-C9D0-4F67-A6CA-3AE8A49D07B4}"/>
    <cellStyle name="Normal 5 5 3 7 5" xfId="30256" xr:uid="{1A289AE9-2FE4-4E4D-9F38-E36E54C02877}"/>
    <cellStyle name="Normal 5 5 3 7 6" xfId="45140" xr:uid="{CB4ECA5D-74F4-45EC-A400-65558D6A1B1B}"/>
    <cellStyle name="Normal 5 5 3 7 7" xfId="9720" xr:uid="{C156282D-D1F1-453F-ADCA-1AFC0CA32171}"/>
    <cellStyle name="Normal 5 5 3 8" xfId="2916" xr:uid="{F20292B4-6A00-474C-947C-13EE0562AC08}"/>
    <cellStyle name="Normal 5 5 3 8 2" xfId="25120" xr:uid="{0020A90E-9615-48E2-8AE4-9BBACA5D216A}"/>
    <cellStyle name="Normal 5 5 3 8 2 2" xfId="38812" xr:uid="{5002B667-4509-424A-8725-7D0B38130705}"/>
    <cellStyle name="Normal 5 5 3 8 2 3" xfId="53696" xr:uid="{AA3116B9-C39B-40E0-8886-AFF6093F8C06}"/>
    <cellStyle name="Normal 5 5 3 8 3" xfId="18276" xr:uid="{CD686B71-D82F-43E9-A5E8-1C6686E1C58E}"/>
    <cellStyle name="Normal 5 5 3 8 3 2" xfId="41192" xr:uid="{D2343F01-1512-4432-B730-630441CFCBE0}"/>
    <cellStyle name="Normal 5 5 3 8 4" xfId="31966" xr:uid="{115E9136-ECAE-42A3-84FD-0B265A0F143B}"/>
    <cellStyle name="Normal 5 5 3 8 5" xfId="46850" xr:uid="{006331D6-75C9-4812-89E7-93AD17ABDB51}"/>
    <cellStyle name="Normal 5 5 3 8 6" xfId="11430" xr:uid="{E37EDB1F-E253-4CD0-8844-6FDEE5A84ACA}"/>
    <cellStyle name="Normal 5 5 3 9" xfId="21698" xr:uid="{88B43404-599F-48E9-A50E-B2773F39F565}"/>
    <cellStyle name="Normal 5 5 3 9 2" xfId="35390" xr:uid="{839041B4-EB16-4D4E-877B-58EE3D8942CE}"/>
    <cellStyle name="Normal 5 5 3 9 3" xfId="50274" xr:uid="{5F4657E2-D0EC-4402-859C-533B55947303}"/>
    <cellStyle name="Normal 5 5 4" xfId="105" xr:uid="{89860310-F11C-4A23-9A53-6D047E340814}"/>
    <cellStyle name="Normal 5 5 4 10" xfId="14869" xr:uid="{6DAA2761-D70F-43AD-9137-C1E61267D328}"/>
    <cellStyle name="Normal 5 5 4 10 2" xfId="40771" xr:uid="{460B9A1E-DA53-4F44-8AD8-CD2C2C879BD4}"/>
    <cellStyle name="Normal 5 5 4 11" xfId="28559" xr:uid="{DCA20C56-C3F3-41C1-8B75-AD187178A8FE}"/>
    <cellStyle name="Normal 5 5 4 12" xfId="43443" xr:uid="{246F46CC-1A09-484B-A507-6606D43F810A}"/>
    <cellStyle name="Normal 5 5 4 13" xfId="8023" xr:uid="{18C74523-660D-4D4A-B1E4-AE50E0CED1C8}"/>
    <cellStyle name="Normal 5 5 4 2" xfId="571" xr:uid="{FC0BD828-E4EE-4BAC-A459-DBDE71C15BBD}"/>
    <cellStyle name="Normal 5 5 4 2 10" xfId="43444" xr:uid="{547C1EC4-102D-4331-88F4-84C1D6DAF7FA}"/>
    <cellStyle name="Normal 5 5 4 2 11" xfId="8024" xr:uid="{EBD0DB30-9120-4CC7-A148-5400A74389BA}"/>
    <cellStyle name="Normal 5 5 4 2 2" xfId="572" xr:uid="{B94DC608-259C-4CB9-93DF-21B432007312}"/>
    <cellStyle name="Normal 5 5 4 2 2 2" xfId="1371" xr:uid="{7B1A6F52-8B40-4B70-AB74-E62B063EE1EC}"/>
    <cellStyle name="Normal 5 5 4 2 2 2 2" xfId="1372" xr:uid="{1290F71E-E8E8-4DE7-B8C9-734AAE3CD2BA}"/>
    <cellStyle name="Normal 5 5 4 2 2 2 2 2" xfId="13160" xr:uid="{98465A3D-FC12-4983-94ED-56C521FD6408}"/>
    <cellStyle name="Normal 5 5 4 2 2 2 2 2 2" xfId="26850" xr:uid="{87341038-7125-4837-ACEE-8845DFAFD39F}"/>
    <cellStyle name="Normal 5 5 4 2 2 2 2 2 2 2" xfId="40542" xr:uid="{7DCC41B1-090C-4CB4-A1CA-5BFCD8C7951D}"/>
    <cellStyle name="Normal 5 5 4 2 2 2 2 2 2 3" xfId="55426" xr:uid="{5BC175A1-A5DC-46F1-AC57-7D7049FAE9E4}"/>
    <cellStyle name="Normal 5 5 4 2 2 2 2 2 3" xfId="20006" xr:uid="{E97C0856-1F7D-4D9E-8747-A26EF78D1DCE}"/>
    <cellStyle name="Normal 5 5 4 2 2 2 2 2 4" xfId="33696" xr:uid="{8FC62BCC-629F-4D37-A92F-1555F29B39D9}"/>
    <cellStyle name="Normal 5 5 4 2 2 2 2 2 5" xfId="48580" xr:uid="{BE571B6A-D6CA-4622-9767-55F4D4B3D549}"/>
    <cellStyle name="Normal 5 5 4 2 2 2 2 3" xfId="23428" xr:uid="{AB9B560F-124F-4E3E-ABED-3C152FAB753F}"/>
    <cellStyle name="Normal 5 5 4 2 2 2 2 3 2" xfId="37120" xr:uid="{EE37466C-B381-4DA9-A9C3-A057DC6242F8}"/>
    <cellStyle name="Normal 5 5 4 2 2 2 2 3 3" xfId="52004" xr:uid="{2E45F406-05F5-432A-93A3-55DB7A9E618E}"/>
    <cellStyle name="Normal 5 5 4 2 2 2 2 4" xfId="16584" xr:uid="{DF1A9341-2519-4FF5-A95D-EE87F22DA521}"/>
    <cellStyle name="Normal 5 5 4 2 2 2 2 4 2" xfId="41065" xr:uid="{E7F6451A-B535-4D6F-9BE3-3D10DFF0F4B6}"/>
    <cellStyle name="Normal 5 5 4 2 2 2 2 5" xfId="30274" xr:uid="{46062738-621A-43B0-AA04-87C83EA7FB94}"/>
    <cellStyle name="Normal 5 5 4 2 2 2 2 6" xfId="45158" xr:uid="{9467FC27-9CC7-470D-B4B5-F15A94B6D91D}"/>
    <cellStyle name="Normal 5 5 4 2 2 2 2 7" xfId="9738" xr:uid="{C12BE733-403D-4948-B396-E6A9DA4F42DF}"/>
    <cellStyle name="Normal 5 5 4 2 2 2 3" xfId="11448" xr:uid="{42559D8C-9DA9-4EC7-A135-0B932B3E4398}"/>
    <cellStyle name="Normal 5 5 4 2 2 2 3 2" xfId="25138" xr:uid="{9268A639-9BD9-4AD3-AA84-DB83B7B6C46B}"/>
    <cellStyle name="Normal 5 5 4 2 2 2 3 2 2" xfId="38830" xr:uid="{07EC6DD4-4E6A-42BF-94F6-603CAAEFAA81}"/>
    <cellStyle name="Normal 5 5 4 2 2 2 3 2 3" xfId="53714" xr:uid="{0E9B7203-FF38-4A9C-B892-229CDEB4ECB5}"/>
    <cellStyle name="Normal 5 5 4 2 2 2 3 3" xfId="18294" xr:uid="{6DC74056-2637-4C32-9D1E-0144E9721BE6}"/>
    <cellStyle name="Normal 5 5 4 2 2 2 3 4" xfId="31984" xr:uid="{E15E2534-7A68-4E77-A214-EFE9586EEF9D}"/>
    <cellStyle name="Normal 5 5 4 2 2 2 3 5" xfId="46868" xr:uid="{D60EFD7E-D375-4E40-8EAB-5B4B2E0C66F4}"/>
    <cellStyle name="Normal 5 5 4 2 2 2 4" xfId="21716" xr:uid="{C3D11D77-CA21-4E8C-B752-5C08A0A08ACB}"/>
    <cellStyle name="Normal 5 5 4 2 2 2 4 2" xfId="35408" xr:uid="{F647FF1F-041C-41BE-8F33-ECB4581EA406}"/>
    <cellStyle name="Normal 5 5 4 2 2 2 4 3" xfId="50292" xr:uid="{774E768D-7D85-40D4-AA5A-5C12E61CFCC0}"/>
    <cellStyle name="Normal 5 5 4 2 2 2 5" xfId="14872" xr:uid="{7DC3694D-BE83-42C7-BD83-F88A62DBEAF5}"/>
    <cellStyle name="Normal 5 5 4 2 2 2 5 2" xfId="41064" xr:uid="{44A7C673-0C05-4383-B69B-2696E6E2F937}"/>
    <cellStyle name="Normal 5 5 4 2 2 2 6" xfId="28562" xr:uid="{C2E605B6-A0DC-4D47-9C3F-006EC10194B8}"/>
    <cellStyle name="Normal 5 5 4 2 2 2 7" xfId="43446" xr:uid="{806AF49F-D2FF-4D0D-AF52-2BCFDBD4160F}"/>
    <cellStyle name="Normal 5 5 4 2 2 2 8" xfId="8026" xr:uid="{0F0135D7-1545-48D6-AD91-86AEDABCE91F}"/>
    <cellStyle name="Normal 5 5 4 2 2 3" xfId="1373" xr:uid="{D546A31A-EADF-47D4-AF43-C9953792B7AA}"/>
    <cellStyle name="Normal 5 5 4 2 2 3 2" xfId="13159" xr:uid="{DBE3A165-1700-43DE-AC92-517BE55557C2}"/>
    <cellStyle name="Normal 5 5 4 2 2 3 2 2" xfId="26849" xr:uid="{3E266B89-63EC-410B-B3CF-F8D92E708534}"/>
    <cellStyle name="Normal 5 5 4 2 2 3 2 2 2" xfId="40541" xr:uid="{7F05DC00-3922-46E7-B0AA-1936F8F3DBCC}"/>
    <cellStyle name="Normal 5 5 4 2 2 3 2 2 3" xfId="55425" xr:uid="{4341A541-75B8-4A7D-9639-9C527CB5F72C}"/>
    <cellStyle name="Normal 5 5 4 2 2 3 2 3" xfId="20005" xr:uid="{68652762-0C2A-4C9C-A637-E6752D5504D3}"/>
    <cellStyle name="Normal 5 5 4 2 2 3 2 4" xfId="33695" xr:uid="{35C64FB7-A26C-4756-9AC1-6CB4E8B85584}"/>
    <cellStyle name="Normal 5 5 4 2 2 3 2 5" xfId="48579" xr:uid="{7E161A7B-834A-4176-8A2F-4E5E2C09954C}"/>
    <cellStyle name="Normal 5 5 4 2 2 3 3" xfId="23427" xr:uid="{96832BB1-191D-4358-AFBE-05DA7DA01B01}"/>
    <cellStyle name="Normal 5 5 4 2 2 3 3 2" xfId="37119" xr:uid="{9B38C669-48D3-4E25-86BD-FDB2B7AEA558}"/>
    <cellStyle name="Normal 5 5 4 2 2 3 3 3" xfId="52003" xr:uid="{36BA132B-921E-4531-B9F4-9C01B29A1B02}"/>
    <cellStyle name="Normal 5 5 4 2 2 3 4" xfId="16583" xr:uid="{7C6BA407-37E7-46AA-B1F4-71CDEBA9334A}"/>
    <cellStyle name="Normal 5 5 4 2 2 3 4 2" xfId="41066" xr:uid="{1D759E5B-F924-4F4D-ADEA-DA7571B58366}"/>
    <cellStyle name="Normal 5 5 4 2 2 3 5" xfId="30273" xr:uid="{5A507279-5DFF-4308-BAA1-B7689AE4C4BE}"/>
    <cellStyle name="Normal 5 5 4 2 2 3 6" xfId="45157" xr:uid="{BC9964BB-BECB-4A2C-85DB-753F9B6476AF}"/>
    <cellStyle name="Normal 5 5 4 2 2 3 7" xfId="9737" xr:uid="{F67A7F60-6561-4027-9687-EEB9A41B8FB1}"/>
    <cellStyle name="Normal 5 5 4 2 2 4" xfId="2917" xr:uid="{4D110F9A-44C1-4D90-8F9C-026CAA0800BE}"/>
    <cellStyle name="Normal 5 5 4 2 2 4 2" xfId="25137" xr:uid="{A28E5A5A-7929-46E9-9FBA-DE74E761C756}"/>
    <cellStyle name="Normal 5 5 4 2 2 4 2 2" xfId="38829" xr:uid="{D0F2050C-B21D-4207-A7FF-615285348137}"/>
    <cellStyle name="Normal 5 5 4 2 2 4 2 3" xfId="53713" xr:uid="{4212E689-720D-4F57-8BEF-AE95BDFA72C7}"/>
    <cellStyle name="Normal 5 5 4 2 2 4 3" xfId="18293" xr:uid="{C54B6ABE-DA07-4F56-A22B-DF2D402F47A7}"/>
    <cellStyle name="Normal 5 5 4 2 2 4 3 2" xfId="41193" xr:uid="{F03BF066-8680-472D-9D8F-2B28FD215865}"/>
    <cellStyle name="Normal 5 5 4 2 2 4 4" xfId="31983" xr:uid="{889D65A5-80D8-4061-A728-DC5D8C31C3DE}"/>
    <cellStyle name="Normal 5 5 4 2 2 4 5" xfId="46867" xr:uid="{86A22B77-27B3-41D3-8D28-A7FC3BEC843D}"/>
    <cellStyle name="Normal 5 5 4 2 2 4 6" xfId="11447" xr:uid="{8C51B365-9474-4FBA-AE59-282E3FC9FB1C}"/>
    <cellStyle name="Normal 5 5 4 2 2 5" xfId="21715" xr:uid="{E25F1194-DCCD-46A3-93E9-63B566C9D2E7}"/>
    <cellStyle name="Normal 5 5 4 2 2 5 2" xfId="35407" xr:uid="{1CE6E3EE-6B74-4348-9F1A-F4A0C8E55A08}"/>
    <cellStyle name="Normal 5 5 4 2 2 5 3" xfId="50291" xr:uid="{01C602A8-B17F-4FED-BA12-257A3A56D994}"/>
    <cellStyle name="Normal 5 5 4 2 2 6" xfId="14871" xr:uid="{5CEC37DE-F617-43E4-AFC6-F67A880EEF7B}"/>
    <cellStyle name="Normal 5 5 4 2 2 6 2" xfId="40849" xr:uid="{90992B7B-31FF-4349-A64B-791FBA7087E1}"/>
    <cellStyle name="Normal 5 5 4 2 2 7" xfId="28561" xr:uid="{3DBE0A58-2F71-49FD-8521-927289AE1734}"/>
    <cellStyle name="Normal 5 5 4 2 2 8" xfId="43445" xr:uid="{AB04099F-05A8-4C34-B323-F24F7DC31778}"/>
    <cellStyle name="Normal 5 5 4 2 2 9" xfId="8025" xr:uid="{DB0D0DD9-2753-47D0-8629-93F46BDC2A64}"/>
    <cellStyle name="Normal 5 5 4 2 3" xfId="1374" xr:uid="{DAE8EDBB-4CE1-4885-8505-619FBD0482A0}"/>
    <cellStyle name="Normal 5 5 4 2 3 2" xfId="1375" xr:uid="{011FA534-8F7D-486D-80AB-70717C5388A5}"/>
    <cellStyle name="Normal 5 5 4 2 3 2 2" xfId="13161" xr:uid="{092291DE-DF09-4D62-B7B8-9E61D5802F00}"/>
    <cellStyle name="Normal 5 5 4 2 3 2 2 2" xfId="26851" xr:uid="{8E9378D9-7241-4D4F-A0AF-9C96554D8A4A}"/>
    <cellStyle name="Normal 5 5 4 2 3 2 2 2 2" xfId="40543" xr:uid="{3F56EEB3-4CB4-4DE9-9E7E-9AB4260DC3F7}"/>
    <cellStyle name="Normal 5 5 4 2 3 2 2 2 3" xfId="55427" xr:uid="{4FCF3B06-6273-42ED-9B6A-B03A68D6267C}"/>
    <cellStyle name="Normal 5 5 4 2 3 2 2 3" xfId="20007" xr:uid="{B890348E-DED1-4069-8C4E-596448EA0A28}"/>
    <cellStyle name="Normal 5 5 4 2 3 2 2 4" xfId="33697" xr:uid="{565CA25E-4852-4ADC-BE04-21468067787D}"/>
    <cellStyle name="Normal 5 5 4 2 3 2 2 5" xfId="48581" xr:uid="{1483C6F5-07F1-4115-BFCE-FE195F8BB8EA}"/>
    <cellStyle name="Normal 5 5 4 2 3 2 3" xfId="23429" xr:uid="{3D5EB744-E71E-4B02-A940-96D659606883}"/>
    <cellStyle name="Normal 5 5 4 2 3 2 3 2" xfId="37121" xr:uid="{FC6DEE61-6898-4E1B-BAD6-48265A44265F}"/>
    <cellStyle name="Normal 5 5 4 2 3 2 3 3" xfId="52005" xr:uid="{E88BE642-05D3-4A62-8CA8-3E057771792F}"/>
    <cellStyle name="Normal 5 5 4 2 3 2 4" xfId="16585" xr:uid="{BCE0073E-7B2F-4C3E-B249-6592ECF09AF4}"/>
    <cellStyle name="Normal 5 5 4 2 3 2 4 2" xfId="41068" xr:uid="{9B0ECBAF-898A-46CA-88B8-4C86B9650AD3}"/>
    <cellStyle name="Normal 5 5 4 2 3 2 5" xfId="30275" xr:uid="{AC382C7A-75B0-47B5-941B-AC1C0C5F69DB}"/>
    <cellStyle name="Normal 5 5 4 2 3 2 6" xfId="45159" xr:uid="{6453E0B0-AAA1-4C1E-94E5-4984C5001336}"/>
    <cellStyle name="Normal 5 5 4 2 3 2 7" xfId="9739" xr:uid="{F224CA96-24F4-400F-BDAF-2C216580AE29}"/>
    <cellStyle name="Normal 5 5 4 2 3 3" xfId="11449" xr:uid="{48D47362-EAC9-4026-AF3C-F3EE4082087A}"/>
    <cellStyle name="Normal 5 5 4 2 3 3 2" xfId="25139" xr:uid="{EFB7B1B7-A94F-496E-A3A2-607743DF2C98}"/>
    <cellStyle name="Normal 5 5 4 2 3 3 2 2" xfId="38831" xr:uid="{B4162A89-A436-4FE3-B156-6D4B80BB096B}"/>
    <cellStyle name="Normal 5 5 4 2 3 3 2 3" xfId="53715" xr:uid="{08E59CDE-B05D-4210-8D74-8BA8516CFBA8}"/>
    <cellStyle name="Normal 5 5 4 2 3 3 3" xfId="18295" xr:uid="{3C97D98C-2CC2-43A9-9158-8668857BEB5E}"/>
    <cellStyle name="Normal 5 5 4 2 3 3 4" xfId="31985" xr:uid="{BD2E69A1-3A9C-4401-B473-1EFBE889A205}"/>
    <cellStyle name="Normal 5 5 4 2 3 3 5" xfId="46869" xr:uid="{9D6E74A6-2100-4485-8308-AD318A6A474E}"/>
    <cellStyle name="Normal 5 5 4 2 3 4" xfId="21717" xr:uid="{64126565-489B-47C7-A069-95F20CF36F5D}"/>
    <cellStyle name="Normal 5 5 4 2 3 4 2" xfId="35409" xr:uid="{D96395B7-6103-4172-BA36-10B0040E2D3B}"/>
    <cellStyle name="Normal 5 5 4 2 3 4 3" xfId="50293" xr:uid="{AD34DBE9-EC41-4789-AFD2-5652473C19BF}"/>
    <cellStyle name="Normal 5 5 4 2 3 5" xfId="14873" xr:uid="{76A1DB72-BA17-4B89-98FC-A18512DDA0E0}"/>
    <cellStyle name="Normal 5 5 4 2 3 5 2" xfId="41067" xr:uid="{8289311E-0D4F-4C1A-B898-371559DEEF58}"/>
    <cellStyle name="Normal 5 5 4 2 3 6" xfId="28563" xr:uid="{60A9E5F6-9DFA-4491-95D8-024FF50C7FE5}"/>
    <cellStyle name="Normal 5 5 4 2 3 7" xfId="43447" xr:uid="{ED1BA761-0D45-4B1A-A797-F21D9E13A2A2}"/>
    <cellStyle name="Normal 5 5 4 2 3 8" xfId="8027" xr:uid="{CF452C34-F68B-4478-A67E-133A50983286}"/>
    <cellStyle name="Normal 5 5 4 2 4" xfId="1376" xr:uid="{EC70B81A-371E-4738-BE78-3508005721EA}"/>
    <cellStyle name="Normal 5 5 4 2 4 2" xfId="9740" xr:uid="{9D4CF4F0-D99A-43D6-92DE-6B2EEDF59D68}"/>
    <cellStyle name="Normal 5 5 4 2 4 2 2" xfId="13162" xr:uid="{A3C136EB-0397-4B6A-8EF9-0DB53229456A}"/>
    <cellStyle name="Normal 5 5 4 2 4 2 2 2" xfId="26852" xr:uid="{B06AEF14-796B-4E6C-9F81-74DED53A12B3}"/>
    <cellStyle name="Normal 5 5 4 2 4 2 2 2 2" xfId="40544" xr:uid="{C52740A9-E91C-473D-BA70-CD7812382E8B}"/>
    <cellStyle name="Normal 5 5 4 2 4 2 2 2 3" xfId="55428" xr:uid="{5CB85FA1-FB25-4A2A-A93B-8A8C3CFEB042}"/>
    <cellStyle name="Normal 5 5 4 2 4 2 2 3" xfId="20008" xr:uid="{BDA923A7-E0E3-401A-AB8C-7211C0B92A94}"/>
    <cellStyle name="Normal 5 5 4 2 4 2 2 4" xfId="33698" xr:uid="{678AA83B-9120-4B58-A58D-1E380EF9BC7D}"/>
    <cellStyle name="Normal 5 5 4 2 4 2 2 5" xfId="48582" xr:uid="{38F886A7-9874-4EE0-97CD-3539662A9586}"/>
    <cellStyle name="Normal 5 5 4 2 4 2 3" xfId="23430" xr:uid="{1F7A79D2-D6EA-4ABF-95CA-04633D418AC1}"/>
    <cellStyle name="Normal 5 5 4 2 4 2 3 2" xfId="37122" xr:uid="{EAD4090A-EBA0-4CEA-9565-C11B97B2C258}"/>
    <cellStyle name="Normal 5 5 4 2 4 2 3 3" xfId="52006" xr:uid="{1053DE33-28CF-47BC-BD41-AF34781BDB0E}"/>
    <cellStyle name="Normal 5 5 4 2 4 2 4" xfId="16586" xr:uid="{FB3CCA3E-F75C-4320-9206-9C5C469F1C4F}"/>
    <cellStyle name="Normal 5 5 4 2 4 2 5" xfId="30276" xr:uid="{C3FCFD6C-7C57-46EA-9261-F9D23A6D6155}"/>
    <cellStyle name="Normal 5 5 4 2 4 2 6" xfId="45160" xr:uid="{71702F04-117A-4354-B3AB-05040EA09DB6}"/>
    <cellStyle name="Normal 5 5 4 2 4 3" xfId="11450" xr:uid="{59BAE555-2567-4A70-972F-B97B282C085F}"/>
    <cellStyle name="Normal 5 5 4 2 4 3 2" xfId="25140" xr:uid="{54A73C42-C83C-4F93-8BEF-3968B6BB3244}"/>
    <cellStyle name="Normal 5 5 4 2 4 3 2 2" xfId="38832" xr:uid="{960021A0-5834-4AAA-B9F5-84B707FAA440}"/>
    <cellStyle name="Normal 5 5 4 2 4 3 2 3" xfId="53716" xr:uid="{8467E28E-9CE2-45EE-A1A4-6AC7E236E39D}"/>
    <cellStyle name="Normal 5 5 4 2 4 3 3" xfId="18296" xr:uid="{29EB8335-D4E9-4738-9CD6-25D99ADB8855}"/>
    <cellStyle name="Normal 5 5 4 2 4 3 4" xfId="31986" xr:uid="{801ADB63-77A1-4E79-963A-8594296489EA}"/>
    <cellStyle name="Normal 5 5 4 2 4 3 5" xfId="46870" xr:uid="{4B980788-1705-4FB4-9EE0-6ADB414AA31C}"/>
    <cellStyle name="Normal 5 5 4 2 4 4" xfId="21718" xr:uid="{84FC9A58-F7CB-4098-809D-1A398621BDB1}"/>
    <cellStyle name="Normal 5 5 4 2 4 4 2" xfId="35410" xr:uid="{D412196D-E580-49A1-BEA9-05648E3D58EA}"/>
    <cellStyle name="Normal 5 5 4 2 4 4 3" xfId="50294" xr:uid="{1D2E0742-04E1-4D97-AFC4-8833D67A0004}"/>
    <cellStyle name="Normal 5 5 4 2 4 5" xfId="14874" xr:uid="{E868E15B-EF3C-46D2-A389-D4D518A1B27E}"/>
    <cellStyle name="Normal 5 5 4 2 4 5 2" xfId="41069" xr:uid="{BF5A324D-3DEB-4178-9CBD-214FEA412B96}"/>
    <cellStyle name="Normal 5 5 4 2 4 6" xfId="28564" xr:uid="{F70515A3-CCA7-428D-A8F9-7738F41383C1}"/>
    <cellStyle name="Normal 5 5 4 2 4 7" xfId="43448" xr:uid="{12E36AC7-8E07-495E-928C-57F697CE8570}"/>
    <cellStyle name="Normal 5 5 4 2 4 8" xfId="8028" xr:uid="{0F53D641-311C-4C9E-9E9B-EB01B355A484}"/>
    <cellStyle name="Normal 5 5 4 2 5" xfId="2918" xr:uid="{F6F97211-5594-4945-8EE5-6F276ECED4F5}"/>
    <cellStyle name="Normal 5 5 4 2 5 2" xfId="13158" xr:uid="{9E51D77F-C6F7-48CC-A67B-80595979412E}"/>
    <cellStyle name="Normal 5 5 4 2 5 2 2" xfId="26848" xr:uid="{882499B5-3F03-4E32-8C75-29484FF7854B}"/>
    <cellStyle name="Normal 5 5 4 2 5 2 2 2" xfId="40540" xr:uid="{D7F395A2-5B6E-42E4-B8D5-9C7D1799AF0C}"/>
    <cellStyle name="Normal 5 5 4 2 5 2 2 3" xfId="55424" xr:uid="{75E2D833-217D-4B3C-9C0E-66A339D19799}"/>
    <cellStyle name="Normal 5 5 4 2 5 2 3" xfId="20004" xr:uid="{2F0E8687-19CF-4EA3-8347-12C762D633BF}"/>
    <cellStyle name="Normal 5 5 4 2 5 2 4" xfId="33694" xr:uid="{AC4B283D-BBDB-40A4-AF76-C366B6158CF2}"/>
    <cellStyle name="Normal 5 5 4 2 5 2 5" xfId="48578" xr:uid="{5C9DF49F-758A-4EE5-913C-E8F6578F31BB}"/>
    <cellStyle name="Normal 5 5 4 2 5 3" xfId="23426" xr:uid="{E4552B3B-DC1A-4AEB-8A0B-627E6F86000B}"/>
    <cellStyle name="Normal 5 5 4 2 5 3 2" xfId="37118" xr:uid="{BF17B697-1437-4835-B472-E60B35363497}"/>
    <cellStyle name="Normal 5 5 4 2 5 3 3" xfId="52002" xr:uid="{C31BBCE8-DA2D-4102-AF47-425BF96B10F0}"/>
    <cellStyle name="Normal 5 5 4 2 5 4" xfId="16582" xr:uid="{C1777520-6006-446B-BDE7-DE83B0E6FBA7}"/>
    <cellStyle name="Normal 5 5 4 2 5 4 2" xfId="41194" xr:uid="{21DD0C78-A56E-4706-81CC-2BCB386FC4F0}"/>
    <cellStyle name="Normal 5 5 4 2 5 5" xfId="30272" xr:uid="{E1A9611B-345C-47CD-8F1E-4A12A89EBEB7}"/>
    <cellStyle name="Normal 5 5 4 2 5 6" xfId="45156" xr:uid="{DF1483DB-F9A9-4337-8AEF-CE70E8DC18D4}"/>
    <cellStyle name="Normal 5 5 4 2 5 7" xfId="9736" xr:uid="{3D552E95-F548-48E4-9FCA-DD35BAEADD70}"/>
    <cellStyle name="Normal 5 5 4 2 6" xfId="11446" xr:uid="{D0534492-48E0-42A0-BB72-36BD976CC569}"/>
    <cellStyle name="Normal 5 5 4 2 6 2" xfId="25136" xr:uid="{35E83BFA-3B09-4993-B37C-EC49DB463F49}"/>
    <cellStyle name="Normal 5 5 4 2 6 2 2" xfId="38828" xr:uid="{6FF74B3A-C2A3-428A-925E-561CE4A55C02}"/>
    <cellStyle name="Normal 5 5 4 2 6 2 3" xfId="53712" xr:uid="{96112505-BF30-4E13-89F7-672D2689208B}"/>
    <cellStyle name="Normal 5 5 4 2 6 3" xfId="18292" xr:uid="{65BFE0F9-01E2-4BFD-BF5B-16355D586B84}"/>
    <cellStyle name="Normal 5 5 4 2 6 4" xfId="31982" xr:uid="{013EAC7D-9EEC-4908-9381-8717435968D5}"/>
    <cellStyle name="Normal 5 5 4 2 6 5" xfId="46866" xr:uid="{367C31A9-5E2F-4FB0-8118-0EC2C6F7FE08}"/>
    <cellStyle name="Normal 5 5 4 2 7" xfId="21714" xr:uid="{3BF46781-8BC3-4C5C-8A9F-E43B450D3E52}"/>
    <cellStyle name="Normal 5 5 4 2 7 2" xfId="35406" xr:uid="{5119F129-A89D-4132-8A6F-59D0060D11B6}"/>
    <cellStyle name="Normal 5 5 4 2 7 3" xfId="50290" xr:uid="{4C6D2612-F00F-4BB2-BD16-06F06B671F61}"/>
    <cellStyle name="Normal 5 5 4 2 8" xfId="14870" xr:uid="{F6EE85B6-29AC-44F7-9034-8E323286650B}"/>
    <cellStyle name="Normal 5 5 4 2 8 2" xfId="40848" xr:uid="{8FF761D6-79DD-4F1F-8381-C8A4CCAB6F06}"/>
    <cellStyle name="Normal 5 5 4 2 9" xfId="28560" xr:uid="{16A2AEC6-9BD9-4A3D-B719-93C2C4FF4B72}"/>
    <cellStyle name="Normal 5 5 4 3" xfId="573" xr:uid="{23F9D91A-6AF0-43E9-AE74-B1504D4B1079}"/>
    <cellStyle name="Normal 5 5 4 3 10" xfId="43449" xr:uid="{2DC5FDB9-A288-4AD5-A949-F6AF556DFBC5}"/>
    <cellStyle name="Normal 5 5 4 3 11" xfId="8029" xr:uid="{0C2379CB-DD8E-4ED2-8F92-588345511E23}"/>
    <cellStyle name="Normal 5 5 4 3 2" xfId="1377" xr:uid="{48F48C8A-63A6-4994-8C5C-5DF97A7DC937}"/>
    <cellStyle name="Normal 5 5 4 3 2 2" xfId="1378" xr:uid="{BE27AEF1-E8E1-42E3-97AF-4D68F66CA1E3}"/>
    <cellStyle name="Normal 5 5 4 3 2 2 2" xfId="9743" xr:uid="{E74C909E-1645-48F5-8FDF-E8B7D02DBD3F}"/>
    <cellStyle name="Normal 5 5 4 3 2 2 2 2" xfId="13165" xr:uid="{575FC701-69DA-4AED-8646-C0193ED449E6}"/>
    <cellStyle name="Normal 5 5 4 3 2 2 2 2 2" xfId="26855" xr:uid="{4121A283-07C4-4211-8B53-01308D21D61F}"/>
    <cellStyle name="Normal 5 5 4 3 2 2 2 2 2 2" xfId="40547" xr:uid="{A6CD3679-E176-4DBD-9C6E-E2CB3241F349}"/>
    <cellStyle name="Normal 5 5 4 3 2 2 2 2 2 3" xfId="55431" xr:uid="{65B23E14-7B72-48C9-9ACE-72CC0BD40AB6}"/>
    <cellStyle name="Normal 5 5 4 3 2 2 2 2 3" xfId="20011" xr:uid="{09F1E9E3-B382-4FE6-8635-48067C82A64D}"/>
    <cellStyle name="Normal 5 5 4 3 2 2 2 2 4" xfId="33701" xr:uid="{ADA32638-CE6F-46A3-9983-7008452DA3BC}"/>
    <cellStyle name="Normal 5 5 4 3 2 2 2 2 5" xfId="48585" xr:uid="{1E089587-5D33-4CDE-A722-870C05546B52}"/>
    <cellStyle name="Normal 5 5 4 3 2 2 2 3" xfId="23433" xr:uid="{41A825D6-C976-4397-A23D-61DBD9BFF88B}"/>
    <cellStyle name="Normal 5 5 4 3 2 2 2 3 2" xfId="37125" xr:uid="{0E47AA11-6370-4ACD-A1CE-9793E35455B2}"/>
    <cellStyle name="Normal 5 5 4 3 2 2 2 3 3" xfId="52009" xr:uid="{2584318E-5100-4F84-9311-340507AD1824}"/>
    <cellStyle name="Normal 5 5 4 3 2 2 2 4" xfId="16589" xr:uid="{D6993855-20E9-485D-8C15-6481DF838C4D}"/>
    <cellStyle name="Normal 5 5 4 3 2 2 2 5" xfId="30279" xr:uid="{772F6AF3-DE75-4212-AC04-3CA8DE8204A6}"/>
    <cellStyle name="Normal 5 5 4 3 2 2 2 6" xfId="45163" xr:uid="{D6DA834B-B4C5-497E-866D-95D15EAF6372}"/>
    <cellStyle name="Normal 5 5 4 3 2 2 3" xfId="11453" xr:uid="{890E27DE-E792-4556-AAC7-45C7AE640BA0}"/>
    <cellStyle name="Normal 5 5 4 3 2 2 3 2" xfId="25143" xr:uid="{78DDD00F-C978-4D87-A727-EC83E2F52A05}"/>
    <cellStyle name="Normal 5 5 4 3 2 2 3 2 2" xfId="38835" xr:uid="{0D055A24-D09C-4C6E-9467-C281508EE025}"/>
    <cellStyle name="Normal 5 5 4 3 2 2 3 2 3" xfId="53719" xr:uid="{81FB9A0F-6C22-4E0F-9E05-E6F2D6095AF9}"/>
    <cellStyle name="Normal 5 5 4 3 2 2 3 3" xfId="18299" xr:uid="{95133D09-EAF1-4D7B-8E09-F7835330A975}"/>
    <cellStyle name="Normal 5 5 4 3 2 2 3 4" xfId="31989" xr:uid="{B3315274-C391-4FE8-8342-487ACA55CF43}"/>
    <cellStyle name="Normal 5 5 4 3 2 2 3 5" xfId="46873" xr:uid="{4D7E2911-2E8F-418A-8D6E-A5A47A2E324A}"/>
    <cellStyle name="Normal 5 5 4 3 2 2 4" xfId="21721" xr:uid="{1091E597-81C5-4146-8F4D-60E020C22346}"/>
    <cellStyle name="Normal 5 5 4 3 2 2 4 2" xfId="35413" xr:uid="{E8A78255-2B90-4F41-A46F-B5D995491FA1}"/>
    <cellStyle name="Normal 5 5 4 3 2 2 4 3" xfId="50297" xr:uid="{A2D3C8CE-E021-413D-B93D-9D0EE9CF3587}"/>
    <cellStyle name="Normal 5 5 4 3 2 2 5" xfId="14877" xr:uid="{87D56341-D084-4E56-B433-AAA64FF5F6AE}"/>
    <cellStyle name="Normal 5 5 4 3 2 2 5 2" xfId="41071" xr:uid="{D9641E73-67EF-4E46-A143-54C92119AFB4}"/>
    <cellStyle name="Normal 5 5 4 3 2 2 6" xfId="28567" xr:uid="{C80DFCAA-9081-4D1E-91AD-9EAA3276C744}"/>
    <cellStyle name="Normal 5 5 4 3 2 2 7" xfId="43451" xr:uid="{C4B70848-75FE-4C24-938C-BA76F9F3600A}"/>
    <cellStyle name="Normal 5 5 4 3 2 2 8" xfId="8031" xr:uid="{42B47E7F-04FA-48EA-8CB4-33891BD0BD88}"/>
    <cellStyle name="Normal 5 5 4 3 2 3" xfId="9742" xr:uid="{18126735-EB72-4587-AC22-E10187D33C49}"/>
    <cellStyle name="Normal 5 5 4 3 2 3 2" xfId="13164" xr:uid="{13474442-2613-4F9A-87E5-4C644D56DFAC}"/>
    <cellStyle name="Normal 5 5 4 3 2 3 2 2" xfId="26854" xr:uid="{3D3321BC-CB15-4C8B-9F24-0B8EABC4E26D}"/>
    <cellStyle name="Normal 5 5 4 3 2 3 2 2 2" xfId="40546" xr:uid="{9BAE8012-D53A-4DF1-BA81-8887980E4FA9}"/>
    <cellStyle name="Normal 5 5 4 3 2 3 2 2 3" xfId="55430" xr:uid="{5B394AE3-9C68-43B3-9DAF-DBA1B6B26A21}"/>
    <cellStyle name="Normal 5 5 4 3 2 3 2 3" xfId="20010" xr:uid="{E662C0B9-846D-4577-9E0B-C0708CB95F9E}"/>
    <cellStyle name="Normal 5 5 4 3 2 3 2 4" xfId="33700" xr:uid="{33836192-B1B2-46D7-BED1-C75AB2DCD6C2}"/>
    <cellStyle name="Normal 5 5 4 3 2 3 2 5" xfId="48584" xr:uid="{B2B159DC-7F30-407F-96B9-0805086ECDBB}"/>
    <cellStyle name="Normal 5 5 4 3 2 3 3" xfId="23432" xr:uid="{EF5A9109-88DF-4572-8877-385110CADCE9}"/>
    <cellStyle name="Normal 5 5 4 3 2 3 3 2" xfId="37124" xr:uid="{E97E74C2-BBA4-4038-ADEB-6BBC2028ED09}"/>
    <cellStyle name="Normal 5 5 4 3 2 3 3 3" xfId="52008" xr:uid="{854F0BFC-1B4F-425A-9AD4-AF9EA0413871}"/>
    <cellStyle name="Normal 5 5 4 3 2 3 4" xfId="16588" xr:uid="{0547F7C3-DA3D-4695-B534-BE213007C770}"/>
    <cellStyle name="Normal 5 5 4 3 2 3 5" xfId="30278" xr:uid="{2F44C9A9-13C4-4348-940F-8B341FF18E06}"/>
    <cellStyle name="Normal 5 5 4 3 2 3 6" xfId="45162" xr:uid="{F1C01A80-EE85-4DF6-8B78-4FF3D95BD4B9}"/>
    <cellStyle name="Normal 5 5 4 3 2 4" xfId="11452" xr:uid="{90B0E1A3-43AE-47F9-B132-B236A08A6475}"/>
    <cellStyle name="Normal 5 5 4 3 2 4 2" xfId="25142" xr:uid="{B2C375AD-C415-405F-9EE1-100149954493}"/>
    <cellStyle name="Normal 5 5 4 3 2 4 2 2" xfId="38834" xr:uid="{8A09735C-9316-4902-884F-A9B9DCDCB286}"/>
    <cellStyle name="Normal 5 5 4 3 2 4 2 3" xfId="53718" xr:uid="{A29D06C3-45E5-4252-9A2B-0061B16B0800}"/>
    <cellStyle name="Normal 5 5 4 3 2 4 3" xfId="18298" xr:uid="{4D9BF5A3-8D6C-4258-A76E-4E2CA6DCF1CA}"/>
    <cellStyle name="Normal 5 5 4 3 2 4 4" xfId="31988" xr:uid="{5A7C1F95-A0F2-4B89-8748-97809962E829}"/>
    <cellStyle name="Normal 5 5 4 3 2 4 5" xfId="46872" xr:uid="{03AC1B52-6B3C-465F-ACF6-4B4BB62DAF2E}"/>
    <cellStyle name="Normal 5 5 4 3 2 5" xfId="21720" xr:uid="{537584D1-C5C5-467D-8E65-E7D6D7572711}"/>
    <cellStyle name="Normal 5 5 4 3 2 5 2" xfId="35412" xr:uid="{C90D2BB4-0951-44EA-B071-FDD51C9F4DFB}"/>
    <cellStyle name="Normal 5 5 4 3 2 5 3" xfId="50296" xr:uid="{9CDF68B3-7582-483A-8124-D6D9FD63082D}"/>
    <cellStyle name="Normal 5 5 4 3 2 6" xfId="14876" xr:uid="{B83F070B-33C2-4195-B6AD-8DD529257679}"/>
    <cellStyle name="Normal 5 5 4 3 2 6 2" xfId="41070" xr:uid="{BBC29C4C-FF52-42A5-844D-E19A744353A6}"/>
    <cellStyle name="Normal 5 5 4 3 2 7" xfId="28566" xr:uid="{61DAA8C1-06C8-4990-A25F-DF1E4AC81737}"/>
    <cellStyle name="Normal 5 5 4 3 2 8" xfId="43450" xr:uid="{CE8CB6FD-19B5-4017-84A3-66BDB3C3F728}"/>
    <cellStyle name="Normal 5 5 4 3 2 9" xfId="8030" xr:uid="{0F422409-FDF6-4C27-A385-8E712CE5FA1F}"/>
    <cellStyle name="Normal 5 5 4 3 3" xfId="1379" xr:uid="{ADC30A37-57B9-49E6-B19A-86CFB11F85E5}"/>
    <cellStyle name="Normal 5 5 4 3 3 2" xfId="9744" xr:uid="{86F578EE-F7BC-432F-871E-E64A9D6ECD1A}"/>
    <cellStyle name="Normal 5 5 4 3 3 2 2" xfId="13166" xr:uid="{FEFA3EDC-51D0-4770-9399-F72E25787661}"/>
    <cellStyle name="Normal 5 5 4 3 3 2 2 2" xfId="26856" xr:uid="{1B71BEE6-3785-40CE-B258-EC94192D46D8}"/>
    <cellStyle name="Normal 5 5 4 3 3 2 2 2 2" xfId="40548" xr:uid="{75C914E8-09FB-4F48-8359-AFDCBE839A6F}"/>
    <cellStyle name="Normal 5 5 4 3 3 2 2 2 3" xfId="55432" xr:uid="{0518D9A7-B119-4E1A-8D22-883D697D7B58}"/>
    <cellStyle name="Normal 5 5 4 3 3 2 2 3" xfId="20012" xr:uid="{CCBE515E-DE39-4B43-86FC-AAC988E82880}"/>
    <cellStyle name="Normal 5 5 4 3 3 2 2 4" xfId="33702" xr:uid="{6F9E809D-9D90-4BC0-99DF-E92319B91CEC}"/>
    <cellStyle name="Normal 5 5 4 3 3 2 2 5" xfId="48586" xr:uid="{3F4A2552-50E4-4B02-9ECD-E2C806B85251}"/>
    <cellStyle name="Normal 5 5 4 3 3 2 3" xfId="23434" xr:uid="{7522EA50-5CF2-4CC5-8694-F2E8D5FF2920}"/>
    <cellStyle name="Normal 5 5 4 3 3 2 3 2" xfId="37126" xr:uid="{650D360C-4B19-45D1-B7FA-B49D3C47FE41}"/>
    <cellStyle name="Normal 5 5 4 3 3 2 3 3" xfId="52010" xr:uid="{E25E7951-2469-4D1D-A5E8-83E20ED62679}"/>
    <cellStyle name="Normal 5 5 4 3 3 2 4" xfId="16590" xr:uid="{852A7CFE-61C7-4409-A9F9-BAE8CCE3AA3A}"/>
    <cellStyle name="Normal 5 5 4 3 3 2 5" xfId="30280" xr:uid="{E9470F27-6006-4E36-A695-BF3A440A173D}"/>
    <cellStyle name="Normal 5 5 4 3 3 2 6" xfId="45164" xr:uid="{2FC6F312-E2A4-43D5-AABD-FA5F2C9FE60A}"/>
    <cellStyle name="Normal 5 5 4 3 3 3" xfId="11454" xr:uid="{85ABC941-F2AF-409B-8309-C087D941F0F1}"/>
    <cellStyle name="Normal 5 5 4 3 3 3 2" xfId="25144" xr:uid="{8DEC4F3C-3261-4C41-8AE6-5D0E202F5DE5}"/>
    <cellStyle name="Normal 5 5 4 3 3 3 2 2" xfId="38836" xr:uid="{80C1F4DD-A9EE-4B4F-A842-19E94584B226}"/>
    <cellStyle name="Normal 5 5 4 3 3 3 2 3" xfId="53720" xr:uid="{32312AC2-1CF3-449C-B483-FEBD931474FB}"/>
    <cellStyle name="Normal 5 5 4 3 3 3 3" xfId="18300" xr:uid="{BBBD4590-8B9C-46B0-A61B-CA989450B398}"/>
    <cellStyle name="Normal 5 5 4 3 3 3 4" xfId="31990" xr:uid="{6102BE66-D7AE-4E44-BB7A-141F2308896C}"/>
    <cellStyle name="Normal 5 5 4 3 3 3 5" xfId="46874" xr:uid="{69E2A373-0F89-4DFB-8D27-04A95B40DC31}"/>
    <cellStyle name="Normal 5 5 4 3 3 4" xfId="21722" xr:uid="{F1884437-2383-43CE-BDF0-C7EEEAFA77FB}"/>
    <cellStyle name="Normal 5 5 4 3 3 4 2" xfId="35414" xr:uid="{274E833D-C3FA-424C-B733-AB5C22665EEA}"/>
    <cellStyle name="Normal 5 5 4 3 3 4 3" xfId="50298" xr:uid="{2348EEF7-575F-42E3-976A-D370B02112DE}"/>
    <cellStyle name="Normal 5 5 4 3 3 5" xfId="14878" xr:uid="{B4B4C2E6-978E-4863-9A21-833A87178610}"/>
    <cellStyle name="Normal 5 5 4 3 3 5 2" xfId="41072" xr:uid="{CB599F40-6E45-4736-A136-CF341F9FB54D}"/>
    <cellStyle name="Normal 5 5 4 3 3 6" xfId="28568" xr:uid="{9B6B3A4D-0903-459B-8722-6B711B726611}"/>
    <cellStyle name="Normal 5 5 4 3 3 7" xfId="43452" xr:uid="{D1F90ED3-C48F-4AB8-98BD-BB48B1A31CB8}"/>
    <cellStyle name="Normal 5 5 4 3 3 8" xfId="8032" xr:uid="{AC0EF4BC-11B7-4F18-855F-280F9EE988DF}"/>
    <cellStyle name="Normal 5 5 4 3 4" xfId="2919" xr:uid="{91C86EB2-52EC-4F73-B148-CCD02B2BD1D7}"/>
    <cellStyle name="Normal 5 5 4 3 4 2" xfId="9745" xr:uid="{7657AD28-FD5D-439F-A152-6121249BD061}"/>
    <cellStyle name="Normal 5 5 4 3 4 2 2" xfId="13167" xr:uid="{416B7C77-265D-4A17-9D08-857F10F8703C}"/>
    <cellStyle name="Normal 5 5 4 3 4 2 2 2" xfId="26857" xr:uid="{1EBF8225-8D15-4D50-A3C0-B57C956C521F}"/>
    <cellStyle name="Normal 5 5 4 3 4 2 2 2 2" xfId="40549" xr:uid="{18D12B15-39F1-48F0-BC5A-8BC83A520932}"/>
    <cellStyle name="Normal 5 5 4 3 4 2 2 2 3" xfId="55433" xr:uid="{F1B37CCD-CEE9-4F38-B543-C7BE89573671}"/>
    <cellStyle name="Normal 5 5 4 3 4 2 2 3" xfId="20013" xr:uid="{F3E220D4-AB0A-4D04-AAE6-927DECCF2342}"/>
    <cellStyle name="Normal 5 5 4 3 4 2 2 4" xfId="33703" xr:uid="{3033082E-513D-4EE6-9F9C-F368B72226B9}"/>
    <cellStyle name="Normal 5 5 4 3 4 2 2 5" xfId="48587" xr:uid="{D11ADBA2-8C92-4F48-8352-DC5DDC75144E}"/>
    <cellStyle name="Normal 5 5 4 3 4 2 3" xfId="23435" xr:uid="{A1D08290-9E52-42B1-9A76-0BA5C4896345}"/>
    <cellStyle name="Normal 5 5 4 3 4 2 3 2" xfId="37127" xr:uid="{8A11577F-D5D7-48EA-A1B9-9020CF9F1B30}"/>
    <cellStyle name="Normal 5 5 4 3 4 2 3 3" xfId="52011" xr:uid="{0A1BB39C-301C-471D-99CA-E2A23ECC0C65}"/>
    <cellStyle name="Normal 5 5 4 3 4 2 4" xfId="16591" xr:uid="{3CF79193-EB67-4BE8-9404-0456C36B1E6E}"/>
    <cellStyle name="Normal 5 5 4 3 4 2 5" xfId="30281" xr:uid="{5517353F-D42F-42AA-AE57-226CE208BF22}"/>
    <cellStyle name="Normal 5 5 4 3 4 2 6" xfId="45165" xr:uid="{06437C22-5087-464D-87FC-1E83D9D96877}"/>
    <cellStyle name="Normal 5 5 4 3 4 3" xfId="11455" xr:uid="{45A79450-5654-471A-8F38-547174A7BA79}"/>
    <cellStyle name="Normal 5 5 4 3 4 3 2" xfId="25145" xr:uid="{940DECDD-E013-48B7-BE4E-6B61132313E5}"/>
    <cellStyle name="Normal 5 5 4 3 4 3 2 2" xfId="38837" xr:uid="{ECD5E8A5-B604-4B0D-898A-46A32CEA4004}"/>
    <cellStyle name="Normal 5 5 4 3 4 3 2 3" xfId="53721" xr:uid="{8202EABA-3D21-4DF8-9BAC-0F83F44F7A6B}"/>
    <cellStyle name="Normal 5 5 4 3 4 3 3" xfId="18301" xr:uid="{90A2E8E5-916D-422A-AEE8-EF3D39E078AA}"/>
    <cellStyle name="Normal 5 5 4 3 4 3 4" xfId="31991" xr:uid="{0DCB3E30-76A7-403F-A138-95A7662AE4E5}"/>
    <cellStyle name="Normal 5 5 4 3 4 3 5" xfId="46875" xr:uid="{2ED78A52-6F95-4745-9788-20205DE27A61}"/>
    <cellStyle name="Normal 5 5 4 3 4 4" xfId="21723" xr:uid="{C22E94E7-1630-4FAD-B6F6-3B2DA6204E85}"/>
    <cellStyle name="Normal 5 5 4 3 4 4 2" xfId="35415" xr:uid="{91A58CF8-83BF-48C9-A2F6-9B4E6093A045}"/>
    <cellStyle name="Normal 5 5 4 3 4 4 3" xfId="50299" xr:uid="{88B587FE-E9D3-4271-B66E-56B045DD2C93}"/>
    <cellStyle name="Normal 5 5 4 3 4 5" xfId="14879" xr:uid="{1D84A4E3-61C2-4074-BDE7-F13147C458C7}"/>
    <cellStyle name="Normal 5 5 4 3 4 5 2" xfId="41195" xr:uid="{233F077C-D559-4B4F-8D8A-832A7BF34462}"/>
    <cellStyle name="Normal 5 5 4 3 4 6" xfId="28569" xr:uid="{45E4BAB2-02DF-4622-8293-DE0714A53D71}"/>
    <cellStyle name="Normal 5 5 4 3 4 7" xfId="43453" xr:uid="{A7AA4BC1-AA0A-43DC-AB7F-8831A81274BC}"/>
    <cellStyle name="Normal 5 5 4 3 4 8" xfId="8033" xr:uid="{BE9C5C17-E685-43AB-9C0E-DE4D91EF1059}"/>
    <cellStyle name="Normal 5 5 4 3 5" xfId="9741" xr:uid="{FEA0C4AF-7EEB-4A79-8944-C05DEF250B66}"/>
    <cellStyle name="Normal 5 5 4 3 5 2" xfId="13163" xr:uid="{0A24BECC-FA3A-44BE-AD95-32CF4730F0D5}"/>
    <cellStyle name="Normal 5 5 4 3 5 2 2" xfId="26853" xr:uid="{7DA68524-B706-43EA-B6AD-AE8950C3BCA9}"/>
    <cellStyle name="Normal 5 5 4 3 5 2 2 2" xfId="40545" xr:uid="{70A81367-7A25-4D68-8EDC-CBEEEF8CA423}"/>
    <cellStyle name="Normal 5 5 4 3 5 2 2 3" xfId="55429" xr:uid="{1B2FEF52-5A65-4E51-8159-ACC54A13560C}"/>
    <cellStyle name="Normal 5 5 4 3 5 2 3" xfId="20009" xr:uid="{3C85749D-E9EE-4098-8139-72326D7F50F1}"/>
    <cellStyle name="Normal 5 5 4 3 5 2 4" xfId="33699" xr:uid="{24CF439A-3E76-4600-80DE-2331F6BB1105}"/>
    <cellStyle name="Normal 5 5 4 3 5 2 5" xfId="48583" xr:uid="{5438633F-5BD1-4476-9E28-280C2DE52E3D}"/>
    <cellStyle name="Normal 5 5 4 3 5 3" xfId="23431" xr:uid="{CE8ED7F2-02D6-4731-91EF-8EF378DB7E4C}"/>
    <cellStyle name="Normal 5 5 4 3 5 3 2" xfId="37123" xr:uid="{40B21B84-686D-42EB-832F-982F3C36FDFB}"/>
    <cellStyle name="Normal 5 5 4 3 5 3 3" xfId="52007" xr:uid="{B0613915-E8AD-4C77-8DC8-6500E50A835C}"/>
    <cellStyle name="Normal 5 5 4 3 5 4" xfId="16587" xr:uid="{907148D8-5F9E-44B1-A769-A447BB7B4859}"/>
    <cellStyle name="Normal 5 5 4 3 5 5" xfId="30277" xr:uid="{72D4B140-15CA-4FD3-A7B5-AA7EDE0206FA}"/>
    <cellStyle name="Normal 5 5 4 3 5 6" xfId="45161" xr:uid="{02F06FEA-22E3-45D8-AF57-BECDD858E2D6}"/>
    <cellStyle name="Normal 5 5 4 3 6" xfId="11451" xr:uid="{01296C88-2DFF-44DC-A9B2-D2D357998BE5}"/>
    <cellStyle name="Normal 5 5 4 3 6 2" xfId="25141" xr:uid="{D9A0F414-997E-4B60-A9F4-685826C9AC03}"/>
    <cellStyle name="Normal 5 5 4 3 6 2 2" xfId="38833" xr:uid="{24D9A490-407A-48E0-AE44-8A4BC02A7190}"/>
    <cellStyle name="Normal 5 5 4 3 6 2 3" xfId="53717" xr:uid="{0C7BA004-5431-4AC1-8FC2-70302027F7F8}"/>
    <cellStyle name="Normal 5 5 4 3 6 3" xfId="18297" xr:uid="{E997B21D-BB14-4BEC-9621-2B9992761B23}"/>
    <cellStyle name="Normal 5 5 4 3 6 4" xfId="31987" xr:uid="{3E6A410D-45DF-459A-B2AA-BA88536CE802}"/>
    <cellStyle name="Normal 5 5 4 3 6 5" xfId="46871" xr:uid="{DDFC5812-70DE-4E01-8E4F-EEFC8F33015D}"/>
    <cellStyle name="Normal 5 5 4 3 7" xfId="21719" xr:uid="{3F191B44-8AAD-413E-8CB6-E87B0043A0ED}"/>
    <cellStyle name="Normal 5 5 4 3 7 2" xfId="35411" xr:uid="{8D4AA607-8246-4C7F-B5FB-570CE117D07B}"/>
    <cellStyle name="Normal 5 5 4 3 7 3" xfId="50295" xr:uid="{07272F71-D4C5-49F4-BD60-F797672E4D2E}"/>
    <cellStyle name="Normal 5 5 4 3 8" xfId="14875" xr:uid="{238C3594-0F94-47B8-8436-A43722CC8486}"/>
    <cellStyle name="Normal 5 5 4 3 8 2" xfId="40850" xr:uid="{6FC64167-5C86-449A-9B60-F24C25176378}"/>
    <cellStyle name="Normal 5 5 4 3 9" xfId="28565" xr:uid="{B15843AB-3DB6-4F5B-92A9-A2C2F80FDF7A}"/>
    <cellStyle name="Normal 5 5 4 4" xfId="1380" xr:uid="{941B1195-DBAE-4FCC-96B9-EA910BC08EFC}"/>
    <cellStyle name="Normal 5 5 4 4 2" xfId="1381" xr:uid="{6063176A-69C9-493C-BBD1-9F55F236CB5D}"/>
    <cellStyle name="Normal 5 5 4 4 2 2" xfId="9747" xr:uid="{485B192D-1BA6-4EED-9123-778F44DB0BA6}"/>
    <cellStyle name="Normal 5 5 4 4 2 2 2" xfId="13169" xr:uid="{2C203F7B-0A69-491B-B3D8-D441C7B4471F}"/>
    <cellStyle name="Normal 5 5 4 4 2 2 2 2" xfId="26859" xr:uid="{8C432918-3358-44B3-BC6A-1B137FBC8C4B}"/>
    <cellStyle name="Normal 5 5 4 4 2 2 2 2 2" xfId="40551" xr:uid="{A388A5BF-B8AF-4A04-A051-E1E9FEB5AF7C}"/>
    <cellStyle name="Normal 5 5 4 4 2 2 2 2 3" xfId="55435" xr:uid="{77A2BFC7-44C8-462D-BB17-617AF9E4C4F5}"/>
    <cellStyle name="Normal 5 5 4 4 2 2 2 3" xfId="20015" xr:uid="{B3BC8A16-5BC3-4C92-82C5-9C4EBD910A29}"/>
    <cellStyle name="Normal 5 5 4 4 2 2 2 4" xfId="33705" xr:uid="{C45893E6-1F6B-4355-8B2C-52505BF8F30E}"/>
    <cellStyle name="Normal 5 5 4 4 2 2 2 5" xfId="48589" xr:uid="{400441EA-8733-4407-A8D4-991877858498}"/>
    <cellStyle name="Normal 5 5 4 4 2 2 3" xfId="23437" xr:uid="{ECC779D6-B2B0-406A-AB2E-750FFC80E5C7}"/>
    <cellStyle name="Normal 5 5 4 4 2 2 3 2" xfId="37129" xr:uid="{AFE6F893-EDE0-4288-BBE1-438F8C812333}"/>
    <cellStyle name="Normal 5 5 4 4 2 2 3 3" xfId="52013" xr:uid="{287D9ACB-8CB6-4941-B543-1384DE4C3443}"/>
    <cellStyle name="Normal 5 5 4 4 2 2 4" xfId="16593" xr:uid="{7E32B853-8A3F-45A9-9C75-D2CD7CEAF6C6}"/>
    <cellStyle name="Normal 5 5 4 4 2 2 5" xfId="30283" xr:uid="{E71B3072-C247-48F0-81A0-20AFCB2A2801}"/>
    <cellStyle name="Normal 5 5 4 4 2 2 6" xfId="45167" xr:uid="{BEA03770-7D64-4BED-AC39-072D6B29AC2B}"/>
    <cellStyle name="Normal 5 5 4 4 2 3" xfId="11457" xr:uid="{7894DBCA-1294-44FF-B567-C44F1C7D28FF}"/>
    <cellStyle name="Normal 5 5 4 4 2 3 2" xfId="25147" xr:uid="{8BACED0A-2E2D-4490-B773-E89F35D288B5}"/>
    <cellStyle name="Normal 5 5 4 4 2 3 2 2" xfId="38839" xr:uid="{78E6DD79-7029-448A-BD9C-13D7037CD6DE}"/>
    <cellStyle name="Normal 5 5 4 4 2 3 2 3" xfId="53723" xr:uid="{CF9532EF-F99F-421E-AD6B-3B1993C5F8D1}"/>
    <cellStyle name="Normal 5 5 4 4 2 3 3" xfId="18303" xr:uid="{E8E259B9-BCF9-4F89-9592-B1D557391F33}"/>
    <cellStyle name="Normal 5 5 4 4 2 3 4" xfId="31993" xr:uid="{976328CB-81B0-4EFA-BCB5-90AE8CD4D3B2}"/>
    <cellStyle name="Normal 5 5 4 4 2 3 5" xfId="46877" xr:uid="{C920B72E-89BF-49F4-81ED-DCDF1277BBA7}"/>
    <cellStyle name="Normal 5 5 4 4 2 4" xfId="21725" xr:uid="{59387C41-FDFB-4573-BDDC-3B5F08467DE8}"/>
    <cellStyle name="Normal 5 5 4 4 2 4 2" xfId="35417" xr:uid="{6E7553DC-D4AD-4D89-8C26-EA821885B86C}"/>
    <cellStyle name="Normal 5 5 4 4 2 4 3" xfId="50301" xr:uid="{DAFA76A0-6D73-405B-AE89-24298349EE30}"/>
    <cellStyle name="Normal 5 5 4 4 2 5" xfId="14881" xr:uid="{74C472C0-FE26-49CF-B4EC-5C055D759E28}"/>
    <cellStyle name="Normal 5 5 4 4 2 5 2" xfId="41074" xr:uid="{335AFAAC-F228-42EB-8C3A-8C9476A9A76D}"/>
    <cellStyle name="Normal 5 5 4 4 2 6" xfId="28571" xr:uid="{AEB13E28-4960-4320-8E93-F628775A7F97}"/>
    <cellStyle name="Normal 5 5 4 4 2 7" xfId="43455" xr:uid="{55969365-3A05-4652-91A7-9B24200EDD55}"/>
    <cellStyle name="Normal 5 5 4 4 2 8" xfId="8035" xr:uid="{AF13BA78-D895-4AE2-AD19-4E74E95413BA}"/>
    <cellStyle name="Normal 5 5 4 4 3" xfId="2920" xr:uid="{F7DF7AEC-AACB-42CF-8401-3812AB48F891}"/>
    <cellStyle name="Normal 5 5 4 4 3 2" xfId="13168" xr:uid="{F601D9B5-D179-478C-BDCD-F6901BAB085D}"/>
    <cellStyle name="Normal 5 5 4 4 3 2 2" xfId="26858" xr:uid="{3DB8EC6A-79B0-47C8-AC9F-D5D8E18E619D}"/>
    <cellStyle name="Normal 5 5 4 4 3 2 2 2" xfId="40550" xr:uid="{A8841818-4EDF-4606-B7D7-1C9162913752}"/>
    <cellStyle name="Normal 5 5 4 4 3 2 2 3" xfId="55434" xr:uid="{7538640A-1D63-42DF-B032-055C6CD17264}"/>
    <cellStyle name="Normal 5 5 4 4 3 2 3" xfId="20014" xr:uid="{DE260BCB-C5A3-48C8-94DB-FD4BC0B509DC}"/>
    <cellStyle name="Normal 5 5 4 4 3 2 4" xfId="33704" xr:uid="{373EE64D-48A1-467C-8E24-EC4DF033976A}"/>
    <cellStyle name="Normal 5 5 4 4 3 2 5" xfId="48588" xr:uid="{7203A2DC-F4F0-4C6B-A75B-249832BC031B}"/>
    <cellStyle name="Normal 5 5 4 4 3 3" xfId="23436" xr:uid="{FD4AEC49-ADD7-4744-B6E7-DC922D35314F}"/>
    <cellStyle name="Normal 5 5 4 4 3 3 2" xfId="37128" xr:uid="{4515DAEA-33EA-415B-850F-8AA79F550C05}"/>
    <cellStyle name="Normal 5 5 4 4 3 3 3" xfId="52012" xr:uid="{AB946666-D79B-48F0-A077-A8944BF0FA93}"/>
    <cellStyle name="Normal 5 5 4 4 3 4" xfId="16592" xr:uid="{E3BD87DA-6F23-4803-A311-0BBCC741F52B}"/>
    <cellStyle name="Normal 5 5 4 4 3 4 2" xfId="41196" xr:uid="{0D171292-59FC-47CE-A4D6-95FCB47C6C20}"/>
    <cellStyle name="Normal 5 5 4 4 3 5" xfId="30282" xr:uid="{22216AB1-8AFD-402B-9A82-C8F0355E36C8}"/>
    <cellStyle name="Normal 5 5 4 4 3 6" xfId="45166" xr:uid="{788BA56B-45D2-4931-A1F2-39DFD66D07AA}"/>
    <cellStyle name="Normal 5 5 4 4 3 7" xfId="9746" xr:uid="{B524DBBD-0990-4C5F-AAA8-8657DAC49C60}"/>
    <cellStyle name="Normal 5 5 4 4 4" xfId="2921" xr:uid="{71C26BB9-3C35-4DC3-A5F1-1A6D0DCE7EB0}"/>
    <cellStyle name="Normal 5 5 4 4 4 2" xfId="25146" xr:uid="{5C9D0ACF-D862-4021-BAE0-59BE343BABEA}"/>
    <cellStyle name="Normal 5 5 4 4 4 2 2" xfId="38838" xr:uid="{56F440D4-30D4-46B8-AB04-7E3803BA7EC1}"/>
    <cellStyle name="Normal 5 5 4 4 4 2 3" xfId="53722" xr:uid="{DA1D7004-043E-4E90-B74A-9BAAA6C3F627}"/>
    <cellStyle name="Normal 5 5 4 4 4 3" xfId="18302" xr:uid="{2BEC6FB8-C1AD-442D-9754-203788C897D9}"/>
    <cellStyle name="Normal 5 5 4 4 4 3 2" xfId="41197" xr:uid="{9E47C9D1-17F1-4680-BAA8-3D5FC80EB3FC}"/>
    <cellStyle name="Normal 5 5 4 4 4 4" xfId="31992" xr:uid="{88BBD724-662A-4459-B115-67DB8E229894}"/>
    <cellStyle name="Normal 5 5 4 4 4 5" xfId="46876" xr:uid="{08D42CFB-A0A9-4B93-8A35-84DEEBFEBA6C}"/>
    <cellStyle name="Normal 5 5 4 4 4 6" xfId="11456" xr:uid="{2B86E2B5-6F6D-45F9-8AF1-70A31AD7C685}"/>
    <cellStyle name="Normal 5 5 4 4 5" xfId="21724" xr:uid="{B8471AC5-B9D9-4112-B9CD-CB9652673E94}"/>
    <cellStyle name="Normal 5 5 4 4 5 2" xfId="35416" xr:uid="{C387DD70-4B0B-44F9-B6A6-1C66C68DD871}"/>
    <cellStyle name="Normal 5 5 4 4 5 3" xfId="50300" xr:uid="{63365436-3F53-48A5-9E90-795DC65AF40B}"/>
    <cellStyle name="Normal 5 5 4 4 6" xfId="14880" xr:uid="{41ED1AE8-6D62-4652-B101-5D75AC2BF988}"/>
    <cellStyle name="Normal 5 5 4 4 6 2" xfId="41073" xr:uid="{BCB55CB3-1B44-4BBC-AE8D-8AC5421BAA2B}"/>
    <cellStyle name="Normal 5 5 4 4 7" xfId="28570" xr:uid="{5186B43E-C6DF-489B-AA7C-FB4ACAB99643}"/>
    <cellStyle name="Normal 5 5 4 4 8" xfId="43454" xr:uid="{F6F8423C-C559-45FC-B392-8B2939ED5F83}"/>
    <cellStyle name="Normal 5 5 4 4 9" xfId="8034" xr:uid="{014C2B22-CD16-4DEC-BF01-168E1F41F8EC}"/>
    <cellStyle name="Normal 5 5 4 5" xfId="1382" xr:uid="{027955FD-4CA5-4C79-9059-12F8419EDB7E}"/>
    <cellStyle name="Normal 5 5 4 5 2" xfId="9748" xr:uid="{5E77F409-1B9E-4939-AE1A-BEC6A85DE461}"/>
    <cellStyle name="Normal 5 5 4 5 2 2" xfId="13170" xr:uid="{A33B6206-BF09-4A41-AA32-0D2CF829FE1A}"/>
    <cellStyle name="Normal 5 5 4 5 2 2 2" xfId="26860" xr:uid="{6A10BA07-3993-4C86-9FDE-5B263A2D32A1}"/>
    <cellStyle name="Normal 5 5 4 5 2 2 2 2" xfId="40552" xr:uid="{60BD38AF-145F-49C6-B7D7-4937384E4080}"/>
    <cellStyle name="Normal 5 5 4 5 2 2 2 3" xfId="55436" xr:uid="{8807D449-4AEE-42EA-B0B0-ED54CF2D2BAB}"/>
    <cellStyle name="Normal 5 5 4 5 2 2 3" xfId="20016" xr:uid="{4B785CCD-6D5F-4AC7-9C7D-8F3DBD53E1A6}"/>
    <cellStyle name="Normal 5 5 4 5 2 2 4" xfId="33706" xr:uid="{E4EF0670-3EC0-4909-8114-47FC1E10DD02}"/>
    <cellStyle name="Normal 5 5 4 5 2 2 5" xfId="48590" xr:uid="{BF9B89EE-75B5-41BB-A88E-2AB830E7567C}"/>
    <cellStyle name="Normal 5 5 4 5 2 3" xfId="23438" xr:uid="{CE4DD6F3-01EF-4CFE-A6B3-2857562DCD20}"/>
    <cellStyle name="Normal 5 5 4 5 2 3 2" xfId="37130" xr:uid="{B7436BF6-0E86-407D-982C-0CB1926D4DA6}"/>
    <cellStyle name="Normal 5 5 4 5 2 3 3" xfId="52014" xr:uid="{C691739A-1CB0-490B-9BAE-B8BD4FA94D1E}"/>
    <cellStyle name="Normal 5 5 4 5 2 4" xfId="16594" xr:uid="{4870744C-0D32-416F-9AAE-B58F759D14B6}"/>
    <cellStyle name="Normal 5 5 4 5 2 5" xfId="30284" xr:uid="{3142F88F-4907-40D6-9371-10E3CD714A99}"/>
    <cellStyle name="Normal 5 5 4 5 2 6" xfId="45168" xr:uid="{C5972E37-F40D-492B-B1AD-C330BEAF865A}"/>
    <cellStyle name="Normal 5 5 4 5 3" xfId="11458" xr:uid="{68F9411E-82C1-4AA3-B320-90AA9D1C2B24}"/>
    <cellStyle name="Normal 5 5 4 5 3 2" xfId="25148" xr:uid="{0F3C62AF-C367-42DD-801D-86B33348490E}"/>
    <cellStyle name="Normal 5 5 4 5 3 2 2" xfId="38840" xr:uid="{1F9AD6D0-4E8C-46B3-8F36-17A20580DF3E}"/>
    <cellStyle name="Normal 5 5 4 5 3 2 3" xfId="53724" xr:uid="{EBA8DD13-9534-49DC-A38A-DCEB9D2E85A8}"/>
    <cellStyle name="Normal 5 5 4 5 3 3" xfId="18304" xr:uid="{043A07C5-794A-4EE9-BE9D-35860872A32B}"/>
    <cellStyle name="Normal 5 5 4 5 3 4" xfId="31994" xr:uid="{5C6E6865-B89E-4536-91DC-7DCB393B2760}"/>
    <cellStyle name="Normal 5 5 4 5 3 5" xfId="46878" xr:uid="{35E43EA7-CA0B-489C-887E-58D93DDBF8A6}"/>
    <cellStyle name="Normal 5 5 4 5 4" xfId="21726" xr:uid="{57495845-4F07-45D3-A355-F4F1464358A7}"/>
    <cellStyle name="Normal 5 5 4 5 4 2" xfId="35418" xr:uid="{FD53928D-8949-49B4-AEAF-A4B9CE1B51D4}"/>
    <cellStyle name="Normal 5 5 4 5 4 3" xfId="50302" xr:uid="{C121CFBF-7109-47F3-8E60-0D58C3627B7B}"/>
    <cellStyle name="Normal 5 5 4 5 5" xfId="14882" xr:uid="{F86A21BB-47B7-459C-89D3-772FCF1DF69E}"/>
    <cellStyle name="Normal 5 5 4 5 5 2" xfId="41075" xr:uid="{44E6837C-0573-4A59-A38B-C3C494F6E285}"/>
    <cellStyle name="Normal 5 5 4 5 6" xfId="28572" xr:uid="{1D02FC82-C4D5-420E-B60D-EF76360DD132}"/>
    <cellStyle name="Normal 5 5 4 5 7" xfId="43456" xr:uid="{39BF9695-9AE3-4AD7-8B90-FBA8E71AF704}"/>
    <cellStyle name="Normal 5 5 4 5 8" xfId="8036" xr:uid="{73DDE869-6E4F-42AB-8CDD-F428F3BC8E4E}"/>
    <cellStyle name="Normal 5 5 4 6" xfId="2922" xr:uid="{35591347-23A3-4E94-A076-3AF350FC4EAD}"/>
    <cellStyle name="Normal 5 5 4 6 2" xfId="9749" xr:uid="{3BB642F2-5ADB-442F-A2E6-FBBE09414D9E}"/>
    <cellStyle name="Normal 5 5 4 6 2 2" xfId="13171" xr:uid="{E62FD585-4EF7-476A-BF02-3BF035B49DFB}"/>
    <cellStyle name="Normal 5 5 4 6 2 2 2" xfId="26861" xr:uid="{C4AFA674-BD6E-4313-A8B7-15E818085340}"/>
    <cellStyle name="Normal 5 5 4 6 2 2 2 2" xfId="40553" xr:uid="{421DAD2A-D3DB-4941-854B-A36881339A88}"/>
    <cellStyle name="Normal 5 5 4 6 2 2 2 3" xfId="55437" xr:uid="{F6EB0AC1-1B5D-425A-B3F4-B4E851B191E1}"/>
    <cellStyle name="Normal 5 5 4 6 2 2 3" xfId="20017" xr:uid="{2B9CB609-B3DA-49B9-9878-D890A2639553}"/>
    <cellStyle name="Normal 5 5 4 6 2 2 4" xfId="33707" xr:uid="{4A1C9524-D245-4F7A-B34E-76D257A1296D}"/>
    <cellStyle name="Normal 5 5 4 6 2 2 5" xfId="48591" xr:uid="{5FCA037B-834D-4ED3-96E6-EF0514A82A17}"/>
    <cellStyle name="Normal 5 5 4 6 2 3" xfId="23439" xr:uid="{24CECAA6-737E-47A0-82A3-77C9D10123D2}"/>
    <cellStyle name="Normal 5 5 4 6 2 3 2" xfId="37131" xr:uid="{6A4743CC-01BB-4C34-B59F-7AB3F4DE74EC}"/>
    <cellStyle name="Normal 5 5 4 6 2 3 3" xfId="52015" xr:uid="{21557284-2E98-4BA3-8DD4-7A1E8CE32EEC}"/>
    <cellStyle name="Normal 5 5 4 6 2 4" xfId="16595" xr:uid="{BB5DBDEF-F09F-4A10-8C02-8174DB4B6E5B}"/>
    <cellStyle name="Normal 5 5 4 6 2 5" xfId="30285" xr:uid="{CADFFF93-D0BE-4361-9293-AAE7FE295C03}"/>
    <cellStyle name="Normal 5 5 4 6 2 6" xfId="45169" xr:uid="{18313BE2-078A-4E6C-8C14-FE192B70DADA}"/>
    <cellStyle name="Normal 5 5 4 6 3" xfId="11459" xr:uid="{7A104179-E8AA-482D-A6D3-D68D621BB0C3}"/>
    <cellStyle name="Normal 5 5 4 6 3 2" xfId="25149" xr:uid="{3CF90338-A86B-4BD3-BE13-FD81F182AC1B}"/>
    <cellStyle name="Normal 5 5 4 6 3 2 2" xfId="38841" xr:uid="{35986943-7652-4DC2-BA2A-D2863A370D54}"/>
    <cellStyle name="Normal 5 5 4 6 3 2 3" xfId="53725" xr:uid="{9BECBE10-A5E4-457C-94A1-8EFF98E2FEC4}"/>
    <cellStyle name="Normal 5 5 4 6 3 3" xfId="18305" xr:uid="{AC9E905D-B751-408C-802D-9D91EF348E0D}"/>
    <cellStyle name="Normal 5 5 4 6 3 4" xfId="31995" xr:uid="{13C7DF33-0163-4CE9-BBED-2CECF2482B17}"/>
    <cellStyle name="Normal 5 5 4 6 3 5" xfId="46879" xr:uid="{295FD688-2F31-41AE-B7F9-A1B266D63366}"/>
    <cellStyle name="Normal 5 5 4 6 4" xfId="21727" xr:uid="{4F364F01-690A-4E2F-866F-53E482C4AD57}"/>
    <cellStyle name="Normal 5 5 4 6 4 2" xfId="35419" xr:uid="{5EF9FCB3-0E3B-49B9-A955-22B149EE7AA1}"/>
    <cellStyle name="Normal 5 5 4 6 4 3" xfId="50303" xr:uid="{8679FE31-04F5-4CAF-AF2D-D4750C6DE323}"/>
    <cellStyle name="Normal 5 5 4 6 5" xfId="14883" xr:uid="{31ECDC08-1D74-42D2-AED7-2354EC927979}"/>
    <cellStyle name="Normal 5 5 4 6 5 2" xfId="41198" xr:uid="{B534E939-CC48-4A7A-AC20-E352A65DB3F2}"/>
    <cellStyle name="Normal 5 5 4 6 6" xfId="28573" xr:uid="{CC985241-AE62-4A73-A9C4-04898BB08763}"/>
    <cellStyle name="Normal 5 5 4 6 7" xfId="43457" xr:uid="{69DBC9EC-46C2-4134-943D-FAD45320F9C0}"/>
    <cellStyle name="Normal 5 5 4 6 8" xfId="8037" xr:uid="{862383D9-57E5-4CDD-9C5D-03F102F0FB64}"/>
    <cellStyle name="Normal 5 5 4 7" xfId="2923" xr:uid="{36E540CC-0AC9-4406-9E3C-4BFD81145164}"/>
    <cellStyle name="Normal 5 5 4 7 2" xfId="13157" xr:uid="{6CDD423A-B735-4C98-87E0-D2F351B9EC6C}"/>
    <cellStyle name="Normal 5 5 4 7 2 2" xfId="26847" xr:uid="{5B8BF8F7-9A52-48EF-B07D-295FEBFB704A}"/>
    <cellStyle name="Normal 5 5 4 7 2 2 2" xfId="40539" xr:uid="{F67AFC4B-F2FE-4E33-B2A7-06640E61C10C}"/>
    <cellStyle name="Normal 5 5 4 7 2 2 3" xfId="55423" xr:uid="{82CB662D-81CD-4537-AD52-B98978017299}"/>
    <cellStyle name="Normal 5 5 4 7 2 3" xfId="20003" xr:uid="{39B5CA44-2C68-48D1-8C38-B8BA203EA1AC}"/>
    <cellStyle name="Normal 5 5 4 7 2 4" xfId="33693" xr:uid="{66CD62CC-CCB2-44A1-BA17-A39489CA56A5}"/>
    <cellStyle name="Normal 5 5 4 7 2 5" xfId="48577" xr:uid="{BC030F68-168B-4E1A-872D-9A45375EB97A}"/>
    <cellStyle name="Normal 5 5 4 7 3" xfId="23425" xr:uid="{C3A99FF6-6138-49F6-A1CD-8B5E37153589}"/>
    <cellStyle name="Normal 5 5 4 7 3 2" xfId="37117" xr:uid="{8FBF0FCB-186F-49D5-A70D-3ABDDDCB211A}"/>
    <cellStyle name="Normal 5 5 4 7 3 3" xfId="52001" xr:uid="{C180C1E3-E5B1-4599-BA4A-EE3073B5E406}"/>
    <cellStyle name="Normal 5 5 4 7 4" xfId="16581" xr:uid="{0C0A6E87-6AEE-46FE-B580-724F38B2C5F6}"/>
    <cellStyle name="Normal 5 5 4 7 4 2" xfId="41199" xr:uid="{DCEAB81F-F21E-4E58-9148-5202F87FC45C}"/>
    <cellStyle name="Normal 5 5 4 7 5" xfId="30271" xr:uid="{99DC4393-DAB3-4B0A-93AD-29DDD138502B}"/>
    <cellStyle name="Normal 5 5 4 7 6" xfId="45155" xr:uid="{432A9F03-10FB-4646-80D3-A465D12A52B1}"/>
    <cellStyle name="Normal 5 5 4 7 7" xfId="9735" xr:uid="{E4B4E59F-54AD-45E6-9A5A-A7A3A5D76822}"/>
    <cellStyle name="Normal 5 5 4 8" xfId="11445" xr:uid="{1B029722-5935-4E47-89B6-0D0F8991A1D9}"/>
    <cellStyle name="Normal 5 5 4 8 2" xfId="25135" xr:uid="{CC205061-9C70-4A12-9BF9-257DC98D264B}"/>
    <cellStyle name="Normal 5 5 4 8 2 2" xfId="38827" xr:uid="{674B4B6B-933E-4AAC-B15D-622D5CF7AD67}"/>
    <cellStyle name="Normal 5 5 4 8 2 3" xfId="53711" xr:uid="{839B183F-BE28-4F71-A423-300DC237FB3D}"/>
    <cellStyle name="Normal 5 5 4 8 3" xfId="18291" xr:uid="{ADD685A2-427B-4CB8-BEF5-AAF18AE01426}"/>
    <cellStyle name="Normal 5 5 4 8 4" xfId="31981" xr:uid="{0DA5112F-9E6F-4B32-9C06-3506277BB5DC}"/>
    <cellStyle name="Normal 5 5 4 8 5" xfId="46865" xr:uid="{010069ED-21C1-4262-B338-05A0F6216978}"/>
    <cellStyle name="Normal 5 5 4 9" xfId="21713" xr:uid="{C2ABF60B-C38A-4594-AADB-59B83AD9B1BA}"/>
    <cellStyle name="Normal 5 5 4 9 2" xfId="35405" xr:uid="{B240CA32-5686-413A-9BB2-E1A055018192}"/>
    <cellStyle name="Normal 5 5 4 9 3" xfId="50289" xr:uid="{FEDCDE6E-55D9-42AF-B993-3A63121DC580}"/>
    <cellStyle name="Normal 5 5 5" xfId="310" xr:uid="{94A9AF81-DDDB-4B4A-812C-97256781C9EB}"/>
    <cellStyle name="Normal 5 5 5 10" xfId="43458" xr:uid="{59476372-2395-40A4-9EF4-F69639382F69}"/>
    <cellStyle name="Normal 5 5 5 11" xfId="8038" xr:uid="{0D695DF0-AF13-4AED-81AD-69C92C6AD2C6}"/>
    <cellStyle name="Normal 5 5 5 2" xfId="574" xr:uid="{09404FD9-B69D-4B37-B1F4-1A1EF18932DC}"/>
    <cellStyle name="Normal 5 5 5 2 2" xfId="1383" xr:uid="{79A7D4A7-7D58-4D14-A39C-5B0F9175EC7B}"/>
    <cellStyle name="Normal 5 5 5 2 2 2" xfId="1384" xr:uid="{AEB02A76-29A5-4CF7-818E-AFDDB00541FD}"/>
    <cellStyle name="Normal 5 5 5 2 2 2 2" xfId="13174" xr:uid="{9180CFDA-6E1E-436D-8774-CF8745714AAC}"/>
    <cellStyle name="Normal 5 5 5 2 2 2 2 2" xfId="26864" xr:uid="{CD061B4F-9EC4-4205-923F-71DC289307F7}"/>
    <cellStyle name="Normal 5 5 5 2 2 2 2 2 2" xfId="40556" xr:uid="{6CFDA1C5-46CE-4998-83D1-DD8FD349B65B}"/>
    <cellStyle name="Normal 5 5 5 2 2 2 2 2 3" xfId="55440" xr:uid="{5B0868AB-5FB1-4E36-BA43-AC7C61110E5E}"/>
    <cellStyle name="Normal 5 5 5 2 2 2 2 3" xfId="20020" xr:uid="{4118D09B-9A7E-4E99-89EB-26D9F03E66D7}"/>
    <cellStyle name="Normal 5 5 5 2 2 2 2 4" xfId="33710" xr:uid="{E70DA01A-B1E5-40FF-AE59-65C6FAAF10D0}"/>
    <cellStyle name="Normal 5 5 5 2 2 2 2 5" xfId="48594" xr:uid="{D159AD87-7147-4108-8F73-4820FBB336C5}"/>
    <cellStyle name="Normal 5 5 5 2 2 2 3" xfId="23442" xr:uid="{592CD856-66E6-4524-9C6B-609238DC962A}"/>
    <cellStyle name="Normal 5 5 5 2 2 2 3 2" xfId="37134" xr:uid="{A64424DC-F550-402E-A2F6-6353302EA4D4}"/>
    <cellStyle name="Normal 5 5 5 2 2 2 3 3" xfId="52018" xr:uid="{57063FDA-1DBE-4EED-9F3E-ADFAE1EB2AB4}"/>
    <cellStyle name="Normal 5 5 5 2 2 2 4" xfId="16598" xr:uid="{B8578F6E-A5AA-4580-B7EB-B00ACAD8BD97}"/>
    <cellStyle name="Normal 5 5 5 2 2 2 4 2" xfId="41077" xr:uid="{3B649BDF-20A5-46AD-B866-0EC4DDF9D282}"/>
    <cellStyle name="Normal 5 5 5 2 2 2 5" xfId="30288" xr:uid="{04C1C44B-5053-44BA-830D-B7436A63AB26}"/>
    <cellStyle name="Normal 5 5 5 2 2 2 6" xfId="45172" xr:uid="{7CFD85D7-5B30-450B-AB19-71DD2D4E4D78}"/>
    <cellStyle name="Normal 5 5 5 2 2 2 7" xfId="9752" xr:uid="{7710C942-70D9-45CC-AD1C-4F02546C2C9E}"/>
    <cellStyle name="Normal 5 5 5 2 2 3" xfId="11462" xr:uid="{908A290D-FA13-4519-843F-17284E07FCE5}"/>
    <cellStyle name="Normal 5 5 5 2 2 3 2" xfId="25152" xr:uid="{60B53A91-5408-429D-9980-3F59169E5C08}"/>
    <cellStyle name="Normal 5 5 5 2 2 3 2 2" xfId="38844" xr:uid="{A2DE46FB-F2BB-47F6-B011-37B4380AF405}"/>
    <cellStyle name="Normal 5 5 5 2 2 3 2 3" xfId="53728" xr:uid="{0BEB11B9-9EFE-4823-9E03-DA5CCA1A52B5}"/>
    <cellStyle name="Normal 5 5 5 2 2 3 3" xfId="18308" xr:uid="{D23F72F5-0399-4D3A-BB67-C1C484437929}"/>
    <cellStyle name="Normal 5 5 5 2 2 3 4" xfId="31998" xr:uid="{87EE97CF-83E7-4F34-9033-1DD8DB8CF932}"/>
    <cellStyle name="Normal 5 5 5 2 2 3 5" xfId="46882" xr:uid="{0C639623-B69D-4B90-B823-09EF80D90FED}"/>
    <cellStyle name="Normal 5 5 5 2 2 4" xfId="21730" xr:uid="{1B78C83D-2967-43E9-8E04-FBB4AC99DE88}"/>
    <cellStyle name="Normal 5 5 5 2 2 4 2" xfId="35422" xr:uid="{C13ED90C-7856-453B-9F23-F03BDC6EB69E}"/>
    <cellStyle name="Normal 5 5 5 2 2 4 3" xfId="50306" xr:uid="{F60AA58E-D227-4425-ABD7-3C43D9012EEB}"/>
    <cellStyle name="Normal 5 5 5 2 2 5" xfId="14886" xr:uid="{E5016F04-63B6-49AC-AF6E-92A343925EC9}"/>
    <cellStyle name="Normal 5 5 5 2 2 5 2" xfId="41076" xr:uid="{A0C08BCF-4840-4C0F-908A-2366DA17B926}"/>
    <cellStyle name="Normal 5 5 5 2 2 6" xfId="28576" xr:uid="{E5618905-D7A9-43F2-AB0D-351A03F13F47}"/>
    <cellStyle name="Normal 5 5 5 2 2 7" xfId="43460" xr:uid="{25407EE0-B3DB-4149-9E74-1FDB58910CD7}"/>
    <cellStyle name="Normal 5 5 5 2 2 8" xfId="8040" xr:uid="{A38A8CB6-3FBC-4AB8-AE6C-BAB002B36BCF}"/>
    <cellStyle name="Normal 5 5 5 2 3" xfId="1385" xr:uid="{98A5477C-0E61-4F84-AF93-43BBF4A3D5C3}"/>
    <cellStyle name="Normal 5 5 5 2 3 2" xfId="13173" xr:uid="{5135BF80-3468-41E0-9E8A-7032B7687368}"/>
    <cellStyle name="Normal 5 5 5 2 3 2 2" xfId="26863" xr:uid="{B2C57EB5-076B-46EF-AFFE-DECC4CF5B3A4}"/>
    <cellStyle name="Normal 5 5 5 2 3 2 2 2" xfId="40555" xr:uid="{781A49D3-6C23-4BB8-8669-9314B263DBEE}"/>
    <cellStyle name="Normal 5 5 5 2 3 2 2 3" xfId="55439" xr:uid="{CBD5FF02-40E0-4D79-815D-4DEDE53599D6}"/>
    <cellStyle name="Normal 5 5 5 2 3 2 3" xfId="20019" xr:uid="{10813E28-6F1C-4B66-AEC6-3BE26C4290EE}"/>
    <cellStyle name="Normal 5 5 5 2 3 2 4" xfId="33709" xr:uid="{F3A1DE85-6395-453B-8E1F-ABB569F90143}"/>
    <cellStyle name="Normal 5 5 5 2 3 2 5" xfId="48593" xr:uid="{8A93C4F2-BF8D-4557-8739-F5A56A8FB412}"/>
    <cellStyle name="Normal 5 5 5 2 3 3" xfId="23441" xr:uid="{D7B1EFC5-4C54-4FCD-9AD2-E60852018C94}"/>
    <cellStyle name="Normal 5 5 5 2 3 3 2" xfId="37133" xr:uid="{4931C748-46D8-44BB-9FFF-1CC0967B7196}"/>
    <cellStyle name="Normal 5 5 5 2 3 3 3" xfId="52017" xr:uid="{BA662E34-70FC-44DE-9525-1C16621BC75D}"/>
    <cellStyle name="Normal 5 5 5 2 3 4" xfId="16597" xr:uid="{13AC4377-DF56-44FA-A5B3-0DFC79D7364D}"/>
    <cellStyle name="Normal 5 5 5 2 3 4 2" xfId="41078" xr:uid="{DBBACAC0-104F-4DFB-9BED-8414D90372C2}"/>
    <cellStyle name="Normal 5 5 5 2 3 5" xfId="30287" xr:uid="{3C269A76-4868-4627-81FB-AE6B12226FE2}"/>
    <cellStyle name="Normal 5 5 5 2 3 6" xfId="45171" xr:uid="{D846B50A-1BB8-49A4-B52F-BEC00F81082D}"/>
    <cellStyle name="Normal 5 5 5 2 3 7" xfId="9751" xr:uid="{52466ED4-2705-443C-8362-F9067BE8A902}"/>
    <cellStyle name="Normal 5 5 5 2 4" xfId="2924" xr:uid="{C1BDE0BA-C620-401E-8E6E-45AC51331A58}"/>
    <cellStyle name="Normal 5 5 5 2 4 2" xfId="25151" xr:uid="{C1B391F5-1695-41C0-8224-7DE0D6CE6E25}"/>
    <cellStyle name="Normal 5 5 5 2 4 2 2" xfId="38843" xr:uid="{5D7C0151-DEC4-404B-8D58-7C1C9DCFBDB9}"/>
    <cellStyle name="Normal 5 5 5 2 4 2 3" xfId="53727" xr:uid="{CF33E4B6-CF1C-4230-9981-0CE1467E4921}"/>
    <cellStyle name="Normal 5 5 5 2 4 3" xfId="18307" xr:uid="{06B281B3-7D85-48DF-9349-66C0E992B90D}"/>
    <cellStyle name="Normal 5 5 5 2 4 3 2" xfId="41200" xr:uid="{8F71D720-F0A4-4CFC-895D-CBAD1F48EE70}"/>
    <cellStyle name="Normal 5 5 5 2 4 4" xfId="31997" xr:uid="{71F8ECF6-DF8F-499E-BC06-161A0835EDFB}"/>
    <cellStyle name="Normal 5 5 5 2 4 5" xfId="46881" xr:uid="{369E17FD-27B6-4E80-AC4C-529E6A325F67}"/>
    <cellStyle name="Normal 5 5 5 2 4 6" xfId="11461" xr:uid="{79EA8237-F651-4DBB-BA79-4B42AD831D39}"/>
    <cellStyle name="Normal 5 5 5 2 5" xfId="21729" xr:uid="{3BF90CA4-D352-4BBE-AA99-21FFD7F87687}"/>
    <cellStyle name="Normal 5 5 5 2 5 2" xfId="35421" xr:uid="{2B4009B5-FE4B-44ED-BD44-0D1C5048455D}"/>
    <cellStyle name="Normal 5 5 5 2 5 3" xfId="50305" xr:uid="{248EC64F-2816-4833-9DDB-B1750A5D3583}"/>
    <cellStyle name="Normal 5 5 5 2 6" xfId="14885" xr:uid="{46FA3ADF-03F2-419D-8065-5AB00E045B30}"/>
    <cellStyle name="Normal 5 5 5 2 6 2" xfId="40851" xr:uid="{0EEA1DBC-27D1-43CF-A106-D50ACC127042}"/>
    <cellStyle name="Normal 5 5 5 2 7" xfId="28575" xr:uid="{3E1A49EF-18B2-4855-A1D4-5D508D50BD0A}"/>
    <cellStyle name="Normal 5 5 5 2 8" xfId="43459" xr:uid="{C459B01A-BEF3-4E40-AF5F-C41B144C36EA}"/>
    <cellStyle name="Normal 5 5 5 2 9" xfId="8039" xr:uid="{96400AC4-2006-48EC-A817-B558A28EA1D4}"/>
    <cellStyle name="Normal 5 5 5 3" xfId="1386" xr:uid="{DD90FFA9-69CB-485E-BA3A-714AD9D91E65}"/>
    <cellStyle name="Normal 5 5 5 3 2" xfId="1387" xr:uid="{8CC7568C-9F9F-4994-B501-528B9AF97789}"/>
    <cellStyle name="Normal 5 5 5 3 2 2" xfId="13175" xr:uid="{2F0D5AF5-772C-4BDC-9193-65B430FF5B6E}"/>
    <cellStyle name="Normal 5 5 5 3 2 2 2" xfId="26865" xr:uid="{64507C84-0679-4A37-929F-9F0E973F27FC}"/>
    <cellStyle name="Normal 5 5 5 3 2 2 2 2" xfId="40557" xr:uid="{9DE5D22E-4B4B-4089-93C7-E55CF83A73EE}"/>
    <cellStyle name="Normal 5 5 5 3 2 2 2 3" xfId="55441" xr:uid="{D6DFA14B-5A98-456A-AFF5-70EB64903A20}"/>
    <cellStyle name="Normal 5 5 5 3 2 2 3" xfId="20021" xr:uid="{D14EE3FF-D2E7-4087-9397-167CBA23B545}"/>
    <cellStyle name="Normal 5 5 5 3 2 2 4" xfId="33711" xr:uid="{9D280CC9-D678-4EBB-A22D-EBE4936F9BA6}"/>
    <cellStyle name="Normal 5 5 5 3 2 2 5" xfId="48595" xr:uid="{3BBD6D6D-261D-41F0-ACFF-436422DD59DE}"/>
    <cellStyle name="Normal 5 5 5 3 2 3" xfId="23443" xr:uid="{988DE7B4-0455-4A46-AD2D-69DD7519DCE1}"/>
    <cellStyle name="Normal 5 5 5 3 2 3 2" xfId="37135" xr:uid="{8A0BA022-1599-440E-9DF8-5B712570A0B4}"/>
    <cellStyle name="Normal 5 5 5 3 2 3 3" xfId="52019" xr:uid="{532CCA33-47F2-4799-B96B-1A255D015EC9}"/>
    <cellStyle name="Normal 5 5 5 3 2 4" xfId="16599" xr:uid="{76277918-82E1-420F-AFF5-3A8553A1B0D3}"/>
    <cellStyle name="Normal 5 5 5 3 2 4 2" xfId="41080" xr:uid="{98B46EEA-BA55-4183-AE9D-28E119ABD41E}"/>
    <cellStyle name="Normal 5 5 5 3 2 5" xfId="30289" xr:uid="{F3692F07-327C-41BE-9C55-A02517D10A66}"/>
    <cellStyle name="Normal 5 5 5 3 2 6" xfId="45173" xr:uid="{5A3B33B1-B118-4A13-9AF4-C287C808034F}"/>
    <cellStyle name="Normal 5 5 5 3 2 7" xfId="9753" xr:uid="{B65B37D6-85E5-4D9E-8501-855CA564654D}"/>
    <cellStyle name="Normal 5 5 5 3 3" xfId="2925" xr:uid="{0CCA7751-524B-47EF-BFF3-A59ED22085AF}"/>
    <cellStyle name="Normal 5 5 5 3 3 2" xfId="25153" xr:uid="{0737BCF7-1178-4EEC-8EE5-A680FB307AD1}"/>
    <cellStyle name="Normal 5 5 5 3 3 2 2" xfId="38845" xr:uid="{B3F8BEB3-DADB-4BEA-9C95-BDD7234638D7}"/>
    <cellStyle name="Normal 5 5 5 3 3 2 3" xfId="53729" xr:uid="{6D01F79A-EB78-4D23-BECC-062213DCC462}"/>
    <cellStyle name="Normal 5 5 5 3 3 3" xfId="18309" xr:uid="{1EC5BB00-F827-4A17-BC14-7E4B5A3D528A}"/>
    <cellStyle name="Normal 5 5 5 3 3 3 2" xfId="41201" xr:uid="{95847CC9-8F3F-4B38-9C59-AA8FB22F08EC}"/>
    <cellStyle name="Normal 5 5 5 3 3 4" xfId="31999" xr:uid="{93A6BFB3-53F4-4673-8DAC-9B28DAD45508}"/>
    <cellStyle name="Normal 5 5 5 3 3 5" xfId="46883" xr:uid="{B8FA889A-1EB0-4F2D-AA8C-18A4BA647E61}"/>
    <cellStyle name="Normal 5 5 5 3 3 6" xfId="11463" xr:uid="{21C0194E-CF82-4E4E-B034-916ADA8AE105}"/>
    <cellStyle name="Normal 5 5 5 3 4" xfId="2926" xr:uid="{6E30312A-2979-4C96-83F5-ADA99C573CF8}"/>
    <cellStyle name="Normal 5 5 5 3 4 2" xfId="41202" xr:uid="{A927B46B-D0EC-47CB-9B7C-86CC4A9445B7}"/>
    <cellStyle name="Normal 5 5 5 3 4 3" xfId="35423" xr:uid="{64ED8309-A2B8-4030-B9EB-1006AE36F7E6}"/>
    <cellStyle name="Normal 5 5 5 3 4 4" xfId="50307" xr:uid="{B78CD9E9-007F-48EB-9236-A39405933BD2}"/>
    <cellStyle name="Normal 5 5 5 3 4 5" xfId="21731" xr:uid="{C3B71346-6718-44E4-BBF4-43496B470BE0}"/>
    <cellStyle name="Normal 5 5 5 3 5" xfId="14887" xr:uid="{0106ECC9-B7D1-4BD2-8D75-CCF5C98EE8A6}"/>
    <cellStyle name="Normal 5 5 5 3 5 2" xfId="41079" xr:uid="{BF310014-8BA8-4232-9A23-531442905A4A}"/>
    <cellStyle name="Normal 5 5 5 3 6" xfId="28577" xr:uid="{587B4B6B-D6E3-4FC6-B0D4-149EDCD0A89E}"/>
    <cellStyle name="Normal 5 5 5 3 7" xfId="43461" xr:uid="{297CAB73-1714-4918-BAEB-3505DFB9CE84}"/>
    <cellStyle name="Normal 5 5 5 3 8" xfId="8041" xr:uid="{4CEF2A3A-9E7A-42BB-B4BA-008CB951F672}"/>
    <cellStyle name="Normal 5 5 5 4" xfId="1388" xr:uid="{15CE888B-3587-4B27-A4C0-F0B115599981}"/>
    <cellStyle name="Normal 5 5 5 4 2" xfId="9754" xr:uid="{9D782436-7338-4D9B-AE72-12F158057D86}"/>
    <cellStyle name="Normal 5 5 5 4 2 2" xfId="13176" xr:uid="{6323D31F-633D-40DE-A1B5-6600E347A916}"/>
    <cellStyle name="Normal 5 5 5 4 2 2 2" xfId="26866" xr:uid="{819F7E77-E044-4379-9E1A-72C37CA8BDDA}"/>
    <cellStyle name="Normal 5 5 5 4 2 2 2 2" xfId="40558" xr:uid="{9C3E8FA0-38AD-4492-AF05-FAB140529EAB}"/>
    <cellStyle name="Normal 5 5 5 4 2 2 2 3" xfId="55442" xr:uid="{BA6767EF-909B-4A91-B322-AC10EC51204E}"/>
    <cellStyle name="Normal 5 5 5 4 2 2 3" xfId="20022" xr:uid="{0F63CC25-EE01-4B1C-AD25-5CC59DF6F863}"/>
    <cellStyle name="Normal 5 5 5 4 2 2 4" xfId="33712" xr:uid="{CAD37388-F559-405F-81EE-97D57030E454}"/>
    <cellStyle name="Normal 5 5 5 4 2 2 5" xfId="48596" xr:uid="{993BCF40-5ADD-4D3E-A07D-DD092E410785}"/>
    <cellStyle name="Normal 5 5 5 4 2 3" xfId="23444" xr:uid="{010435AB-47CE-4044-80F8-B0D58007FCE2}"/>
    <cellStyle name="Normal 5 5 5 4 2 3 2" xfId="37136" xr:uid="{0E49605C-7DBF-4F0C-A866-84ADE88E297B}"/>
    <cellStyle name="Normal 5 5 5 4 2 3 3" xfId="52020" xr:uid="{51A842C0-89FB-4264-95B7-D00B862A94B6}"/>
    <cellStyle name="Normal 5 5 5 4 2 4" xfId="16600" xr:uid="{8DA628F3-B5FE-4278-8775-315A969A0E82}"/>
    <cellStyle name="Normal 5 5 5 4 2 5" xfId="30290" xr:uid="{2969AB88-2C88-4DBB-B206-46A84C6FA38F}"/>
    <cellStyle name="Normal 5 5 5 4 2 6" xfId="45174" xr:uid="{3F882FA1-F83C-4E83-8387-4E4061D26D9A}"/>
    <cellStyle name="Normal 5 5 5 4 3" xfId="11464" xr:uid="{ED92613A-FD4E-4AFC-9C59-F764C0A75F66}"/>
    <cellStyle name="Normal 5 5 5 4 3 2" xfId="25154" xr:uid="{136BEB92-225C-4910-A09E-112C8048724F}"/>
    <cellStyle name="Normal 5 5 5 4 3 2 2" xfId="38846" xr:uid="{280477E6-510A-4A09-9F3C-49222B8C898A}"/>
    <cellStyle name="Normal 5 5 5 4 3 2 3" xfId="53730" xr:uid="{43D00F3E-2D31-47A6-AD6B-D143BDCA5A7F}"/>
    <cellStyle name="Normal 5 5 5 4 3 3" xfId="18310" xr:uid="{7175C8A3-D790-4179-88F4-E72B9F8ACC3E}"/>
    <cellStyle name="Normal 5 5 5 4 3 4" xfId="32000" xr:uid="{3724F3EB-5AE8-4770-9C09-BEFD4C5B4F5E}"/>
    <cellStyle name="Normal 5 5 5 4 3 5" xfId="46884" xr:uid="{3C0E06E6-B04D-4919-BC00-8CA3839CDC59}"/>
    <cellStyle name="Normal 5 5 5 4 4" xfId="21732" xr:uid="{5A97AC9F-BFA8-4BAD-A44B-3AA7CB054CAE}"/>
    <cellStyle name="Normal 5 5 5 4 4 2" xfId="35424" xr:uid="{30FED119-B334-4DBA-A3AC-55FBBEF32AD2}"/>
    <cellStyle name="Normal 5 5 5 4 4 3" xfId="50308" xr:uid="{C9EDA883-91AB-4F05-B99E-9E7765636811}"/>
    <cellStyle name="Normal 5 5 5 4 5" xfId="14888" xr:uid="{46A10232-613A-4380-BE80-D36B22B735F2}"/>
    <cellStyle name="Normal 5 5 5 4 5 2" xfId="41081" xr:uid="{00C7D254-38F7-441C-8692-3642DF6F7001}"/>
    <cellStyle name="Normal 5 5 5 4 6" xfId="28578" xr:uid="{006F31BD-87B8-487F-8E6E-297BF586D7A4}"/>
    <cellStyle name="Normal 5 5 5 4 7" xfId="43462" xr:uid="{AAF04E7F-8BC8-45EE-95C6-442F32D10872}"/>
    <cellStyle name="Normal 5 5 5 4 8" xfId="8042" xr:uid="{87A1A0B4-CE67-48BF-B2EB-6C4B4A378C55}"/>
    <cellStyle name="Normal 5 5 5 5" xfId="2927" xr:uid="{6D09E0D3-35A3-445D-AC29-BB8B6B348314}"/>
    <cellStyle name="Normal 5 5 5 5 2" xfId="13172" xr:uid="{EDC8763A-891C-4BAA-95C5-950982947838}"/>
    <cellStyle name="Normal 5 5 5 5 2 2" xfId="26862" xr:uid="{965F85FD-6487-4D92-8C51-25D6EC87CEAA}"/>
    <cellStyle name="Normal 5 5 5 5 2 2 2" xfId="40554" xr:uid="{5BB252AD-177F-40B6-ABFE-7EDBCB5D29A0}"/>
    <cellStyle name="Normal 5 5 5 5 2 2 3" xfId="55438" xr:uid="{141A30BA-A6EA-4435-9876-7F206447E888}"/>
    <cellStyle name="Normal 5 5 5 5 2 3" xfId="20018" xr:uid="{4660D624-D840-479A-9BCD-63AA180CDD6C}"/>
    <cellStyle name="Normal 5 5 5 5 2 4" xfId="33708" xr:uid="{B3336615-9D5F-475D-801F-CE2F328BAE7A}"/>
    <cellStyle name="Normal 5 5 5 5 2 5" xfId="48592" xr:uid="{F64DB684-21C0-4929-9D30-539B4C934579}"/>
    <cellStyle name="Normal 5 5 5 5 3" xfId="23440" xr:uid="{2E7835D6-2078-415F-8EAD-7630DA1BF726}"/>
    <cellStyle name="Normal 5 5 5 5 3 2" xfId="37132" xr:uid="{F47FF1A5-D546-4EFF-B8D1-8CB3916E4116}"/>
    <cellStyle name="Normal 5 5 5 5 3 3" xfId="52016" xr:uid="{53991FEC-DBC2-4BB9-B66E-68CA9A477EB3}"/>
    <cellStyle name="Normal 5 5 5 5 4" xfId="16596" xr:uid="{0B2CA9C8-9248-409F-8D52-F8AE141E943C}"/>
    <cellStyle name="Normal 5 5 5 5 4 2" xfId="41203" xr:uid="{7F17F983-665A-4797-8FB0-4AABB9E4550C}"/>
    <cellStyle name="Normal 5 5 5 5 5" xfId="30286" xr:uid="{C06DE450-59E2-40F5-B0AD-FE2E9CE80317}"/>
    <cellStyle name="Normal 5 5 5 5 6" xfId="45170" xr:uid="{951A1268-1552-4E9C-9D14-956C3B27E583}"/>
    <cellStyle name="Normal 5 5 5 5 7" xfId="9750" xr:uid="{3B3FE60B-74AB-4BB4-ADAF-D11314CC1A25}"/>
    <cellStyle name="Normal 5 5 5 6" xfId="2928" xr:uid="{6AD6E176-9D00-4E6E-A692-A8C79C847607}"/>
    <cellStyle name="Normal 5 5 5 6 2" xfId="25150" xr:uid="{1AA0398C-509E-49B1-ADE4-5D9CDBBFA44D}"/>
    <cellStyle name="Normal 5 5 5 6 2 2" xfId="38842" xr:uid="{3A878123-8350-4A37-9550-0811C73BEDC6}"/>
    <cellStyle name="Normal 5 5 5 6 2 3" xfId="53726" xr:uid="{9C077EF4-4F08-4CB4-8632-0812EF968E83}"/>
    <cellStyle name="Normal 5 5 5 6 3" xfId="18306" xr:uid="{581D97FA-900E-45AD-990D-DF7ACFEA4A12}"/>
    <cellStyle name="Normal 5 5 5 6 3 2" xfId="41204" xr:uid="{23BF41A6-E250-4A1A-81CB-5530A4091A46}"/>
    <cellStyle name="Normal 5 5 5 6 4" xfId="31996" xr:uid="{CE87E8EB-94AC-4E5C-A0D4-01FC13D23C4A}"/>
    <cellStyle name="Normal 5 5 5 6 5" xfId="46880" xr:uid="{F722319B-4C9C-49C3-AB92-F6C54FA8E0DB}"/>
    <cellStyle name="Normal 5 5 5 6 6" xfId="11460" xr:uid="{1029171D-7508-4F1B-BBD5-BA27AA5540A2}"/>
    <cellStyle name="Normal 5 5 5 7" xfId="21728" xr:uid="{AE8B6AD2-0512-4EF4-84DF-A579F8A45D4A}"/>
    <cellStyle name="Normal 5 5 5 7 2" xfId="35420" xr:uid="{908D6262-382D-4C55-A5F1-6A2A16D32608}"/>
    <cellStyle name="Normal 5 5 5 7 3" xfId="50304" xr:uid="{6264017B-559B-42A4-8CD2-99705E7A8D03}"/>
    <cellStyle name="Normal 5 5 5 8" xfId="14884" xr:uid="{3842E161-D0F5-4A6D-A717-3A15C7368CCB}"/>
    <cellStyle name="Normal 5 5 5 8 2" xfId="40792" xr:uid="{250224F4-984F-46FA-B414-5A9CB13F9697}"/>
    <cellStyle name="Normal 5 5 5 9" xfId="28574" xr:uid="{2A631AB6-DBE8-4E07-827D-F97E9A170A0A}"/>
    <cellStyle name="Normal 5 5 6" xfId="311" xr:uid="{FE7C43B7-5BBC-43D3-AC79-60E4F775873A}"/>
    <cellStyle name="Normal 5 5 6 10" xfId="43463" xr:uid="{B79B088D-1504-4C5B-A936-9FC5695318DE}"/>
    <cellStyle name="Normal 5 5 6 11" xfId="8043" xr:uid="{F285824A-8BCB-4FA0-A53E-8A5DEFE6F54F}"/>
    <cellStyle name="Normal 5 5 6 2" xfId="1389" xr:uid="{AD6BA59A-E412-4B8F-96E0-8BD4F3C9F926}"/>
    <cellStyle name="Normal 5 5 6 2 2" xfId="1390" xr:uid="{FD86A703-20D3-40FB-A864-2F5B265F5B3E}"/>
    <cellStyle name="Normal 5 5 6 2 2 2" xfId="9757" xr:uid="{E6FE8E1A-859D-411A-9870-B0D650E7DEB2}"/>
    <cellStyle name="Normal 5 5 6 2 2 2 2" xfId="13179" xr:uid="{3A0FA5A4-7416-49A8-90E7-D258737D8456}"/>
    <cellStyle name="Normal 5 5 6 2 2 2 2 2" xfId="26869" xr:uid="{F9933623-CD7A-47F9-B8D7-9C0ED0A8ED11}"/>
    <cellStyle name="Normal 5 5 6 2 2 2 2 2 2" xfId="40561" xr:uid="{EDEB8BE7-3732-4EAA-9771-885421DC736C}"/>
    <cellStyle name="Normal 5 5 6 2 2 2 2 2 3" xfId="55445" xr:uid="{C57CD274-EC48-43C3-8B3E-2C5CCE98625F}"/>
    <cellStyle name="Normal 5 5 6 2 2 2 2 3" xfId="20025" xr:uid="{8B689305-C674-4381-885A-4CB88C4E0E95}"/>
    <cellStyle name="Normal 5 5 6 2 2 2 2 4" xfId="33715" xr:uid="{48345A4B-DC93-4F48-9B52-7CCBB2DDA848}"/>
    <cellStyle name="Normal 5 5 6 2 2 2 2 5" xfId="48599" xr:uid="{60BCA5BE-DE10-4CC8-97AD-A557A2696D23}"/>
    <cellStyle name="Normal 5 5 6 2 2 2 3" xfId="23447" xr:uid="{E564BED4-2BFD-41CD-9AEB-87073FF9EB2B}"/>
    <cellStyle name="Normal 5 5 6 2 2 2 3 2" xfId="37139" xr:uid="{CD660FF6-2A6E-4556-92C3-C71AA7034C9F}"/>
    <cellStyle name="Normal 5 5 6 2 2 2 3 3" xfId="52023" xr:uid="{C878AAF7-B67B-419E-80C3-9665936C56AE}"/>
    <cellStyle name="Normal 5 5 6 2 2 2 4" xfId="16603" xr:uid="{BAE1D7DB-20E1-44C0-ADA3-495793859B6A}"/>
    <cellStyle name="Normal 5 5 6 2 2 2 5" xfId="30293" xr:uid="{7C302C0C-4BB8-4C04-B972-3CDE84F47F73}"/>
    <cellStyle name="Normal 5 5 6 2 2 2 6" xfId="45177" xr:uid="{470282C3-E44C-4F0E-A15C-433CC4AE9B61}"/>
    <cellStyle name="Normal 5 5 6 2 2 3" xfId="11467" xr:uid="{DFD0F496-A317-4571-874A-73F4A56AA0AD}"/>
    <cellStyle name="Normal 5 5 6 2 2 3 2" xfId="25157" xr:uid="{3B2163E2-4C29-412C-B2DB-90F7C5E99FBD}"/>
    <cellStyle name="Normal 5 5 6 2 2 3 2 2" xfId="38849" xr:uid="{9F82F9A3-F79D-4026-A720-CE0182539B6E}"/>
    <cellStyle name="Normal 5 5 6 2 2 3 2 3" xfId="53733" xr:uid="{F3ACF8D3-7F25-4B63-A2CB-789FCCA54603}"/>
    <cellStyle name="Normal 5 5 6 2 2 3 3" xfId="18313" xr:uid="{F3541E50-C04C-41D8-AC2B-DDF4A53606AF}"/>
    <cellStyle name="Normal 5 5 6 2 2 3 4" xfId="32003" xr:uid="{51FE158B-73A4-4145-A24E-D740F2E4E794}"/>
    <cellStyle name="Normal 5 5 6 2 2 3 5" xfId="46887" xr:uid="{1C25298E-6BFA-4247-8CCE-2CB6F2072AB9}"/>
    <cellStyle name="Normal 5 5 6 2 2 4" xfId="21735" xr:uid="{A875C116-50C1-4FD1-931B-66C24FA6F366}"/>
    <cellStyle name="Normal 5 5 6 2 2 4 2" xfId="35427" xr:uid="{9D354622-6FEA-43F2-9A7A-AB02785DAD85}"/>
    <cellStyle name="Normal 5 5 6 2 2 4 3" xfId="50311" xr:uid="{C9D51C27-4C3E-4313-9F35-AE57E6DA6435}"/>
    <cellStyle name="Normal 5 5 6 2 2 5" xfId="14891" xr:uid="{0386AE8A-BAC9-497F-A300-8DF086DD70E5}"/>
    <cellStyle name="Normal 5 5 6 2 2 5 2" xfId="41083" xr:uid="{77FDC5A3-D5F4-416C-BC7C-6B7C43445927}"/>
    <cellStyle name="Normal 5 5 6 2 2 6" xfId="28581" xr:uid="{DD84AF11-8FC1-4D36-AEA0-AF9AEDB28DBA}"/>
    <cellStyle name="Normal 5 5 6 2 2 7" xfId="43465" xr:uid="{CD677507-3718-4214-9492-97220C5751C2}"/>
    <cellStyle name="Normal 5 5 6 2 2 8" xfId="8045" xr:uid="{BD9543E9-52A8-4048-93E9-2005EA952E3C}"/>
    <cellStyle name="Normal 5 5 6 2 3" xfId="2929" xr:uid="{4D374AC2-BBFA-456D-A6C5-8C92955C035F}"/>
    <cellStyle name="Normal 5 5 6 2 3 2" xfId="13178" xr:uid="{7641F195-619C-4FC4-9DE4-1995ECB85752}"/>
    <cellStyle name="Normal 5 5 6 2 3 2 2" xfId="26868" xr:uid="{1E65D03C-8FC4-44BA-A2C2-7434B4E54763}"/>
    <cellStyle name="Normal 5 5 6 2 3 2 2 2" xfId="40560" xr:uid="{1DD4E289-5B1C-4428-A317-796CB10204A5}"/>
    <cellStyle name="Normal 5 5 6 2 3 2 2 3" xfId="55444" xr:uid="{68347C23-290F-44E7-B77D-D4EBB64DF850}"/>
    <cellStyle name="Normal 5 5 6 2 3 2 3" xfId="20024" xr:uid="{8C6FD835-4A23-4BD7-87B5-8754C4C8E17A}"/>
    <cellStyle name="Normal 5 5 6 2 3 2 4" xfId="33714" xr:uid="{14B9180F-5A95-4D98-B278-AD4AD7413BDD}"/>
    <cellStyle name="Normal 5 5 6 2 3 2 5" xfId="48598" xr:uid="{613C3008-6B9C-43C9-BA2E-B9D7031415CC}"/>
    <cellStyle name="Normal 5 5 6 2 3 3" xfId="23446" xr:uid="{6EC621BD-B0FB-4F8A-91AD-772275BAF619}"/>
    <cellStyle name="Normal 5 5 6 2 3 3 2" xfId="37138" xr:uid="{CF230C8C-0632-48A4-8D09-6CA2D6FAB084}"/>
    <cellStyle name="Normal 5 5 6 2 3 3 3" xfId="52022" xr:uid="{3B4D57C0-834C-485E-9F9D-612043FB26B9}"/>
    <cellStyle name="Normal 5 5 6 2 3 4" xfId="16602" xr:uid="{C8B8F96A-6946-473E-98D9-5F8CEAD0B05E}"/>
    <cellStyle name="Normal 5 5 6 2 3 4 2" xfId="41205" xr:uid="{D07751C3-7569-49A5-A6B6-2F3598C361FB}"/>
    <cellStyle name="Normal 5 5 6 2 3 5" xfId="30292" xr:uid="{DF964E96-84FB-48AA-8D0F-988AC094D0B0}"/>
    <cellStyle name="Normal 5 5 6 2 3 6" xfId="45176" xr:uid="{2494DB87-A142-4C85-8F37-7384D6AA1DFC}"/>
    <cellStyle name="Normal 5 5 6 2 3 7" xfId="9756" xr:uid="{400D9A8E-EF76-4223-A347-E27189322241}"/>
    <cellStyle name="Normal 5 5 6 2 4" xfId="2930" xr:uid="{8585A1BC-4C3A-4587-BD45-AA4A04C63C47}"/>
    <cellStyle name="Normal 5 5 6 2 4 2" xfId="25156" xr:uid="{EE24D334-8357-488F-9915-79DF03D5776F}"/>
    <cellStyle name="Normal 5 5 6 2 4 2 2" xfId="38848" xr:uid="{5C3251E7-8FEA-40BD-9537-5D9698A91904}"/>
    <cellStyle name="Normal 5 5 6 2 4 2 3" xfId="53732" xr:uid="{E6E5A748-680D-446B-A58A-F9D8AA54E5D4}"/>
    <cellStyle name="Normal 5 5 6 2 4 3" xfId="18312" xr:uid="{D6DE3121-948F-4B3B-91C1-D88A4FD77A9B}"/>
    <cellStyle name="Normal 5 5 6 2 4 3 2" xfId="41206" xr:uid="{C3E7387F-48B4-4AE3-A85E-21C87867C8EE}"/>
    <cellStyle name="Normal 5 5 6 2 4 4" xfId="32002" xr:uid="{907A3F04-8F26-4A28-A827-20DF90920B7F}"/>
    <cellStyle name="Normal 5 5 6 2 4 5" xfId="46886" xr:uid="{86815575-73B5-4023-BA4D-13C70A21EEAC}"/>
    <cellStyle name="Normal 5 5 6 2 4 6" xfId="11466" xr:uid="{141D1C3A-B5A2-44AA-9DD6-25F0691570CC}"/>
    <cellStyle name="Normal 5 5 6 2 5" xfId="21734" xr:uid="{52CAE44A-BDEE-4FE6-BCD8-C4EE36206290}"/>
    <cellStyle name="Normal 5 5 6 2 5 2" xfId="35426" xr:uid="{BA6CA5B6-537E-442F-91A0-C519CF04D62D}"/>
    <cellStyle name="Normal 5 5 6 2 5 3" xfId="50310" xr:uid="{05B84D2C-072F-4124-8170-F5314ED37BFC}"/>
    <cellStyle name="Normal 5 5 6 2 6" xfId="14890" xr:uid="{D8097D09-CDDA-4C58-9EC0-5FC562F37D1B}"/>
    <cellStyle name="Normal 5 5 6 2 6 2" xfId="41082" xr:uid="{98115F4C-4563-46EC-9B15-C62FEAB5CE12}"/>
    <cellStyle name="Normal 5 5 6 2 7" xfId="28580" xr:uid="{2192F078-1099-4B00-8142-1D5DBAA442BB}"/>
    <cellStyle name="Normal 5 5 6 2 8" xfId="43464" xr:uid="{2959209C-2278-4BBE-82ED-E0C6A81ADDEA}"/>
    <cellStyle name="Normal 5 5 6 2 9" xfId="8044" xr:uid="{B0D0FB8C-74DD-43DB-B6F1-02C45BF2BB48}"/>
    <cellStyle name="Normal 5 5 6 3" xfId="1391" xr:uid="{785B16B0-B799-4917-871F-75BDF76BE895}"/>
    <cellStyle name="Normal 5 5 6 3 2" xfId="9758" xr:uid="{EC14611F-5300-4BB4-B634-67BAF086FFA9}"/>
    <cellStyle name="Normal 5 5 6 3 2 2" xfId="13180" xr:uid="{0523A6E6-3AD2-46B6-B0DC-CEAD0D90E1EC}"/>
    <cellStyle name="Normal 5 5 6 3 2 2 2" xfId="26870" xr:uid="{25F6768C-52C6-4C24-AF91-C7D9BC97D114}"/>
    <cellStyle name="Normal 5 5 6 3 2 2 2 2" xfId="40562" xr:uid="{64436596-2270-482D-A654-106057183A7F}"/>
    <cellStyle name="Normal 5 5 6 3 2 2 2 3" xfId="55446" xr:uid="{644EC08E-D14E-4409-8C6C-54ACCD4D25BF}"/>
    <cellStyle name="Normal 5 5 6 3 2 2 3" xfId="20026" xr:uid="{676C18A4-755A-441B-900C-1A297912C581}"/>
    <cellStyle name="Normal 5 5 6 3 2 2 4" xfId="33716" xr:uid="{7BB5B977-8FA6-4492-B350-C043EDE17AA0}"/>
    <cellStyle name="Normal 5 5 6 3 2 2 5" xfId="48600" xr:uid="{70689A5B-3AB9-4F47-A622-03557BA877B4}"/>
    <cellStyle name="Normal 5 5 6 3 2 3" xfId="23448" xr:uid="{65826574-A609-458F-AE03-2E6E560C367E}"/>
    <cellStyle name="Normal 5 5 6 3 2 3 2" xfId="37140" xr:uid="{B514705E-6C4B-48A2-96A3-F0B2CAA56C27}"/>
    <cellStyle name="Normal 5 5 6 3 2 3 3" xfId="52024" xr:uid="{B82741CC-21E3-49FE-A947-BD87B4F7F752}"/>
    <cellStyle name="Normal 5 5 6 3 2 4" xfId="16604" xr:uid="{5C08418E-9933-488F-B461-E277761A8556}"/>
    <cellStyle name="Normal 5 5 6 3 2 5" xfId="30294" xr:uid="{7338F97D-7A9F-4B86-8038-DAFA877CD937}"/>
    <cellStyle name="Normal 5 5 6 3 2 6" xfId="45178" xr:uid="{45C835E2-E833-4D74-90BB-22E6BCEC4F28}"/>
    <cellStyle name="Normal 5 5 6 3 3" xfId="11468" xr:uid="{BBE698D5-80C6-4449-8648-97165FCDBB55}"/>
    <cellStyle name="Normal 5 5 6 3 3 2" xfId="25158" xr:uid="{EE2FD199-D912-4D4F-8DFB-C901139C77CD}"/>
    <cellStyle name="Normal 5 5 6 3 3 2 2" xfId="38850" xr:uid="{3761636F-657B-4B17-ABCC-313CFC8CBC41}"/>
    <cellStyle name="Normal 5 5 6 3 3 2 3" xfId="53734" xr:uid="{FFA4AB44-935E-44F8-B06C-6959733E46E3}"/>
    <cellStyle name="Normal 5 5 6 3 3 3" xfId="18314" xr:uid="{11AEF978-0E51-424C-9143-924599974A66}"/>
    <cellStyle name="Normal 5 5 6 3 3 4" xfId="32004" xr:uid="{AC1789FD-3368-4607-B041-E6102DBA7411}"/>
    <cellStyle name="Normal 5 5 6 3 3 5" xfId="46888" xr:uid="{85EB0A2B-56A9-4E10-8C0A-85006DD12511}"/>
    <cellStyle name="Normal 5 5 6 3 4" xfId="21736" xr:uid="{3529C8B0-789D-4237-9175-D21DFE43BECD}"/>
    <cellStyle name="Normal 5 5 6 3 4 2" xfId="35428" xr:uid="{BCA76BF7-71F5-4ED7-B3D5-E4FC90B4081C}"/>
    <cellStyle name="Normal 5 5 6 3 4 3" xfId="50312" xr:uid="{1685500B-2EEC-4C40-BAF7-77BDA26333C3}"/>
    <cellStyle name="Normal 5 5 6 3 5" xfId="14892" xr:uid="{2102EC56-CD91-427D-917E-60D93A5FAAF6}"/>
    <cellStyle name="Normal 5 5 6 3 5 2" xfId="41084" xr:uid="{06B840C4-DCBA-4129-96C3-91D438E98E9D}"/>
    <cellStyle name="Normal 5 5 6 3 6" xfId="28582" xr:uid="{30B4BFAD-B7DD-4FCE-B4BD-A972A084F36A}"/>
    <cellStyle name="Normal 5 5 6 3 7" xfId="43466" xr:uid="{6C4746AE-8D8F-4096-AA43-3264912F10AE}"/>
    <cellStyle name="Normal 5 5 6 3 8" xfId="8046" xr:uid="{2F844118-A5F1-4671-91B0-3223A7647C56}"/>
    <cellStyle name="Normal 5 5 6 4" xfId="2931" xr:uid="{AA50B476-EBCF-4C97-9945-09EDC7BA430E}"/>
    <cellStyle name="Normal 5 5 6 4 2" xfId="9759" xr:uid="{2308007D-CA1B-44C7-B25E-CF51007B1235}"/>
    <cellStyle name="Normal 5 5 6 4 2 2" xfId="13181" xr:uid="{829DCED8-AC5B-45E0-8EE3-A3E3FD031036}"/>
    <cellStyle name="Normal 5 5 6 4 2 2 2" xfId="26871" xr:uid="{2100C2B7-2AEB-4269-B51E-B42815660B2A}"/>
    <cellStyle name="Normal 5 5 6 4 2 2 2 2" xfId="40563" xr:uid="{F9C32EAC-ED67-47D5-8AEF-1D1C06C4135B}"/>
    <cellStyle name="Normal 5 5 6 4 2 2 2 3" xfId="55447" xr:uid="{D65B4875-F431-40B5-B8C8-97177C2A5A3F}"/>
    <cellStyle name="Normal 5 5 6 4 2 2 3" xfId="20027" xr:uid="{6E25A2C9-7CD0-41B5-90B3-82CC257872D6}"/>
    <cellStyle name="Normal 5 5 6 4 2 2 4" xfId="33717" xr:uid="{0A51DFEF-8F8A-4E4D-B177-CD572C89A0F7}"/>
    <cellStyle name="Normal 5 5 6 4 2 2 5" xfId="48601" xr:uid="{3ECC27B1-18B5-4532-B25B-27409FB9662E}"/>
    <cellStyle name="Normal 5 5 6 4 2 3" xfId="23449" xr:uid="{2378D1BA-9B1E-4A3B-AD88-B46543898680}"/>
    <cellStyle name="Normal 5 5 6 4 2 3 2" xfId="37141" xr:uid="{0E53CF35-9A50-4A77-9634-A7FD23379DCD}"/>
    <cellStyle name="Normal 5 5 6 4 2 3 3" xfId="52025" xr:uid="{4EF6A952-3C5C-416E-A105-EC26C0D1FA3B}"/>
    <cellStyle name="Normal 5 5 6 4 2 4" xfId="16605" xr:uid="{F2FB8DA3-F8D6-4837-A69F-B80743E31E47}"/>
    <cellStyle name="Normal 5 5 6 4 2 5" xfId="30295" xr:uid="{F1668181-5094-44B9-93FE-4302B2E72526}"/>
    <cellStyle name="Normal 5 5 6 4 2 6" xfId="45179" xr:uid="{970AE442-4724-4927-8F5A-8174BB4AE54D}"/>
    <cellStyle name="Normal 5 5 6 4 3" xfId="11469" xr:uid="{2FABCE2B-1BDA-44E0-891D-FCF8596B6A32}"/>
    <cellStyle name="Normal 5 5 6 4 3 2" xfId="25159" xr:uid="{F2B60FEA-B6FC-4C4E-B2CB-793C29131983}"/>
    <cellStyle name="Normal 5 5 6 4 3 2 2" xfId="38851" xr:uid="{65F82B1E-7B39-4E4A-9E01-1CD7E6642A94}"/>
    <cellStyle name="Normal 5 5 6 4 3 2 3" xfId="53735" xr:uid="{08997B35-7A02-4A22-8EED-928220441031}"/>
    <cellStyle name="Normal 5 5 6 4 3 3" xfId="18315" xr:uid="{B70F897A-4C83-4B10-8DC2-736B9B1F8E36}"/>
    <cellStyle name="Normal 5 5 6 4 3 4" xfId="32005" xr:uid="{77C8EC0F-966C-4191-8F88-581AA9EC7F90}"/>
    <cellStyle name="Normal 5 5 6 4 3 5" xfId="46889" xr:uid="{8A6A2E62-1182-4A66-9886-9046932E0380}"/>
    <cellStyle name="Normal 5 5 6 4 4" xfId="21737" xr:uid="{9CA314BA-1537-435F-AB4B-62E23D378B6B}"/>
    <cellStyle name="Normal 5 5 6 4 4 2" xfId="35429" xr:uid="{315A059D-3821-42DA-A58C-06782285522A}"/>
    <cellStyle name="Normal 5 5 6 4 4 3" xfId="50313" xr:uid="{CE6945DB-EC80-4204-8C23-F69AEB04800A}"/>
    <cellStyle name="Normal 5 5 6 4 5" xfId="14893" xr:uid="{5E2B8601-602F-4E1B-BE65-0C603EAE8398}"/>
    <cellStyle name="Normal 5 5 6 4 5 2" xfId="41207" xr:uid="{2FB9E57B-EC20-41CF-B202-F98A2A90E945}"/>
    <cellStyle name="Normal 5 5 6 4 6" xfId="28583" xr:uid="{BC7A4761-1A25-49D9-8AA3-A530F2B78394}"/>
    <cellStyle name="Normal 5 5 6 4 7" xfId="43467" xr:uid="{A3649D65-09AA-4639-8578-CFF5BC423783}"/>
    <cellStyle name="Normal 5 5 6 4 8" xfId="8047" xr:uid="{96F3238F-B38F-4DCD-AD27-9199614DA76B}"/>
    <cellStyle name="Normal 5 5 6 5" xfId="2932" xr:uid="{073DEC04-0FDE-4E76-81FD-5768EBF7907C}"/>
    <cellStyle name="Normal 5 5 6 5 2" xfId="13177" xr:uid="{28DDCB4D-A990-4E77-A021-A398B9B27578}"/>
    <cellStyle name="Normal 5 5 6 5 2 2" xfId="26867" xr:uid="{415AEEC5-4941-40B7-B77A-B33538A5CB23}"/>
    <cellStyle name="Normal 5 5 6 5 2 2 2" xfId="40559" xr:uid="{87834D09-3128-41CE-AC4F-2F084DBBB4AA}"/>
    <cellStyle name="Normal 5 5 6 5 2 2 3" xfId="55443" xr:uid="{D985774C-6870-42D9-BA65-3D80CD22951C}"/>
    <cellStyle name="Normal 5 5 6 5 2 3" xfId="20023" xr:uid="{1C35443F-6BC0-404A-A7C0-5981021DF15A}"/>
    <cellStyle name="Normal 5 5 6 5 2 4" xfId="33713" xr:uid="{B8E119B0-AF67-495D-BD58-16FCF452FC9B}"/>
    <cellStyle name="Normal 5 5 6 5 2 5" xfId="48597" xr:uid="{E172637B-5E8E-4670-8D88-60AE9F506C98}"/>
    <cellStyle name="Normal 5 5 6 5 3" xfId="23445" xr:uid="{D9EE1F81-EC83-4F84-BF7A-26FF4CAFB690}"/>
    <cellStyle name="Normal 5 5 6 5 3 2" xfId="37137" xr:uid="{508B013B-B32C-40C3-A6FA-E8A7F048C60D}"/>
    <cellStyle name="Normal 5 5 6 5 3 3" xfId="52021" xr:uid="{B426C91C-F77D-45DC-854E-89C0A2EC9CCA}"/>
    <cellStyle name="Normal 5 5 6 5 4" xfId="16601" xr:uid="{207F3AF3-5F21-4786-B72E-FE85F24F23B6}"/>
    <cellStyle name="Normal 5 5 6 5 4 2" xfId="41208" xr:uid="{F7A0CC5A-2078-439B-A036-7273CF5F9D87}"/>
    <cellStyle name="Normal 5 5 6 5 5" xfId="30291" xr:uid="{0BFA5457-CC0B-4A99-AA7D-D2680AABBEB6}"/>
    <cellStyle name="Normal 5 5 6 5 6" xfId="45175" xr:uid="{7DE09C4B-FC37-433A-9399-524D7E736FA5}"/>
    <cellStyle name="Normal 5 5 6 5 7" xfId="9755" xr:uid="{E4BF3944-6253-4A89-A5FD-A49C7A3413F5}"/>
    <cellStyle name="Normal 5 5 6 6" xfId="11465" xr:uid="{F393F084-D4BF-4385-8C23-29F74C707816}"/>
    <cellStyle name="Normal 5 5 6 6 2" xfId="25155" xr:uid="{7F19093C-4F37-434D-B54B-2DBCE080A044}"/>
    <cellStyle name="Normal 5 5 6 6 2 2" xfId="38847" xr:uid="{DC8680F7-FDEC-458E-8933-E223D5BC6B2C}"/>
    <cellStyle name="Normal 5 5 6 6 2 3" xfId="53731" xr:uid="{85F856E1-3BF5-4E21-B2DE-1B80764EFBA6}"/>
    <cellStyle name="Normal 5 5 6 6 3" xfId="18311" xr:uid="{29A11EED-EA1F-409C-A9C9-E91B3A47EE27}"/>
    <cellStyle name="Normal 5 5 6 6 4" xfId="32001" xr:uid="{DAF41BA5-4A9E-42F1-A778-556FE66AF702}"/>
    <cellStyle name="Normal 5 5 6 6 5" xfId="46885" xr:uid="{EB3E2D96-0AB2-4856-967D-BC3BC0973B44}"/>
    <cellStyle name="Normal 5 5 6 7" xfId="21733" xr:uid="{B056A6B6-06D8-4579-A1EF-9BA8E9F5CE7B}"/>
    <cellStyle name="Normal 5 5 6 7 2" xfId="35425" xr:uid="{6B16EAE6-B475-4B76-B7D3-388B0206AF34}"/>
    <cellStyle name="Normal 5 5 6 7 3" xfId="50309" xr:uid="{9758C65E-F9F2-4331-B607-B2108365CBCC}"/>
    <cellStyle name="Normal 5 5 6 8" xfId="14889" xr:uid="{D4A08F9D-C274-49B5-90E9-1A1E6A0E259F}"/>
    <cellStyle name="Normal 5 5 6 8 2" xfId="40793" xr:uid="{B5493B34-50ED-4ADF-90FC-8962CBC279E0}"/>
    <cellStyle name="Normal 5 5 6 9" xfId="28579" xr:uid="{683F3C8B-FAFD-42E8-83D3-A90D09002958}"/>
    <cellStyle name="Normal 5 5 7" xfId="1392" xr:uid="{501BC150-B3C7-4403-81E0-FD3DF376576E}"/>
    <cellStyle name="Normal 5 5 7 2" xfId="1393" xr:uid="{D34170BD-CE19-4363-9F45-7AA054D653AA}"/>
    <cellStyle name="Normal 5 5 7 2 2" xfId="9761" xr:uid="{FEADD9FA-ED6C-408A-9F7C-3818ED2EB7B8}"/>
    <cellStyle name="Normal 5 5 7 2 2 2" xfId="13183" xr:uid="{FBBAE8D2-20D5-46C4-894A-2DA9FCD96597}"/>
    <cellStyle name="Normal 5 5 7 2 2 2 2" xfId="26873" xr:uid="{D4F4C725-1A9F-43A4-BDDC-75501B9211B7}"/>
    <cellStyle name="Normal 5 5 7 2 2 2 2 2" xfId="40565" xr:uid="{37DBF55D-CBF7-45A0-B185-7567672FAAE1}"/>
    <cellStyle name="Normal 5 5 7 2 2 2 2 3" xfId="55449" xr:uid="{20EE4E08-268A-4D89-9086-A0A8F2CE40E1}"/>
    <cellStyle name="Normal 5 5 7 2 2 2 3" xfId="20029" xr:uid="{22BA47CA-D0FE-4A0E-B5AE-A1A5A79B01E1}"/>
    <cellStyle name="Normal 5 5 7 2 2 2 4" xfId="33719" xr:uid="{16D63E51-F46F-4855-B670-E3DCB581E9C1}"/>
    <cellStyle name="Normal 5 5 7 2 2 2 5" xfId="48603" xr:uid="{D2484D13-2794-4496-B439-6EB9C5BCFB7F}"/>
    <cellStyle name="Normal 5 5 7 2 2 3" xfId="23451" xr:uid="{7D1D6C8B-BF69-4D05-BD52-05FA5FE5A34D}"/>
    <cellStyle name="Normal 5 5 7 2 2 3 2" xfId="37143" xr:uid="{DA08D43F-5EC0-49B0-8F1A-0E339BE6EDCD}"/>
    <cellStyle name="Normal 5 5 7 2 2 3 3" xfId="52027" xr:uid="{CFC90925-8DE4-4A71-B507-F83051E84977}"/>
    <cellStyle name="Normal 5 5 7 2 2 4" xfId="16607" xr:uid="{6E5D7AD5-FE13-4F27-A9DA-09C3B0FB98C0}"/>
    <cellStyle name="Normal 5 5 7 2 2 5" xfId="30297" xr:uid="{5A892AAC-9F5A-45C1-BE54-2953A3A77813}"/>
    <cellStyle name="Normal 5 5 7 2 2 6" xfId="45181" xr:uid="{F5EE2033-72D3-4DA8-ADC8-8F2DD9BB5720}"/>
    <cellStyle name="Normal 5 5 7 2 3" xfId="11471" xr:uid="{DA374785-C417-4C0C-B619-E94AF17F68C8}"/>
    <cellStyle name="Normal 5 5 7 2 3 2" xfId="25161" xr:uid="{E1F7BA7D-17FE-4A87-82BD-8B75B936C147}"/>
    <cellStyle name="Normal 5 5 7 2 3 2 2" xfId="38853" xr:uid="{B2975231-94A3-45AE-889C-3ACCF79B2F1B}"/>
    <cellStyle name="Normal 5 5 7 2 3 2 3" xfId="53737" xr:uid="{8F50CCA4-06D3-41B9-BC59-295F387D6B5C}"/>
    <cellStyle name="Normal 5 5 7 2 3 3" xfId="18317" xr:uid="{0022C5EA-D79A-46F1-9BBE-7C65D3A590F1}"/>
    <cellStyle name="Normal 5 5 7 2 3 4" xfId="32007" xr:uid="{988DAF25-893C-4B54-9958-11971C370568}"/>
    <cellStyle name="Normal 5 5 7 2 3 5" xfId="46891" xr:uid="{0F56C85A-2170-42E9-9503-3911366AF04D}"/>
    <cellStyle name="Normal 5 5 7 2 4" xfId="21739" xr:uid="{A67B42A5-8D3B-4A1D-B52A-522602BEA417}"/>
    <cellStyle name="Normal 5 5 7 2 4 2" xfId="35431" xr:uid="{12A42E57-E942-461F-8E24-B571831F29B1}"/>
    <cellStyle name="Normal 5 5 7 2 4 3" xfId="50315" xr:uid="{766899A8-9BC1-41BE-97C9-E4168C9041ED}"/>
    <cellStyle name="Normal 5 5 7 2 5" xfId="14895" xr:uid="{7794E9DE-3D08-4A93-8193-0EFB4DEB8D75}"/>
    <cellStyle name="Normal 5 5 7 2 5 2" xfId="41086" xr:uid="{D3EB4082-A559-4F57-9BB8-CE6E78F3BEB0}"/>
    <cellStyle name="Normal 5 5 7 2 6" xfId="28585" xr:uid="{334C0F15-5C79-4A6E-A0B3-290BAB3D92EB}"/>
    <cellStyle name="Normal 5 5 7 2 7" xfId="43469" xr:uid="{A0CC9C84-FAC3-44BF-9DB2-2965AFB1EFF7}"/>
    <cellStyle name="Normal 5 5 7 2 8" xfId="8049" xr:uid="{7FEDD62A-A923-4F9E-83EF-CAA5AA17233E}"/>
    <cellStyle name="Normal 5 5 7 3" xfId="2933" xr:uid="{0A5B85D4-D7E7-421B-82E5-503FFF095880}"/>
    <cellStyle name="Normal 5 5 7 3 2" xfId="13182" xr:uid="{0A0271E7-78F6-4D9B-AA3C-BB4CDE56D3E5}"/>
    <cellStyle name="Normal 5 5 7 3 2 2" xfId="26872" xr:uid="{CBAE7C44-2964-4BEF-9F6B-345F6CA940EB}"/>
    <cellStyle name="Normal 5 5 7 3 2 2 2" xfId="40564" xr:uid="{62E614FC-8723-484E-AFE9-191B2FDC6A1D}"/>
    <cellStyle name="Normal 5 5 7 3 2 2 3" xfId="55448" xr:uid="{3C1398ED-AD43-4E50-BC64-4DBDD86AA6AF}"/>
    <cellStyle name="Normal 5 5 7 3 2 3" xfId="20028" xr:uid="{7A7F8A3B-E5AF-4BDE-80C8-F06730FEDEA5}"/>
    <cellStyle name="Normal 5 5 7 3 2 4" xfId="33718" xr:uid="{61FEDF2A-FB05-4170-8C1A-7CDF4D0B630F}"/>
    <cellStyle name="Normal 5 5 7 3 2 5" xfId="48602" xr:uid="{44FF1A43-4B5C-4F3E-AD54-5F5C7042A963}"/>
    <cellStyle name="Normal 5 5 7 3 3" xfId="23450" xr:uid="{B5F88BAF-FE42-47D1-9E34-90A05BB91FE0}"/>
    <cellStyle name="Normal 5 5 7 3 3 2" xfId="37142" xr:uid="{705C5427-02B9-4464-ADCC-0B1CE02392BB}"/>
    <cellStyle name="Normal 5 5 7 3 3 3" xfId="52026" xr:uid="{86496744-58F1-44DA-9E6F-35615A49EDDB}"/>
    <cellStyle name="Normal 5 5 7 3 4" xfId="16606" xr:uid="{A61E1507-6811-4180-A5E5-25675D9EC481}"/>
    <cellStyle name="Normal 5 5 7 3 4 2" xfId="41209" xr:uid="{E195011F-A110-40B6-8AC0-4745171E5D52}"/>
    <cellStyle name="Normal 5 5 7 3 5" xfId="30296" xr:uid="{9BEB431E-E368-4C45-9091-141E3B41338A}"/>
    <cellStyle name="Normal 5 5 7 3 6" xfId="45180" xr:uid="{FEC892FF-5FA3-45B1-BA62-ADF73D9595D0}"/>
    <cellStyle name="Normal 5 5 7 3 7" xfId="9760" xr:uid="{A5A84A7F-B85F-4DF9-8569-EB1AA1A0BC38}"/>
    <cellStyle name="Normal 5 5 7 4" xfId="2934" xr:uid="{0D1F07EE-CAA1-4FD1-A052-19D60578854C}"/>
    <cellStyle name="Normal 5 5 7 4 2" xfId="25160" xr:uid="{3D2D0DE5-A1CC-41D0-AD61-80AAA06CF3FB}"/>
    <cellStyle name="Normal 5 5 7 4 2 2" xfId="38852" xr:uid="{8B588B2A-97A6-4E83-AC05-D0189FEA5442}"/>
    <cellStyle name="Normal 5 5 7 4 2 3" xfId="53736" xr:uid="{4308F522-78B9-46E9-9CAC-24F5033211BF}"/>
    <cellStyle name="Normal 5 5 7 4 3" xfId="18316" xr:uid="{30792100-D3AE-451C-8E04-613F08E1ABE0}"/>
    <cellStyle name="Normal 5 5 7 4 3 2" xfId="41210" xr:uid="{A113492E-145A-4265-A865-4C6EFBF13E2A}"/>
    <cellStyle name="Normal 5 5 7 4 4" xfId="32006" xr:uid="{3AEED0FD-BE8D-4858-A91B-B8667D8749E8}"/>
    <cellStyle name="Normal 5 5 7 4 5" xfId="46890" xr:uid="{B4B05278-B7DE-43B1-94BF-A2D01EA22A6C}"/>
    <cellStyle name="Normal 5 5 7 4 6" xfId="11470" xr:uid="{57E4A834-23C6-49CB-B09D-4908E6C820ED}"/>
    <cellStyle name="Normal 5 5 7 5" xfId="21738" xr:uid="{71D2B209-990E-40A6-AE28-24B480449BED}"/>
    <cellStyle name="Normal 5 5 7 5 2" xfId="35430" xr:uid="{2D4F0B10-B0A8-4B71-ADA9-0781C602076E}"/>
    <cellStyle name="Normal 5 5 7 5 3" xfId="50314" xr:uid="{049012B6-83EA-431F-A13F-A16D3D65A05E}"/>
    <cellStyle name="Normal 5 5 7 6" xfId="14894" xr:uid="{DB144418-CA5E-4467-8EDC-D5966485B199}"/>
    <cellStyle name="Normal 5 5 7 6 2" xfId="41085" xr:uid="{F79B0090-8F39-46CE-BBF9-C74E1D33D46D}"/>
    <cellStyle name="Normal 5 5 7 7" xfId="28584" xr:uid="{28F86797-FFA3-435A-B023-A6212AD49BF5}"/>
    <cellStyle name="Normal 5 5 7 8" xfId="43468" xr:uid="{6BDA36BA-D663-4405-A017-BAC6DCCABEA8}"/>
    <cellStyle name="Normal 5 5 7 9" xfId="8048" xr:uid="{E86A152F-FF90-4C35-9596-1D55DC6399D1}"/>
    <cellStyle name="Normal 5 5 8" xfId="1394" xr:uid="{480074D3-8A4A-44FD-BD2C-CD06DF26A80E}"/>
    <cellStyle name="Normal 5 5 8 2" xfId="2935" xr:uid="{A5BE29FA-98BD-4EB3-924A-667D07F83948}"/>
    <cellStyle name="Normal 5 5 8 2 2" xfId="13184" xr:uid="{0B8547ED-3062-4194-9F01-C204875999B4}"/>
    <cellStyle name="Normal 5 5 8 2 2 2" xfId="26874" xr:uid="{06A80597-D35A-492B-A726-BA15C42429CD}"/>
    <cellStyle name="Normal 5 5 8 2 2 2 2" xfId="40566" xr:uid="{8023A69B-38A5-4D6A-B8FA-B199339FEE89}"/>
    <cellStyle name="Normal 5 5 8 2 2 2 3" xfId="55450" xr:uid="{71FE81B3-D080-4A2C-BCF8-D34276885116}"/>
    <cellStyle name="Normal 5 5 8 2 2 3" xfId="20030" xr:uid="{68A17B86-D4F8-4ACF-ABEB-B6822B996281}"/>
    <cellStyle name="Normal 5 5 8 2 2 4" xfId="33720" xr:uid="{51A8B3AA-A709-462B-939F-DA29E2A2E77E}"/>
    <cellStyle name="Normal 5 5 8 2 2 5" xfId="48604" xr:uid="{63ADF229-74A0-49E2-A0C2-072289050D9D}"/>
    <cellStyle name="Normal 5 5 8 2 3" xfId="23452" xr:uid="{1398131D-68FF-4B9E-985B-6DF340E80498}"/>
    <cellStyle name="Normal 5 5 8 2 3 2" xfId="37144" xr:uid="{24CF2C3F-F38D-496F-B31E-76D9BF6C3052}"/>
    <cellStyle name="Normal 5 5 8 2 3 3" xfId="52028" xr:uid="{66D9BBEF-72BF-4F36-99B0-34F44E883EE6}"/>
    <cellStyle name="Normal 5 5 8 2 4" xfId="16608" xr:uid="{B94F24E2-DE60-4D62-B2E8-190633E400CB}"/>
    <cellStyle name="Normal 5 5 8 2 4 2" xfId="41211" xr:uid="{9C6A38A2-8398-4F6A-8B12-D4CF90480F34}"/>
    <cellStyle name="Normal 5 5 8 2 5" xfId="30298" xr:uid="{B9E49F4D-1E5E-4E96-913A-C90ACBAFDC3D}"/>
    <cellStyle name="Normal 5 5 8 2 6" xfId="45182" xr:uid="{AD442340-4FD1-41F2-9B1C-7EF47FF841F5}"/>
    <cellStyle name="Normal 5 5 8 2 7" xfId="9762" xr:uid="{76AC5A33-1854-4865-82CA-61A03F4C2ECE}"/>
    <cellStyle name="Normal 5 5 8 3" xfId="2936" xr:uid="{04D2BA11-9E25-4E19-8C3C-99874918A0C6}"/>
    <cellStyle name="Normal 5 5 8 3 2" xfId="25162" xr:uid="{6FCF3E56-F749-4D7D-A8C7-A02BB08F499A}"/>
    <cellStyle name="Normal 5 5 8 3 2 2" xfId="38854" xr:uid="{117EA650-978E-467E-9FF8-589059465099}"/>
    <cellStyle name="Normal 5 5 8 3 2 3" xfId="53738" xr:uid="{58EA4313-E37A-41DF-B9BF-C56386E6C899}"/>
    <cellStyle name="Normal 5 5 8 3 3" xfId="18318" xr:uid="{35151CBF-4A50-4F8B-92DD-69E81B76B875}"/>
    <cellStyle name="Normal 5 5 8 3 3 2" xfId="41212" xr:uid="{453068DD-A40B-4C94-81E7-0A835A1F31AE}"/>
    <cellStyle name="Normal 5 5 8 3 4" xfId="32008" xr:uid="{DECD26E5-F193-4D0E-89BD-0554CADF35AE}"/>
    <cellStyle name="Normal 5 5 8 3 5" xfId="46892" xr:uid="{8484299F-9423-4577-8D3B-A5273B91C2DE}"/>
    <cellStyle name="Normal 5 5 8 3 6" xfId="11472" xr:uid="{9706039A-32B5-4C4C-8AEB-816DDEAF9947}"/>
    <cellStyle name="Normal 5 5 8 4" xfId="2937" xr:uid="{872050F5-8786-4090-8E85-91A8F6242992}"/>
    <cellStyle name="Normal 5 5 8 4 2" xfId="41213" xr:uid="{E0D03A6B-0710-4DE4-99B3-0B3393EB470E}"/>
    <cellStyle name="Normal 5 5 8 4 3" xfId="35432" xr:uid="{BE2E16B4-68D5-4EBC-BDF7-2B1DB5EE620C}"/>
    <cellStyle name="Normal 5 5 8 4 4" xfId="50316" xr:uid="{9DEEA53C-576A-40C2-9D44-A0EF28B20C8D}"/>
    <cellStyle name="Normal 5 5 8 4 5" xfId="21740" xr:uid="{B8BA134B-A5BE-4EE6-8C23-5501281D7D1E}"/>
    <cellStyle name="Normal 5 5 8 5" xfId="14896" xr:uid="{C873BAFF-76E1-4246-B90B-DBDF2C5169DF}"/>
    <cellStyle name="Normal 5 5 8 5 2" xfId="41087" xr:uid="{776BC534-63BE-4B8D-BF33-B6F0619CC9EE}"/>
    <cellStyle name="Normal 5 5 8 6" xfId="28586" xr:uid="{8E936F8A-7400-4AAC-A75F-A9FBC68C6D21}"/>
    <cellStyle name="Normal 5 5 8 7" xfId="43470" xr:uid="{F209BFF7-62B6-4E2F-894E-5336B167A393}"/>
    <cellStyle name="Normal 5 5 8 8" xfId="8050" xr:uid="{89EC8ABC-1443-40BD-82F1-D522A99CA3C0}"/>
    <cellStyle name="Normal 5 5 9" xfId="2938" xr:uid="{DFDA296F-578E-4BCB-AD0A-DF921D04A45E}"/>
    <cellStyle name="Normal 5 5 9 2" xfId="9763" xr:uid="{0DD83B5F-5798-4B6D-866E-B2585D27A9CD}"/>
    <cellStyle name="Normal 5 5 9 2 2" xfId="13185" xr:uid="{7A409FB2-143B-41F7-B62F-21DDC85D5F2E}"/>
    <cellStyle name="Normal 5 5 9 2 2 2" xfId="26875" xr:uid="{20078DCC-12C9-4E60-AC70-8894086A510A}"/>
    <cellStyle name="Normal 5 5 9 2 2 2 2" xfId="40567" xr:uid="{BC3E0390-491D-447B-84AB-4DAB45C8A6C1}"/>
    <cellStyle name="Normal 5 5 9 2 2 2 3" xfId="55451" xr:uid="{0F5917D1-903D-44E4-8B16-47470EA38B5F}"/>
    <cellStyle name="Normal 5 5 9 2 2 3" xfId="20031" xr:uid="{5FEA77C6-AB78-4017-83B4-640847A5C5E7}"/>
    <cellStyle name="Normal 5 5 9 2 2 4" xfId="33721" xr:uid="{F37F340B-DBC7-4152-8981-817B47FE19B1}"/>
    <cellStyle name="Normal 5 5 9 2 2 5" xfId="48605" xr:uid="{49233405-555E-4B0E-B948-8631373F48E3}"/>
    <cellStyle name="Normal 5 5 9 2 3" xfId="23453" xr:uid="{8B6FAF93-C0E4-4541-B03E-46E3FD9E92D6}"/>
    <cellStyle name="Normal 5 5 9 2 3 2" xfId="37145" xr:uid="{7F285132-01CE-4195-99A0-292A1296F251}"/>
    <cellStyle name="Normal 5 5 9 2 3 3" xfId="52029" xr:uid="{4B381BB7-A2C7-4080-BA6D-91810A4FAE78}"/>
    <cellStyle name="Normal 5 5 9 2 4" xfId="16609" xr:uid="{245A2559-67C9-4650-BF17-BAA70E7C6D9E}"/>
    <cellStyle name="Normal 5 5 9 2 5" xfId="30299" xr:uid="{8B4145D2-EAEF-4195-BFAD-BB7027B6ABBF}"/>
    <cellStyle name="Normal 5 5 9 2 6" xfId="45183" xr:uid="{F48179FF-65AD-4942-916E-A7F5BF99D2CE}"/>
    <cellStyle name="Normal 5 5 9 3" xfId="11473" xr:uid="{D73FF4FF-2DA4-4D54-A516-1D40FD2C6A60}"/>
    <cellStyle name="Normal 5 5 9 3 2" xfId="25163" xr:uid="{80C51815-1AB3-4868-9D35-1265186EB537}"/>
    <cellStyle name="Normal 5 5 9 3 2 2" xfId="38855" xr:uid="{F669A2E1-31FD-4DB5-A014-CFB32819E3CC}"/>
    <cellStyle name="Normal 5 5 9 3 2 3" xfId="53739" xr:uid="{D458708C-6FCF-45A6-8BF7-84097086CD99}"/>
    <cellStyle name="Normal 5 5 9 3 3" xfId="18319" xr:uid="{DDFFBFAC-002D-40C0-B549-A39D0762714B}"/>
    <cellStyle name="Normal 5 5 9 3 4" xfId="32009" xr:uid="{5B5F5ADA-B775-4642-9637-D8146FA2E969}"/>
    <cellStyle name="Normal 5 5 9 3 5" xfId="46893" xr:uid="{96247F8C-83EF-42D1-8C69-B0676DEF4D0B}"/>
    <cellStyle name="Normal 5 5 9 4" xfId="21741" xr:uid="{C51AFD26-94A3-4327-BF6C-E533BB0682D8}"/>
    <cellStyle name="Normal 5 5 9 4 2" xfId="35433" xr:uid="{8E19E3C5-E2D9-4B76-9C83-6D49003F6F0B}"/>
    <cellStyle name="Normal 5 5 9 4 3" xfId="50317" xr:uid="{6875DC60-20FF-4C66-A1B0-C25BBEDD6CBA}"/>
    <cellStyle name="Normal 5 5 9 5" xfId="14897" xr:uid="{DF9F8DC2-9032-4A32-85BF-7DFD91A0F08B}"/>
    <cellStyle name="Normal 5 5 9 5 2" xfId="41214" xr:uid="{ECC5FA16-9B3E-43E8-85DF-8A4C141A3936}"/>
    <cellStyle name="Normal 5 5 9 6" xfId="28587" xr:uid="{1FB33C12-BCA9-431A-AC8B-2EAAEFF1DAD9}"/>
    <cellStyle name="Normal 5 5 9 7" xfId="43471" xr:uid="{BA302396-142E-41DD-BA6C-A9EBFC97C012}"/>
    <cellStyle name="Normal 5 5 9 8" xfId="8051" xr:uid="{FBE17666-BB98-4737-A74E-1495A6385691}"/>
    <cellStyle name="Normal 5 6" xfId="106" xr:uid="{AB7C8085-814E-453C-A979-6BA8E7889C92}"/>
    <cellStyle name="Normal 5 6 10" xfId="2939" xr:uid="{6BA1D006-74CD-4D6E-9875-19DA74C0AC19}"/>
    <cellStyle name="Normal 5 6 10 2" xfId="41215" xr:uid="{37C364BC-8C50-459B-9E01-36D175F8D989}"/>
    <cellStyle name="Normal 5 6 10 3" xfId="35434" xr:uid="{CADDB995-8694-48F3-A7D9-1B6966AFBA7A}"/>
    <cellStyle name="Normal 5 6 10 4" xfId="50318" xr:uid="{2253B0D1-3417-4D51-B35E-86D4E4653C63}"/>
    <cellStyle name="Normal 5 6 10 5" xfId="21742" xr:uid="{E5AB6BD5-4A7C-49DE-B63E-65C4DDAED5F0}"/>
    <cellStyle name="Normal 5 6 11" xfId="2940" xr:uid="{48079A4F-34D8-4B50-A1C0-DE994009BA2A}"/>
    <cellStyle name="Normal 5 6 11 2" xfId="41216" xr:uid="{DCC4DAFA-07ED-43D7-9D6A-C67F6F438CC9}"/>
    <cellStyle name="Normal 5 6 11 3" xfId="14898" xr:uid="{5E85AC9F-637D-441D-8236-254E4CAB9B43}"/>
    <cellStyle name="Normal 5 6 12" xfId="40772" xr:uid="{F24009E1-7A5F-4647-AF14-123144DFE6C6}"/>
    <cellStyle name="Normal 5 6 13" xfId="28588" xr:uid="{EB5D4D36-7B40-4506-B81A-5B043D6B5DE1}"/>
    <cellStyle name="Normal 5 6 14" xfId="43472" xr:uid="{8B5CFBD6-DEA3-4F4A-952F-0F92F2C698FE}"/>
    <cellStyle name="Normal 5 6 15" xfId="8052" xr:uid="{4599ABC2-32EE-4E6C-B325-C4AAC6EBB4CA}"/>
    <cellStyle name="Normal 5 6 2" xfId="107" xr:uid="{249DFA9D-FD48-4134-A458-C10CDF09B16B}"/>
    <cellStyle name="Normal 5 6 2 10" xfId="14899" xr:uid="{ECF39B99-32CB-48EC-8174-BAAE2A76D2E3}"/>
    <cellStyle name="Normal 5 6 2 10 2" xfId="40773" xr:uid="{C6800B00-6C65-473B-B302-C884683A5817}"/>
    <cellStyle name="Normal 5 6 2 11" xfId="28589" xr:uid="{8D04A7F5-B4CF-4EC0-ADA5-BFECCB3AA0B7}"/>
    <cellStyle name="Normal 5 6 2 12" xfId="43473" xr:uid="{2C93F104-B0E4-4C5F-A955-0203A1E57C31}"/>
    <cellStyle name="Normal 5 6 2 13" xfId="8053" xr:uid="{2334DA8C-583A-4BD8-852A-20AB01C6D369}"/>
    <cellStyle name="Normal 5 6 2 2" xfId="312" xr:uid="{0ED5E6F6-4D2C-4634-B66C-A37A591301C7}"/>
    <cellStyle name="Normal 5 6 2 2 10" xfId="28590" xr:uid="{09C1ADA7-9755-450B-B887-DB4FD0282D55}"/>
    <cellStyle name="Normal 5 6 2 2 11" xfId="43474" xr:uid="{9625C3B1-B1C7-46CE-87AF-14D593CCAE7F}"/>
    <cellStyle name="Normal 5 6 2 2 12" xfId="8054" xr:uid="{F985ECC9-4A7D-42E3-999B-07317B98CCDD}"/>
    <cellStyle name="Normal 5 6 2 2 2" xfId="575" xr:uid="{2A13E0A1-7BEE-4817-9BF8-C4AB06C666E4}"/>
    <cellStyle name="Normal 5 6 2 2 2 10" xfId="8055" xr:uid="{7010D391-7816-4C04-B9DF-9A5110231013}"/>
    <cellStyle name="Normal 5 6 2 2 2 2" xfId="576" xr:uid="{2F15333F-753A-4CC7-8AA0-FEE3F2722FD4}"/>
    <cellStyle name="Normal 5 6 2 2 2 2 2" xfId="1395" xr:uid="{7141B619-776E-44E9-AC65-8FDC9CF22CEC}"/>
    <cellStyle name="Normal 5 6 2 2 2 2 2 2" xfId="13190" xr:uid="{D17552C3-E0AB-4191-860C-8B0A68825EBC}"/>
    <cellStyle name="Normal 5 6 2 2 2 2 2 2 2" xfId="26880" xr:uid="{D9550542-C7AC-4884-B60C-FA3345B34122}"/>
    <cellStyle name="Normal 5 6 2 2 2 2 2 2 2 2" xfId="40572" xr:uid="{E6092B90-FBED-4FE6-AA7D-5D4217A4AF6C}"/>
    <cellStyle name="Normal 5 6 2 2 2 2 2 2 2 3" xfId="55456" xr:uid="{17C40D37-ABBD-40AB-923C-5A84EC93309C}"/>
    <cellStyle name="Normal 5 6 2 2 2 2 2 2 3" xfId="20036" xr:uid="{6BB935F5-2862-4C0A-ADC9-20F0A85D38A4}"/>
    <cellStyle name="Normal 5 6 2 2 2 2 2 2 4" xfId="33726" xr:uid="{EC8D3DF9-A22C-445F-A245-2CF997D50F89}"/>
    <cellStyle name="Normal 5 6 2 2 2 2 2 2 5" xfId="48610" xr:uid="{BCAAF6B2-8D72-4C74-9F40-3D1EA2881650}"/>
    <cellStyle name="Normal 5 6 2 2 2 2 2 3" xfId="23458" xr:uid="{37D8A644-8E70-4D4E-945F-21463859F342}"/>
    <cellStyle name="Normal 5 6 2 2 2 2 2 3 2" xfId="37150" xr:uid="{3FC2513A-5462-48BC-ADD4-F48B092BAAB5}"/>
    <cellStyle name="Normal 5 6 2 2 2 2 2 3 3" xfId="52034" xr:uid="{DB5BCB1A-10FB-407A-ACCA-899644982531}"/>
    <cellStyle name="Normal 5 6 2 2 2 2 2 4" xfId="16614" xr:uid="{603B1D6B-7221-4689-B296-87C5D4ACBA5A}"/>
    <cellStyle name="Normal 5 6 2 2 2 2 2 4 2" xfId="41088" xr:uid="{81EF7413-2D36-4D31-93D3-40031F3588D1}"/>
    <cellStyle name="Normal 5 6 2 2 2 2 2 5" xfId="30304" xr:uid="{7DBC7995-1257-45B9-B649-B86C906F935D}"/>
    <cellStyle name="Normal 5 6 2 2 2 2 2 6" xfId="45188" xr:uid="{BFF7F8D1-79E6-447A-84C4-353D93DD8D4E}"/>
    <cellStyle name="Normal 5 6 2 2 2 2 2 7" xfId="9768" xr:uid="{18F56DDA-B44A-47B1-A40B-CBAE350FC0EB}"/>
    <cellStyle name="Normal 5 6 2 2 2 2 3" xfId="2941" xr:uid="{A6931882-0018-4632-9833-67831E16665B}"/>
    <cellStyle name="Normal 5 6 2 2 2 2 3 2" xfId="25168" xr:uid="{7CB4F390-D5E0-48AA-9960-A6FF3EEF915E}"/>
    <cellStyle name="Normal 5 6 2 2 2 2 3 2 2" xfId="38860" xr:uid="{9D699DCA-E904-4832-9618-DC1D261DF4E8}"/>
    <cellStyle name="Normal 5 6 2 2 2 2 3 2 3" xfId="53744" xr:uid="{0274C254-9CFC-4E7D-91A0-8934321143E2}"/>
    <cellStyle name="Normal 5 6 2 2 2 2 3 3" xfId="18324" xr:uid="{B1A4D62A-8CA2-4092-9863-157C011AEA82}"/>
    <cellStyle name="Normal 5 6 2 2 2 2 3 3 2" xfId="41217" xr:uid="{B9306C75-5EBD-453D-8864-555C4D81E808}"/>
    <cellStyle name="Normal 5 6 2 2 2 2 3 4" xfId="32014" xr:uid="{5FCB164E-5CF0-4807-91E8-DBC99E518DB2}"/>
    <cellStyle name="Normal 5 6 2 2 2 2 3 5" xfId="46898" xr:uid="{25A88AA5-ED6A-4A13-B034-2D5D70F47CE9}"/>
    <cellStyle name="Normal 5 6 2 2 2 2 3 6" xfId="11478" xr:uid="{D0BF43DE-CA9E-46B0-AD6B-F9F3050F80E7}"/>
    <cellStyle name="Normal 5 6 2 2 2 2 4" xfId="2942" xr:uid="{AD2992A2-5EE5-43C2-8426-A99E2918F7F4}"/>
    <cellStyle name="Normal 5 6 2 2 2 2 4 2" xfId="41218" xr:uid="{7A15B57D-B4A6-4670-B068-244A0A5B67BF}"/>
    <cellStyle name="Normal 5 6 2 2 2 2 4 3" xfId="35438" xr:uid="{C35B585F-4DAC-474C-A886-3E8EF77D93BD}"/>
    <cellStyle name="Normal 5 6 2 2 2 2 4 4" xfId="50322" xr:uid="{C6D826C9-B1E4-45C8-BE45-6C93C143E14D}"/>
    <cellStyle name="Normal 5 6 2 2 2 2 4 5" xfId="21746" xr:uid="{57F2FAC7-4ED3-4C19-B5CA-275B7C2D16CD}"/>
    <cellStyle name="Normal 5 6 2 2 2 2 5" xfId="14902" xr:uid="{2E790142-D0BD-4F61-AB63-FC0FD4995366}"/>
    <cellStyle name="Normal 5 6 2 2 2 2 5 2" xfId="40853" xr:uid="{200CD5FC-C1CB-46A8-8DFF-EE05A786126B}"/>
    <cellStyle name="Normal 5 6 2 2 2 2 6" xfId="28592" xr:uid="{7ABF94C5-DADD-45C2-BA3A-2FDE42A6CE52}"/>
    <cellStyle name="Normal 5 6 2 2 2 2 7" xfId="43476" xr:uid="{E6967DFB-BD8B-4847-8604-539E43EBC292}"/>
    <cellStyle name="Normal 5 6 2 2 2 2 8" xfId="8056" xr:uid="{31D4BA52-BFC4-40E0-B7E7-2681D3364CC2}"/>
    <cellStyle name="Normal 5 6 2 2 2 3" xfId="1396" xr:uid="{4F231194-EFEB-4177-92DC-DF438BF9BD63}"/>
    <cellStyle name="Normal 5 6 2 2 2 3 2" xfId="2943" xr:uid="{8FDF80F8-C259-461F-A56F-EF1FC299D91B}"/>
    <cellStyle name="Normal 5 6 2 2 2 3 2 2" xfId="26879" xr:uid="{73C65764-6674-4AA5-93F4-1AC989FD227A}"/>
    <cellStyle name="Normal 5 6 2 2 2 3 2 2 2" xfId="40571" xr:uid="{82F1C0E1-4436-4066-A768-F00400611E9F}"/>
    <cellStyle name="Normal 5 6 2 2 2 3 2 2 3" xfId="55455" xr:uid="{F5535D47-4A97-4627-BDF9-DB762F84712D}"/>
    <cellStyle name="Normal 5 6 2 2 2 3 2 3" xfId="20035" xr:uid="{4B2F7A50-BFAC-4A21-BE19-9E6612D0E912}"/>
    <cellStyle name="Normal 5 6 2 2 2 3 2 3 2" xfId="41219" xr:uid="{ADA6156F-E970-44EA-91ED-27B78B7DE9A0}"/>
    <cellStyle name="Normal 5 6 2 2 2 3 2 4" xfId="33725" xr:uid="{6DD3F01E-4EB7-4854-96F2-AF0711855F99}"/>
    <cellStyle name="Normal 5 6 2 2 2 3 2 5" xfId="48609" xr:uid="{D1FFF5E1-D20E-42F5-962A-7475243B0D1A}"/>
    <cellStyle name="Normal 5 6 2 2 2 3 2 6" xfId="13189" xr:uid="{6CA37023-2F62-4302-A29D-7068AF0E8195}"/>
    <cellStyle name="Normal 5 6 2 2 2 3 3" xfId="2944" xr:uid="{E5E0F309-E71F-4B91-9F72-5993697BE2E7}"/>
    <cellStyle name="Normal 5 6 2 2 2 3 3 2" xfId="41220" xr:uid="{B39B36BD-2803-4289-B134-F1AC06CC4BB1}"/>
    <cellStyle name="Normal 5 6 2 2 2 3 3 3" xfId="37149" xr:uid="{7BECFD21-45CA-4469-B1E9-92BDD74DDDAA}"/>
    <cellStyle name="Normal 5 6 2 2 2 3 3 4" xfId="52033" xr:uid="{10767822-2F46-4BE3-99CB-D815D924F584}"/>
    <cellStyle name="Normal 5 6 2 2 2 3 3 5" xfId="23457" xr:uid="{C06845FD-8711-4A98-A760-9482FA61F9CC}"/>
    <cellStyle name="Normal 5 6 2 2 2 3 4" xfId="2945" xr:uid="{030E9337-7D75-4DD6-B210-0586C2744438}"/>
    <cellStyle name="Normal 5 6 2 2 2 3 4 2" xfId="41221" xr:uid="{A36EF50A-C323-43A2-9C87-C1CF863EFD2E}"/>
    <cellStyle name="Normal 5 6 2 2 2 3 4 3" xfId="16613" xr:uid="{A8C8672E-E5E6-4741-A8F4-C846E8512B88}"/>
    <cellStyle name="Normal 5 6 2 2 2 3 5" xfId="41089" xr:uid="{ABC15A19-5556-46BC-A67A-02982C29ED5C}"/>
    <cellStyle name="Normal 5 6 2 2 2 3 6" xfId="30303" xr:uid="{DBF78DF6-B41C-4E39-9EDF-93BB61780F40}"/>
    <cellStyle name="Normal 5 6 2 2 2 3 7" xfId="45187" xr:uid="{7B05C815-13B3-4E13-899B-455002EE4E9C}"/>
    <cellStyle name="Normal 5 6 2 2 2 3 8" xfId="9767" xr:uid="{EA411513-F2C8-4E86-837E-0AAC5EE0D4DE}"/>
    <cellStyle name="Normal 5 6 2 2 2 4" xfId="2946" xr:uid="{FE990BD1-ECCD-450B-8CC5-43ED8CFA3D42}"/>
    <cellStyle name="Normal 5 6 2 2 2 4 2" xfId="25167" xr:uid="{61CEB6B0-BCA4-4233-B497-14260B272BE4}"/>
    <cellStyle name="Normal 5 6 2 2 2 4 2 2" xfId="38859" xr:uid="{397BD55B-2C0B-49C5-9288-C6A45CCB0CA9}"/>
    <cellStyle name="Normal 5 6 2 2 2 4 2 3" xfId="53743" xr:uid="{94DE69CE-43CB-4D86-8310-3D32E5191A92}"/>
    <cellStyle name="Normal 5 6 2 2 2 4 3" xfId="18323" xr:uid="{55F3A916-984C-4E43-961F-5295FF5A2733}"/>
    <cellStyle name="Normal 5 6 2 2 2 4 3 2" xfId="41222" xr:uid="{55E221AB-9EEE-488E-A529-52EA8916B21B}"/>
    <cellStyle name="Normal 5 6 2 2 2 4 4" xfId="32013" xr:uid="{D3B2F512-E19A-4F6E-8965-8837581A3F27}"/>
    <cellStyle name="Normal 5 6 2 2 2 4 5" xfId="46897" xr:uid="{BD6C1E7E-CF89-40A9-B817-24CCCCFBC230}"/>
    <cellStyle name="Normal 5 6 2 2 2 4 6" xfId="11477" xr:uid="{7388AE1B-4B58-4BCD-9AE0-A64AF4E0587F}"/>
    <cellStyle name="Normal 5 6 2 2 2 5" xfId="2947" xr:uid="{84E2E776-EE41-4DF5-B9F6-03B5143057C0}"/>
    <cellStyle name="Normal 5 6 2 2 2 5 2" xfId="41223" xr:uid="{37381F70-BC78-4E52-8B90-A07CF81A0D86}"/>
    <cellStyle name="Normal 5 6 2 2 2 5 3" xfId="35437" xr:uid="{FE797E72-9DD7-4824-91B4-CD9C97DB4C30}"/>
    <cellStyle name="Normal 5 6 2 2 2 5 4" xfId="50321" xr:uid="{18DD70DC-9A9C-40C3-B2A3-BCB3C56CB2AA}"/>
    <cellStyle name="Normal 5 6 2 2 2 5 5" xfId="21745" xr:uid="{C46E6942-92F8-4BBE-8065-E66ED7DD9822}"/>
    <cellStyle name="Normal 5 6 2 2 2 6" xfId="2948" xr:uid="{FDF800C4-1B6B-4DDB-A2DF-5DE61697E97E}"/>
    <cellStyle name="Normal 5 6 2 2 2 6 2" xfId="41224" xr:uid="{2D6FCEEE-6461-48D0-97C9-D652D83D336A}"/>
    <cellStyle name="Normal 5 6 2 2 2 6 3" xfId="14901" xr:uid="{D0F21DE8-2257-40A1-8889-3ACFE7A7A9C4}"/>
    <cellStyle name="Normal 5 6 2 2 2 7" xfId="40852" xr:uid="{FDF9620F-A5A1-4E3F-BBDB-4E65F75EBE5F}"/>
    <cellStyle name="Normal 5 6 2 2 2 8" xfId="28591" xr:uid="{DB01D730-F9CA-4B42-904D-11A771AB00EC}"/>
    <cellStyle name="Normal 5 6 2 2 2 9" xfId="43475" xr:uid="{A28DFF24-00E7-4F1D-93DA-C07D27F1BE6D}"/>
    <cellStyle name="Normal 5 6 2 2 3" xfId="577" xr:uid="{E23DC6D8-8D19-4FD0-9BDA-757D0175FBC9}"/>
    <cellStyle name="Normal 5 6 2 2 3 2" xfId="1397" xr:uid="{BAD40053-0038-498B-B969-23B45C906C68}"/>
    <cellStyle name="Normal 5 6 2 2 3 2 2" xfId="2949" xr:uid="{03901D80-7310-414D-B077-E7828AF2B9CF}"/>
    <cellStyle name="Normal 5 6 2 2 3 2 2 2" xfId="26881" xr:uid="{0F7CE9CB-4D83-4F67-865C-770CEB399ED5}"/>
    <cellStyle name="Normal 5 6 2 2 3 2 2 2 2" xfId="40573" xr:uid="{6ED6EB93-3D2E-47FD-96E6-6144E89151BF}"/>
    <cellStyle name="Normal 5 6 2 2 3 2 2 2 3" xfId="55457" xr:uid="{20458B40-7D06-45FF-9E0E-2004B36CABB0}"/>
    <cellStyle name="Normal 5 6 2 2 3 2 2 3" xfId="20037" xr:uid="{1C987A14-20B0-472D-8867-013DBA4DC1F5}"/>
    <cellStyle name="Normal 5 6 2 2 3 2 2 3 2" xfId="41225" xr:uid="{E618F355-FA3A-4252-8233-FA66D638E4A9}"/>
    <cellStyle name="Normal 5 6 2 2 3 2 2 4" xfId="33727" xr:uid="{50D51B75-2896-4B10-BF10-EE84A16123A9}"/>
    <cellStyle name="Normal 5 6 2 2 3 2 2 5" xfId="48611" xr:uid="{78C064F2-E438-41DE-B45B-0B3E93243018}"/>
    <cellStyle name="Normal 5 6 2 2 3 2 2 6" xfId="13191" xr:uid="{1AE3F012-56FC-4A3A-A84C-DB58A02BBED1}"/>
    <cellStyle name="Normal 5 6 2 2 3 2 3" xfId="2950" xr:uid="{701CB527-4CC8-43D8-9519-6C32232DE680}"/>
    <cellStyle name="Normal 5 6 2 2 3 2 3 2" xfId="41226" xr:uid="{BF99CD6F-BBD6-4B96-87BD-2D410F5A8815}"/>
    <cellStyle name="Normal 5 6 2 2 3 2 3 3" xfId="37151" xr:uid="{E3B9EA59-9F85-4DB1-A3E3-146962E38FA2}"/>
    <cellStyle name="Normal 5 6 2 2 3 2 3 4" xfId="52035" xr:uid="{F1C0957F-BD09-4A33-8296-AC00F8CB1C16}"/>
    <cellStyle name="Normal 5 6 2 2 3 2 3 5" xfId="23459" xr:uid="{D212B8DF-7778-4310-BFBF-0BD8A686AC15}"/>
    <cellStyle name="Normal 5 6 2 2 3 2 4" xfId="2951" xr:uid="{31A1EEA7-F6CA-4406-B0AB-C6191BA13D37}"/>
    <cellStyle name="Normal 5 6 2 2 3 2 4 2" xfId="41227" xr:uid="{EE3355AE-51D5-41DE-BEE4-EEE1E662605B}"/>
    <cellStyle name="Normal 5 6 2 2 3 2 4 3" xfId="16615" xr:uid="{772D888A-EF3B-4AA7-BFC8-7550BB0810F0}"/>
    <cellStyle name="Normal 5 6 2 2 3 2 5" xfId="41090" xr:uid="{3F05CA9C-F64E-46A1-B51A-FF1F967A76AF}"/>
    <cellStyle name="Normal 5 6 2 2 3 2 6" xfId="30305" xr:uid="{4B5F65DB-6965-4B62-BAEA-4B24F0381571}"/>
    <cellStyle name="Normal 5 6 2 2 3 2 7" xfId="45189" xr:uid="{F13163CD-688F-464E-B9AC-3EC923585821}"/>
    <cellStyle name="Normal 5 6 2 2 3 2 8" xfId="9769" xr:uid="{5BF94AEA-23E0-4ECE-A6E9-0A4FA185349B}"/>
    <cellStyle name="Normal 5 6 2 2 3 3" xfId="2952" xr:uid="{55FF6927-13A5-44C8-AEF0-E659A7F6CEA5}"/>
    <cellStyle name="Normal 5 6 2 2 3 3 2" xfId="25169" xr:uid="{E571BFE9-E798-4DD8-9B4D-FAA42DC7B764}"/>
    <cellStyle name="Normal 5 6 2 2 3 3 2 2" xfId="38861" xr:uid="{EACD4AF9-5432-4BC5-941F-8F7F44EAB238}"/>
    <cellStyle name="Normal 5 6 2 2 3 3 2 3" xfId="53745" xr:uid="{94D08835-A9AD-45D3-B494-D570447EBFA3}"/>
    <cellStyle name="Normal 5 6 2 2 3 3 3" xfId="18325" xr:uid="{08CF1468-CE72-42FF-AE0C-9704E46418EE}"/>
    <cellStyle name="Normal 5 6 2 2 3 3 3 2" xfId="41228" xr:uid="{3C72267A-66B2-48C0-A2BD-394F152E615E}"/>
    <cellStyle name="Normal 5 6 2 2 3 3 4" xfId="32015" xr:uid="{4C1FE732-7AF2-4023-B037-7A298F832C5D}"/>
    <cellStyle name="Normal 5 6 2 2 3 3 5" xfId="46899" xr:uid="{E4AC1C1D-4594-4833-B1A4-6FBD57084F8E}"/>
    <cellStyle name="Normal 5 6 2 2 3 3 6" xfId="11479" xr:uid="{84D4413D-CAC8-40C7-8391-FE25B4FD3C0C}"/>
    <cellStyle name="Normal 5 6 2 2 3 4" xfId="2953" xr:uid="{9DA6BAFD-A07E-4AF1-A682-EEA26A72C894}"/>
    <cellStyle name="Normal 5 6 2 2 3 4 2" xfId="41229" xr:uid="{92082B4D-1713-4A06-9734-7DA76D20D7C8}"/>
    <cellStyle name="Normal 5 6 2 2 3 4 3" xfId="35439" xr:uid="{4188AFCA-7A86-4CA8-AC85-9F77C5C817B3}"/>
    <cellStyle name="Normal 5 6 2 2 3 4 4" xfId="50323" xr:uid="{A37DBE76-2711-498E-8EB6-D9819DE002CA}"/>
    <cellStyle name="Normal 5 6 2 2 3 4 5" xfId="21747" xr:uid="{CE1DCA96-E727-4401-9E46-967330287242}"/>
    <cellStyle name="Normal 5 6 2 2 3 5" xfId="2954" xr:uid="{8739907B-F762-4982-9D78-45257DE7DB12}"/>
    <cellStyle name="Normal 5 6 2 2 3 5 2" xfId="41230" xr:uid="{6B9E18BE-EDDF-4F0D-8325-4F5D21F89ED8}"/>
    <cellStyle name="Normal 5 6 2 2 3 5 3" xfId="14903" xr:uid="{A1608AF0-D79E-4964-8D65-C2683C639E30}"/>
    <cellStyle name="Normal 5 6 2 2 3 6" xfId="40854" xr:uid="{11A2B70F-1279-4DC5-9576-84D741CC3C29}"/>
    <cellStyle name="Normal 5 6 2 2 3 7" xfId="28593" xr:uid="{797B168B-30A9-4B9C-8B1F-53824ADDD5A2}"/>
    <cellStyle name="Normal 5 6 2 2 3 8" xfId="43477" xr:uid="{FFF268A1-1C9F-43E5-A35A-756723FFBC28}"/>
    <cellStyle name="Normal 5 6 2 2 3 9" xfId="8057" xr:uid="{394FA0F0-D17F-4CE4-BEDF-D636CA02155C}"/>
    <cellStyle name="Normal 5 6 2 2 4" xfId="1398" xr:uid="{49BD9331-2F4A-4EAB-B496-E68D6192EB73}"/>
    <cellStyle name="Normal 5 6 2 2 4 2" xfId="2955" xr:uid="{2A4BD3A9-23A8-4122-ADDD-8DA138C1D40F}"/>
    <cellStyle name="Normal 5 6 2 2 4 2 2" xfId="13192" xr:uid="{4157F4C0-9352-4FBA-81FF-8308A930B1FC}"/>
    <cellStyle name="Normal 5 6 2 2 4 2 2 2" xfId="26882" xr:uid="{EDE0A3FA-5933-4A4D-81AA-1EC1EFBDDE3E}"/>
    <cellStyle name="Normal 5 6 2 2 4 2 2 2 2" xfId="40574" xr:uid="{2D4C1E10-9928-4839-BC18-0D2930D9E60F}"/>
    <cellStyle name="Normal 5 6 2 2 4 2 2 2 3" xfId="55458" xr:uid="{4D1D85BC-96F6-4BE2-B797-2EBF0DA2AB0B}"/>
    <cellStyle name="Normal 5 6 2 2 4 2 2 3" xfId="20038" xr:uid="{9DBE5AFD-5E38-4BAC-A5F3-09D6DBF31AD4}"/>
    <cellStyle name="Normal 5 6 2 2 4 2 2 4" xfId="33728" xr:uid="{2F9EC7BE-995B-4590-96A2-0CD7C9817452}"/>
    <cellStyle name="Normal 5 6 2 2 4 2 2 5" xfId="48612" xr:uid="{DBD6CE38-1700-4385-8334-8BF043F4F0AC}"/>
    <cellStyle name="Normal 5 6 2 2 4 2 3" xfId="23460" xr:uid="{BE2AA919-EF0B-4873-9028-DC1BEECF245C}"/>
    <cellStyle name="Normal 5 6 2 2 4 2 3 2" xfId="37152" xr:uid="{6D99C5BB-AFC6-4179-82DF-0C7F233F068C}"/>
    <cellStyle name="Normal 5 6 2 2 4 2 3 3" xfId="52036" xr:uid="{C3536FE0-24F5-4EDC-B007-8A0BF4282F3A}"/>
    <cellStyle name="Normal 5 6 2 2 4 2 4" xfId="16616" xr:uid="{6478BB1C-D74B-476F-8CBC-EF5C248BA593}"/>
    <cellStyle name="Normal 5 6 2 2 4 2 4 2" xfId="41231" xr:uid="{1C439EFC-5749-49EB-94AE-C8A06EC9397D}"/>
    <cellStyle name="Normal 5 6 2 2 4 2 5" xfId="30306" xr:uid="{74B022C8-55EA-4F31-B319-A4CA59F45642}"/>
    <cellStyle name="Normal 5 6 2 2 4 2 6" xfId="45190" xr:uid="{1935522E-2397-4FEA-B0F8-5625198C47B3}"/>
    <cellStyle name="Normal 5 6 2 2 4 2 7" xfId="9770" xr:uid="{08C830BB-F064-4F90-A8C3-AC2FD0A9223A}"/>
    <cellStyle name="Normal 5 6 2 2 4 3" xfId="2956" xr:uid="{C9872C3B-DA2E-4E58-B8DC-F4FCAA9DE964}"/>
    <cellStyle name="Normal 5 6 2 2 4 3 2" xfId="25170" xr:uid="{96B85E42-E8FA-487B-BC2B-A64A1214256D}"/>
    <cellStyle name="Normal 5 6 2 2 4 3 2 2" xfId="38862" xr:uid="{03F55633-B858-4CFF-A853-FB5A55BD16EB}"/>
    <cellStyle name="Normal 5 6 2 2 4 3 2 3" xfId="53746" xr:uid="{BEE6989A-3553-4670-AFF4-43EEB0A732D6}"/>
    <cellStyle name="Normal 5 6 2 2 4 3 3" xfId="18326" xr:uid="{B4FD59C6-8862-48A3-BFA7-B871F9969FF0}"/>
    <cellStyle name="Normal 5 6 2 2 4 3 3 2" xfId="41232" xr:uid="{C8DF2B2A-D82A-49A9-B1B6-13A785E0749C}"/>
    <cellStyle name="Normal 5 6 2 2 4 3 4" xfId="32016" xr:uid="{1CEEDB45-86AB-40BC-B6DD-1647926604A3}"/>
    <cellStyle name="Normal 5 6 2 2 4 3 5" xfId="46900" xr:uid="{685A0CB3-C206-4008-816C-A3EF4EC9374D}"/>
    <cellStyle name="Normal 5 6 2 2 4 3 6" xfId="11480" xr:uid="{827AFE00-CC41-4EEB-B795-A77C1041921B}"/>
    <cellStyle name="Normal 5 6 2 2 4 4" xfId="2957" xr:uid="{CE58DF50-B8AD-4369-8ADE-88F9C6263646}"/>
    <cellStyle name="Normal 5 6 2 2 4 4 2" xfId="41233" xr:uid="{A66AA2E5-9279-44D1-A6B7-E37CB9BA57A6}"/>
    <cellStyle name="Normal 5 6 2 2 4 4 3" xfId="35440" xr:uid="{CC2A80CF-842B-42BA-ABF6-65C48DB948D4}"/>
    <cellStyle name="Normal 5 6 2 2 4 4 4" xfId="50324" xr:uid="{C7BCAA67-03BC-4962-A536-4651E97B6E68}"/>
    <cellStyle name="Normal 5 6 2 2 4 4 5" xfId="21748" xr:uid="{BACB174F-0736-4301-BA25-428ABDCEA53B}"/>
    <cellStyle name="Normal 5 6 2 2 4 5" xfId="14904" xr:uid="{A94707FB-6C7A-4E15-858A-33E188443433}"/>
    <cellStyle name="Normal 5 6 2 2 4 5 2" xfId="41091" xr:uid="{856323E6-9964-4E64-8BD5-5BFE26EDA233}"/>
    <cellStyle name="Normal 5 6 2 2 4 6" xfId="28594" xr:uid="{D943A30A-1A9F-4B3E-A8C6-A2CE5F34D82C}"/>
    <cellStyle name="Normal 5 6 2 2 4 7" xfId="43478" xr:uid="{0BACEC1E-2D3D-4291-A883-E8E4D2FE905F}"/>
    <cellStyle name="Normal 5 6 2 2 4 8" xfId="8058" xr:uid="{529FF88C-E67A-441F-A85A-C09781906036}"/>
    <cellStyle name="Normal 5 6 2 2 5" xfId="2958" xr:uid="{7F09E683-60A0-4468-BA19-317DDA5DCEEF}"/>
    <cellStyle name="Normal 5 6 2 2 5 2" xfId="2959" xr:uid="{95B62133-5FDE-4591-AE56-21675560E132}"/>
    <cellStyle name="Normal 5 6 2 2 5 2 2" xfId="26878" xr:uid="{D927645C-9312-4E2B-8C40-A4007B6E298E}"/>
    <cellStyle name="Normal 5 6 2 2 5 2 2 2" xfId="40570" xr:uid="{C07BA6C3-F220-4A39-A8AD-23B8387E49FE}"/>
    <cellStyle name="Normal 5 6 2 2 5 2 2 3" xfId="55454" xr:uid="{C088FA11-B2A8-4ED6-A5CB-461D5EF6A91E}"/>
    <cellStyle name="Normal 5 6 2 2 5 2 3" xfId="20034" xr:uid="{C090406C-F6CD-4EE5-96A7-33623718373C}"/>
    <cellStyle name="Normal 5 6 2 2 5 2 3 2" xfId="41235" xr:uid="{024ACEAB-79B3-4ADB-B9F8-63632BC82C47}"/>
    <cellStyle name="Normal 5 6 2 2 5 2 4" xfId="33724" xr:uid="{9AE359D0-B750-421C-AB80-BC8C4A2B9A24}"/>
    <cellStyle name="Normal 5 6 2 2 5 2 5" xfId="48608" xr:uid="{6321A8FD-D2D8-406C-A24A-258F26542E10}"/>
    <cellStyle name="Normal 5 6 2 2 5 2 6" xfId="13188" xr:uid="{676EFE4A-8D8F-4B45-AF05-E63CB6E8128B}"/>
    <cellStyle name="Normal 5 6 2 2 5 3" xfId="2960" xr:uid="{8AE1F6EE-8AE2-4899-8078-E951FDC482BC}"/>
    <cellStyle name="Normal 5 6 2 2 5 3 2" xfId="41236" xr:uid="{3E20238A-8299-4453-90DE-CE7D82088628}"/>
    <cellStyle name="Normal 5 6 2 2 5 3 3" xfId="37148" xr:uid="{829FD8F0-0737-4AC0-A5FD-152761E43C3C}"/>
    <cellStyle name="Normal 5 6 2 2 5 3 4" xfId="52032" xr:uid="{93C394D0-8A8F-4B2D-B936-2BD997732298}"/>
    <cellStyle name="Normal 5 6 2 2 5 3 5" xfId="23456" xr:uid="{20530854-B5E2-4922-AF37-73C896E996D6}"/>
    <cellStyle name="Normal 5 6 2 2 5 4" xfId="2961" xr:uid="{EE01AE7F-6394-40F6-B38D-3D8B6A07A288}"/>
    <cellStyle name="Normal 5 6 2 2 5 4 2" xfId="41237" xr:uid="{D3E79EBC-D6A5-4AC4-9E15-1CB4488849B3}"/>
    <cellStyle name="Normal 5 6 2 2 5 4 3" xfId="16612" xr:uid="{6ECB76E2-1BB0-4EB4-A82B-E73A08EF4520}"/>
    <cellStyle name="Normal 5 6 2 2 5 5" xfId="41234" xr:uid="{EB2F4E05-1613-4E9F-98DE-1E83AD07248F}"/>
    <cellStyle name="Normal 5 6 2 2 5 6" xfId="30302" xr:uid="{02CD59F3-9988-4641-B62A-710C054C5CEF}"/>
    <cellStyle name="Normal 5 6 2 2 5 7" xfId="45186" xr:uid="{357C7B29-CD4C-498C-97C0-229EF215B10D}"/>
    <cellStyle name="Normal 5 6 2 2 5 8" xfId="9766" xr:uid="{E5362CCC-440E-4C22-9AFD-34C15916335E}"/>
    <cellStyle name="Normal 5 6 2 2 6" xfId="2962" xr:uid="{E780967F-BB1D-4AF3-A2EE-F1DCDAE75159}"/>
    <cellStyle name="Normal 5 6 2 2 6 2" xfId="25166" xr:uid="{F0421FD8-2D87-41E5-82A6-63FDF262730C}"/>
    <cellStyle name="Normal 5 6 2 2 6 2 2" xfId="38858" xr:uid="{7BD11C4B-9FBA-4F58-8496-6FFFF2137337}"/>
    <cellStyle name="Normal 5 6 2 2 6 2 3" xfId="53742" xr:uid="{6CA8E7F1-1145-40A9-9840-CE5DE0A3BBA1}"/>
    <cellStyle name="Normal 5 6 2 2 6 3" xfId="18322" xr:uid="{32AA1EA3-ACA2-4EC0-B80C-8FD658FBD319}"/>
    <cellStyle name="Normal 5 6 2 2 6 3 2" xfId="41238" xr:uid="{143CFACB-2D85-43D1-B57D-D3C53329DC2E}"/>
    <cellStyle name="Normal 5 6 2 2 6 4" xfId="32012" xr:uid="{4F837512-19D3-4CC0-A4BE-3EB7D0FB06B6}"/>
    <cellStyle name="Normal 5 6 2 2 6 5" xfId="46896" xr:uid="{CC7027BA-BFA7-42DB-8296-50D349E915F5}"/>
    <cellStyle name="Normal 5 6 2 2 6 6" xfId="11476" xr:uid="{CE5CEC12-FC63-4946-BED2-5D96ADE3B1E5}"/>
    <cellStyle name="Normal 5 6 2 2 7" xfId="2963" xr:uid="{CD6278E3-B1B3-4558-8D8E-A7338A8E2C44}"/>
    <cellStyle name="Normal 5 6 2 2 7 2" xfId="41239" xr:uid="{3E8A35D4-BF71-44BE-A8BC-B0B4CD17F29D}"/>
    <cellStyle name="Normal 5 6 2 2 7 3" xfId="35436" xr:uid="{0D63AF33-D485-4F36-8FD0-D6BE6F369DEA}"/>
    <cellStyle name="Normal 5 6 2 2 7 4" xfId="50320" xr:uid="{3A43ACE9-BDDF-4EC3-B0F4-153E99D46FDE}"/>
    <cellStyle name="Normal 5 6 2 2 7 5" xfId="21744" xr:uid="{12C551E7-FFBA-41CE-8CE0-10C85C83D548}"/>
    <cellStyle name="Normal 5 6 2 2 8" xfId="2964" xr:uid="{F3DD967C-4AC4-4AE5-852D-780515B5D26F}"/>
    <cellStyle name="Normal 5 6 2 2 8 2" xfId="41240" xr:uid="{F8B2679C-34E5-4B36-9935-E51377DD9688}"/>
    <cellStyle name="Normal 5 6 2 2 8 3" xfId="14900" xr:uid="{96697CEC-B7C9-4E8C-B161-D250798AD9BB}"/>
    <cellStyle name="Normal 5 6 2 2 9" xfId="40794" xr:uid="{CF5CBBF6-4383-47E2-A7C7-9E5D9C9CBD3E}"/>
    <cellStyle name="Normal 5 6 2 3" xfId="578" xr:uid="{4077178A-CF9D-48AC-8F22-F65EA02D91A3}"/>
    <cellStyle name="Normal 5 6 2 3 10" xfId="43479" xr:uid="{A812CADC-A8B5-4BF8-B8E7-FA403B7B8BD0}"/>
    <cellStyle name="Normal 5 6 2 3 11" xfId="8059" xr:uid="{D5C8F4D4-E783-40CC-A460-C7D6C913E4F2}"/>
    <cellStyle name="Normal 5 6 2 3 2" xfId="579" xr:uid="{DA0490EC-6826-43BA-A3D0-87441F5A7F4F}"/>
    <cellStyle name="Normal 5 6 2 3 2 2" xfId="580" xr:uid="{7CED4C01-7CF2-4832-A728-28D009C4E708}"/>
    <cellStyle name="Normal 5 6 2 3 2 2 2" xfId="9773" xr:uid="{50CB2A34-FEA5-427B-86A2-F98B1CEED1C8}"/>
    <cellStyle name="Normal 5 6 2 3 2 2 2 2" xfId="13195" xr:uid="{F06D723E-D807-42A9-A366-746C0A61F54F}"/>
    <cellStyle name="Normal 5 6 2 3 2 2 2 2 2" xfId="26885" xr:uid="{FD9DA624-BE11-46AC-8587-C34739F34F1D}"/>
    <cellStyle name="Normal 5 6 2 3 2 2 2 2 2 2" xfId="40577" xr:uid="{F2053F7F-1464-43FC-BE93-459F9CE87849}"/>
    <cellStyle name="Normal 5 6 2 3 2 2 2 2 2 3" xfId="55461" xr:uid="{851A942A-7CE4-4B39-A8F1-C22A2E44F8F7}"/>
    <cellStyle name="Normal 5 6 2 3 2 2 2 2 3" xfId="20041" xr:uid="{8B8120DC-256A-48BC-919B-513C3C6DD644}"/>
    <cellStyle name="Normal 5 6 2 3 2 2 2 2 4" xfId="33731" xr:uid="{28823158-142A-4E3A-BE6A-5D4F7A575AD3}"/>
    <cellStyle name="Normal 5 6 2 3 2 2 2 2 5" xfId="48615" xr:uid="{DD60BCCE-5C1E-4CBA-A243-C8D8A1A357D6}"/>
    <cellStyle name="Normal 5 6 2 3 2 2 2 3" xfId="23463" xr:uid="{76975735-5737-4FA4-80A2-1DA32E7F2712}"/>
    <cellStyle name="Normal 5 6 2 3 2 2 2 3 2" xfId="37155" xr:uid="{2D561A9A-717B-4EBF-BDD7-939FB3DBE815}"/>
    <cellStyle name="Normal 5 6 2 3 2 2 2 3 3" xfId="52039" xr:uid="{28EDD41D-72B4-4E17-B750-EF1B27FEB155}"/>
    <cellStyle name="Normal 5 6 2 3 2 2 2 4" xfId="16619" xr:uid="{F7974C5E-22CE-4F57-9371-D8AE251198B2}"/>
    <cellStyle name="Normal 5 6 2 3 2 2 2 5" xfId="30309" xr:uid="{449E6EFD-42B2-460A-8DE1-9A7999368E75}"/>
    <cellStyle name="Normal 5 6 2 3 2 2 2 6" xfId="45193" xr:uid="{C3EBF4B3-5CB5-42FB-BF9E-E6E12AC0BC38}"/>
    <cellStyle name="Normal 5 6 2 3 2 2 3" xfId="11483" xr:uid="{1E77ADA6-8A8F-47AC-8920-60A50C778C1F}"/>
    <cellStyle name="Normal 5 6 2 3 2 2 3 2" xfId="25173" xr:uid="{EF838030-DB92-48C4-B8F1-9CAAC1D8AF7D}"/>
    <cellStyle name="Normal 5 6 2 3 2 2 3 2 2" xfId="38865" xr:uid="{71EAA6BC-B74A-4E30-A7F4-926957C88513}"/>
    <cellStyle name="Normal 5 6 2 3 2 2 3 2 3" xfId="53749" xr:uid="{795A2F08-17AC-4831-9081-F927D15676A9}"/>
    <cellStyle name="Normal 5 6 2 3 2 2 3 3" xfId="18329" xr:uid="{624AA9A4-AB4C-4CF9-BB94-B34084101A2F}"/>
    <cellStyle name="Normal 5 6 2 3 2 2 3 4" xfId="32019" xr:uid="{F3975C17-D64E-404D-B9C6-D30D4CEC15B3}"/>
    <cellStyle name="Normal 5 6 2 3 2 2 3 5" xfId="46903" xr:uid="{0F2B81D9-F956-4D10-8A71-97E0D3D2E130}"/>
    <cellStyle name="Normal 5 6 2 3 2 2 4" xfId="21751" xr:uid="{2FF7FB51-5C50-4E50-BE75-A18E2A0088EA}"/>
    <cellStyle name="Normal 5 6 2 3 2 2 4 2" xfId="35443" xr:uid="{8E5F3662-7BD8-478F-9BB8-B8EF80C4D62E}"/>
    <cellStyle name="Normal 5 6 2 3 2 2 4 3" xfId="50327" xr:uid="{AE0EB701-B08D-491E-A03E-E7CC7103A0DA}"/>
    <cellStyle name="Normal 5 6 2 3 2 2 5" xfId="14907" xr:uid="{07D14945-E85F-4BDA-9270-0158908CB0D2}"/>
    <cellStyle name="Normal 5 6 2 3 2 2 5 2" xfId="40857" xr:uid="{0480CE41-2A75-4569-8E64-BD84F57745CB}"/>
    <cellStyle name="Normal 5 6 2 3 2 2 6" xfId="28597" xr:uid="{9BF6230F-8CC6-4D21-9F09-DF1200D9275F}"/>
    <cellStyle name="Normal 5 6 2 3 2 2 7" xfId="43481" xr:uid="{7E0F0AFB-0D4D-45B5-B00A-4AE14CFCB268}"/>
    <cellStyle name="Normal 5 6 2 3 2 2 8" xfId="8061" xr:uid="{1E7FD9E8-F0D6-44E9-BE9F-7E49584B3946}"/>
    <cellStyle name="Normal 5 6 2 3 2 3" xfId="2965" xr:uid="{3226DA0B-A12D-4130-AB9D-957353669470}"/>
    <cellStyle name="Normal 5 6 2 3 2 3 2" xfId="13194" xr:uid="{1C88F733-8437-4FFC-A743-12ED279357C5}"/>
    <cellStyle name="Normal 5 6 2 3 2 3 2 2" xfId="26884" xr:uid="{5E188AFD-944A-4C4A-87A1-5C7C79C1F579}"/>
    <cellStyle name="Normal 5 6 2 3 2 3 2 2 2" xfId="40576" xr:uid="{4F45100F-AABD-4837-AB42-277A62C8384C}"/>
    <cellStyle name="Normal 5 6 2 3 2 3 2 2 3" xfId="55460" xr:uid="{F45B56B0-16F3-462E-8AAB-B4F63F4220FF}"/>
    <cellStyle name="Normal 5 6 2 3 2 3 2 3" xfId="20040" xr:uid="{CB604B5B-C8BB-40FD-A9BD-CA4BC9C58F11}"/>
    <cellStyle name="Normal 5 6 2 3 2 3 2 4" xfId="33730" xr:uid="{A0EB357A-F215-4889-AEE4-84BAF7010D33}"/>
    <cellStyle name="Normal 5 6 2 3 2 3 2 5" xfId="48614" xr:uid="{9ADF5F12-8BCE-410F-9922-A14EC7B9D9A8}"/>
    <cellStyle name="Normal 5 6 2 3 2 3 3" xfId="23462" xr:uid="{3E6010C9-847B-481D-BF7D-647C7196F7B7}"/>
    <cellStyle name="Normal 5 6 2 3 2 3 3 2" xfId="37154" xr:uid="{453C3B6A-C444-485A-915B-95ED1250A6F6}"/>
    <cellStyle name="Normal 5 6 2 3 2 3 3 3" xfId="52038" xr:uid="{14119E03-7CFD-4D89-9B32-D786DAA56AE2}"/>
    <cellStyle name="Normal 5 6 2 3 2 3 4" xfId="16618" xr:uid="{26E12D54-1D08-48EA-8E60-2D0C13008E24}"/>
    <cellStyle name="Normal 5 6 2 3 2 3 4 2" xfId="41241" xr:uid="{A86DF55C-FF8B-405D-88DE-C840C809D1CC}"/>
    <cellStyle name="Normal 5 6 2 3 2 3 5" xfId="30308" xr:uid="{18C29CC9-12CD-4AD7-94BC-782481F69D5B}"/>
    <cellStyle name="Normal 5 6 2 3 2 3 6" xfId="45192" xr:uid="{059F5191-8C71-4D5F-9359-71CECB497C0A}"/>
    <cellStyle name="Normal 5 6 2 3 2 3 7" xfId="9772" xr:uid="{D3FA206D-2A0F-4E19-9EE3-C1AC90CF0BF1}"/>
    <cellStyle name="Normal 5 6 2 3 2 4" xfId="2966" xr:uid="{430928A7-9E30-4BF5-9722-8D1D675619E9}"/>
    <cellStyle name="Normal 5 6 2 3 2 4 2" xfId="25172" xr:uid="{B31B56DB-DD1A-4936-B7CF-6A746329C2AC}"/>
    <cellStyle name="Normal 5 6 2 3 2 4 2 2" xfId="38864" xr:uid="{7F853F87-2EAE-4E45-956E-51CBDD948581}"/>
    <cellStyle name="Normal 5 6 2 3 2 4 2 3" xfId="53748" xr:uid="{D2223036-9743-462B-852B-EC10CDB14F75}"/>
    <cellStyle name="Normal 5 6 2 3 2 4 3" xfId="18328" xr:uid="{71D95B4D-46C9-4D19-9841-9D8DEBC6E904}"/>
    <cellStyle name="Normal 5 6 2 3 2 4 3 2" xfId="41242" xr:uid="{09E6022E-0017-4513-AAEE-9B96DD519CDC}"/>
    <cellStyle name="Normal 5 6 2 3 2 4 4" xfId="32018" xr:uid="{6DC77F99-4873-43D8-8E5C-8D449068946C}"/>
    <cellStyle name="Normal 5 6 2 3 2 4 5" xfId="46902" xr:uid="{C79B6307-9BFA-461B-89A3-E7F1C9829F6F}"/>
    <cellStyle name="Normal 5 6 2 3 2 4 6" xfId="11482" xr:uid="{F9053CC2-E96E-4966-9AC3-5800902B0901}"/>
    <cellStyle name="Normal 5 6 2 3 2 5" xfId="21750" xr:uid="{7A12AA8B-A919-43E7-8828-D690881499FE}"/>
    <cellStyle name="Normal 5 6 2 3 2 5 2" xfId="35442" xr:uid="{C75FF72E-FA91-440A-93DB-74A6956DB8F6}"/>
    <cellStyle name="Normal 5 6 2 3 2 5 3" xfId="50326" xr:uid="{A5BB54B0-D39F-433D-9B36-A8750E9E0E6E}"/>
    <cellStyle name="Normal 5 6 2 3 2 6" xfId="14906" xr:uid="{8D153CCC-24B3-48B3-B8EF-D82C65C07717}"/>
    <cellStyle name="Normal 5 6 2 3 2 6 2" xfId="40856" xr:uid="{9733FF35-DFB0-4311-A6FA-D855DEDF80B4}"/>
    <cellStyle name="Normal 5 6 2 3 2 7" xfId="28596" xr:uid="{F88BB2E9-BE32-44AD-9BFF-4779AB1CCFF4}"/>
    <cellStyle name="Normal 5 6 2 3 2 8" xfId="43480" xr:uid="{05081E93-0C09-489A-8089-1BBB434B8F25}"/>
    <cellStyle name="Normal 5 6 2 3 2 9" xfId="8060" xr:uid="{2AC4F187-A7CF-4AAB-A912-42195C2F5503}"/>
    <cellStyle name="Normal 5 6 2 3 3" xfId="581" xr:uid="{F70AD568-4F60-4694-9E24-951BA7740952}"/>
    <cellStyle name="Normal 5 6 2 3 3 2" xfId="2967" xr:uid="{74EB44F4-0CA7-4267-80BB-F8945AEDB069}"/>
    <cellStyle name="Normal 5 6 2 3 3 2 2" xfId="13196" xr:uid="{53AB40B3-51E2-44D2-AA5C-A15351BA3C64}"/>
    <cellStyle name="Normal 5 6 2 3 3 2 2 2" xfId="26886" xr:uid="{D6074EE4-F26F-4F4C-B17A-EAE06327D4AD}"/>
    <cellStyle name="Normal 5 6 2 3 3 2 2 2 2" xfId="40578" xr:uid="{F955D871-843A-4C7A-AA8A-5CC9FE5FCBCD}"/>
    <cellStyle name="Normal 5 6 2 3 3 2 2 2 3" xfId="55462" xr:uid="{5493DA4A-8EE0-4942-BFB4-6E25854EB427}"/>
    <cellStyle name="Normal 5 6 2 3 3 2 2 3" xfId="20042" xr:uid="{FAF6C8ED-5007-4EB6-898F-8E2F70019B02}"/>
    <cellStyle name="Normal 5 6 2 3 3 2 2 4" xfId="33732" xr:uid="{FC99FFB3-FCFF-434A-B730-A497F48FCAA5}"/>
    <cellStyle name="Normal 5 6 2 3 3 2 2 5" xfId="48616" xr:uid="{969DFFA4-B2C9-43EA-881B-0D65CA266A83}"/>
    <cellStyle name="Normal 5 6 2 3 3 2 3" xfId="23464" xr:uid="{6E495423-7EE7-4ED6-B34D-D3A31767C875}"/>
    <cellStyle name="Normal 5 6 2 3 3 2 3 2" xfId="37156" xr:uid="{FE778900-219D-4B1A-8901-F09B7C063F8F}"/>
    <cellStyle name="Normal 5 6 2 3 3 2 3 3" xfId="52040" xr:uid="{7E2CF8C4-3ED3-4308-9A66-F2C0B78531AD}"/>
    <cellStyle name="Normal 5 6 2 3 3 2 4" xfId="16620" xr:uid="{991CF6A8-E51C-467C-89BE-140A861B0556}"/>
    <cellStyle name="Normal 5 6 2 3 3 2 4 2" xfId="41243" xr:uid="{DBCB0BD9-1E62-4F05-9754-3C2FA4A83C5F}"/>
    <cellStyle name="Normal 5 6 2 3 3 2 5" xfId="30310" xr:uid="{F3F8B650-5B25-4895-9AF8-0AFED34360E3}"/>
    <cellStyle name="Normal 5 6 2 3 3 2 6" xfId="45194" xr:uid="{7F348F65-AAD8-496E-8F19-42584567A4F3}"/>
    <cellStyle name="Normal 5 6 2 3 3 2 7" xfId="9774" xr:uid="{C02B764F-38E2-4AB3-BDFD-CA377F96F5E4}"/>
    <cellStyle name="Normal 5 6 2 3 3 3" xfId="2968" xr:uid="{A2564102-6E85-4DDD-8A20-F6F99CD40D83}"/>
    <cellStyle name="Normal 5 6 2 3 3 3 2" xfId="25174" xr:uid="{FA51E66A-B5D9-4901-AC32-70C2E2975AB1}"/>
    <cellStyle name="Normal 5 6 2 3 3 3 2 2" xfId="38866" xr:uid="{ACCE2AB2-2F34-4E72-B319-3468EE2BF3B4}"/>
    <cellStyle name="Normal 5 6 2 3 3 3 2 3" xfId="53750" xr:uid="{04949954-E091-4FF6-8331-C7C6C3E1DABA}"/>
    <cellStyle name="Normal 5 6 2 3 3 3 3" xfId="18330" xr:uid="{6A521C2B-78B1-44B8-9D1A-1178015D3B08}"/>
    <cellStyle name="Normal 5 6 2 3 3 3 3 2" xfId="41244" xr:uid="{F06F11FB-0F35-4301-80A2-B7C2926ECB8E}"/>
    <cellStyle name="Normal 5 6 2 3 3 3 4" xfId="32020" xr:uid="{D3244694-FF00-472A-BDE3-DDBEF2E658C0}"/>
    <cellStyle name="Normal 5 6 2 3 3 3 5" xfId="46904" xr:uid="{7E0F9529-4650-45B8-9FE4-DA309BE8A777}"/>
    <cellStyle name="Normal 5 6 2 3 3 3 6" xfId="11484" xr:uid="{0BA10B4B-DB87-4675-8836-B092F75588DC}"/>
    <cellStyle name="Normal 5 6 2 3 3 4" xfId="2969" xr:uid="{8A4ECF80-915A-47B4-8B00-1133D6F9188A}"/>
    <cellStyle name="Normal 5 6 2 3 3 4 2" xfId="41245" xr:uid="{1858956B-D497-4232-B534-2C3A10490D84}"/>
    <cellStyle name="Normal 5 6 2 3 3 4 3" xfId="35444" xr:uid="{AED86415-A3D1-4DC4-8E36-BF6E5BAD760B}"/>
    <cellStyle name="Normal 5 6 2 3 3 4 4" xfId="50328" xr:uid="{5250D4C2-4A23-4A5A-B59C-36D6E5686B94}"/>
    <cellStyle name="Normal 5 6 2 3 3 4 5" xfId="21752" xr:uid="{249C4AF4-CF73-4D51-B4C5-74C7307E8368}"/>
    <cellStyle name="Normal 5 6 2 3 3 5" xfId="14908" xr:uid="{A42B8C56-3629-4C4A-BDFD-B40995EBD349}"/>
    <cellStyle name="Normal 5 6 2 3 3 5 2" xfId="40858" xr:uid="{C647DFC2-9941-4E84-BEDC-17B599576B4F}"/>
    <cellStyle name="Normal 5 6 2 3 3 6" xfId="28598" xr:uid="{9F650E11-E5FD-48B5-8B36-F22551471080}"/>
    <cellStyle name="Normal 5 6 2 3 3 7" xfId="43482" xr:uid="{A928CC81-FFF1-43AA-BDAA-B79908F3FE10}"/>
    <cellStyle name="Normal 5 6 2 3 3 8" xfId="8062" xr:uid="{46EB9A6E-E86A-46A1-ACA2-F837A5054D1D}"/>
    <cellStyle name="Normal 5 6 2 3 4" xfId="2970" xr:uid="{1DD37C6A-6C21-4E69-A078-24AFAB604C81}"/>
    <cellStyle name="Normal 5 6 2 3 4 2" xfId="9775" xr:uid="{EB68DCF4-F031-498E-9E7B-B9E078DCDEDD}"/>
    <cellStyle name="Normal 5 6 2 3 4 2 2" xfId="13197" xr:uid="{D2AAC904-902B-404B-8416-367740FE6339}"/>
    <cellStyle name="Normal 5 6 2 3 4 2 2 2" xfId="26887" xr:uid="{2862A444-8CEE-4CAF-811F-C68F7E54144D}"/>
    <cellStyle name="Normal 5 6 2 3 4 2 2 2 2" xfId="40579" xr:uid="{34703B41-A69D-414D-80DF-8AFD756D026D}"/>
    <cellStyle name="Normal 5 6 2 3 4 2 2 2 3" xfId="55463" xr:uid="{53A7C6B8-2FF6-497B-BA59-3BAA75121F67}"/>
    <cellStyle name="Normal 5 6 2 3 4 2 2 3" xfId="20043" xr:uid="{E196238B-0EE1-4444-A124-2B991EE2794B}"/>
    <cellStyle name="Normal 5 6 2 3 4 2 2 4" xfId="33733" xr:uid="{65990972-E49E-4EF7-AFB7-8E9A666EB607}"/>
    <cellStyle name="Normal 5 6 2 3 4 2 2 5" xfId="48617" xr:uid="{84A4C78F-2F42-4E7F-8166-AA3E545E8411}"/>
    <cellStyle name="Normal 5 6 2 3 4 2 3" xfId="23465" xr:uid="{2663DAB2-8602-42B4-AC40-3A0831F5793A}"/>
    <cellStyle name="Normal 5 6 2 3 4 2 3 2" xfId="37157" xr:uid="{D93B953E-EA6A-44C5-8200-A60E77EC4CD9}"/>
    <cellStyle name="Normal 5 6 2 3 4 2 3 3" xfId="52041" xr:uid="{70A47D2F-0410-454E-B093-7E58C615AB05}"/>
    <cellStyle name="Normal 5 6 2 3 4 2 4" xfId="16621" xr:uid="{A33F1439-3C90-40D4-AE93-D99E158D782D}"/>
    <cellStyle name="Normal 5 6 2 3 4 2 5" xfId="30311" xr:uid="{EC1F7770-AE30-43C9-AC49-8312D3B975C0}"/>
    <cellStyle name="Normal 5 6 2 3 4 2 6" xfId="45195" xr:uid="{DA2B7419-5951-47EA-9D69-C7F8ABB5A53B}"/>
    <cellStyle name="Normal 5 6 2 3 4 3" xfId="11485" xr:uid="{114B8833-EC28-4876-9E61-694AD9C9C6E2}"/>
    <cellStyle name="Normal 5 6 2 3 4 3 2" xfId="25175" xr:uid="{9C56C582-D685-45AD-810F-81BD3A45FE57}"/>
    <cellStyle name="Normal 5 6 2 3 4 3 2 2" xfId="38867" xr:uid="{9295AB40-0FB1-47E5-8305-57CBB314B2F6}"/>
    <cellStyle name="Normal 5 6 2 3 4 3 2 3" xfId="53751" xr:uid="{5FDE7B28-757D-4AC5-AE70-4340743B866D}"/>
    <cellStyle name="Normal 5 6 2 3 4 3 3" xfId="18331" xr:uid="{C1F6F008-F7D4-4F8E-A5F6-8C28EB773152}"/>
    <cellStyle name="Normal 5 6 2 3 4 3 4" xfId="32021" xr:uid="{8B64C870-BDC7-424C-A304-19AF4494EB65}"/>
    <cellStyle name="Normal 5 6 2 3 4 3 5" xfId="46905" xr:uid="{6A5419C5-FEF8-43C7-95CE-BC911CD0C6E9}"/>
    <cellStyle name="Normal 5 6 2 3 4 4" xfId="21753" xr:uid="{FC12B39C-3428-48EC-BF61-E13791108AAC}"/>
    <cellStyle name="Normal 5 6 2 3 4 4 2" xfId="35445" xr:uid="{F1ECC7EC-2458-43DF-B976-615BF0724191}"/>
    <cellStyle name="Normal 5 6 2 3 4 4 3" xfId="50329" xr:uid="{29B7D7A1-6296-4A4F-A336-73201A4BCA90}"/>
    <cellStyle name="Normal 5 6 2 3 4 5" xfId="14909" xr:uid="{A40CDD60-0DB4-4A8D-A566-35F642D08A77}"/>
    <cellStyle name="Normal 5 6 2 3 4 5 2" xfId="41246" xr:uid="{0A2F485B-04EA-4A04-B9FD-546C93B5CA7A}"/>
    <cellStyle name="Normal 5 6 2 3 4 6" xfId="28599" xr:uid="{9210F226-F8C7-45BA-9CD0-13CBC57181CA}"/>
    <cellStyle name="Normal 5 6 2 3 4 7" xfId="43483" xr:uid="{7A29C7E5-A238-44B3-A581-C13099119FDF}"/>
    <cellStyle name="Normal 5 6 2 3 4 8" xfId="8063" xr:uid="{832CAD03-CF79-4663-9F67-57C13D4AAE0B}"/>
    <cellStyle name="Normal 5 6 2 3 5" xfId="2971" xr:uid="{AAD762BA-7A90-435C-B2C0-A53B53AA8452}"/>
    <cellStyle name="Normal 5 6 2 3 5 2" xfId="13193" xr:uid="{114F7306-045C-46CA-A8FA-FB69E6F1B71D}"/>
    <cellStyle name="Normal 5 6 2 3 5 2 2" xfId="26883" xr:uid="{380A8D7A-C4EE-4AE6-B593-A5E31F68AAF1}"/>
    <cellStyle name="Normal 5 6 2 3 5 2 2 2" xfId="40575" xr:uid="{8C6A5F0F-6E35-48B1-996A-15BF1ADE03AE}"/>
    <cellStyle name="Normal 5 6 2 3 5 2 2 3" xfId="55459" xr:uid="{945170E9-531F-41EF-AAA8-9FF0F208B132}"/>
    <cellStyle name="Normal 5 6 2 3 5 2 3" xfId="20039" xr:uid="{554A9FF9-6713-451A-A1AC-7829B2F008EC}"/>
    <cellStyle name="Normal 5 6 2 3 5 2 4" xfId="33729" xr:uid="{2C0E8D44-7028-4F55-997E-943432800A96}"/>
    <cellStyle name="Normal 5 6 2 3 5 2 5" xfId="48613" xr:uid="{ECC84F7A-D94E-4C18-B5DB-017D620CE687}"/>
    <cellStyle name="Normal 5 6 2 3 5 3" xfId="23461" xr:uid="{00086C6D-AAD1-488C-B526-4E21AFB916E4}"/>
    <cellStyle name="Normal 5 6 2 3 5 3 2" xfId="37153" xr:uid="{3A93A429-4F0F-491B-B8EF-3B8AA832E5CE}"/>
    <cellStyle name="Normal 5 6 2 3 5 3 3" xfId="52037" xr:uid="{4BB8E218-DC4B-4048-8880-24E7B33DC86D}"/>
    <cellStyle name="Normal 5 6 2 3 5 4" xfId="16617" xr:uid="{D9C15559-E724-40B3-AE56-9906FC53A1B3}"/>
    <cellStyle name="Normal 5 6 2 3 5 4 2" xfId="41247" xr:uid="{894EC61C-C37D-4017-ADE5-0E3CDD7C5D90}"/>
    <cellStyle name="Normal 5 6 2 3 5 5" xfId="30307" xr:uid="{D9FD19BA-8D29-4C76-8837-BAFDFDE9F0E1}"/>
    <cellStyle name="Normal 5 6 2 3 5 6" xfId="45191" xr:uid="{2D3EBA5E-5ABC-427B-93B9-947E067AF9C6}"/>
    <cellStyle name="Normal 5 6 2 3 5 7" xfId="9771" xr:uid="{AFAFA9C1-6133-4306-8ABF-BF72EF797F1E}"/>
    <cellStyle name="Normal 5 6 2 3 6" xfId="2972" xr:uid="{9576CF52-3B1B-4CB5-A17D-B77519068DA5}"/>
    <cellStyle name="Normal 5 6 2 3 6 2" xfId="25171" xr:uid="{7AD2FA67-1E9E-4F4F-9056-BB668EE9C937}"/>
    <cellStyle name="Normal 5 6 2 3 6 2 2" xfId="38863" xr:uid="{C5AABCC0-0392-48FE-BC7C-8C4D95250FD3}"/>
    <cellStyle name="Normal 5 6 2 3 6 2 3" xfId="53747" xr:uid="{2F88D28A-C483-4076-AD9F-AB6CA5DAF810}"/>
    <cellStyle name="Normal 5 6 2 3 6 3" xfId="18327" xr:uid="{A898DB72-BF8C-435F-93B4-7CFC2A866BC6}"/>
    <cellStyle name="Normal 5 6 2 3 6 3 2" xfId="41248" xr:uid="{D16A780D-6796-4258-9F49-0813DCEC4227}"/>
    <cellStyle name="Normal 5 6 2 3 6 4" xfId="32017" xr:uid="{9C956678-2276-41CC-B5DF-3B9D921D5013}"/>
    <cellStyle name="Normal 5 6 2 3 6 5" xfId="46901" xr:uid="{EF3645A3-D56C-44D4-B2FE-FBDCDD72E45C}"/>
    <cellStyle name="Normal 5 6 2 3 6 6" xfId="11481" xr:uid="{938E4A2F-3431-4784-81E4-7759B8B7D7F7}"/>
    <cellStyle name="Normal 5 6 2 3 7" xfId="21749" xr:uid="{896AD3F4-BF34-49E6-89A4-652AAD9CC10E}"/>
    <cellStyle name="Normal 5 6 2 3 7 2" xfId="35441" xr:uid="{29C9A32B-D25A-4AB1-86CE-7CD5019BAA55}"/>
    <cellStyle name="Normal 5 6 2 3 7 3" xfId="50325" xr:uid="{82590CE6-DBF7-412A-A274-7CE925F21F9E}"/>
    <cellStyle name="Normal 5 6 2 3 8" xfId="14905" xr:uid="{85AA4117-883D-4097-9C8E-376B161873B7}"/>
    <cellStyle name="Normal 5 6 2 3 8 2" xfId="40855" xr:uid="{7D4138A6-8196-48CA-8032-87B02D7FD9A2}"/>
    <cellStyle name="Normal 5 6 2 3 9" xfId="28595" xr:uid="{6562BEBB-AC5D-474D-BDDD-4AACE00DF40B}"/>
    <cellStyle name="Normal 5 6 2 4" xfId="582" xr:uid="{0A08EBE1-216B-42F2-8FF3-EF59F3052AF6}"/>
    <cellStyle name="Normal 5 6 2 4 2" xfId="583" xr:uid="{95D85220-9609-4276-A9F6-C173ECB913E5}"/>
    <cellStyle name="Normal 5 6 2 4 2 2" xfId="2973" xr:uid="{628EEAC7-0790-42C2-8BCF-19CF69A701D9}"/>
    <cellStyle name="Normal 5 6 2 4 2 2 2" xfId="13199" xr:uid="{145F4A63-6FD2-4547-B8AD-4B9834E617EE}"/>
    <cellStyle name="Normal 5 6 2 4 2 2 2 2" xfId="26889" xr:uid="{C96CA52A-8888-4166-AB4A-821E336138FC}"/>
    <cellStyle name="Normal 5 6 2 4 2 2 2 2 2" xfId="40581" xr:uid="{F4AF2770-2409-4240-B320-2AEA2F03375B}"/>
    <cellStyle name="Normal 5 6 2 4 2 2 2 2 3" xfId="55465" xr:uid="{5A24551B-4239-47F6-A698-971EAF6BE70A}"/>
    <cellStyle name="Normal 5 6 2 4 2 2 2 3" xfId="20045" xr:uid="{4F6C6E01-13A0-42B7-82A9-DA7D84261E4A}"/>
    <cellStyle name="Normal 5 6 2 4 2 2 2 4" xfId="33735" xr:uid="{C46EF714-B0D6-4152-B151-85918FE285D3}"/>
    <cellStyle name="Normal 5 6 2 4 2 2 2 5" xfId="48619" xr:uid="{2139792F-BE43-46FC-B8CE-B7B98012E9B1}"/>
    <cellStyle name="Normal 5 6 2 4 2 2 3" xfId="23467" xr:uid="{4236BC16-D6B3-4F33-961A-25B79C233906}"/>
    <cellStyle name="Normal 5 6 2 4 2 2 3 2" xfId="37159" xr:uid="{652C0346-5725-4F44-A3C8-23FF9CC29A82}"/>
    <cellStyle name="Normal 5 6 2 4 2 2 3 3" xfId="52043" xr:uid="{D27B2341-80AF-47F7-9DCA-287ABD678189}"/>
    <cellStyle name="Normal 5 6 2 4 2 2 4" xfId="16623" xr:uid="{2199E4DB-4C9D-438D-98EA-00F64E55FB6F}"/>
    <cellStyle name="Normal 5 6 2 4 2 2 4 2" xfId="41249" xr:uid="{00BF6D43-734C-4AA4-B4C3-F5588651D028}"/>
    <cellStyle name="Normal 5 6 2 4 2 2 5" xfId="30313" xr:uid="{F62038F6-B2E4-420F-ABBE-03A98632570F}"/>
    <cellStyle name="Normal 5 6 2 4 2 2 6" xfId="45197" xr:uid="{4A0A2068-163D-4400-BE9D-860AF580A6D6}"/>
    <cellStyle name="Normal 5 6 2 4 2 2 7" xfId="9777" xr:uid="{D236AF6B-12DA-4901-974B-3F8B00292DD8}"/>
    <cellStyle name="Normal 5 6 2 4 2 3" xfId="2974" xr:uid="{6F63E859-5BE8-4706-BF54-31BD6635C5A1}"/>
    <cellStyle name="Normal 5 6 2 4 2 3 2" xfId="25177" xr:uid="{383182AD-F334-4C60-8FA1-0FB18E78A5AB}"/>
    <cellStyle name="Normal 5 6 2 4 2 3 2 2" xfId="38869" xr:uid="{F22B1BEA-90A9-4D6C-A9AC-AA4C98B550E7}"/>
    <cellStyle name="Normal 5 6 2 4 2 3 2 3" xfId="53753" xr:uid="{433980AE-4AC5-43CC-8A38-B499D0710BA7}"/>
    <cellStyle name="Normal 5 6 2 4 2 3 3" xfId="18333" xr:uid="{2F5789BC-6C67-489F-AAF8-604C26C71387}"/>
    <cellStyle name="Normal 5 6 2 4 2 3 3 2" xfId="41250" xr:uid="{86AAB202-C10B-42CE-A6F0-2D3D5DB52143}"/>
    <cellStyle name="Normal 5 6 2 4 2 3 4" xfId="32023" xr:uid="{9A1829E7-D6B4-4DB4-85E4-A53259DE6FDA}"/>
    <cellStyle name="Normal 5 6 2 4 2 3 5" xfId="46907" xr:uid="{7266147D-5EEC-493B-9793-828111E3BBAF}"/>
    <cellStyle name="Normal 5 6 2 4 2 3 6" xfId="11487" xr:uid="{8205C2F6-E16F-4625-AA09-07CC9D6F23F9}"/>
    <cellStyle name="Normal 5 6 2 4 2 4" xfId="2975" xr:uid="{8929621F-E509-4F30-AE90-0D3F7D1504EF}"/>
    <cellStyle name="Normal 5 6 2 4 2 4 2" xfId="41251" xr:uid="{41CE262F-2238-4085-9A85-5D7F673C7FE0}"/>
    <cellStyle name="Normal 5 6 2 4 2 4 3" xfId="35447" xr:uid="{8EA27577-E449-45C9-A6AC-823BA13B4CEE}"/>
    <cellStyle name="Normal 5 6 2 4 2 4 4" xfId="50331" xr:uid="{C959195B-31BD-4C97-A8EC-92D560BF5171}"/>
    <cellStyle name="Normal 5 6 2 4 2 4 5" xfId="21755" xr:uid="{310334DA-98E2-4BE8-875E-ECB2355006D8}"/>
    <cellStyle name="Normal 5 6 2 4 2 5" xfId="14911" xr:uid="{DE5BC652-44BD-4551-B63B-D24925BA1260}"/>
    <cellStyle name="Normal 5 6 2 4 2 5 2" xfId="40860" xr:uid="{DFA2106E-0DD1-4C31-B041-885C9373ED3A}"/>
    <cellStyle name="Normal 5 6 2 4 2 6" xfId="28601" xr:uid="{F3BD7CBA-3CD2-4B67-894F-FA31FB62FD3C}"/>
    <cellStyle name="Normal 5 6 2 4 2 7" xfId="43485" xr:uid="{44C35C6D-CE86-43B6-AD14-6DF91E778737}"/>
    <cellStyle name="Normal 5 6 2 4 2 8" xfId="8065" xr:uid="{A6D53D90-1390-4F9F-AD46-1B5C64999260}"/>
    <cellStyle name="Normal 5 6 2 4 3" xfId="2976" xr:uid="{EDA3D165-9AC8-47FA-849B-021FC2125F43}"/>
    <cellStyle name="Normal 5 6 2 4 3 2" xfId="13198" xr:uid="{93B0974A-B9E0-43A1-8445-72B24F6EBC61}"/>
    <cellStyle name="Normal 5 6 2 4 3 2 2" xfId="26888" xr:uid="{BAA1B7AD-90B0-4474-8088-43F28AF72C94}"/>
    <cellStyle name="Normal 5 6 2 4 3 2 2 2" xfId="40580" xr:uid="{B1E7B0A4-EB59-4F46-8C1F-5CD13F7F77A4}"/>
    <cellStyle name="Normal 5 6 2 4 3 2 2 3" xfId="55464" xr:uid="{CC2A5C16-A3C8-4E9F-A508-33AD17D0FFE7}"/>
    <cellStyle name="Normal 5 6 2 4 3 2 3" xfId="20044" xr:uid="{74E6BB80-7024-4FAB-A70A-755873CB804F}"/>
    <cellStyle name="Normal 5 6 2 4 3 2 4" xfId="33734" xr:uid="{BCB9BFB5-F8A4-4DB3-B736-808BA95D19BA}"/>
    <cellStyle name="Normal 5 6 2 4 3 2 5" xfId="48618" xr:uid="{1A69D88B-7BC8-4607-BF85-2DD59F5894D2}"/>
    <cellStyle name="Normal 5 6 2 4 3 3" xfId="23466" xr:uid="{7FCA42BB-F462-46E9-984D-BB9757188864}"/>
    <cellStyle name="Normal 5 6 2 4 3 3 2" xfId="37158" xr:uid="{9B6D20C4-91FB-44A2-8DD3-93A2E729BBDC}"/>
    <cellStyle name="Normal 5 6 2 4 3 3 3" xfId="52042" xr:uid="{EC7FCE14-CA9B-478E-A477-1F2E16283A7A}"/>
    <cellStyle name="Normal 5 6 2 4 3 4" xfId="16622" xr:uid="{8EC3C9A2-91D9-4BC4-9F96-0E0686852BFC}"/>
    <cellStyle name="Normal 5 6 2 4 3 4 2" xfId="41252" xr:uid="{7687885F-755F-48C3-92AC-66F70B7A2735}"/>
    <cellStyle name="Normal 5 6 2 4 3 5" xfId="30312" xr:uid="{DD7140CD-52F9-4B9D-B534-8D6F1BF3649D}"/>
    <cellStyle name="Normal 5 6 2 4 3 6" xfId="45196" xr:uid="{90D61BBA-BC39-40E1-A9DB-B3EB65F7F68A}"/>
    <cellStyle name="Normal 5 6 2 4 3 7" xfId="9776" xr:uid="{B05DD513-85F1-48A1-817A-3F365734DF76}"/>
    <cellStyle name="Normal 5 6 2 4 4" xfId="2977" xr:uid="{B8A9E8A6-75FC-4E97-8F7D-BC7E0ED61759}"/>
    <cellStyle name="Normal 5 6 2 4 4 2" xfId="25176" xr:uid="{F11DBBB8-FF72-4477-B569-AC90F259E8C2}"/>
    <cellStyle name="Normal 5 6 2 4 4 2 2" xfId="38868" xr:uid="{BDF56B51-53A3-4080-A215-F47D61B05B77}"/>
    <cellStyle name="Normal 5 6 2 4 4 2 3" xfId="53752" xr:uid="{1F689841-7D22-4B60-9764-427A8267A1F5}"/>
    <cellStyle name="Normal 5 6 2 4 4 3" xfId="18332" xr:uid="{848AB7FD-3744-4EAB-9346-720A7D8396EF}"/>
    <cellStyle name="Normal 5 6 2 4 4 3 2" xfId="41253" xr:uid="{3EFDAAC1-A9EA-48EC-B6BD-83EA5EDACA86}"/>
    <cellStyle name="Normal 5 6 2 4 4 4" xfId="32022" xr:uid="{E866EDFE-1944-49EF-A7AA-09734C8564DD}"/>
    <cellStyle name="Normal 5 6 2 4 4 5" xfId="46906" xr:uid="{A9999588-EAFE-4EC1-84D1-3168888AFAD6}"/>
    <cellStyle name="Normal 5 6 2 4 4 6" xfId="11486" xr:uid="{F7A1D69A-D9E6-4C71-A375-681FD4721B36}"/>
    <cellStyle name="Normal 5 6 2 4 5" xfId="2978" xr:uid="{F09F9009-4351-4311-BA67-E490678579FB}"/>
    <cellStyle name="Normal 5 6 2 4 5 2" xfId="41254" xr:uid="{854D0577-8638-4A0B-BCDA-42AE88635AE2}"/>
    <cellStyle name="Normal 5 6 2 4 5 3" xfId="35446" xr:uid="{61944BF8-A304-47C3-A714-A4861D7B89A4}"/>
    <cellStyle name="Normal 5 6 2 4 5 4" xfId="50330" xr:uid="{E2E78606-898E-4F9C-9488-452BA605D8AC}"/>
    <cellStyle name="Normal 5 6 2 4 5 5" xfId="21754" xr:uid="{243D6BD8-20A0-4212-B8F3-BDF29D9CC659}"/>
    <cellStyle name="Normal 5 6 2 4 6" xfId="14910" xr:uid="{A1B20994-A213-433A-9408-5FBBC758F48A}"/>
    <cellStyle name="Normal 5 6 2 4 6 2" xfId="40859" xr:uid="{F053886D-8B38-476B-93F1-3C97FE6F2564}"/>
    <cellStyle name="Normal 5 6 2 4 7" xfId="28600" xr:uid="{C89D8DF2-E0F1-4423-9AAC-5B07C5A3B223}"/>
    <cellStyle name="Normal 5 6 2 4 8" xfId="43484" xr:uid="{ED6A3D8A-5775-40D7-8E2A-F5927407EBA6}"/>
    <cellStyle name="Normal 5 6 2 4 9" xfId="8064" xr:uid="{DB581EDA-4940-4107-80A9-77AE130CA231}"/>
    <cellStyle name="Normal 5 6 2 5" xfId="584" xr:uid="{00C8B731-936B-49DE-B01D-85769A4FAB6B}"/>
    <cellStyle name="Normal 5 6 2 5 2" xfId="2979" xr:uid="{447A14A1-9659-47AD-96EC-98338124443B}"/>
    <cellStyle name="Normal 5 6 2 5 2 2" xfId="13200" xr:uid="{3550EABD-947B-471B-8ED4-9F5E96DDEF2F}"/>
    <cellStyle name="Normal 5 6 2 5 2 2 2" xfId="26890" xr:uid="{C8EB120E-8B2F-44C7-976A-C92B94F9F5C7}"/>
    <cellStyle name="Normal 5 6 2 5 2 2 2 2" xfId="40582" xr:uid="{72239C6C-E3A6-410A-9878-1CB3434E0D31}"/>
    <cellStyle name="Normal 5 6 2 5 2 2 2 3" xfId="55466" xr:uid="{ACDCEA45-E2D5-46AA-9BB1-688834AC72FC}"/>
    <cellStyle name="Normal 5 6 2 5 2 2 3" xfId="20046" xr:uid="{78CF69C4-BD28-4FDD-B505-DC93EE19AABC}"/>
    <cellStyle name="Normal 5 6 2 5 2 2 4" xfId="33736" xr:uid="{B38D16FD-4416-4D5F-8D6F-0E261EAA209E}"/>
    <cellStyle name="Normal 5 6 2 5 2 2 5" xfId="48620" xr:uid="{EE1BD1B9-F13F-4CB9-B9F9-3413B43150E5}"/>
    <cellStyle name="Normal 5 6 2 5 2 3" xfId="23468" xr:uid="{4251FD5C-2E3F-4226-AB98-10B21E5C1DCF}"/>
    <cellStyle name="Normal 5 6 2 5 2 3 2" xfId="37160" xr:uid="{A3FFA435-D4BA-4BB0-A712-46E36A363D18}"/>
    <cellStyle name="Normal 5 6 2 5 2 3 3" xfId="52044" xr:uid="{4B6F326B-FC4C-4990-95C8-0DCCA7FC12AE}"/>
    <cellStyle name="Normal 5 6 2 5 2 4" xfId="16624" xr:uid="{F981D35A-F5D4-46C6-8F87-F19770F07DB8}"/>
    <cellStyle name="Normal 5 6 2 5 2 4 2" xfId="41255" xr:uid="{39BE7BBA-B66B-4172-A0DA-1AB753E5C92B}"/>
    <cellStyle name="Normal 5 6 2 5 2 5" xfId="30314" xr:uid="{5F6177E6-0E0A-4286-8FFF-DF0492BA2A46}"/>
    <cellStyle name="Normal 5 6 2 5 2 6" xfId="45198" xr:uid="{2B8D05E9-3193-4B50-8D1B-9DBFF675022E}"/>
    <cellStyle name="Normal 5 6 2 5 2 7" xfId="9778" xr:uid="{05FB37C8-A72D-49B9-8C24-86BFF2F54DA3}"/>
    <cellStyle name="Normal 5 6 2 5 3" xfId="2980" xr:uid="{027C905D-EE93-4662-85AE-B42C15E4BAA4}"/>
    <cellStyle name="Normal 5 6 2 5 3 2" xfId="25178" xr:uid="{86563EEF-0A04-453C-BAA7-13CA0C16AFAC}"/>
    <cellStyle name="Normal 5 6 2 5 3 2 2" xfId="38870" xr:uid="{DC97EDB2-D3D7-40BB-8B7E-7989C6261505}"/>
    <cellStyle name="Normal 5 6 2 5 3 2 3" xfId="53754" xr:uid="{9F6B8DB0-4A5E-444B-8559-910742D96C38}"/>
    <cellStyle name="Normal 5 6 2 5 3 3" xfId="18334" xr:uid="{F5C62D27-8D09-405D-A6C0-660C050D978C}"/>
    <cellStyle name="Normal 5 6 2 5 3 3 2" xfId="41256" xr:uid="{01154123-6BAA-4396-AF62-F49ABAF3C359}"/>
    <cellStyle name="Normal 5 6 2 5 3 4" xfId="32024" xr:uid="{211ED2C3-4F34-4372-A1AF-EA988EDEC603}"/>
    <cellStyle name="Normal 5 6 2 5 3 5" xfId="46908" xr:uid="{2E2DF5E5-E832-417D-8D9B-AE87A3D20098}"/>
    <cellStyle name="Normal 5 6 2 5 3 6" xfId="11488" xr:uid="{EBCFB77A-132D-419D-A816-806D9321ADD6}"/>
    <cellStyle name="Normal 5 6 2 5 4" xfId="2981" xr:uid="{B70EC615-C721-4BAC-8CB8-08BDEA0EA8FC}"/>
    <cellStyle name="Normal 5 6 2 5 4 2" xfId="41257" xr:uid="{3EBBBCAC-D576-4789-B29F-17FA871AF7E3}"/>
    <cellStyle name="Normal 5 6 2 5 4 3" xfId="35448" xr:uid="{B1E1F414-440E-4392-8F9C-9D1D57B4E9B0}"/>
    <cellStyle name="Normal 5 6 2 5 4 4" xfId="50332" xr:uid="{2DA09494-7A48-47C7-B4B6-B7C47ECED214}"/>
    <cellStyle name="Normal 5 6 2 5 4 5" xfId="21756" xr:uid="{25257723-D3A9-4F37-BFA6-F37BCC6AAB2F}"/>
    <cellStyle name="Normal 5 6 2 5 5" xfId="14912" xr:uid="{D8DFE0AC-70F3-424E-B9A9-6C82E18F6A18}"/>
    <cellStyle name="Normal 5 6 2 5 5 2" xfId="40861" xr:uid="{884D5453-824C-40A0-A358-38BCF8C55E2A}"/>
    <cellStyle name="Normal 5 6 2 5 6" xfId="28602" xr:uid="{5F52E8CC-0DFC-4BA6-99DA-BE0AD2A79EAE}"/>
    <cellStyle name="Normal 5 6 2 5 7" xfId="43486" xr:uid="{C0DFE107-FD0A-4B8D-A9FB-C1513A9B3E36}"/>
    <cellStyle name="Normal 5 6 2 5 8" xfId="8066" xr:uid="{02FBE1FB-BAA7-4966-84C6-959C90EDEF54}"/>
    <cellStyle name="Normal 5 6 2 6" xfId="2982" xr:uid="{CE110608-E006-4B3D-B7F1-948B059D76F3}"/>
    <cellStyle name="Normal 5 6 2 6 2" xfId="2983" xr:uid="{E38296F9-8A14-41DB-8CAF-796E7F862FB7}"/>
    <cellStyle name="Normal 5 6 2 6 2 2" xfId="13201" xr:uid="{800DD728-8CB1-458B-AEAD-8C6271D71EC0}"/>
    <cellStyle name="Normal 5 6 2 6 2 2 2" xfId="26891" xr:uid="{E4FC11AD-4E2F-4765-BE94-49F81E377313}"/>
    <cellStyle name="Normal 5 6 2 6 2 2 2 2" xfId="40583" xr:uid="{9D083AC2-FE2E-4C7A-8ED0-F0A7FE17858A}"/>
    <cellStyle name="Normal 5 6 2 6 2 2 2 3" xfId="55467" xr:uid="{38672972-6979-4D54-9C62-ED09B5470CE1}"/>
    <cellStyle name="Normal 5 6 2 6 2 2 3" xfId="20047" xr:uid="{38958E44-92A4-4757-B7FE-EE12F4DF88EC}"/>
    <cellStyle name="Normal 5 6 2 6 2 2 4" xfId="33737" xr:uid="{84BFC541-4BD3-48D2-8788-8E5C14139992}"/>
    <cellStyle name="Normal 5 6 2 6 2 2 5" xfId="48621" xr:uid="{D653489D-F964-4C36-A054-13AC520547DE}"/>
    <cellStyle name="Normal 5 6 2 6 2 3" xfId="23469" xr:uid="{1851B93A-5679-40AA-BFD3-3AD5A49A50E7}"/>
    <cellStyle name="Normal 5 6 2 6 2 3 2" xfId="37161" xr:uid="{6EB73254-46D8-4EBD-9383-3CB71BF0F84A}"/>
    <cellStyle name="Normal 5 6 2 6 2 3 3" xfId="52045" xr:uid="{B4B26B36-57F0-41E9-8344-D343C686F62F}"/>
    <cellStyle name="Normal 5 6 2 6 2 4" xfId="16625" xr:uid="{B642434B-661C-4ECC-89AA-ADF23753B401}"/>
    <cellStyle name="Normal 5 6 2 6 2 4 2" xfId="41259" xr:uid="{1E5B97B6-2603-4E2B-85EE-6CD4BD935098}"/>
    <cellStyle name="Normal 5 6 2 6 2 5" xfId="30315" xr:uid="{476FFFE7-F1A6-4BF4-BD89-B4AE4B52E129}"/>
    <cellStyle name="Normal 5 6 2 6 2 6" xfId="45199" xr:uid="{600A4431-F64A-4872-A1DC-B77E42C16B76}"/>
    <cellStyle name="Normal 5 6 2 6 2 7" xfId="9779" xr:uid="{313E4FAF-F03D-427B-94E3-C4272841E738}"/>
    <cellStyle name="Normal 5 6 2 6 3" xfId="2984" xr:uid="{34EBFB08-062D-4BD1-9B0C-E190586A60B4}"/>
    <cellStyle name="Normal 5 6 2 6 3 2" xfId="25179" xr:uid="{71C2A117-E3CF-490F-8626-041B33416585}"/>
    <cellStyle name="Normal 5 6 2 6 3 2 2" xfId="38871" xr:uid="{890D9F80-9C3D-41F9-A068-30EA232618BE}"/>
    <cellStyle name="Normal 5 6 2 6 3 2 3" xfId="53755" xr:uid="{38B0F3E2-8BE3-4BAE-AA80-2E5C4804CA81}"/>
    <cellStyle name="Normal 5 6 2 6 3 3" xfId="18335" xr:uid="{E8180B0C-F7B4-403F-B622-013942D50EE6}"/>
    <cellStyle name="Normal 5 6 2 6 3 3 2" xfId="41260" xr:uid="{B5EFB034-A6D5-4542-86D3-3464AD55ECA4}"/>
    <cellStyle name="Normal 5 6 2 6 3 4" xfId="32025" xr:uid="{3BA06E68-F572-472A-8F0D-63B6ACA976D9}"/>
    <cellStyle name="Normal 5 6 2 6 3 5" xfId="46909" xr:uid="{512AAC39-6EDE-467C-9465-E04B47D9CAE1}"/>
    <cellStyle name="Normal 5 6 2 6 3 6" xfId="11489" xr:uid="{199D78BE-28DD-4C26-8555-E536B24EA474}"/>
    <cellStyle name="Normal 5 6 2 6 4" xfId="2985" xr:uid="{3EE8CE2A-3C4D-4474-904D-E91CCDA63EBB}"/>
    <cellStyle name="Normal 5 6 2 6 4 2" xfId="41261" xr:uid="{52C1634F-4B5F-4227-AB48-2279537E54D1}"/>
    <cellStyle name="Normal 5 6 2 6 4 3" xfId="35449" xr:uid="{5C930608-B4F4-489C-A4CA-AB1FFF496574}"/>
    <cellStyle name="Normal 5 6 2 6 4 4" xfId="50333" xr:uid="{D404075D-15C4-4F6F-9DBB-E6F2CD622094}"/>
    <cellStyle name="Normal 5 6 2 6 4 5" xfId="21757" xr:uid="{0BABB252-F780-4190-8086-8E1162A13DAF}"/>
    <cellStyle name="Normal 5 6 2 6 5" xfId="14913" xr:uid="{F17C2CBF-4947-47C1-8658-7B0161654B4E}"/>
    <cellStyle name="Normal 5 6 2 6 5 2" xfId="41258" xr:uid="{5BE7862A-290A-4961-A85B-F734097F737A}"/>
    <cellStyle name="Normal 5 6 2 6 6" xfId="28603" xr:uid="{F67157C5-A0C5-4EDE-BDEC-40B7F9DFC2F7}"/>
    <cellStyle name="Normal 5 6 2 6 7" xfId="43487" xr:uid="{10467F48-EE35-4985-897C-EE325B25D639}"/>
    <cellStyle name="Normal 5 6 2 6 8" xfId="8067" xr:uid="{10519E05-B66D-4D83-8B68-77713304E8AD}"/>
    <cellStyle name="Normal 5 6 2 7" xfId="2986" xr:uid="{CA4BADFB-3C20-4239-A5DE-B36E65DA3383}"/>
    <cellStyle name="Normal 5 6 2 7 2" xfId="13187" xr:uid="{7D67B7D4-28A1-4583-BE3D-2A21B3790B8A}"/>
    <cellStyle name="Normal 5 6 2 7 2 2" xfId="26877" xr:uid="{E191C122-AA5D-4C19-9F32-4B43A3B11A76}"/>
    <cellStyle name="Normal 5 6 2 7 2 2 2" xfId="40569" xr:uid="{8000D7EA-81BD-4E33-9EF2-604BA642EA85}"/>
    <cellStyle name="Normal 5 6 2 7 2 2 3" xfId="55453" xr:uid="{2A391009-F948-4C24-826B-752A63B65134}"/>
    <cellStyle name="Normal 5 6 2 7 2 3" xfId="20033" xr:uid="{718B60BF-92AD-4AD2-9823-4E9195204289}"/>
    <cellStyle name="Normal 5 6 2 7 2 4" xfId="33723" xr:uid="{ED159459-0D26-49E9-A93D-A7D156ADCAA5}"/>
    <cellStyle name="Normal 5 6 2 7 2 5" xfId="48607" xr:uid="{97E97027-F3D9-43BF-BF7F-A65AF391EE77}"/>
    <cellStyle name="Normal 5 6 2 7 3" xfId="23455" xr:uid="{FBFF6659-3CF6-492F-8400-910D043144B1}"/>
    <cellStyle name="Normal 5 6 2 7 3 2" xfId="37147" xr:uid="{138B0737-7E47-4705-B0AE-671E91A8768E}"/>
    <cellStyle name="Normal 5 6 2 7 3 3" xfId="52031" xr:uid="{B85054F0-FAF4-4C9D-B103-E94F985BFED0}"/>
    <cellStyle name="Normal 5 6 2 7 4" xfId="16611" xr:uid="{26BC1BF0-3DBA-427C-A742-397541D48B79}"/>
    <cellStyle name="Normal 5 6 2 7 4 2" xfId="41262" xr:uid="{E4B6DCF0-896E-4C42-B445-AC2A40868F55}"/>
    <cellStyle name="Normal 5 6 2 7 5" xfId="30301" xr:uid="{4C105BC6-0BE3-4C32-9B5E-39479D35DAEC}"/>
    <cellStyle name="Normal 5 6 2 7 6" xfId="45185" xr:uid="{F0CA7AE9-4A80-4636-9E8C-3D2DC9A271D9}"/>
    <cellStyle name="Normal 5 6 2 7 7" xfId="9765" xr:uid="{A51DACA1-9EA2-429E-B2A1-1BCF4B0B6875}"/>
    <cellStyle name="Normal 5 6 2 8" xfId="2987" xr:uid="{0810F0B7-026A-430B-9DA1-057FBE1C9240}"/>
    <cellStyle name="Normal 5 6 2 8 2" xfId="25165" xr:uid="{2D427B9B-3884-4D32-9750-FAD399D3F50C}"/>
    <cellStyle name="Normal 5 6 2 8 2 2" xfId="38857" xr:uid="{16EE25A0-9BD6-4CB5-ADD6-AAE312656A4A}"/>
    <cellStyle name="Normal 5 6 2 8 2 3" xfId="53741" xr:uid="{8189B7F6-F236-4300-AC0C-283D8FD0B6BE}"/>
    <cellStyle name="Normal 5 6 2 8 3" xfId="18321" xr:uid="{39F72737-7938-475C-A304-49796F3B55FA}"/>
    <cellStyle name="Normal 5 6 2 8 3 2" xfId="41263" xr:uid="{643A1311-2ED1-4BC0-9EEB-6F8403974B91}"/>
    <cellStyle name="Normal 5 6 2 8 4" xfId="32011" xr:uid="{E6FF5E3B-274F-4348-B8A2-1B67809209E6}"/>
    <cellStyle name="Normal 5 6 2 8 5" xfId="46895" xr:uid="{4D0EDAE0-44BE-4E3A-B63C-D34A04934CF2}"/>
    <cellStyle name="Normal 5 6 2 8 6" xfId="11475" xr:uid="{242D714A-20D1-4589-B59E-B9B3B61B210B}"/>
    <cellStyle name="Normal 5 6 2 9" xfId="2988" xr:uid="{FD9D1EF3-D716-4011-8D81-7986A01A7C0E}"/>
    <cellStyle name="Normal 5 6 2 9 2" xfId="41264" xr:uid="{D7BADC46-0E7A-4C79-B25F-9E5AC9F9FE4A}"/>
    <cellStyle name="Normal 5 6 2 9 3" xfId="35435" xr:uid="{1AE88170-0322-4E89-BEA7-687BF81D2576}"/>
    <cellStyle name="Normal 5 6 2 9 4" xfId="50319" xr:uid="{DDE00774-1A2B-487B-88F5-C2EC578D7FBB}"/>
    <cellStyle name="Normal 5 6 2 9 5" xfId="21743" xr:uid="{9D2CEACE-24A7-42EC-B6F7-37785FE6227C}"/>
    <cellStyle name="Normal 5 6 3" xfId="313" xr:uid="{CD554688-F7C4-492F-A3FB-81BACBBE50D5}"/>
    <cellStyle name="Normal 5 6 3 10" xfId="28604" xr:uid="{203E3FF2-8AB1-4D1E-8D46-AC39E3EFB38D}"/>
    <cellStyle name="Normal 5 6 3 11" xfId="43488" xr:uid="{D74FE0AE-383C-417E-8F7E-729F58559AFF}"/>
    <cellStyle name="Normal 5 6 3 12" xfId="8068" xr:uid="{A4855032-2807-4664-8C4B-4980AB58E3A8}"/>
    <cellStyle name="Normal 5 6 3 2" xfId="585" xr:uid="{AD38B969-6684-40F2-92E0-913EAEA23080}"/>
    <cellStyle name="Normal 5 6 3 2 10" xfId="8069" xr:uid="{6D790AD2-0D2B-4F04-AE49-F575021EFEE1}"/>
    <cellStyle name="Normal 5 6 3 2 2" xfId="586" xr:uid="{570C2B05-1F50-4340-9C50-BC6441676E3C}"/>
    <cellStyle name="Normal 5 6 3 2 2 2" xfId="1399" xr:uid="{2B46A13D-04D1-4DC4-ABDB-851D237ED70C}"/>
    <cellStyle name="Normal 5 6 3 2 2 2 2" xfId="1400" xr:uid="{46E6E528-A372-45F8-977F-B7648BC992A8}"/>
    <cellStyle name="Normal 5 6 3 2 2 2 2 2" xfId="26894" xr:uid="{6DEBB917-A3CA-4569-9DC5-51732D860B9F}"/>
    <cellStyle name="Normal 5 6 3 2 2 2 2 2 2" xfId="40586" xr:uid="{36006E22-A67D-4C6C-A7A5-2D89A69506FA}"/>
    <cellStyle name="Normal 5 6 3 2 2 2 2 2 3" xfId="55470" xr:uid="{31DF9430-6752-4689-8EAF-00A70CA1FAF7}"/>
    <cellStyle name="Normal 5 6 3 2 2 2 2 3" xfId="20050" xr:uid="{251CFA33-07C0-4241-A5D0-9F61321F81E2}"/>
    <cellStyle name="Normal 5 6 3 2 2 2 2 3 2" xfId="41093" xr:uid="{3956DA2E-199A-48B0-BD76-D4642A6EF825}"/>
    <cellStyle name="Normal 5 6 3 2 2 2 2 4" xfId="33740" xr:uid="{F6FD0105-FF7C-4F10-9A65-7DC76BD41B15}"/>
    <cellStyle name="Normal 5 6 3 2 2 2 2 5" xfId="48624" xr:uid="{EF698546-D918-4474-A68C-8EBDCB8CCD9E}"/>
    <cellStyle name="Normal 5 6 3 2 2 2 2 6" xfId="13204" xr:uid="{11A74FA3-47D4-4EE6-A5C3-B44665246A08}"/>
    <cellStyle name="Normal 5 6 3 2 2 2 3" xfId="23472" xr:uid="{A5238955-39B0-43A8-A164-7A9EAAD37A2F}"/>
    <cellStyle name="Normal 5 6 3 2 2 2 3 2" xfId="37164" xr:uid="{44DCB0AC-678A-4A8D-9FA0-9FB05CD4EDDA}"/>
    <cellStyle name="Normal 5 6 3 2 2 2 3 3" xfId="52048" xr:uid="{5980F9A5-B966-43C7-B90C-F31875AA5995}"/>
    <cellStyle name="Normal 5 6 3 2 2 2 4" xfId="16628" xr:uid="{1FCB8748-C661-4BB7-B3E6-094F4E960D0D}"/>
    <cellStyle name="Normal 5 6 3 2 2 2 4 2" xfId="41092" xr:uid="{1C5C80CE-ACAA-4E18-B3B0-EA61DC258AD1}"/>
    <cellStyle name="Normal 5 6 3 2 2 2 5" xfId="30318" xr:uid="{60676F07-78FC-42BA-9109-B71AC1021B50}"/>
    <cellStyle name="Normal 5 6 3 2 2 2 6" xfId="45202" xr:uid="{BD9044F0-D9B6-4FD5-9C9F-2D17581E92F8}"/>
    <cellStyle name="Normal 5 6 3 2 2 2 7" xfId="9782" xr:uid="{96298313-B040-4066-8D13-8F2A1D7D0884}"/>
    <cellStyle name="Normal 5 6 3 2 2 3" xfId="1401" xr:uid="{5FC931EE-A423-4FF2-8675-B1FDDFB036BB}"/>
    <cellStyle name="Normal 5 6 3 2 2 3 2" xfId="25182" xr:uid="{611C1EF6-A6D9-475E-8E63-649DD63413C5}"/>
    <cellStyle name="Normal 5 6 3 2 2 3 2 2" xfId="38874" xr:uid="{677D2AAE-A317-4E11-8523-742226655B17}"/>
    <cellStyle name="Normal 5 6 3 2 2 3 2 3" xfId="53758" xr:uid="{27E2EADD-0D52-4B7A-90BE-C1B537A75E35}"/>
    <cellStyle name="Normal 5 6 3 2 2 3 3" xfId="18338" xr:uid="{DA5E5D94-E56C-44DB-9F6F-C84B11DDD0C5}"/>
    <cellStyle name="Normal 5 6 3 2 2 3 3 2" xfId="41094" xr:uid="{0B381959-6B88-43ED-91B2-64CB48C1389F}"/>
    <cellStyle name="Normal 5 6 3 2 2 3 4" xfId="32028" xr:uid="{5754B5A3-4CC3-4BDF-8479-185C6964EEF6}"/>
    <cellStyle name="Normal 5 6 3 2 2 3 5" xfId="46912" xr:uid="{FF8E64A5-B2F0-436D-AFF4-6CAB92DC7798}"/>
    <cellStyle name="Normal 5 6 3 2 2 3 6" xfId="11492" xr:uid="{99BA2812-2B85-46DA-96A2-011059B01403}"/>
    <cellStyle name="Normal 5 6 3 2 2 4" xfId="2989" xr:uid="{7B4FCD7B-147A-4063-8ABD-7F67B9B0724D}"/>
    <cellStyle name="Normal 5 6 3 2 2 4 2" xfId="41265" xr:uid="{4F27DFCE-5486-4A1E-92C6-812C59200C95}"/>
    <cellStyle name="Normal 5 6 3 2 2 4 3" xfId="35452" xr:uid="{52E5431D-7D94-432F-892C-F35F5F49A39D}"/>
    <cellStyle name="Normal 5 6 3 2 2 4 4" xfId="50336" xr:uid="{E7D05C8F-1335-4DEB-9154-3961CA2B3CE7}"/>
    <cellStyle name="Normal 5 6 3 2 2 4 5" xfId="21760" xr:uid="{3D38C760-4BE3-48A8-94E7-EED52A4D686C}"/>
    <cellStyle name="Normal 5 6 3 2 2 5" xfId="14916" xr:uid="{FC9B4198-E028-4C81-8527-A30038C84858}"/>
    <cellStyle name="Normal 5 6 3 2 2 5 2" xfId="40863" xr:uid="{F984C084-6F4B-4B16-ADD3-CF12FB52C6A8}"/>
    <cellStyle name="Normal 5 6 3 2 2 6" xfId="28606" xr:uid="{DF3552E4-2739-4CAD-A516-BE4423992BEC}"/>
    <cellStyle name="Normal 5 6 3 2 2 7" xfId="43490" xr:uid="{2FB21AD7-E4EF-4F42-ADE3-DD3539889EB7}"/>
    <cellStyle name="Normal 5 6 3 2 2 8" xfId="8070" xr:uid="{CEA36D4D-C270-4E2C-B448-C4541B276B27}"/>
    <cellStyle name="Normal 5 6 3 2 3" xfId="1402" xr:uid="{64A8D022-29D9-4BE0-A02C-0AEBD5C8036D}"/>
    <cellStyle name="Normal 5 6 3 2 3 2" xfId="1403" xr:uid="{9DC8A772-88E2-4ADE-A22A-A9D439848F96}"/>
    <cellStyle name="Normal 5 6 3 2 3 2 2" xfId="26893" xr:uid="{3D21EE10-3E8C-4E15-BF77-5E42FDC2703D}"/>
    <cellStyle name="Normal 5 6 3 2 3 2 2 2" xfId="40585" xr:uid="{72DD65D3-A7E0-4FD8-9EDF-1F97D559C62E}"/>
    <cellStyle name="Normal 5 6 3 2 3 2 2 3" xfId="55469" xr:uid="{BD523305-5265-4E2E-85E9-74148A6E239A}"/>
    <cellStyle name="Normal 5 6 3 2 3 2 3" xfId="20049" xr:uid="{56E05717-8834-46A2-9507-516B7114DDED}"/>
    <cellStyle name="Normal 5 6 3 2 3 2 3 2" xfId="41096" xr:uid="{488C8C17-25F8-49CA-BF9D-FF6D45653A11}"/>
    <cellStyle name="Normal 5 6 3 2 3 2 4" xfId="33739" xr:uid="{FEBA51C1-8A4F-4F2E-87EB-403CD9182408}"/>
    <cellStyle name="Normal 5 6 3 2 3 2 5" xfId="48623" xr:uid="{973A9D0E-93CF-4DC5-9CBB-2587E18634F4}"/>
    <cellStyle name="Normal 5 6 3 2 3 2 6" xfId="13203" xr:uid="{6070B316-9F9F-44E3-AD63-47DCC3FC6EE1}"/>
    <cellStyle name="Normal 5 6 3 2 3 3" xfId="2990" xr:uid="{390D9D13-EA87-41B7-B040-CA30B3C6DEEC}"/>
    <cellStyle name="Normal 5 6 3 2 3 3 2" xfId="41266" xr:uid="{C1301570-C1B0-4792-BE58-31D374AAA11E}"/>
    <cellStyle name="Normal 5 6 3 2 3 3 3" xfId="37163" xr:uid="{0C3FE775-9882-42C7-A9BF-6D4B61D5AC38}"/>
    <cellStyle name="Normal 5 6 3 2 3 3 4" xfId="52047" xr:uid="{F6705C20-72DD-4332-918A-7A7B3D09D866}"/>
    <cellStyle name="Normal 5 6 3 2 3 3 5" xfId="23471" xr:uid="{1DBCBC67-84E5-4311-8405-4C666382D33F}"/>
    <cellStyle name="Normal 5 6 3 2 3 4" xfId="2991" xr:uid="{DAC17963-E7E9-4C58-8BB5-565A434E368D}"/>
    <cellStyle name="Normal 5 6 3 2 3 4 2" xfId="41267" xr:uid="{F817D78D-9E28-4FC1-81A6-8EE8EC3D636F}"/>
    <cellStyle name="Normal 5 6 3 2 3 4 3" xfId="16627" xr:uid="{2400CEAC-D3AD-47F0-9240-F66B5F2A2B23}"/>
    <cellStyle name="Normal 5 6 3 2 3 5" xfId="41095" xr:uid="{7F844E8F-2175-4940-AD33-73E6C42CA62F}"/>
    <cellStyle name="Normal 5 6 3 2 3 6" xfId="30317" xr:uid="{9A62B6BF-6C02-480B-A010-DCE1A302CF9F}"/>
    <cellStyle name="Normal 5 6 3 2 3 7" xfId="45201" xr:uid="{28F0CAE7-72B3-438A-8BE9-D331550A4967}"/>
    <cellStyle name="Normal 5 6 3 2 3 8" xfId="9781" xr:uid="{17B207B8-FA50-4192-B45E-4D1F2BFC6072}"/>
    <cellStyle name="Normal 5 6 3 2 4" xfId="1404" xr:uid="{79966255-911C-485F-B967-901967215A5D}"/>
    <cellStyle name="Normal 5 6 3 2 4 2" xfId="25181" xr:uid="{2BABE9D9-8041-4A27-AA0E-BD46E682B833}"/>
    <cellStyle name="Normal 5 6 3 2 4 2 2" xfId="38873" xr:uid="{70F1C8A8-5CD2-4801-BE46-7B3137CA9A9A}"/>
    <cellStyle name="Normal 5 6 3 2 4 2 3" xfId="53757" xr:uid="{AFF85717-41F1-4CEA-AEF1-BE2D980A6E0C}"/>
    <cellStyle name="Normal 5 6 3 2 4 3" xfId="18337" xr:uid="{AB18BE2C-2AEB-404D-AD98-39D06DC21AFB}"/>
    <cellStyle name="Normal 5 6 3 2 4 3 2" xfId="41097" xr:uid="{201F5374-E1B5-49CB-B821-88F32A330DB8}"/>
    <cellStyle name="Normal 5 6 3 2 4 4" xfId="32027" xr:uid="{9603E663-3811-4D18-86BE-7C392298208E}"/>
    <cellStyle name="Normal 5 6 3 2 4 5" xfId="46911" xr:uid="{83AA3B36-9538-4898-99A8-FA1561951C92}"/>
    <cellStyle name="Normal 5 6 3 2 4 6" xfId="11491" xr:uid="{24DDD4EE-869D-4A66-9150-619BBCED90AC}"/>
    <cellStyle name="Normal 5 6 3 2 5" xfId="2992" xr:uid="{72C1A14D-A162-4A4B-B636-38AEA7B2F837}"/>
    <cellStyle name="Normal 5 6 3 2 5 2" xfId="41268" xr:uid="{92FF7006-71F8-4B95-8B9D-59288E82F6F2}"/>
    <cellStyle name="Normal 5 6 3 2 5 3" xfId="35451" xr:uid="{603E41FF-A5F9-46CC-A04A-C3C76E41316B}"/>
    <cellStyle name="Normal 5 6 3 2 5 4" xfId="50335" xr:uid="{45E85F6A-CBA8-4449-838E-42D6D9EFB4B8}"/>
    <cellStyle name="Normal 5 6 3 2 5 5" xfId="21759" xr:uid="{5D6EE287-863E-4828-A9CE-AA65E24B40E2}"/>
    <cellStyle name="Normal 5 6 3 2 6" xfId="2993" xr:uid="{19F49193-A4D2-4203-B2BD-E1BE5134F7BD}"/>
    <cellStyle name="Normal 5 6 3 2 6 2" xfId="41269" xr:uid="{E133460D-A446-4B05-9D06-2DA1CA58446C}"/>
    <cellStyle name="Normal 5 6 3 2 6 3" xfId="14915" xr:uid="{AE19E8EA-141E-4852-A58A-9F25B79E7EB0}"/>
    <cellStyle name="Normal 5 6 3 2 7" xfId="40862" xr:uid="{9F1E9F6F-ECBE-4F22-A23B-D03EB1F63F22}"/>
    <cellStyle name="Normal 5 6 3 2 8" xfId="28605" xr:uid="{6CDBC59B-BF77-4BD3-8486-F6C44F22F008}"/>
    <cellStyle name="Normal 5 6 3 2 9" xfId="43489" xr:uid="{0619559E-0D58-464B-8F30-5E7D28EAE854}"/>
    <cellStyle name="Normal 5 6 3 3" xfId="587" xr:uid="{950EC692-8448-4D57-91A6-9A08B29699B4}"/>
    <cellStyle name="Normal 5 6 3 3 2" xfId="1405" xr:uid="{335662BC-1313-43A6-BE28-73C49233EF75}"/>
    <cellStyle name="Normal 5 6 3 3 2 2" xfId="1406" xr:uid="{01BF9D30-2571-4398-98EB-E4FBE5057991}"/>
    <cellStyle name="Normal 5 6 3 3 2 2 2" xfId="26895" xr:uid="{84A1AAEF-F2D3-419A-B818-9F7559BE8CD2}"/>
    <cellStyle name="Normal 5 6 3 3 2 2 2 2" xfId="40587" xr:uid="{917417A7-8154-472F-B140-A15909A38E3B}"/>
    <cellStyle name="Normal 5 6 3 3 2 2 2 3" xfId="55471" xr:uid="{749FA22E-0C07-4DC8-8796-A116A900F689}"/>
    <cellStyle name="Normal 5 6 3 3 2 2 3" xfId="20051" xr:uid="{EBC18D97-3EDB-4C12-A73D-A751C80C39B0}"/>
    <cellStyle name="Normal 5 6 3 3 2 2 3 2" xfId="41099" xr:uid="{E42E6A30-3137-469C-9102-09BAFEFD0216}"/>
    <cellStyle name="Normal 5 6 3 3 2 2 4" xfId="33741" xr:uid="{01437D76-F0AE-4A6B-9B44-101FA51FDA5A}"/>
    <cellStyle name="Normal 5 6 3 3 2 2 5" xfId="48625" xr:uid="{3FAF02FD-3268-4016-8DAB-E05E8AD4FD97}"/>
    <cellStyle name="Normal 5 6 3 3 2 2 6" xfId="13205" xr:uid="{73BC77F0-1EFD-4C86-8B77-11879E8A8D81}"/>
    <cellStyle name="Normal 5 6 3 3 2 3" xfId="2994" xr:uid="{B3C40427-46EC-488C-813E-DE0509FCE650}"/>
    <cellStyle name="Normal 5 6 3 3 2 3 2" xfId="41270" xr:uid="{255B28E5-69E2-4CF6-AFD3-6E4C41EA6BFD}"/>
    <cellStyle name="Normal 5 6 3 3 2 3 3" xfId="37165" xr:uid="{5745A07F-8992-417F-9C5C-4EA11510FC16}"/>
    <cellStyle name="Normal 5 6 3 3 2 3 4" xfId="52049" xr:uid="{CD175682-AA22-4828-A2A8-EBEB9557DF63}"/>
    <cellStyle name="Normal 5 6 3 3 2 3 5" xfId="23473" xr:uid="{B5A43789-6ED3-4361-9B7D-AA30AEC27339}"/>
    <cellStyle name="Normal 5 6 3 3 2 4" xfId="2995" xr:uid="{48B896BE-4C7D-4F69-9B4D-30056C344823}"/>
    <cellStyle name="Normal 5 6 3 3 2 4 2" xfId="41271" xr:uid="{2898BADA-048A-48BE-90A2-47C25DF8A736}"/>
    <cellStyle name="Normal 5 6 3 3 2 4 3" xfId="16629" xr:uid="{ED068B1B-0B96-43AA-A52B-15ADD753A82A}"/>
    <cellStyle name="Normal 5 6 3 3 2 5" xfId="41098" xr:uid="{40C80A45-300C-4E87-84F8-2F34EB1CC58E}"/>
    <cellStyle name="Normal 5 6 3 3 2 6" xfId="30319" xr:uid="{C8890B65-B0C9-4DA3-B699-653C865E7042}"/>
    <cellStyle name="Normal 5 6 3 3 2 7" xfId="45203" xr:uid="{FC762E1B-7A20-4D0A-9807-EBB744C98FA4}"/>
    <cellStyle name="Normal 5 6 3 3 2 8" xfId="9783" xr:uid="{D25553A5-3A2E-4377-9266-E6797121E905}"/>
    <cellStyle name="Normal 5 6 3 3 3" xfId="1407" xr:uid="{7AF1167B-19A1-4BCF-B35B-A017A86C3BFB}"/>
    <cellStyle name="Normal 5 6 3 3 3 2" xfId="25183" xr:uid="{0CFC6DDB-0072-42E9-920C-13E478907D68}"/>
    <cellStyle name="Normal 5 6 3 3 3 2 2" xfId="38875" xr:uid="{73DF21D5-7FAE-4551-99BF-9AECF9363A58}"/>
    <cellStyle name="Normal 5 6 3 3 3 2 3" xfId="53759" xr:uid="{11CA4A9C-A20F-43EF-A2BA-43F60150E231}"/>
    <cellStyle name="Normal 5 6 3 3 3 3" xfId="18339" xr:uid="{9C8396C6-0A73-457E-8B95-7DB3157C751A}"/>
    <cellStyle name="Normal 5 6 3 3 3 3 2" xfId="41100" xr:uid="{5227AD48-2505-46CA-88A7-9C8343E7B64F}"/>
    <cellStyle name="Normal 5 6 3 3 3 4" xfId="32029" xr:uid="{884CE030-C241-433E-8DD4-BFEC59931567}"/>
    <cellStyle name="Normal 5 6 3 3 3 5" xfId="46913" xr:uid="{3BDE685E-6028-46D9-8A28-BF7290053DE8}"/>
    <cellStyle name="Normal 5 6 3 3 3 6" xfId="11493" xr:uid="{4525DD55-07E3-42ED-BE4E-8E10DE5EC4FC}"/>
    <cellStyle name="Normal 5 6 3 3 4" xfId="2996" xr:uid="{9E96F741-8495-4E09-BFD2-1812F960EEB3}"/>
    <cellStyle name="Normal 5 6 3 3 4 2" xfId="41272" xr:uid="{7236DF01-018E-433A-BF26-C64A19DA886E}"/>
    <cellStyle name="Normal 5 6 3 3 4 3" xfId="35453" xr:uid="{DE602226-FB38-4C32-BD78-9DE5EC9FE351}"/>
    <cellStyle name="Normal 5 6 3 3 4 4" xfId="50337" xr:uid="{31B43FC7-F2D6-45CE-B53E-1E44F4452444}"/>
    <cellStyle name="Normal 5 6 3 3 4 5" xfId="21761" xr:uid="{75089692-0166-4A95-ABA2-78F9558136F3}"/>
    <cellStyle name="Normal 5 6 3 3 5" xfId="2997" xr:uid="{9F79B9D3-3912-41E5-9F02-7AA5CFBCFF93}"/>
    <cellStyle name="Normal 5 6 3 3 5 2" xfId="41273" xr:uid="{3B4B6315-67AC-4430-A30D-410706B744B6}"/>
    <cellStyle name="Normal 5 6 3 3 5 3" xfId="14917" xr:uid="{780AE85D-7056-473B-853D-F6302E4433D8}"/>
    <cellStyle name="Normal 5 6 3 3 6" xfId="40864" xr:uid="{E4301B4A-138D-4D5B-AAD8-03B9559B47FE}"/>
    <cellStyle name="Normal 5 6 3 3 7" xfId="28607" xr:uid="{319C4AA1-426B-4EA6-9A60-A6FCE3B4B733}"/>
    <cellStyle name="Normal 5 6 3 3 8" xfId="43491" xr:uid="{A7BDC52A-F5C6-4C1A-9CBB-D4D021C2FC77}"/>
    <cellStyle name="Normal 5 6 3 3 9" xfId="8071" xr:uid="{82A01BCE-B4FE-4360-9345-1C186AE23DD0}"/>
    <cellStyle name="Normal 5 6 3 4" xfId="1408" xr:uid="{2CB499F9-C8FD-47D2-8831-E631BD688209}"/>
    <cellStyle name="Normal 5 6 3 4 2" xfId="1409" xr:uid="{ACCC355A-B00B-44F4-B9A7-A3575AFEF89D}"/>
    <cellStyle name="Normal 5 6 3 4 2 2" xfId="13206" xr:uid="{DE9FF9F8-0371-4916-A720-587583355F66}"/>
    <cellStyle name="Normal 5 6 3 4 2 2 2" xfId="26896" xr:uid="{D5E3AC6D-AC00-457F-9BBA-0166CAB02352}"/>
    <cellStyle name="Normal 5 6 3 4 2 2 2 2" xfId="40588" xr:uid="{38E09D43-E3E7-4CE4-85A4-DE95DE3106D0}"/>
    <cellStyle name="Normal 5 6 3 4 2 2 2 3" xfId="55472" xr:uid="{DA13B1CE-1E03-454A-A376-185952A32FFF}"/>
    <cellStyle name="Normal 5 6 3 4 2 2 3" xfId="20052" xr:uid="{64990233-17BE-4224-940D-BFEB66F8C27A}"/>
    <cellStyle name="Normal 5 6 3 4 2 2 4" xfId="33742" xr:uid="{F9976ACC-0219-4236-AC0F-2B37008F800F}"/>
    <cellStyle name="Normal 5 6 3 4 2 2 5" xfId="48626" xr:uid="{91E3A9D2-454F-4F66-BB1F-24ED7EEA4106}"/>
    <cellStyle name="Normal 5 6 3 4 2 3" xfId="23474" xr:uid="{0C6C21F8-5517-4635-92F9-10C02136F372}"/>
    <cellStyle name="Normal 5 6 3 4 2 3 2" xfId="37166" xr:uid="{CA38C09C-E355-478F-8C63-67AB37250DC5}"/>
    <cellStyle name="Normal 5 6 3 4 2 3 3" xfId="52050" xr:uid="{FE438A9D-8645-4F5A-BDBD-4AE30903FB3A}"/>
    <cellStyle name="Normal 5 6 3 4 2 4" xfId="16630" xr:uid="{A00267BE-9689-426B-8A46-2C5985893A4B}"/>
    <cellStyle name="Normal 5 6 3 4 2 4 2" xfId="41102" xr:uid="{F7F4B919-192D-42F6-836E-D3F1D82AF639}"/>
    <cellStyle name="Normal 5 6 3 4 2 5" xfId="30320" xr:uid="{6EBB2CA3-ECFE-488E-94AA-1D1003F3EED1}"/>
    <cellStyle name="Normal 5 6 3 4 2 6" xfId="45204" xr:uid="{7B3918A4-06F0-45BA-B2B0-C0549CB397FE}"/>
    <cellStyle name="Normal 5 6 3 4 2 7" xfId="9784" xr:uid="{175108EF-F027-4F29-ABB9-B5658BCC118B}"/>
    <cellStyle name="Normal 5 6 3 4 3" xfId="2998" xr:uid="{5CBD7D51-D0FC-417D-BB3C-A1033A5DCE8B}"/>
    <cellStyle name="Normal 5 6 3 4 3 2" xfId="25184" xr:uid="{186A07E8-22DC-4A55-A312-362AAF69E40B}"/>
    <cellStyle name="Normal 5 6 3 4 3 2 2" xfId="38876" xr:uid="{1EA887A2-65A0-40E1-A7D7-796361FDE033}"/>
    <cellStyle name="Normal 5 6 3 4 3 2 3" xfId="53760" xr:uid="{4963AB72-2195-4380-AF8F-0ACCE71B262F}"/>
    <cellStyle name="Normal 5 6 3 4 3 3" xfId="18340" xr:uid="{05AF4AE8-5A08-40EB-85E3-E94AD7028331}"/>
    <cellStyle name="Normal 5 6 3 4 3 3 2" xfId="41274" xr:uid="{54E87670-1331-4404-BAA2-DA4BAB44A6FC}"/>
    <cellStyle name="Normal 5 6 3 4 3 4" xfId="32030" xr:uid="{84A96B66-721C-4B72-96D4-43F71C84FF3E}"/>
    <cellStyle name="Normal 5 6 3 4 3 5" xfId="46914" xr:uid="{8574665C-33BB-432F-8565-5D44B4C5E4D3}"/>
    <cellStyle name="Normal 5 6 3 4 3 6" xfId="11494" xr:uid="{01FEE59A-8491-43CE-9827-4F1D6BB55307}"/>
    <cellStyle name="Normal 5 6 3 4 4" xfId="2999" xr:uid="{04D2FF6C-F65D-4EB1-B84B-7E331723B8F8}"/>
    <cellStyle name="Normal 5 6 3 4 4 2" xfId="41275" xr:uid="{57B754FF-0ECC-49B9-87A2-42178C1B3235}"/>
    <cellStyle name="Normal 5 6 3 4 4 3" xfId="35454" xr:uid="{F3C015F8-6815-451D-B8E6-55E878980567}"/>
    <cellStyle name="Normal 5 6 3 4 4 4" xfId="50338" xr:uid="{B41DAE4B-23C1-4D4A-9D63-94508298EBA7}"/>
    <cellStyle name="Normal 5 6 3 4 4 5" xfId="21762" xr:uid="{7C18F3B4-4CCD-4545-AEB8-B7EF2B2A2F1D}"/>
    <cellStyle name="Normal 5 6 3 4 5" xfId="14918" xr:uid="{ACC95DBD-0E78-4C6C-91A1-9A338BFB2120}"/>
    <cellStyle name="Normal 5 6 3 4 5 2" xfId="41101" xr:uid="{8DABEABD-B586-4065-AACB-728822E8B7FA}"/>
    <cellStyle name="Normal 5 6 3 4 6" xfId="28608" xr:uid="{B7DD145C-871F-4EC2-9B74-FA7D2256E9E4}"/>
    <cellStyle name="Normal 5 6 3 4 7" xfId="43492" xr:uid="{8A8F0FD3-C566-4F9E-83CD-0DADEE97112D}"/>
    <cellStyle name="Normal 5 6 3 4 8" xfId="8072" xr:uid="{360D2BF4-2A6A-4D05-9694-27C23FE5FB04}"/>
    <cellStyle name="Normal 5 6 3 5" xfId="1410" xr:uid="{32CA8FEC-24AA-48F8-888A-16C43C829BC8}"/>
    <cellStyle name="Normal 5 6 3 5 2" xfId="3000" xr:uid="{70C5586A-2553-4D4E-B60A-FA331F7CE994}"/>
    <cellStyle name="Normal 5 6 3 5 2 2" xfId="26892" xr:uid="{F9F14228-CE09-4C17-ACF9-C90C1A202023}"/>
    <cellStyle name="Normal 5 6 3 5 2 2 2" xfId="40584" xr:uid="{249FAC2F-B85D-41A4-AF15-6B0C5E735FE1}"/>
    <cellStyle name="Normal 5 6 3 5 2 2 3" xfId="55468" xr:uid="{4A3E41E7-D973-4914-ACDA-E56CAE530BE5}"/>
    <cellStyle name="Normal 5 6 3 5 2 3" xfId="20048" xr:uid="{CBA38950-939F-4EC1-B77B-3AB78CC3EBC2}"/>
    <cellStyle name="Normal 5 6 3 5 2 3 2" xfId="41276" xr:uid="{0118BEEA-ABD4-4D0E-B310-01C11A526658}"/>
    <cellStyle name="Normal 5 6 3 5 2 4" xfId="33738" xr:uid="{3E88487B-440F-4FB9-9E39-5EC107183795}"/>
    <cellStyle name="Normal 5 6 3 5 2 5" xfId="48622" xr:uid="{3C15E71E-A429-4344-AE43-94EB4128640F}"/>
    <cellStyle name="Normal 5 6 3 5 2 6" xfId="13202" xr:uid="{98754465-658C-4E7F-8E63-1CDA23B33B52}"/>
    <cellStyle name="Normal 5 6 3 5 3" xfId="3001" xr:uid="{6716C121-F9F6-4839-8B06-452C28FEE66D}"/>
    <cellStyle name="Normal 5 6 3 5 3 2" xfId="41277" xr:uid="{079BE7B9-C394-4363-8FB8-8B61C97386C7}"/>
    <cellStyle name="Normal 5 6 3 5 3 3" xfId="37162" xr:uid="{8406229B-445F-40FE-9FB3-C5E6B4422CF6}"/>
    <cellStyle name="Normal 5 6 3 5 3 4" xfId="52046" xr:uid="{7833E144-FE77-4B6D-BFCA-93325A9A2029}"/>
    <cellStyle name="Normal 5 6 3 5 3 5" xfId="23470" xr:uid="{0C705D49-3B63-4132-8B1C-DBB71051B3D7}"/>
    <cellStyle name="Normal 5 6 3 5 4" xfId="3002" xr:uid="{5576CC7D-5665-4576-BFEE-A324DB5343C9}"/>
    <cellStyle name="Normal 5 6 3 5 4 2" xfId="41278" xr:uid="{6BE1A686-378A-4FBC-A73D-F69DD97996DA}"/>
    <cellStyle name="Normal 5 6 3 5 4 3" xfId="16626" xr:uid="{0F01C667-92AA-4806-BE72-3A3DCDD3B038}"/>
    <cellStyle name="Normal 5 6 3 5 5" xfId="41103" xr:uid="{3BDDCFF0-B966-4367-86BF-B015B19CFD05}"/>
    <cellStyle name="Normal 5 6 3 5 6" xfId="30316" xr:uid="{1C7684D6-1413-41EA-A0A2-88DD0A13850C}"/>
    <cellStyle name="Normal 5 6 3 5 7" xfId="45200" xr:uid="{0FF73E75-E194-4F69-8125-675C2F17F756}"/>
    <cellStyle name="Normal 5 6 3 5 8" xfId="9780" xr:uid="{CEFB6CEB-96CD-4AFC-83B7-7608A4F73E69}"/>
    <cellStyle name="Normal 5 6 3 6" xfId="3003" xr:uid="{9C453736-533F-47C7-B06C-F7E0C54E84DC}"/>
    <cellStyle name="Normal 5 6 3 6 2" xfId="25180" xr:uid="{93CE9AD1-A7B1-46AB-B078-23F5848A4083}"/>
    <cellStyle name="Normal 5 6 3 6 2 2" xfId="38872" xr:uid="{D26E9F4E-A13B-42B5-BE56-FC887717EA1D}"/>
    <cellStyle name="Normal 5 6 3 6 2 3" xfId="53756" xr:uid="{BD0FAE00-36CF-4074-A9FA-08D04404049F}"/>
    <cellStyle name="Normal 5 6 3 6 3" xfId="18336" xr:uid="{6D3066BA-BA2E-4137-B45F-4CD09359E994}"/>
    <cellStyle name="Normal 5 6 3 6 3 2" xfId="41279" xr:uid="{6889E1B6-E1AC-4C42-A8C4-8F76F9662487}"/>
    <cellStyle name="Normal 5 6 3 6 4" xfId="32026" xr:uid="{D8261283-FC57-4FED-82E7-F61CD980A7F7}"/>
    <cellStyle name="Normal 5 6 3 6 5" xfId="46910" xr:uid="{576B8ABE-412E-44A5-AAC8-DF6B9657DAB1}"/>
    <cellStyle name="Normal 5 6 3 6 6" xfId="11490" xr:uid="{B7AFE286-0149-4235-8339-5D78CEAE191A}"/>
    <cellStyle name="Normal 5 6 3 7" xfId="3004" xr:uid="{F2D701B2-2282-494B-BEC1-23CCEFB4FC3B}"/>
    <cellStyle name="Normal 5 6 3 7 2" xfId="41280" xr:uid="{C033FEDA-CC5D-424E-828D-397042B52EAE}"/>
    <cellStyle name="Normal 5 6 3 7 3" xfId="35450" xr:uid="{7B4137EA-F405-4119-B892-5349433C0ACE}"/>
    <cellStyle name="Normal 5 6 3 7 4" xfId="50334" xr:uid="{B9098E2D-1252-4013-85D7-E8350E4EBE73}"/>
    <cellStyle name="Normal 5 6 3 7 5" xfId="21758" xr:uid="{EFB485BD-F8E3-47F9-B20A-A1A960E34522}"/>
    <cellStyle name="Normal 5 6 3 8" xfId="3005" xr:uid="{68881DCA-1BB0-4146-ACEA-A461E68F4330}"/>
    <cellStyle name="Normal 5 6 3 8 2" xfId="41281" xr:uid="{68CA080E-0B7C-46D8-8B03-B59F78150FB3}"/>
    <cellStyle name="Normal 5 6 3 8 3" xfId="14914" xr:uid="{2548EB40-A319-4EC8-82E6-112AE66DAE7F}"/>
    <cellStyle name="Normal 5 6 3 9" xfId="40795" xr:uid="{2ADECE96-B11D-4416-A443-2F8C4A3D926D}"/>
    <cellStyle name="Normal 5 6 4" xfId="314" xr:uid="{ACA9054B-B3E2-4CD9-8D6B-802847FE7D89}"/>
    <cellStyle name="Normal 5 6 4 10" xfId="43493" xr:uid="{1263D2E1-3113-4C7C-9655-AA1B269BB76A}"/>
    <cellStyle name="Normal 5 6 4 11" xfId="8073" xr:uid="{29232BFD-3DA7-4A0D-B93A-011BEAD5BB72}"/>
    <cellStyle name="Normal 5 6 4 2" xfId="588" xr:uid="{60EA893F-9F21-47DA-A56C-3CDA68F199B4}"/>
    <cellStyle name="Normal 5 6 4 2 2" xfId="589" xr:uid="{EB2F5D8F-15AE-4055-BA52-B65323759983}"/>
    <cellStyle name="Normal 5 6 4 2 2 2" xfId="1411" xr:uid="{B9E98201-FE50-4FC0-93B7-9155DA4AB0D2}"/>
    <cellStyle name="Normal 5 6 4 2 2 2 2" xfId="13209" xr:uid="{DD650CA8-7763-4BFE-A69E-4DDCB1BB6D08}"/>
    <cellStyle name="Normal 5 6 4 2 2 2 2 2" xfId="26899" xr:uid="{BD14BB9C-DA68-42A3-BD52-E7253CB0949E}"/>
    <cellStyle name="Normal 5 6 4 2 2 2 2 2 2" xfId="40591" xr:uid="{5A9296BA-F303-4668-8CA4-9B1F9C9645C0}"/>
    <cellStyle name="Normal 5 6 4 2 2 2 2 2 3" xfId="55475" xr:uid="{6403BE8D-5C20-4761-A3A4-5A9BF5B2FE02}"/>
    <cellStyle name="Normal 5 6 4 2 2 2 2 3" xfId="20055" xr:uid="{56DC840B-9BB1-444E-82C0-2430A7B8EF06}"/>
    <cellStyle name="Normal 5 6 4 2 2 2 2 4" xfId="33745" xr:uid="{E6ACC545-B129-4BB3-8DBA-CEBD27282063}"/>
    <cellStyle name="Normal 5 6 4 2 2 2 2 5" xfId="48629" xr:uid="{645D50F6-21B6-49D0-8033-9D0680F75C8C}"/>
    <cellStyle name="Normal 5 6 4 2 2 2 3" xfId="23477" xr:uid="{B14FEACC-A33C-43E4-8538-B76E2EB4FE0C}"/>
    <cellStyle name="Normal 5 6 4 2 2 2 3 2" xfId="37169" xr:uid="{8684C7F2-4D5A-4222-81AE-1B017F901C00}"/>
    <cellStyle name="Normal 5 6 4 2 2 2 3 3" xfId="52053" xr:uid="{78BDE55D-7740-4219-B593-31EF4703ADB0}"/>
    <cellStyle name="Normal 5 6 4 2 2 2 4" xfId="16633" xr:uid="{6BBE6F00-1C5B-4C4C-A1FC-1592E8BD766A}"/>
    <cellStyle name="Normal 5 6 4 2 2 2 4 2" xfId="41104" xr:uid="{88B5796B-2F0D-4BB2-A36D-EB976A74C6B4}"/>
    <cellStyle name="Normal 5 6 4 2 2 2 5" xfId="30323" xr:uid="{F65CE7AB-C851-415E-A3AF-FCCB99BE76EE}"/>
    <cellStyle name="Normal 5 6 4 2 2 2 6" xfId="45207" xr:uid="{B18031B5-F7F3-414B-A54D-0FC6998A16D3}"/>
    <cellStyle name="Normal 5 6 4 2 2 2 7" xfId="9787" xr:uid="{0EADB001-7FA3-4069-A8F3-942DAAF476B3}"/>
    <cellStyle name="Normal 5 6 4 2 2 3" xfId="3006" xr:uid="{4B533B5F-7084-4811-9ED2-D54BBF7585A5}"/>
    <cellStyle name="Normal 5 6 4 2 2 3 2" xfId="25187" xr:uid="{C61939F1-88D4-42BE-A66D-4C66E84E4F66}"/>
    <cellStyle name="Normal 5 6 4 2 2 3 2 2" xfId="38879" xr:uid="{B0B5B241-0AD7-41EF-97FA-9C993EC1DAAC}"/>
    <cellStyle name="Normal 5 6 4 2 2 3 2 3" xfId="53763" xr:uid="{08F3B6DD-167E-4E9B-A7F4-6302758494E3}"/>
    <cellStyle name="Normal 5 6 4 2 2 3 3" xfId="18343" xr:uid="{20DB0E9F-4B16-479E-94E2-9D41C006FB7E}"/>
    <cellStyle name="Normal 5 6 4 2 2 3 3 2" xfId="41282" xr:uid="{5B0FC9C2-9B2B-427D-B2B5-E4ABFDDD4980}"/>
    <cellStyle name="Normal 5 6 4 2 2 3 4" xfId="32033" xr:uid="{DFDAD9DF-751F-4BF0-9705-F0B6D8FD37FF}"/>
    <cellStyle name="Normal 5 6 4 2 2 3 5" xfId="46917" xr:uid="{317837F6-9826-4F35-BDA0-E403AE380B64}"/>
    <cellStyle name="Normal 5 6 4 2 2 3 6" xfId="11497" xr:uid="{F1F59E37-C3DD-4AC8-AD4B-A3093AC6A6E7}"/>
    <cellStyle name="Normal 5 6 4 2 2 4" xfId="3007" xr:uid="{2D9DA32F-CCD7-4367-8C90-7E3C93E39F9A}"/>
    <cellStyle name="Normal 5 6 4 2 2 4 2" xfId="41283" xr:uid="{B5C7DAEE-9AEF-4443-9BDC-DE6C07BCE499}"/>
    <cellStyle name="Normal 5 6 4 2 2 4 3" xfId="35457" xr:uid="{09572BCB-3B04-4F62-A251-4BD139B97E95}"/>
    <cellStyle name="Normal 5 6 4 2 2 4 4" xfId="50341" xr:uid="{2D219591-5177-4D3C-9BFA-1EB2AE72E531}"/>
    <cellStyle name="Normal 5 6 4 2 2 4 5" xfId="21765" xr:uid="{596BEA2B-2B10-46C8-9FEE-5AAE64E72315}"/>
    <cellStyle name="Normal 5 6 4 2 2 5" xfId="14921" xr:uid="{44F8D4F9-5F83-433F-8F46-3A9B4A33672D}"/>
    <cellStyle name="Normal 5 6 4 2 2 5 2" xfId="40866" xr:uid="{0F4153E2-96C6-461A-BC4E-C8D55068D0B1}"/>
    <cellStyle name="Normal 5 6 4 2 2 6" xfId="28611" xr:uid="{5F06DE7F-FED8-4E8F-A510-D0F342D9182F}"/>
    <cellStyle name="Normal 5 6 4 2 2 7" xfId="43495" xr:uid="{37BB3FAB-8F4C-48F6-930B-383B711A7117}"/>
    <cellStyle name="Normal 5 6 4 2 2 8" xfId="8075" xr:uid="{1FC51FDA-B4BB-4435-B167-DAAE16E84C19}"/>
    <cellStyle name="Normal 5 6 4 2 3" xfId="1412" xr:uid="{D0FF2417-E575-4732-8FA5-1358F80B042B}"/>
    <cellStyle name="Normal 5 6 4 2 3 2" xfId="13208" xr:uid="{683050BE-06DE-4F41-91CE-FEB3F0B12D49}"/>
    <cellStyle name="Normal 5 6 4 2 3 2 2" xfId="26898" xr:uid="{6966C93B-07BB-4337-9010-D3BDAC04D26A}"/>
    <cellStyle name="Normal 5 6 4 2 3 2 2 2" xfId="40590" xr:uid="{E556BB15-20AE-487E-B417-316EE799C6C9}"/>
    <cellStyle name="Normal 5 6 4 2 3 2 2 3" xfId="55474" xr:uid="{28B9347D-CC68-4786-A7A7-3F616AA17FC0}"/>
    <cellStyle name="Normal 5 6 4 2 3 2 3" xfId="20054" xr:uid="{ED585934-F1DB-4298-90AE-F3FF96500DC6}"/>
    <cellStyle name="Normal 5 6 4 2 3 2 4" xfId="33744" xr:uid="{F7CE1CD1-88F3-4100-857F-661310B6A394}"/>
    <cellStyle name="Normal 5 6 4 2 3 2 5" xfId="48628" xr:uid="{AEA3CFD3-F7F3-4F57-899C-641DB12C32CF}"/>
    <cellStyle name="Normal 5 6 4 2 3 3" xfId="23476" xr:uid="{53284762-725C-4AA3-AD93-688698701377}"/>
    <cellStyle name="Normal 5 6 4 2 3 3 2" xfId="37168" xr:uid="{0103AB00-EDF7-4942-8D81-8180C7AD9732}"/>
    <cellStyle name="Normal 5 6 4 2 3 3 3" xfId="52052" xr:uid="{0782DD65-51D1-4EB3-A6E7-B65FA4B0EFA4}"/>
    <cellStyle name="Normal 5 6 4 2 3 4" xfId="16632" xr:uid="{6952D513-A5E2-4EC7-98DC-FCF0A27B1093}"/>
    <cellStyle name="Normal 5 6 4 2 3 4 2" xfId="41105" xr:uid="{CA8F8065-67F7-463E-A905-1159577F5C1C}"/>
    <cellStyle name="Normal 5 6 4 2 3 5" xfId="30322" xr:uid="{D32F1FD6-F0F5-406E-AFFC-E747509B8164}"/>
    <cellStyle name="Normal 5 6 4 2 3 6" xfId="45206" xr:uid="{773F465C-A250-4B83-BCF3-448AD9471F9C}"/>
    <cellStyle name="Normal 5 6 4 2 3 7" xfId="9786" xr:uid="{C69A4BB6-B66B-45CE-8E90-228050BF3B49}"/>
    <cellStyle name="Normal 5 6 4 2 4" xfId="3008" xr:uid="{65FC0F9F-9D71-4E39-BF38-CEC81C830BBD}"/>
    <cellStyle name="Normal 5 6 4 2 4 2" xfId="25186" xr:uid="{7B77BB5E-D8F3-423B-B4F5-03CACE86AB08}"/>
    <cellStyle name="Normal 5 6 4 2 4 2 2" xfId="38878" xr:uid="{250AC4A1-C860-4314-9CB5-680F74BEF0AC}"/>
    <cellStyle name="Normal 5 6 4 2 4 2 3" xfId="53762" xr:uid="{1C6349F7-259C-4C51-A61C-B56747B5363A}"/>
    <cellStyle name="Normal 5 6 4 2 4 3" xfId="18342" xr:uid="{E2BD50FE-2B4D-45EF-BFF1-EAB15CFA481D}"/>
    <cellStyle name="Normal 5 6 4 2 4 3 2" xfId="41284" xr:uid="{4E090FA8-3568-42A4-99C7-71B16B52F401}"/>
    <cellStyle name="Normal 5 6 4 2 4 4" xfId="32032" xr:uid="{411E2985-518B-40C4-8221-30E5216C718C}"/>
    <cellStyle name="Normal 5 6 4 2 4 5" xfId="46916" xr:uid="{1651266D-7864-4D76-921B-8FEB2A2A2E5F}"/>
    <cellStyle name="Normal 5 6 4 2 4 6" xfId="11496" xr:uid="{A3FBF0A1-E2C5-4283-B155-C7D98CBF38AE}"/>
    <cellStyle name="Normal 5 6 4 2 5" xfId="3009" xr:uid="{05B831C0-2F28-4EF3-B664-4125201DC536}"/>
    <cellStyle name="Normal 5 6 4 2 5 2" xfId="41285" xr:uid="{3A0DEF87-0B7B-4014-8F5B-835FE7C880B6}"/>
    <cellStyle name="Normal 5 6 4 2 5 3" xfId="35456" xr:uid="{EB150D52-D3C5-41A6-AC6C-D16813468391}"/>
    <cellStyle name="Normal 5 6 4 2 5 4" xfId="50340" xr:uid="{916E473D-EF47-4930-ADBF-1D1DA277FCD0}"/>
    <cellStyle name="Normal 5 6 4 2 5 5" xfId="21764" xr:uid="{194A00AB-A5B1-4136-94C9-AE24E13E1B66}"/>
    <cellStyle name="Normal 5 6 4 2 6" xfId="14920" xr:uid="{91C28716-99A8-4E85-90B2-B4AC7EFC7801}"/>
    <cellStyle name="Normal 5 6 4 2 6 2" xfId="40865" xr:uid="{5018FDF6-2F56-42CB-9F7D-F2268853B8B5}"/>
    <cellStyle name="Normal 5 6 4 2 7" xfId="28610" xr:uid="{4D84CBE1-CFB5-42EC-AF9E-D196D9860D3F}"/>
    <cellStyle name="Normal 5 6 4 2 8" xfId="43494" xr:uid="{B5EDFBC0-2CE1-4CFA-8DAD-8CCFD00F8A77}"/>
    <cellStyle name="Normal 5 6 4 2 9" xfId="8074" xr:uid="{7580F559-79CE-4882-AC08-B75241F5E642}"/>
    <cellStyle name="Normal 5 6 4 3" xfId="590" xr:uid="{311ED89A-1381-4FDE-AE6E-172498F17753}"/>
    <cellStyle name="Normal 5 6 4 3 2" xfId="1413" xr:uid="{35096229-8F52-45B7-AFC2-FE5817F0BC54}"/>
    <cellStyle name="Normal 5 6 4 3 2 2" xfId="13210" xr:uid="{0F283F19-C09E-4015-92B4-288268B90C18}"/>
    <cellStyle name="Normal 5 6 4 3 2 2 2" xfId="26900" xr:uid="{FB7D918B-B1EE-4EA9-9DEB-6A938C7E3D0B}"/>
    <cellStyle name="Normal 5 6 4 3 2 2 2 2" xfId="40592" xr:uid="{6B47A906-E0E4-4F91-A178-5EB68526BCB7}"/>
    <cellStyle name="Normal 5 6 4 3 2 2 2 3" xfId="55476" xr:uid="{AD478BBD-AA6E-4769-A6B2-6034F7F5F265}"/>
    <cellStyle name="Normal 5 6 4 3 2 2 3" xfId="20056" xr:uid="{62C1D2B7-A399-49CD-ADF3-0A4905317DFE}"/>
    <cellStyle name="Normal 5 6 4 3 2 2 4" xfId="33746" xr:uid="{E3A6EF0B-7402-424C-AF9E-1B75F42C0DDA}"/>
    <cellStyle name="Normal 5 6 4 3 2 2 5" xfId="48630" xr:uid="{9629D838-357F-45C4-8F82-7E42010CAEBD}"/>
    <cellStyle name="Normal 5 6 4 3 2 3" xfId="23478" xr:uid="{35654913-4F8C-4F6F-8B0B-699D6F2BFC3E}"/>
    <cellStyle name="Normal 5 6 4 3 2 3 2" xfId="37170" xr:uid="{408FBB86-7BDC-40C0-8F33-9742661D2861}"/>
    <cellStyle name="Normal 5 6 4 3 2 3 3" xfId="52054" xr:uid="{23256A76-8A0C-489C-8A2F-4E20AB1ED390}"/>
    <cellStyle name="Normal 5 6 4 3 2 4" xfId="16634" xr:uid="{8F9C127E-0DB5-4185-A4D9-C024CDB2EC96}"/>
    <cellStyle name="Normal 5 6 4 3 2 4 2" xfId="41106" xr:uid="{89908C8E-3579-40BC-8560-44C68D8D614D}"/>
    <cellStyle name="Normal 5 6 4 3 2 5" xfId="30324" xr:uid="{CA7B52F3-DBFC-4EB3-8195-A92029111F89}"/>
    <cellStyle name="Normal 5 6 4 3 2 6" xfId="45208" xr:uid="{0CA768EA-A7A0-4D58-804A-D3B499B467F7}"/>
    <cellStyle name="Normal 5 6 4 3 2 7" xfId="9788" xr:uid="{BC1E76D4-B4B6-4FA2-AD3D-69818E2414C8}"/>
    <cellStyle name="Normal 5 6 4 3 3" xfId="3010" xr:uid="{F4D482FD-0F6F-4F30-AFAA-542EFA0B91D4}"/>
    <cellStyle name="Normal 5 6 4 3 3 2" xfId="25188" xr:uid="{03850398-7712-431D-9671-48B526F69CA1}"/>
    <cellStyle name="Normal 5 6 4 3 3 2 2" xfId="38880" xr:uid="{81A438E0-8CD7-4268-8E50-D075FDA8FFA2}"/>
    <cellStyle name="Normal 5 6 4 3 3 2 3" xfId="53764" xr:uid="{267F9A28-C979-4D1B-97C6-A1BE0A3E95EC}"/>
    <cellStyle name="Normal 5 6 4 3 3 3" xfId="18344" xr:uid="{F00638A2-580F-4CC9-A734-09B54EE76563}"/>
    <cellStyle name="Normal 5 6 4 3 3 3 2" xfId="41286" xr:uid="{790906CA-472E-409A-8949-4BD5610879F5}"/>
    <cellStyle name="Normal 5 6 4 3 3 4" xfId="32034" xr:uid="{B689B956-33D0-499F-963E-55FA2E680BAA}"/>
    <cellStyle name="Normal 5 6 4 3 3 5" xfId="46918" xr:uid="{71D09F20-345D-4766-A881-DD66A8362DB4}"/>
    <cellStyle name="Normal 5 6 4 3 3 6" xfId="11498" xr:uid="{3240E9C9-D842-4857-8CC1-CE9F4786F0AC}"/>
    <cellStyle name="Normal 5 6 4 3 4" xfId="3011" xr:uid="{F706D0CC-E84F-45AB-82C8-0554ACE0DBC5}"/>
    <cellStyle name="Normal 5 6 4 3 4 2" xfId="41287" xr:uid="{A973816D-E7F5-46D5-9FFD-22A6C9045D41}"/>
    <cellStyle name="Normal 5 6 4 3 4 3" xfId="35458" xr:uid="{306CE27F-726F-46ED-9AB0-AF014E5F6E1C}"/>
    <cellStyle name="Normal 5 6 4 3 4 4" xfId="50342" xr:uid="{0ED631B6-8B4A-4FB2-B652-D0C9D21E1379}"/>
    <cellStyle name="Normal 5 6 4 3 4 5" xfId="21766" xr:uid="{51324F75-9362-4ABD-A50E-A29663902B02}"/>
    <cellStyle name="Normal 5 6 4 3 5" xfId="14922" xr:uid="{EB55B23E-F69C-49B5-A936-111C5534C9D2}"/>
    <cellStyle name="Normal 5 6 4 3 5 2" xfId="40867" xr:uid="{6DCCF21A-1CFF-4EC7-A222-875C375C70A0}"/>
    <cellStyle name="Normal 5 6 4 3 6" xfId="28612" xr:uid="{C47A9D59-3BF9-4644-8FEA-F4E2CEF4ABAE}"/>
    <cellStyle name="Normal 5 6 4 3 7" xfId="43496" xr:uid="{8A4D32B5-9639-4D29-9325-DA200EB0703F}"/>
    <cellStyle name="Normal 5 6 4 3 8" xfId="8076" xr:uid="{7826FCE8-001B-44A9-8209-5DF76AF3CC75}"/>
    <cellStyle name="Normal 5 6 4 4" xfId="1414" xr:uid="{C8D2427F-9501-4C37-9BBB-EE6C123E51CB}"/>
    <cellStyle name="Normal 5 6 4 4 2" xfId="3012" xr:uid="{7C4C26EC-9A29-4BE5-925F-AACCFD452E16}"/>
    <cellStyle name="Normal 5 6 4 4 2 2" xfId="13211" xr:uid="{FCB5265E-57C4-47AF-969C-E25970DD3C63}"/>
    <cellStyle name="Normal 5 6 4 4 2 2 2" xfId="26901" xr:uid="{4502F21A-676A-4D42-85D1-A363F6212E98}"/>
    <cellStyle name="Normal 5 6 4 4 2 2 2 2" xfId="40593" xr:uid="{A72F2D43-332B-46ED-A873-DABA9B58D360}"/>
    <cellStyle name="Normal 5 6 4 4 2 2 2 3" xfId="55477" xr:uid="{005DDA30-B83D-4D69-8397-677FDAAD7139}"/>
    <cellStyle name="Normal 5 6 4 4 2 2 3" xfId="20057" xr:uid="{AD4003BB-F2E4-4251-86AD-0EF03E2F05B9}"/>
    <cellStyle name="Normal 5 6 4 4 2 2 4" xfId="33747" xr:uid="{8A1B21DE-7BC4-42F2-A637-B64588D24427}"/>
    <cellStyle name="Normal 5 6 4 4 2 2 5" xfId="48631" xr:uid="{A60DDB50-D39F-4761-B545-9C7D8D6AB0B0}"/>
    <cellStyle name="Normal 5 6 4 4 2 3" xfId="23479" xr:uid="{AF0EE027-64B1-4B94-98C7-E82303FE057D}"/>
    <cellStyle name="Normal 5 6 4 4 2 3 2" xfId="37171" xr:uid="{3E00CA61-2282-4F2B-9109-C8260D97ECE6}"/>
    <cellStyle name="Normal 5 6 4 4 2 3 3" xfId="52055" xr:uid="{9DACC2A1-919D-4D24-8641-364320C66370}"/>
    <cellStyle name="Normal 5 6 4 4 2 4" xfId="16635" xr:uid="{5D7E7602-69E1-43FE-A471-A808982337B7}"/>
    <cellStyle name="Normal 5 6 4 4 2 4 2" xfId="41288" xr:uid="{2318BF72-D3BC-49A4-A59C-4F414D058C12}"/>
    <cellStyle name="Normal 5 6 4 4 2 5" xfId="30325" xr:uid="{B50AA9DF-CBC2-444B-B9EE-B3DA02C025C9}"/>
    <cellStyle name="Normal 5 6 4 4 2 6" xfId="45209" xr:uid="{94363637-9356-46D2-81DB-341B244C45D3}"/>
    <cellStyle name="Normal 5 6 4 4 2 7" xfId="9789" xr:uid="{2D7C8990-E9D3-4753-930A-E1BB50B4CDE5}"/>
    <cellStyle name="Normal 5 6 4 4 3" xfId="3013" xr:uid="{39C46472-2B56-4F4F-8FAC-609650D2F048}"/>
    <cellStyle name="Normal 5 6 4 4 3 2" xfId="25189" xr:uid="{698E8A13-70FF-4619-B150-06FC062FAACA}"/>
    <cellStyle name="Normal 5 6 4 4 3 2 2" xfId="38881" xr:uid="{0937A6A8-7BED-4C34-AC0F-68F955AF943C}"/>
    <cellStyle name="Normal 5 6 4 4 3 2 3" xfId="53765" xr:uid="{459F128C-4BB4-4872-9361-E31BCF53FA38}"/>
    <cellStyle name="Normal 5 6 4 4 3 3" xfId="18345" xr:uid="{679A65DE-1C9E-4A12-8AF4-D000D735E631}"/>
    <cellStyle name="Normal 5 6 4 4 3 3 2" xfId="41289" xr:uid="{288A79D5-BA60-483C-80E1-F73C3B408BF5}"/>
    <cellStyle name="Normal 5 6 4 4 3 4" xfId="32035" xr:uid="{AB14CC2B-137D-4206-B2A9-3AF74B56C44F}"/>
    <cellStyle name="Normal 5 6 4 4 3 5" xfId="46919" xr:uid="{17977595-F491-49ED-BD69-0035E5F3F58B}"/>
    <cellStyle name="Normal 5 6 4 4 3 6" xfId="11499" xr:uid="{D96FC4AB-A5B9-4684-AA93-5CF6D4505F85}"/>
    <cellStyle name="Normal 5 6 4 4 4" xfId="3014" xr:uid="{70E6D94F-A5D0-4691-ABAC-C00F877ECCBE}"/>
    <cellStyle name="Normal 5 6 4 4 4 2" xfId="41290" xr:uid="{A2F9A5BD-48D5-4121-880B-3814DA8EF606}"/>
    <cellStyle name="Normal 5 6 4 4 4 3" xfId="35459" xr:uid="{E54A95DF-80E6-4C75-A9DD-AD4FF4FC9084}"/>
    <cellStyle name="Normal 5 6 4 4 4 4" xfId="50343" xr:uid="{D72E0F12-F788-414B-ABA2-2AC95C3AF9F3}"/>
    <cellStyle name="Normal 5 6 4 4 4 5" xfId="21767" xr:uid="{E53C0F47-F7FF-47DB-9F12-D35B81EAC49F}"/>
    <cellStyle name="Normal 5 6 4 4 5" xfId="14923" xr:uid="{C239907E-1549-458F-814F-8FE2EA2F2469}"/>
    <cellStyle name="Normal 5 6 4 4 5 2" xfId="41107" xr:uid="{570253F4-1E08-4819-8B6A-C3189C222ADE}"/>
    <cellStyle name="Normal 5 6 4 4 6" xfId="28613" xr:uid="{6014E31C-BB7A-4421-86A5-860ED95A964A}"/>
    <cellStyle name="Normal 5 6 4 4 7" xfId="43497" xr:uid="{1FA26682-39CA-4A89-B3C0-00C921946477}"/>
    <cellStyle name="Normal 5 6 4 4 8" xfId="8077" xr:uid="{8324ADAE-CD0A-4DD8-859A-698A4D67E5AC}"/>
    <cellStyle name="Normal 5 6 4 5" xfId="3015" xr:uid="{587C0310-ABF7-4FAD-BD0B-05FF4CF342F9}"/>
    <cellStyle name="Normal 5 6 4 5 2" xfId="13207" xr:uid="{3E4ACF35-B3D5-48E5-90AF-3387E953C890}"/>
    <cellStyle name="Normal 5 6 4 5 2 2" xfId="26897" xr:uid="{DBFA0D2A-3EB9-4FB8-8DAF-138A03B94FEE}"/>
    <cellStyle name="Normal 5 6 4 5 2 2 2" xfId="40589" xr:uid="{0A1A4574-3618-46C3-8038-B298D80F1C9E}"/>
    <cellStyle name="Normal 5 6 4 5 2 2 3" xfId="55473" xr:uid="{682696F5-5AD7-4630-99E7-FAF587918E0B}"/>
    <cellStyle name="Normal 5 6 4 5 2 3" xfId="20053" xr:uid="{4E26D37D-A1CD-4EB9-8A90-E60B6B351823}"/>
    <cellStyle name="Normal 5 6 4 5 2 4" xfId="33743" xr:uid="{06E42BB9-8498-4400-B95D-22FF02EDE91A}"/>
    <cellStyle name="Normal 5 6 4 5 2 5" xfId="48627" xr:uid="{AE2E857E-CA5B-4008-AD55-F8FD3B529FA6}"/>
    <cellStyle name="Normal 5 6 4 5 3" xfId="23475" xr:uid="{855D3301-75AB-4741-961F-67E72BA2E08B}"/>
    <cellStyle name="Normal 5 6 4 5 3 2" xfId="37167" xr:uid="{8E297FDA-EF51-4B59-99CF-8123C98373B0}"/>
    <cellStyle name="Normal 5 6 4 5 3 3" xfId="52051" xr:uid="{99EB6352-DDF5-4E22-9132-F2BEB9A029F5}"/>
    <cellStyle name="Normal 5 6 4 5 4" xfId="16631" xr:uid="{D1FABD76-0033-405E-B0E9-91923EC0B24D}"/>
    <cellStyle name="Normal 5 6 4 5 4 2" xfId="41291" xr:uid="{A705DE59-1526-4A6A-8889-DD31BEBFB80D}"/>
    <cellStyle name="Normal 5 6 4 5 5" xfId="30321" xr:uid="{A77524BD-14F3-4D76-AB77-14E1A221CD80}"/>
    <cellStyle name="Normal 5 6 4 5 6" xfId="45205" xr:uid="{1801FB29-E2CE-4A83-87AC-D4D847F4DF46}"/>
    <cellStyle name="Normal 5 6 4 5 7" xfId="9785" xr:uid="{66E4D7A5-E5C9-44BD-AF01-6ACDA2BF6ED2}"/>
    <cellStyle name="Normal 5 6 4 6" xfId="3016" xr:uid="{C9023588-B8C5-4FE6-904A-51BB6DD8D187}"/>
    <cellStyle name="Normal 5 6 4 6 2" xfId="25185" xr:uid="{8C3A2010-4C6E-4BF3-93AB-4E9BDA3444D7}"/>
    <cellStyle name="Normal 5 6 4 6 2 2" xfId="38877" xr:uid="{3BBE9450-475B-4D8F-B706-65C25C72C42C}"/>
    <cellStyle name="Normal 5 6 4 6 2 3" xfId="53761" xr:uid="{4516A90F-CB0B-45C8-9A2B-94A8B3F33C81}"/>
    <cellStyle name="Normal 5 6 4 6 3" xfId="18341" xr:uid="{0D1CA4D8-2B23-4670-B162-D0E5F7772487}"/>
    <cellStyle name="Normal 5 6 4 6 3 2" xfId="41292" xr:uid="{8565BCA8-B4C7-4451-B8F3-A03D97C4D895}"/>
    <cellStyle name="Normal 5 6 4 6 4" xfId="32031" xr:uid="{36A9C6FC-4529-4CD3-9FCC-BE7FD305AC53}"/>
    <cellStyle name="Normal 5 6 4 6 5" xfId="46915" xr:uid="{E000CFD9-913B-44E3-91D8-AE5432187164}"/>
    <cellStyle name="Normal 5 6 4 6 6" xfId="11495" xr:uid="{8D39EDC2-727D-4DD8-85A5-BD9C5C07DFD9}"/>
    <cellStyle name="Normal 5 6 4 7" xfId="3017" xr:uid="{CC4BA1EF-F828-4DF7-AFEB-59F903C8BDB2}"/>
    <cellStyle name="Normal 5 6 4 7 2" xfId="41293" xr:uid="{A66E576C-FD5D-434C-98C1-9967BEA87E82}"/>
    <cellStyle name="Normal 5 6 4 7 3" xfId="35455" xr:uid="{94E70ED1-A338-450F-9999-CAC7F1AD87B7}"/>
    <cellStyle name="Normal 5 6 4 7 4" xfId="50339" xr:uid="{04E4F7B5-F523-4E58-BEA8-E99A5D726827}"/>
    <cellStyle name="Normal 5 6 4 7 5" xfId="21763" xr:uid="{B9F2D838-FE2C-4FA0-B6C7-5E128E1D6A66}"/>
    <cellStyle name="Normal 5 6 4 8" xfId="14919" xr:uid="{1B1AE746-1649-434A-BB1C-AE818A9B8131}"/>
    <cellStyle name="Normal 5 6 4 8 2" xfId="40796" xr:uid="{B517BEFA-201C-4F3D-A879-B47A640550E5}"/>
    <cellStyle name="Normal 5 6 4 9" xfId="28609" xr:uid="{417B9C7E-3E7A-4583-9C94-17C68A7F9D13}"/>
    <cellStyle name="Normal 5 6 5" xfId="315" xr:uid="{8D031209-BE9E-4464-B4E1-735F7FAC9133}"/>
    <cellStyle name="Normal 5 6 5 10" xfId="8078" xr:uid="{99E18BFB-111F-426D-976E-B26B47D5CC6C}"/>
    <cellStyle name="Normal 5 6 5 2" xfId="591" xr:uid="{4980E256-FBE1-4D06-B7A8-A04AFA737925}"/>
    <cellStyle name="Normal 5 6 5 2 2" xfId="1415" xr:uid="{69F2D580-FD1A-4057-BEEE-8228CA573CD7}"/>
    <cellStyle name="Normal 5 6 5 2 2 2" xfId="13213" xr:uid="{D16836C8-FE03-4093-8FBA-308E2B0A98EB}"/>
    <cellStyle name="Normal 5 6 5 2 2 2 2" xfId="26903" xr:uid="{ABA38D72-1FCD-4964-99D2-74940178E76A}"/>
    <cellStyle name="Normal 5 6 5 2 2 2 2 2" xfId="40595" xr:uid="{218B5876-0DF0-43F3-BA4E-9B983A404058}"/>
    <cellStyle name="Normal 5 6 5 2 2 2 2 3" xfId="55479" xr:uid="{7C73999A-F6DB-446F-B067-7F5E351B5B92}"/>
    <cellStyle name="Normal 5 6 5 2 2 2 3" xfId="20059" xr:uid="{AAA9DE6E-B98F-4DEE-9C29-ED0DB20697C4}"/>
    <cellStyle name="Normal 5 6 5 2 2 2 4" xfId="33749" xr:uid="{CDABEFB6-6636-4891-9C91-6FCB740BA437}"/>
    <cellStyle name="Normal 5 6 5 2 2 2 5" xfId="48633" xr:uid="{33BD0DF3-EF97-47D1-B4F3-100F7B1D04D1}"/>
    <cellStyle name="Normal 5 6 5 2 2 3" xfId="23481" xr:uid="{559E8EC9-A22D-4D6C-A9D6-1BD0FD95357F}"/>
    <cellStyle name="Normal 5 6 5 2 2 3 2" xfId="37173" xr:uid="{43CAAE44-8E38-4856-8CB3-6649B6B73B77}"/>
    <cellStyle name="Normal 5 6 5 2 2 3 3" xfId="52057" xr:uid="{694F8B99-2655-4C47-A700-783A28AB17B6}"/>
    <cellStyle name="Normal 5 6 5 2 2 4" xfId="16637" xr:uid="{93F9C410-9230-475D-9520-AA490EFDC8D0}"/>
    <cellStyle name="Normal 5 6 5 2 2 4 2" xfId="41108" xr:uid="{6D495C98-9D32-40F2-81F5-67085C6A7973}"/>
    <cellStyle name="Normal 5 6 5 2 2 5" xfId="30327" xr:uid="{3EF1DC3B-5B3E-49B1-94CC-54C2AB41EAD1}"/>
    <cellStyle name="Normal 5 6 5 2 2 6" xfId="45211" xr:uid="{EFB4CCB8-7BF5-4F07-BF52-4EFD505C2645}"/>
    <cellStyle name="Normal 5 6 5 2 2 7" xfId="9791" xr:uid="{CE4A982E-CE8A-43E2-92AA-1CA522A94AEB}"/>
    <cellStyle name="Normal 5 6 5 2 3" xfId="3018" xr:uid="{20F2DBC8-0389-4179-B101-57E655936F09}"/>
    <cellStyle name="Normal 5 6 5 2 3 2" xfId="25191" xr:uid="{8BC03E85-05C0-4098-B93F-EA527B029AD7}"/>
    <cellStyle name="Normal 5 6 5 2 3 2 2" xfId="38883" xr:uid="{13DC3A88-AAF1-4DEC-AEDB-E18315D806BA}"/>
    <cellStyle name="Normal 5 6 5 2 3 2 3" xfId="53767" xr:uid="{3FA41593-C69D-4990-99F6-FBD393F00239}"/>
    <cellStyle name="Normal 5 6 5 2 3 3" xfId="18347" xr:uid="{3F636440-46C6-400F-8F13-A2BA5E4F9BF7}"/>
    <cellStyle name="Normal 5 6 5 2 3 3 2" xfId="41294" xr:uid="{E74FD118-4115-4D47-83DD-630D54F072FB}"/>
    <cellStyle name="Normal 5 6 5 2 3 4" xfId="32037" xr:uid="{A8530FD1-6B48-4E23-BC25-248C60308C79}"/>
    <cellStyle name="Normal 5 6 5 2 3 5" xfId="46921" xr:uid="{4F3C54CD-D11D-4662-A9E5-DF789A4909BC}"/>
    <cellStyle name="Normal 5 6 5 2 3 6" xfId="11501" xr:uid="{FAF6415D-3CFE-4569-8F72-D19DC860B0D4}"/>
    <cellStyle name="Normal 5 6 5 2 4" xfId="3019" xr:uid="{C29A5406-0971-4614-8EB8-9D968A5F52B4}"/>
    <cellStyle name="Normal 5 6 5 2 4 2" xfId="41295" xr:uid="{7AB1944D-0C96-4384-9F50-4FB17CC8C879}"/>
    <cellStyle name="Normal 5 6 5 2 4 3" xfId="35461" xr:uid="{4D9E83E3-986D-4728-9717-53260C0223F5}"/>
    <cellStyle name="Normal 5 6 5 2 4 4" xfId="50345" xr:uid="{95B1612E-DB61-4715-A684-A4D1D047142A}"/>
    <cellStyle name="Normal 5 6 5 2 4 5" xfId="21769" xr:uid="{C1E8C088-9C70-40DF-AE4F-186EEE70CA3D}"/>
    <cellStyle name="Normal 5 6 5 2 5" xfId="14925" xr:uid="{6EB60F34-0278-42D3-AD75-63152CF4AB90}"/>
    <cellStyle name="Normal 5 6 5 2 5 2" xfId="40868" xr:uid="{20FB358D-9D7B-4FFC-B5AF-E8A50F78674E}"/>
    <cellStyle name="Normal 5 6 5 2 6" xfId="28615" xr:uid="{BD73068B-A00D-43AE-A171-1103226B3653}"/>
    <cellStyle name="Normal 5 6 5 2 7" xfId="43499" xr:uid="{215CA27E-B6F8-4DDE-ADB0-FFB083AAE666}"/>
    <cellStyle name="Normal 5 6 5 2 8" xfId="8079" xr:uid="{717A279A-20AA-4D73-A5D3-FCB8AF47E0B5}"/>
    <cellStyle name="Normal 5 6 5 3" xfId="1416" xr:uid="{BD5D39B3-B669-4FF8-A86E-B446462BCF03}"/>
    <cellStyle name="Normal 5 6 5 3 2" xfId="3020" xr:uid="{B43F448F-A4D4-4E5A-B4F2-45E2824EE3B7}"/>
    <cellStyle name="Normal 5 6 5 3 2 2" xfId="26902" xr:uid="{67DF9C3B-9CDA-4E34-9057-7C12586385A7}"/>
    <cellStyle name="Normal 5 6 5 3 2 2 2" xfId="40594" xr:uid="{91B19E3C-205F-4941-8376-7C7C302F8995}"/>
    <cellStyle name="Normal 5 6 5 3 2 2 3" xfId="55478" xr:uid="{6240B436-EEFE-4419-A2FD-0DBFDB4C1A16}"/>
    <cellStyle name="Normal 5 6 5 3 2 3" xfId="20058" xr:uid="{0F4FAEB8-3060-4724-9EBD-1462060DED40}"/>
    <cellStyle name="Normal 5 6 5 3 2 3 2" xfId="41296" xr:uid="{9E0302D2-E1A4-46B8-A994-03C7E3116767}"/>
    <cellStyle name="Normal 5 6 5 3 2 4" xfId="33748" xr:uid="{9A8DDFBD-09FD-4A1B-8AA3-67F0633FCEE8}"/>
    <cellStyle name="Normal 5 6 5 3 2 5" xfId="48632" xr:uid="{668544DB-3D57-406E-8C37-F910EB84D453}"/>
    <cellStyle name="Normal 5 6 5 3 2 6" xfId="13212" xr:uid="{5DF25F00-D04F-464E-B6A7-E15F22578F34}"/>
    <cellStyle name="Normal 5 6 5 3 3" xfId="3021" xr:uid="{4B6A647B-F494-454A-85A6-277063AA21F7}"/>
    <cellStyle name="Normal 5 6 5 3 3 2" xfId="41297" xr:uid="{6916F52D-9C5E-4400-97C7-CDFDEB34EC69}"/>
    <cellStyle name="Normal 5 6 5 3 3 3" xfId="37172" xr:uid="{539A11B0-E801-4A99-9A14-A2CA282AC73D}"/>
    <cellStyle name="Normal 5 6 5 3 3 4" xfId="52056" xr:uid="{F77E04E9-8D4D-4C66-A55E-5FB005171673}"/>
    <cellStyle name="Normal 5 6 5 3 3 5" xfId="23480" xr:uid="{98E2A3BD-2103-4A3C-8105-AB71F7A941AD}"/>
    <cellStyle name="Normal 5 6 5 3 4" xfId="3022" xr:uid="{C32D2D53-E43E-48B1-96F4-F1784762C761}"/>
    <cellStyle name="Normal 5 6 5 3 4 2" xfId="41298" xr:uid="{F3EF1E5E-114A-463A-A335-6365C4F0863E}"/>
    <cellStyle name="Normal 5 6 5 3 4 3" xfId="16636" xr:uid="{EAEC81B4-E1D0-4E0C-B1A6-379F4C807964}"/>
    <cellStyle name="Normal 5 6 5 3 5" xfId="41109" xr:uid="{93BCE243-250F-49D5-A665-68E28BB287A9}"/>
    <cellStyle name="Normal 5 6 5 3 6" xfId="30326" xr:uid="{390AC42A-9A14-4736-A135-359FEB93BC19}"/>
    <cellStyle name="Normal 5 6 5 3 7" xfId="45210" xr:uid="{1D9B5475-002A-4155-9FD7-226AF6FD08DA}"/>
    <cellStyle name="Normal 5 6 5 3 8" xfId="9790" xr:uid="{DA7DF529-0E22-4759-9DEC-8EC14D05CC48}"/>
    <cellStyle name="Normal 5 6 5 4" xfId="3023" xr:uid="{C09661EF-070E-460A-BFC9-F374300810D2}"/>
    <cellStyle name="Normal 5 6 5 4 2" xfId="25190" xr:uid="{C709C799-40CB-4A2A-97E3-1BA741E4B6FC}"/>
    <cellStyle name="Normal 5 6 5 4 2 2" xfId="38882" xr:uid="{D5D403F3-466A-413B-8DD0-E785F32FB611}"/>
    <cellStyle name="Normal 5 6 5 4 2 3" xfId="53766" xr:uid="{776140EF-88CA-4BE5-A445-E109A1178065}"/>
    <cellStyle name="Normal 5 6 5 4 3" xfId="18346" xr:uid="{F446A21E-9E1A-40C1-B939-66C0B08E35CD}"/>
    <cellStyle name="Normal 5 6 5 4 3 2" xfId="41299" xr:uid="{98F9F956-1CFB-40BC-9129-FFA92F1D5466}"/>
    <cellStyle name="Normal 5 6 5 4 4" xfId="32036" xr:uid="{8661BCD3-1581-4D5B-995D-9974BE6254AE}"/>
    <cellStyle name="Normal 5 6 5 4 5" xfId="46920" xr:uid="{7EBEE6F6-F7FA-40F8-8D84-EE25A5D305FF}"/>
    <cellStyle name="Normal 5 6 5 4 6" xfId="11500" xr:uid="{C70DFA91-533B-48B0-875F-A29E589AC68A}"/>
    <cellStyle name="Normal 5 6 5 5" xfId="3024" xr:uid="{1063A113-52B3-4D8E-8E0C-BFDD04C90608}"/>
    <cellStyle name="Normal 5 6 5 5 2" xfId="41300" xr:uid="{D9EA9784-C94B-40A8-BE6D-DC6BA247A18A}"/>
    <cellStyle name="Normal 5 6 5 5 3" xfId="35460" xr:uid="{3B310685-5C18-4579-951C-50EFCEBA8E76}"/>
    <cellStyle name="Normal 5 6 5 5 4" xfId="50344" xr:uid="{1EC251A8-03BA-480F-8641-540D0E5DEEE5}"/>
    <cellStyle name="Normal 5 6 5 5 5" xfId="21768" xr:uid="{182AF6C7-98EA-42D9-8C25-DD3DC732BDC3}"/>
    <cellStyle name="Normal 5 6 5 6" xfId="3025" xr:uid="{F0F82A44-60AA-4A46-9C3E-D8373A827B83}"/>
    <cellStyle name="Normal 5 6 5 6 2" xfId="41301" xr:uid="{4F7EB191-8FC2-4B85-9CAB-B735DB2DBA6E}"/>
    <cellStyle name="Normal 5 6 5 6 3" xfId="14924" xr:uid="{CCB28303-F7AC-4742-92BC-BB83893B760A}"/>
    <cellStyle name="Normal 5 6 5 7" xfId="40797" xr:uid="{991CF904-2C3E-4D77-9D65-78D8252E04A3}"/>
    <cellStyle name="Normal 5 6 5 8" xfId="28614" xr:uid="{B0C1CFDB-7117-40A0-9BF0-943707E226C7}"/>
    <cellStyle name="Normal 5 6 5 9" xfId="43498" xr:uid="{7411D9C4-B22E-420D-9424-A402B36D05AF}"/>
    <cellStyle name="Normal 5 6 6" xfId="592" xr:uid="{61C29004-B887-4BE8-AEC7-66149C88A0AF}"/>
    <cellStyle name="Normal 5 6 6 2" xfId="1417" xr:uid="{D145C10C-9334-49E4-9CDF-236C5C418576}"/>
    <cellStyle name="Normal 5 6 6 2 2" xfId="3026" xr:uid="{BB9197B2-D091-4E78-8665-BBEDAE63E222}"/>
    <cellStyle name="Normal 5 6 6 2 2 2" xfId="26904" xr:uid="{BD6E3805-FB75-4F9C-A192-E51BBE2EFE13}"/>
    <cellStyle name="Normal 5 6 6 2 2 2 2" xfId="40596" xr:uid="{6FED5A1B-2261-4BA5-BDF9-F01F019F0B0E}"/>
    <cellStyle name="Normal 5 6 6 2 2 2 3" xfId="55480" xr:uid="{B24C890C-E994-45C8-A2E0-FBEA8834496A}"/>
    <cellStyle name="Normal 5 6 6 2 2 3" xfId="20060" xr:uid="{46AC71CD-0D88-4429-87C5-71976CFB3E67}"/>
    <cellStyle name="Normal 5 6 6 2 2 3 2" xfId="41302" xr:uid="{20AE06F0-2DA2-4979-9EDF-35A60E247940}"/>
    <cellStyle name="Normal 5 6 6 2 2 4" xfId="33750" xr:uid="{98C28372-3FA8-4501-8919-75F8619E1ACB}"/>
    <cellStyle name="Normal 5 6 6 2 2 5" xfId="48634" xr:uid="{29C42AA3-ABC7-4B69-879C-F85CE4B86C7D}"/>
    <cellStyle name="Normal 5 6 6 2 2 6" xfId="13214" xr:uid="{09C41AA8-E9F0-4C3F-95EA-9CB6FA18BA5C}"/>
    <cellStyle name="Normal 5 6 6 2 3" xfId="3027" xr:uid="{63FC4101-E02F-4091-A5A6-EDE70D9EF942}"/>
    <cellStyle name="Normal 5 6 6 2 3 2" xfId="41303" xr:uid="{6A3DB416-5D2D-4AE9-9A3A-A3721A5D9FF1}"/>
    <cellStyle name="Normal 5 6 6 2 3 3" xfId="37174" xr:uid="{FED2030F-847D-4B4B-824B-59B7536D1EBD}"/>
    <cellStyle name="Normal 5 6 6 2 3 4" xfId="52058" xr:uid="{C28F0945-216C-415F-9A21-8D48F2A8B88E}"/>
    <cellStyle name="Normal 5 6 6 2 3 5" xfId="23482" xr:uid="{E92DADBA-B295-409D-80B3-1494C12ADA8E}"/>
    <cellStyle name="Normal 5 6 6 2 4" xfId="3028" xr:uid="{C5C95F29-96D5-4309-AA64-99BA17E9BB31}"/>
    <cellStyle name="Normal 5 6 6 2 4 2" xfId="41304" xr:uid="{6C819C2E-5571-4C85-A992-5B23A90BFCA9}"/>
    <cellStyle name="Normal 5 6 6 2 4 3" xfId="16638" xr:uid="{F7F944DC-511B-47EB-A8D8-0830A85A0417}"/>
    <cellStyle name="Normal 5 6 6 2 5" xfId="41110" xr:uid="{720FBCC8-DA6A-4D9D-BED7-599D72DDBA9A}"/>
    <cellStyle name="Normal 5 6 6 2 6" xfId="30328" xr:uid="{EBEC68AA-35D4-4B39-81B7-7B1E724BDA34}"/>
    <cellStyle name="Normal 5 6 6 2 7" xfId="45212" xr:uid="{BE00B57F-9AA6-4B3C-AC6E-18CEA689401F}"/>
    <cellStyle name="Normal 5 6 6 2 8" xfId="9792" xr:uid="{8131D3B5-D146-4D8A-838A-ADB45F63C7BC}"/>
    <cellStyle name="Normal 5 6 6 3" xfId="3029" xr:uid="{124DE0FC-0A38-49BB-9939-1BBBEAE49AE2}"/>
    <cellStyle name="Normal 5 6 6 3 2" xfId="25192" xr:uid="{0436BE1D-6EAE-4834-AF3B-64CE0D4A11DD}"/>
    <cellStyle name="Normal 5 6 6 3 2 2" xfId="38884" xr:uid="{EE5883AF-561B-48F2-B766-AE0320347A6E}"/>
    <cellStyle name="Normal 5 6 6 3 2 3" xfId="53768" xr:uid="{D46B93D7-9CE5-498E-A467-CD6730DA0E8F}"/>
    <cellStyle name="Normal 5 6 6 3 3" xfId="18348" xr:uid="{FED6FE84-7F6F-42F9-BDB6-F6A46755B98A}"/>
    <cellStyle name="Normal 5 6 6 3 3 2" xfId="41305" xr:uid="{72F50A48-B54B-49D9-9FFF-708C7392085B}"/>
    <cellStyle name="Normal 5 6 6 3 4" xfId="32038" xr:uid="{AB0E3442-8813-43BC-B43C-0D3256939344}"/>
    <cellStyle name="Normal 5 6 6 3 5" xfId="46922" xr:uid="{B8F171A4-FA6F-4621-B199-473C7FF0134C}"/>
    <cellStyle name="Normal 5 6 6 3 6" xfId="11502" xr:uid="{40564AC2-0B5E-49CF-A428-0C7E5F0F2437}"/>
    <cellStyle name="Normal 5 6 6 4" xfId="3030" xr:uid="{AC4C22C2-7F3A-4643-A36C-6083195CE955}"/>
    <cellStyle name="Normal 5 6 6 4 2" xfId="41306" xr:uid="{9BA97C38-60AF-4C87-8168-7756D34D73F0}"/>
    <cellStyle name="Normal 5 6 6 4 3" xfId="35462" xr:uid="{0E612333-7B3D-4454-8635-59BEA3521376}"/>
    <cellStyle name="Normal 5 6 6 4 4" xfId="50346" xr:uid="{D7A9C91E-9EA2-4830-9A28-7C704F29326E}"/>
    <cellStyle name="Normal 5 6 6 4 5" xfId="21770" xr:uid="{9A2ED550-3E7E-4D2B-87DB-A9734616E9B2}"/>
    <cellStyle name="Normal 5 6 6 5" xfId="3031" xr:uid="{57E4AAE2-8668-4AF3-90B2-0F209EBD6575}"/>
    <cellStyle name="Normal 5 6 6 5 2" xfId="41307" xr:uid="{C9C74D93-93BB-41C4-99CE-3D27D3FEA2F8}"/>
    <cellStyle name="Normal 5 6 6 5 3" xfId="14926" xr:uid="{86D856C3-2349-4ED6-9E81-5F216F562411}"/>
    <cellStyle name="Normal 5 6 6 6" xfId="40869" xr:uid="{7A928EF8-DD5C-44A3-A9F5-EC2C040AC005}"/>
    <cellStyle name="Normal 5 6 6 7" xfId="28616" xr:uid="{05733B5A-C047-49FD-8826-08F58FE36779}"/>
    <cellStyle name="Normal 5 6 6 8" xfId="43500" xr:uid="{6EFD2E63-1719-4476-8E99-2C5DAF2CC17E}"/>
    <cellStyle name="Normal 5 6 6 9" xfId="8080" xr:uid="{2A8C67DE-8F2E-442F-ABDD-449B2AF21A1D}"/>
    <cellStyle name="Normal 5 6 7" xfId="1418" xr:uid="{859D38E3-185A-4D61-B079-052FB85B23E7}"/>
    <cellStyle name="Normal 5 6 7 2" xfId="3032" xr:uid="{57E56372-9672-4C17-A71A-472298F556E5}"/>
    <cellStyle name="Normal 5 6 7 2 2" xfId="13215" xr:uid="{8F5425D7-7C3D-4BCB-9606-DEA583E51FE1}"/>
    <cellStyle name="Normal 5 6 7 2 2 2" xfId="26905" xr:uid="{ACEA1EA0-67AB-4222-A5F2-DCF396697766}"/>
    <cellStyle name="Normal 5 6 7 2 2 2 2" xfId="40597" xr:uid="{2CDD231C-C6DE-4DD7-8E11-7C994F4C0A05}"/>
    <cellStyle name="Normal 5 6 7 2 2 2 3" xfId="55481" xr:uid="{65A114B6-FE30-4D0C-A1E9-B5A203626CB8}"/>
    <cellStyle name="Normal 5 6 7 2 2 3" xfId="20061" xr:uid="{34D59672-4FC9-408F-8972-85AF8CA53A5B}"/>
    <cellStyle name="Normal 5 6 7 2 2 4" xfId="33751" xr:uid="{7FA404F7-D3A7-4183-830C-81B479B1CD1C}"/>
    <cellStyle name="Normal 5 6 7 2 2 5" xfId="48635" xr:uid="{28324D23-4633-47C2-A05C-7CC0A62236DB}"/>
    <cellStyle name="Normal 5 6 7 2 3" xfId="23483" xr:uid="{170991EF-4887-4B51-A6C2-EB6F02BBB86F}"/>
    <cellStyle name="Normal 5 6 7 2 3 2" xfId="37175" xr:uid="{14AA2D01-AA67-484B-9D5E-2300420AB3E9}"/>
    <cellStyle name="Normal 5 6 7 2 3 3" xfId="52059" xr:uid="{F6C67294-A83E-4F98-A072-357F17CB4FA7}"/>
    <cellStyle name="Normal 5 6 7 2 4" xfId="16639" xr:uid="{9660600F-896C-4CC2-8685-15916EA129C2}"/>
    <cellStyle name="Normal 5 6 7 2 4 2" xfId="41308" xr:uid="{51FAB637-C5C2-45F7-873B-2745C7072CB9}"/>
    <cellStyle name="Normal 5 6 7 2 5" xfId="30329" xr:uid="{951D91A7-B873-44E0-8AD3-D95FBFBD613C}"/>
    <cellStyle name="Normal 5 6 7 2 6" xfId="45213" xr:uid="{7D2282C2-FC5A-4CB5-B3AC-885CBFC358B0}"/>
    <cellStyle name="Normal 5 6 7 2 7" xfId="9793" xr:uid="{2D8CA38E-CF45-4A48-A86D-9BA902F01950}"/>
    <cellStyle name="Normal 5 6 7 3" xfId="3033" xr:uid="{660D3D23-5F34-4DC8-AE2C-8235F1952A9A}"/>
    <cellStyle name="Normal 5 6 7 3 2" xfId="25193" xr:uid="{F2A350A2-73E8-4A48-9D35-F50AE7B0E4BC}"/>
    <cellStyle name="Normal 5 6 7 3 2 2" xfId="38885" xr:uid="{12C36D4D-12D6-4D7C-A4EE-6550DB7C0E25}"/>
    <cellStyle name="Normal 5 6 7 3 2 3" xfId="53769" xr:uid="{96A7200A-6B13-4709-945F-152F1BCFC301}"/>
    <cellStyle name="Normal 5 6 7 3 3" xfId="18349" xr:uid="{8D46C43D-7379-4EC6-BCEB-D40FD4779335}"/>
    <cellStyle name="Normal 5 6 7 3 3 2" xfId="41309" xr:uid="{3D16F79E-182F-47A4-913C-58481CCBE212}"/>
    <cellStyle name="Normal 5 6 7 3 4" xfId="32039" xr:uid="{D7C4C406-BBDE-4FB3-8FC5-2F532A7EDC82}"/>
    <cellStyle name="Normal 5 6 7 3 5" xfId="46923" xr:uid="{51055454-D136-4470-A386-05FAC4835F6E}"/>
    <cellStyle name="Normal 5 6 7 3 6" xfId="11503" xr:uid="{721429FC-3345-4C34-AC89-C625124785D3}"/>
    <cellStyle name="Normal 5 6 7 4" xfId="3034" xr:uid="{27553E27-1810-41CC-8E08-8422642CF368}"/>
    <cellStyle name="Normal 5 6 7 4 2" xfId="41310" xr:uid="{EE11C5A4-8331-490A-99F6-0023E2123923}"/>
    <cellStyle name="Normal 5 6 7 4 3" xfId="35463" xr:uid="{23505900-0CC2-41FC-A7AF-264A49B6088B}"/>
    <cellStyle name="Normal 5 6 7 4 4" xfId="50347" xr:uid="{882D8545-C9BA-408E-9877-F52B00DE1107}"/>
    <cellStyle name="Normal 5 6 7 4 5" xfId="21771" xr:uid="{7AAF9BFE-B3BB-45E5-AD00-2B3F1C45B002}"/>
    <cellStyle name="Normal 5 6 7 5" xfId="14927" xr:uid="{0B3A23DB-E547-4991-9868-A859162A764A}"/>
    <cellStyle name="Normal 5 6 7 5 2" xfId="41111" xr:uid="{3B116C9A-1562-4E96-8F55-DD956E984225}"/>
    <cellStyle name="Normal 5 6 7 6" xfId="28617" xr:uid="{C0706F3C-9F5B-4F47-9B5B-0FBD0CC14CE7}"/>
    <cellStyle name="Normal 5 6 7 7" xfId="43501" xr:uid="{24505C13-F90A-471E-9BF0-3CE30926CF98}"/>
    <cellStyle name="Normal 5 6 7 8" xfId="8081" xr:uid="{F2B93C42-0224-440D-A1EB-7714038B1F82}"/>
    <cellStyle name="Normal 5 6 8" xfId="3035" xr:uid="{EB783E31-5B59-4598-A99C-FD23F177B789}"/>
    <cellStyle name="Normal 5 6 8 2" xfId="3036" xr:uid="{135857F8-3EAA-4F63-845D-069A8F93656B}"/>
    <cellStyle name="Normal 5 6 8 2 2" xfId="26876" xr:uid="{B871D2F6-B1BA-4880-9F75-4D6D59E8677D}"/>
    <cellStyle name="Normal 5 6 8 2 2 2" xfId="40568" xr:uid="{194ADB87-D7E8-4A0F-8FD9-BD5B16809AE6}"/>
    <cellStyle name="Normal 5 6 8 2 2 3" xfId="55452" xr:uid="{F1FAEE6E-2A3D-4312-95F5-CD63DC1759D1}"/>
    <cellStyle name="Normal 5 6 8 2 3" xfId="20032" xr:uid="{1C7BCBF4-BF66-4E1A-939D-918795D88162}"/>
    <cellStyle name="Normal 5 6 8 2 3 2" xfId="41312" xr:uid="{0E49CDAF-C7F4-467D-BE01-0B878239249F}"/>
    <cellStyle name="Normal 5 6 8 2 4" xfId="33722" xr:uid="{ADB6CAEF-A289-459E-B09E-C95416FD359E}"/>
    <cellStyle name="Normal 5 6 8 2 5" xfId="48606" xr:uid="{AC7BC3B3-1759-4E78-94CC-C08B37ED12AA}"/>
    <cellStyle name="Normal 5 6 8 2 6" xfId="13186" xr:uid="{C02A8365-30A1-4834-996A-7D0CC04E667C}"/>
    <cellStyle name="Normal 5 6 8 3" xfId="3037" xr:uid="{DF034746-6BEB-4382-90E1-6100AADF85F6}"/>
    <cellStyle name="Normal 5 6 8 3 2" xfId="41313" xr:uid="{EDE0D066-59A3-4978-8F8E-0FF546ADE62E}"/>
    <cellStyle name="Normal 5 6 8 3 3" xfId="37146" xr:uid="{F47124F2-CBD4-467F-894A-2A9D8637F098}"/>
    <cellStyle name="Normal 5 6 8 3 4" xfId="52030" xr:uid="{E58543E2-E1FF-445C-9E4C-8CEC7D801C5D}"/>
    <cellStyle name="Normal 5 6 8 3 5" xfId="23454" xr:uid="{E49DB46F-735E-4809-B725-A3A9FF2048BE}"/>
    <cellStyle name="Normal 5 6 8 4" xfId="3038" xr:uid="{3A3BD5F7-6A23-49AA-AEE6-C9D256AED10B}"/>
    <cellStyle name="Normal 5 6 8 4 2" xfId="41314" xr:uid="{7EBB88DE-FA9B-47E5-A8E4-8D61EFCE7054}"/>
    <cellStyle name="Normal 5 6 8 4 3" xfId="16610" xr:uid="{7EB41582-E20D-4723-A1EC-2C9C54B23B08}"/>
    <cellStyle name="Normal 5 6 8 5" xfId="41311" xr:uid="{43C1B9C5-C847-425A-80E9-83BA5CDC8A38}"/>
    <cellStyle name="Normal 5 6 8 6" xfId="30300" xr:uid="{636D515B-9FF6-4151-A13F-7599A880B45C}"/>
    <cellStyle name="Normal 5 6 8 7" xfId="45184" xr:uid="{95F67EAD-AEA7-4962-826D-14DEB97E3034}"/>
    <cellStyle name="Normal 5 6 8 8" xfId="9764" xr:uid="{8BABEB1D-62B2-4476-85A6-8006BCC81F46}"/>
    <cellStyle name="Normal 5 6 9" xfId="3039" xr:uid="{42BABE58-87BD-4158-9A38-5F88BE16E530}"/>
    <cellStyle name="Normal 5 6 9 2" xfId="25164" xr:uid="{AE2B18B3-0B34-44E2-A1B0-6CE05125A6E9}"/>
    <cellStyle name="Normal 5 6 9 2 2" xfId="38856" xr:uid="{DBE7C039-CDB7-4211-8F5B-F6B3C715E017}"/>
    <cellStyle name="Normal 5 6 9 2 3" xfId="53740" xr:uid="{87B507AD-FC9E-4CE9-B4CD-6C84BAD5FEC0}"/>
    <cellStyle name="Normal 5 6 9 3" xfId="18320" xr:uid="{CC2DB623-C20A-43FD-81E4-A785849C38E3}"/>
    <cellStyle name="Normal 5 6 9 3 2" xfId="41315" xr:uid="{33EAC117-4CEF-413B-A66D-22AD6F0EB3F2}"/>
    <cellStyle name="Normal 5 6 9 4" xfId="32010" xr:uid="{1B75B62E-2CCA-4CF3-A29A-9FEC0798D1AE}"/>
    <cellStyle name="Normal 5 6 9 5" xfId="46894" xr:uid="{7847A0F1-4733-4EA7-80FE-9A8C05B4DA15}"/>
    <cellStyle name="Normal 5 6 9 6" xfId="11474" xr:uid="{9A64D1E9-2A88-4C14-905E-8D97A69E1434}"/>
    <cellStyle name="Normal 5 7" xfId="108" xr:uid="{681AE126-7952-4BD8-8033-7EECCBB158F6}"/>
    <cellStyle name="Normal 5 7 10" xfId="40774" xr:uid="{968C876D-57FA-4F7A-8A4D-D93E80483179}"/>
    <cellStyle name="Normal 5 7 11" xfId="28769" xr:uid="{4A533959-60F6-47E9-8415-B884D0A18254}"/>
    <cellStyle name="Normal 5 7 12" xfId="43653" xr:uid="{7BEB550D-1E25-4F42-90D8-444735DA5911}"/>
    <cellStyle name="Normal 5 7 13" xfId="8233" xr:uid="{D340E6B4-0FDA-4BC7-A395-AE6B30D6A70A}"/>
    <cellStyle name="Normal 5 7 2" xfId="109" xr:uid="{2E40BB76-549A-44C7-B5BD-F3F036F62336}"/>
    <cellStyle name="Normal 5 7 2 10" xfId="32191" xr:uid="{8ABC5ECD-828F-474B-BCC7-EDEB2E247A9C}"/>
    <cellStyle name="Normal 5 7 2 11" xfId="47075" xr:uid="{6B9C99F3-1CB2-49AA-B360-4EC760D8FFEE}"/>
    <cellStyle name="Normal 5 7 2 12" xfId="11655" xr:uid="{DAB272E2-4155-429F-9C9F-3338AC2CB5B7}"/>
    <cellStyle name="Normal 5 7 2 2" xfId="316" xr:uid="{90112EA8-F4F6-4321-9E73-60589CEE3025}"/>
    <cellStyle name="Normal 5 7 2 2 10" xfId="25345" xr:uid="{75DF73EB-D96D-44D8-98FF-4F929E11D171}"/>
    <cellStyle name="Normal 5 7 2 2 2" xfId="593" xr:uid="{3A2758D5-443C-4DF5-A64A-CAC1B458D874}"/>
    <cellStyle name="Normal 5 7 2 2 2 2" xfId="1419" xr:uid="{0DEB3DB6-48E1-4990-818E-B185B42EB378}"/>
    <cellStyle name="Normal 5 7 2 2 2 3" xfId="3040" xr:uid="{41DC9B47-B631-444E-B8A0-E41C4892C0DE}"/>
    <cellStyle name="Normal 5 7 2 2 2 4" xfId="3041" xr:uid="{991E435F-1F89-48A4-83F9-02637052A876}"/>
    <cellStyle name="Normal 5 7 2 2 3" xfId="1420" xr:uid="{EB67599F-2946-4CBC-B972-CFA5054FE756}"/>
    <cellStyle name="Normal 5 7 2 2 3 2" xfId="3042" xr:uid="{9B3C6823-89A6-481D-87D7-C0DD9082A001}"/>
    <cellStyle name="Normal 5 7 2 2 3 3" xfId="3043" xr:uid="{111C4C82-BAD4-4B24-B8C3-59E394E7CB71}"/>
    <cellStyle name="Normal 5 7 2 2 3 4" xfId="3044" xr:uid="{0E794684-653A-42AA-A7F3-5BA7442F877E}"/>
    <cellStyle name="Normal 5 7 2 2 4" xfId="3045" xr:uid="{BBA2A0BD-E6C7-47F1-BACB-8161743A4C05}"/>
    <cellStyle name="Normal 5 7 2 2 5" xfId="3046" xr:uid="{35364811-EAEE-496A-973F-B81BC4483359}"/>
    <cellStyle name="Normal 5 7 2 2 6" xfId="3047" xr:uid="{556DEDA6-3B33-4DC8-A2C1-B28CA648C06E}"/>
    <cellStyle name="Normal 5 7 2 2 7" xfId="40798" xr:uid="{FCC40FA2-C7EC-478D-8384-1A0857AA29AD}"/>
    <cellStyle name="Normal 5 7 2 2 8" xfId="39037" xr:uid="{2852DE95-25D3-4CBE-AF25-4BF8BA11063E}"/>
    <cellStyle name="Normal 5 7 2 2 9" xfId="53921" xr:uid="{3029C0EE-D8A9-4578-AF58-01F3EB098593}"/>
    <cellStyle name="Normal 5 7 2 3" xfId="594" xr:uid="{D8FAAEA0-1808-4065-941C-282AF741C4FD}"/>
    <cellStyle name="Normal 5 7 2 3 2" xfId="1421" xr:uid="{9002C556-30C8-4DA5-8FF6-B6D0F779DD70}"/>
    <cellStyle name="Normal 5 7 2 3 2 2" xfId="3048" xr:uid="{19153951-9A86-4CE5-A336-DB07DA382CF4}"/>
    <cellStyle name="Normal 5 7 2 3 2 3" xfId="3049" xr:uid="{BE467796-BEA6-4D0B-A189-B6D396602EFE}"/>
    <cellStyle name="Normal 5 7 2 3 2 4" xfId="3050" xr:uid="{169981BE-F23E-47F4-B0CA-801AB86A3B22}"/>
    <cellStyle name="Normal 5 7 2 3 3" xfId="3051" xr:uid="{C7EB73A4-71D7-40E2-A3F2-177C67977118}"/>
    <cellStyle name="Normal 5 7 2 3 4" xfId="3052" xr:uid="{8B2CD71F-4AF3-410B-A0E9-207E619589B1}"/>
    <cellStyle name="Normal 5 7 2 3 5" xfId="3053" xr:uid="{208B67BE-EF37-42BD-B29E-EA13A37435CD}"/>
    <cellStyle name="Normal 5 7 2 3 6" xfId="40870" xr:uid="{89DBAD80-993A-4FFF-B82D-653AAB2353DE}"/>
    <cellStyle name="Normal 5 7 2 3 7" xfId="18501" xr:uid="{2E95BDD0-4F8F-43B3-B771-F63872259467}"/>
    <cellStyle name="Normal 5 7 2 4" xfId="1422" xr:uid="{F2069AD5-C2DF-42FC-BFC8-DB0565B824BB}"/>
    <cellStyle name="Normal 5 7 2 4 2" xfId="3054" xr:uid="{51C68DDA-F698-41C4-A496-E56EBFB4F62D}"/>
    <cellStyle name="Normal 5 7 2 4 3" xfId="3055" xr:uid="{75B0816D-880D-4EF5-BA56-29CA1D2B2ED3}"/>
    <cellStyle name="Normal 5 7 2 4 4" xfId="3056" xr:uid="{AAE6CAAF-4CAF-4763-AF87-9133C0142AEB}"/>
    <cellStyle name="Normal 5 7 2 5" xfId="3057" xr:uid="{7C6EF132-45FB-4AA3-8A9C-0FF43844146A}"/>
    <cellStyle name="Normal 5 7 2 5 2" xfId="3058" xr:uid="{2820A42E-1FCF-4656-A6A3-D9077F473F29}"/>
    <cellStyle name="Normal 5 7 2 5 3" xfId="3059" xr:uid="{F27CF9F4-2375-46BC-9686-3EAFFA61DC3D}"/>
    <cellStyle name="Normal 5 7 2 5 4" xfId="3060" xr:uid="{FC4A1C74-A707-4493-BC7A-EEA487EDC92D}"/>
    <cellStyle name="Normal 5 7 2 6" xfId="3061" xr:uid="{5BF28961-34D6-443A-B249-0B449DE08704}"/>
    <cellStyle name="Normal 5 7 2 7" xfId="3062" xr:uid="{415BA597-BA2C-4898-B10E-DBA5D2DEC1E0}"/>
    <cellStyle name="Normal 5 7 2 8" xfId="3063" xr:uid="{1879DEE6-987E-421D-B424-FAD8E07B99F8}"/>
    <cellStyle name="Normal 5 7 2 9" xfId="40775" xr:uid="{EE229967-4A13-4067-95B3-3BC33B44218E}"/>
    <cellStyle name="Normal 5 7 3" xfId="317" xr:uid="{1EC05BC3-3D81-4E80-9B9F-42E0DF124F50}"/>
    <cellStyle name="Normal 5 7 3 10" xfId="21923" xr:uid="{A6D23EBF-0822-47E4-9786-20DFBD479AEC}"/>
    <cellStyle name="Normal 5 7 3 2" xfId="595" xr:uid="{3C6BD2DF-D85F-4B92-A804-CFF2631CC2A4}"/>
    <cellStyle name="Normal 5 7 3 2 2" xfId="596" xr:uid="{A0CD1FAE-3819-40B4-BB1D-AA1909701645}"/>
    <cellStyle name="Normal 5 7 3 2 3" xfId="3064" xr:uid="{3BAC6913-7540-429A-B13C-3A1E06FFCDCE}"/>
    <cellStyle name="Normal 5 7 3 2 4" xfId="3065" xr:uid="{EBA11E40-A398-4735-87F8-B8CCDA39EE91}"/>
    <cellStyle name="Normal 5 7 3 3" xfId="597" xr:uid="{7E13642B-4D59-4A5B-A4FC-63256E4BCCAD}"/>
    <cellStyle name="Normal 5 7 3 3 2" xfId="3066" xr:uid="{E163E5AB-696C-43E6-8E00-397CB386BE51}"/>
    <cellStyle name="Normal 5 7 3 3 3" xfId="3067" xr:uid="{BC208F75-B416-4FAA-82F0-91BDEC578129}"/>
    <cellStyle name="Normal 5 7 3 3 4" xfId="3068" xr:uid="{B063A217-327E-4DD6-8467-60785B866FA1}"/>
    <cellStyle name="Normal 5 7 3 4" xfId="3069" xr:uid="{95E1C40F-5107-4791-A91A-54BC24DFFED1}"/>
    <cellStyle name="Normal 5 7 3 5" xfId="3070" xr:uid="{B1E81A99-1E58-47F9-A014-6703EAA62AD6}"/>
    <cellStyle name="Normal 5 7 3 6" xfId="3071" xr:uid="{E16B35D6-F59D-4FE3-8A68-117A60A28116}"/>
    <cellStyle name="Normal 5 7 3 7" xfId="40799" xr:uid="{56E5F78F-2B69-4EE3-ADA9-87B55AEE4D1B}"/>
    <cellStyle name="Normal 5 7 3 8" xfId="35615" xr:uid="{705C3ADC-D106-486A-A289-ABECE30C28CD}"/>
    <cellStyle name="Normal 5 7 3 9" xfId="50499" xr:uid="{8D9CED9E-A8EB-4F9C-A902-7A701AA57EAB}"/>
    <cellStyle name="Normal 5 7 4" xfId="318" xr:uid="{F96942A6-C393-42B1-9516-F2EA74C368D5}"/>
    <cellStyle name="Normal 5 7 4 2" xfId="598" xr:uid="{F5CC34E3-776E-4293-B65D-5E2F0788AA70}"/>
    <cellStyle name="Normal 5 7 4 2 2" xfId="3072" xr:uid="{D26B674B-1F7D-4911-8327-5B79B33E490E}"/>
    <cellStyle name="Normal 5 7 4 2 3" xfId="3073" xr:uid="{E3A1A355-A56C-49C9-AB80-22FBBBC25860}"/>
    <cellStyle name="Normal 5 7 4 2 4" xfId="3074" xr:uid="{4C7E8B08-6C09-41B0-A6AE-D29976D9D82B}"/>
    <cellStyle name="Normal 5 7 4 3" xfId="3075" xr:uid="{4AC2DE18-F03E-468C-BC65-D1C779329E5A}"/>
    <cellStyle name="Normal 5 7 4 4" xfId="3076" xr:uid="{D208929B-EA39-4EB1-8B12-91785E018460}"/>
    <cellStyle name="Normal 5 7 4 5" xfId="3077" xr:uid="{156EB9DA-B6A1-4F81-B86F-B73FB11B2824}"/>
    <cellStyle name="Normal 5 7 4 6" xfId="40800" xr:uid="{53385F3E-AC40-4FEB-BE92-BB10771788BD}"/>
    <cellStyle name="Normal 5 7 4 7" xfId="15079" xr:uid="{A2A78E30-50C9-4FE8-85C2-1A803C54BC84}"/>
    <cellStyle name="Normal 5 7 5" xfId="599" xr:uid="{A9790E9E-6B96-455F-94CE-34034701176E}"/>
    <cellStyle name="Normal 5 7 5 2" xfId="3078" xr:uid="{64D3D890-9CD2-4C06-AB4E-97CC64BCB813}"/>
    <cellStyle name="Normal 5 7 5 3" xfId="3079" xr:uid="{C9B38881-2C66-4059-8517-B7C807F0CAC8}"/>
    <cellStyle name="Normal 5 7 5 4" xfId="3080" xr:uid="{47BF41D6-93B1-4223-842E-6E9E3EAC1E98}"/>
    <cellStyle name="Normal 5 7 6" xfId="3081" xr:uid="{6273DC37-7A1C-4884-B1A1-ADDC81E18C04}"/>
    <cellStyle name="Normal 5 7 6 2" xfId="3082" xr:uid="{B9A4A2D0-EB0D-4199-9ABB-1D4F2EF7802F}"/>
    <cellStyle name="Normal 5 7 6 3" xfId="3083" xr:uid="{3A130FF7-F6D6-486B-9F31-2C76569152D3}"/>
    <cellStyle name="Normal 5 7 6 4" xfId="3084" xr:uid="{3CCFADDF-C086-4A0A-A882-9659A724CCEA}"/>
    <cellStyle name="Normal 5 7 7" xfId="3085" xr:uid="{76C153C7-27F2-4CD3-80EF-EBDA2D939AEC}"/>
    <cellStyle name="Normal 5 7 8" xfId="3086" xr:uid="{A1E2C097-3077-4332-9DCC-1D600F4EA5C5}"/>
    <cellStyle name="Normal 5 7 9" xfId="3087" xr:uid="{8B7377D5-D3A3-4158-83A0-D3D9ED3B0E67}"/>
    <cellStyle name="Normal 5 8" xfId="110" xr:uid="{AA6BB3ED-EAA6-4545-B609-C6A5E9F18529}"/>
    <cellStyle name="Normal 5 8 2" xfId="319" xr:uid="{065D3F5A-7ADE-4C46-919F-AF27F2109FF1}"/>
    <cellStyle name="Normal 5 8 2 2" xfId="600" xr:uid="{C8809143-0D08-4850-B0EF-28FEB6928F12}"/>
    <cellStyle name="Normal 5 8 2 2 2" xfId="1423" xr:uid="{D38EC5E6-BF46-4071-AAD7-6025A880E356}"/>
    <cellStyle name="Normal 5 8 2 2 2 2" xfId="1424" xr:uid="{8529E091-528D-443C-AE43-5E5C8B88CCD4}"/>
    <cellStyle name="Normal 5 8 2 2 3" xfId="1425" xr:uid="{01CACD33-24F0-4D2C-870B-461D0D3F4873}"/>
    <cellStyle name="Normal 5 8 2 2 4" xfId="3088" xr:uid="{7567A396-F486-4C0C-8245-79D5B32016EB}"/>
    <cellStyle name="Normal 5 8 2 3" xfId="1426" xr:uid="{2B16EBDA-E386-4A1F-8ECB-AB10A27EFC94}"/>
    <cellStyle name="Normal 5 8 2 3 2" xfId="1427" xr:uid="{07A4714F-7316-4D47-9BDC-2E2FCF506E89}"/>
    <cellStyle name="Normal 5 8 2 3 3" xfId="3089" xr:uid="{CCEFC1F7-54BB-4A26-B1AC-A3DAF61797C5}"/>
    <cellStyle name="Normal 5 8 2 3 4" xfId="3090" xr:uid="{19AD01FB-2AB4-4076-862B-D77E01B1A70B}"/>
    <cellStyle name="Normal 5 8 2 4" xfId="1428" xr:uid="{D1FCAB41-439D-497D-B1CE-DCD21B64322D}"/>
    <cellStyle name="Normal 5 8 2 5" xfId="3091" xr:uid="{B27A8B40-62EA-4833-A2E6-CD0D4DF18CFC}"/>
    <cellStyle name="Normal 5 8 2 6" xfId="3092" xr:uid="{35E8677A-3B81-470C-82F1-2CE4220F0783}"/>
    <cellStyle name="Normal 5 8 3" xfId="601" xr:uid="{E3230A91-7D44-43F4-BD0F-0707013D3F96}"/>
    <cellStyle name="Normal 5 8 3 2" xfId="1429" xr:uid="{77A01881-90D8-4C51-A43E-39F1143D5797}"/>
    <cellStyle name="Normal 5 8 3 2 2" xfId="1430" xr:uid="{F9EB5338-8944-409C-BFA6-B10D8DBDC8D3}"/>
    <cellStyle name="Normal 5 8 3 2 3" xfId="3093" xr:uid="{4CBA6C25-BBE9-424E-8B4F-219D66740E2B}"/>
    <cellStyle name="Normal 5 8 3 2 4" xfId="3094" xr:uid="{C7E94A03-5827-4CC7-B630-0AB9B508DD54}"/>
    <cellStyle name="Normal 5 8 3 3" xfId="1431" xr:uid="{B38A7293-4C9A-4679-918A-F966EABFEAF7}"/>
    <cellStyle name="Normal 5 8 3 4" xfId="3095" xr:uid="{760B6240-432D-4536-A15B-6EB2B9FC63CB}"/>
    <cellStyle name="Normal 5 8 3 5" xfId="3096" xr:uid="{351AC80E-53E8-4D07-B4E0-190618943DA0}"/>
    <cellStyle name="Normal 5 8 4" xfId="1432" xr:uid="{9BEEC24C-A2E8-4574-AE54-A2DE0581453A}"/>
    <cellStyle name="Normal 5 8 4 2" xfId="1433" xr:uid="{81FFFE79-F580-4AE1-AC3D-FB5428512EB8}"/>
    <cellStyle name="Normal 5 8 4 3" xfId="3097" xr:uid="{30D71E77-DCB0-4388-96AD-A82B921EB835}"/>
    <cellStyle name="Normal 5 8 4 4" xfId="3098" xr:uid="{B3D35A35-0458-48B5-83A8-015055F6B4AA}"/>
    <cellStyle name="Normal 5 8 5" xfId="1434" xr:uid="{D12501BD-EBE8-4691-B24C-B58E903A73A4}"/>
    <cellStyle name="Normal 5 8 5 2" xfId="3099" xr:uid="{9DC6661B-BDFF-44F4-A323-9C53D01AF45D}"/>
    <cellStyle name="Normal 5 8 5 3" xfId="3100" xr:uid="{65A9CCB9-54B9-4119-9E44-8136D3F27481}"/>
    <cellStyle name="Normal 5 8 5 4" xfId="3101" xr:uid="{18965B8C-67EC-4300-9383-44C704EF641B}"/>
    <cellStyle name="Normal 5 8 6" xfId="3102" xr:uid="{FC883D49-4340-49A6-A521-C0881C6FBB0E}"/>
    <cellStyle name="Normal 5 8 7" xfId="3103" xr:uid="{CE410AF1-48A9-4B1F-8803-0A53CC60565E}"/>
    <cellStyle name="Normal 5 8 8" xfId="3104" xr:uid="{219C3F1F-F733-4A56-8D63-A96F2A1D51AD}"/>
    <cellStyle name="Normal 5 9" xfId="320" xr:uid="{BEC706EB-EF48-479E-A5DC-38547E029E99}"/>
    <cellStyle name="Normal 5 9 2" xfId="602" xr:uid="{B22AEDB3-7496-4A5C-8E74-9B98A5FA8D72}"/>
    <cellStyle name="Normal 5 9 2 2" xfId="603" xr:uid="{4D1D3D65-CCF1-4734-92EF-EB1096A20BEB}"/>
    <cellStyle name="Normal 5 9 2 2 2" xfId="1435" xr:uid="{1E8CDA25-998B-46DE-A15F-C93E4EB0F049}"/>
    <cellStyle name="Normal 5 9 2 2 3" xfId="3105" xr:uid="{55A9CD60-3FA9-4AC3-86A3-83A7F240A516}"/>
    <cellStyle name="Normal 5 9 2 2 4" xfId="3106" xr:uid="{6F1FC1CA-B517-4AF4-86BE-8E7DB0D88333}"/>
    <cellStyle name="Normal 5 9 2 3" xfId="1436" xr:uid="{F14FBB2B-AFFE-4E73-B2E2-8ED8096B76C7}"/>
    <cellStyle name="Normal 5 9 2 4" xfId="3107" xr:uid="{FDA10704-9AD0-44BA-BE6D-A2EE316A2CC0}"/>
    <cellStyle name="Normal 5 9 2 5" xfId="3108" xr:uid="{D38C0185-3296-4D6D-A62A-8978E86B1CE8}"/>
    <cellStyle name="Normal 5 9 3" xfId="604" xr:uid="{A8E40F82-04CE-4A56-BF8A-E477DFCF292D}"/>
    <cellStyle name="Normal 5 9 3 2" xfId="1437" xr:uid="{73253004-79E7-4B67-9046-43D316E7F2BD}"/>
    <cellStyle name="Normal 5 9 3 3" xfId="3109" xr:uid="{94E708FF-EDCD-4836-8103-9458115D44C8}"/>
    <cellStyle name="Normal 5 9 3 4" xfId="3110" xr:uid="{8D618015-78CA-4AAB-9F67-DF01B5ADA562}"/>
    <cellStyle name="Normal 5 9 4" xfId="1438" xr:uid="{DE90E836-518B-4385-9ABC-49A537148C57}"/>
    <cellStyle name="Normal 5 9 4 2" xfId="3111" xr:uid="{0148114C-51B9-46FD-AB1B-5DD3893F7AEB}"/>
    <cellStyle name="Normal 5 9 4 3" xfId="3112" xr:uid="{FE420EB3-3B9F-4E94-B28A-7DEC7BDD45BF}"/>
    <cellStyle name="Normal 5 9 4 4" xfId="3113" xr:uid="{74CCEF52-04A0-4582-A2ED-D69D5E346B29}"/>
    <cellStyle name="Normal 5 9 5" xfId="3114" xr:uid="{81C82E8B-51B1-49DF-BB91-1F999234ADCC}"/>
    <cellStyle name="Normal 5 9 6" xfId="3115" xr:uid="{D0D766D3-D99C-4889-8555-7883FFF94E1A}"/>
    <cellStyle name="Normal 5 9 7" xfId="3116" xr:uid="{5DD1A414-0CD6-487F-BFFA-9FE18F725E98}"/>
    <cellStyle name="Normal 6" xfId="111" xr:uid="{7E487256-5289-4340-A29B-5C4F01DE53D2}"/>
    <cellStyle name="Normal 6 10" xfId="321" xr:uid="{EF5DC658-E6BF-4941-BA56-5094B7C02928}"/>
    <cellStyle name="Normal 6 10 2" xfId="1439" xr:uid="{376434A0-4AC0-4FE5-A91E-24A02238B381}"/>
    <cellStyle name="Normal 6 10 2 2" xfId="3117" xr:uid="{7DC30CE7-DC37-46A1-9B7C-4EC9262EC92F}"/>
    <cellStyle name="Normal 6 10 2 2 2" xfId="4590" xr:uid="{FF14CA46-91E7-4B98-99BC-8E8A688FF5B8}"/>
    <cellStyle name="Normal 6 10 2 3" xfId="3118" xr:uid="{CF626615-13E4-4F1B-8F5E-4A673F5BB5E8}"/>
    <cellStyle name="Normal 6 10 2 4" xfId="3119" xr:uid="{7992CA42-D523-4531-B33B-7DF4E499B800}"/>
    <cellStyle name="Normal 6 10 3" xfId="3120" xr:uid="{FDFF7C72-D713-464F-A666-13E3605D5F29}"/>
    <cellStyle name="Normal 6 10 4" xfId="3121" xr:uid="{2D16CBBB-F8DD-4A5C-ACCA-1207CE2BB72C}"/>
    <cellStyle name="Normal 6 10 5" xfId="3122" xr:uid="{038DFE5F-F663-446E-899E-EABF1D3E384D}"/>
    <cellStyle name="Normal 6 11" xfId="1440" xr:uid="{DDE5AF04-5CFE-4A6A-9DE2-6F87140BD60E}"/>
    <cellStyle name="Normal 6 11 2" xfId="3123" xr:uid="{20D7EFD8-BAD1-4831-A987-1228E40F77A7}"/>
    <cellStyle name="Normal 6 11 3" xfId="3124" xr:uid="{E0C7FAD6-34AE-47C1-9013-7C4CC266DB77}"/>
    <cellStyle name="Normal 6 11 4" xfId="3125" xr:uid="{0D933172-7FED-4482-8AB8-10FC49085331}"/>
    <cellStyle name="Normal 6 12" xfId="904" xr:uid="{2061EF13-7325-4306-8F15-C7E8313B7EFC}"/>
    <cellStyle name="Normal 6 12 2" xfId="3126" xr:uid="{D53BF95F-53CA-4D08-BC05-99888E65DCB3}"/>
    <cellStyle name="Normal 6 12 3" xfId="3127" xr:uid="{9F58BB37-4E14-4D42-8370-B1BE62E4DFEF}"/>
    <cellStyle name="Normal 6 12 4" xfId="3128" xr:uid="{0AC4CF4B-7CE5-4DE0-B125-4B1AD0A71779}"/>
    <cellStyle name="Normal 6 13" xfId="901" xr:uid="{8E88874F-BDE0-4FD2-B77B-91F13EA52293}"/>
    <cellStyle name="Normal 6 13 2" xfId="3130" xr:uid="{E6DB7928-D841-4F99-9415-8D548E8FB03D}"/>
    <cellStyle name="Normal 6 13 3" xfId="4317" xr:uid="{86683236-4984-4624-847A-1280232D63FA}"/>
    <cellStyle name="Normal 6 13 4" xfId="3129" xr:uid="{766D5928-9FB5-46DA-B6A1-080A81A7EDA7}"/>
    <cellStyle name="Normal 6 13 5" xfId="5321" xr:uid="{AB399DB0-93EA-45C1-8830-05C85D2FE404}"/>
    <cellStyle name="Normal 6 14" xfId="3131" xr:uid="{2F7CAAE6-300E-4991-A04C-735C2A74DC83}"/>
    <cellStyle name="Normal 6 15" xfId="3132" xr:uid="{2D1D163D-A0E5-4F2C-8ABE-B7556F3C39D3}"/>
    <cellStyle name="Normal 6 16" xfId="3133" xr:uid="{D7D961AF-72C7-4397-BEE7-C6E751B99985}"/>
    <cellStyle name="Normal 6 2" xfId="112" xr:uid="{CB257F04-CEB9-40F8-9F56-7A3BF45C7802}"/>
    <cellStyle name="Normal 6 2 2" xfId="322" xr:uid="{91AF1899-ED61-44F0-BAD9-12FF2F1EF2ED}"/>
    <cellStyle name="Normal 6 2 2 2" xfId="4673" xr:uid="{AC2354D5-18E1-4A21-9BF9-2D0E263183FD}"/>
    <cellStyle name="Normal 6 2 3" xfId="4562" xr:uid="{B856937F-097F-41CD-B83B-04C8AE5A7A64}"/>
    <cellStyle name="Normal 6 3" xfId="113" xr:uid="{C10925DE-4060-43FF-801F-263BB31C696E}"/>
    <cellStyle name="Normal 6 3 10" xfId="3134" xr:uid="{4F5ACDD4-20B8-44A6-804A-716457261801}"/>
    <cellStyle name="Normal 6 3 11" xfId="3135" xr:uid="{9D0945AE-747A-46F1-B3D4-880847F22975}"/>
    <cellStyle name="Normal 6 3 2" xfId="114" xr:uid="{3FB717DD-4892-4EEC-8653-0917365A6ABF}"/>
    <cellStyle name="Normal 6 3 2 2" xfId="115" xr:uid="{EE18A1C5-FA0A-48F4-B392-568AA8A143E4}"/>
    <cellStyle name="Normal 6 3 2 2 2" xfId="323" xr:uid="{823BCFF6-EAEE-4288-9284-A7ED4BD48F47}"/>
    <cellStyle name="Normal 6 3 2 2 2 2" xfId="605" xr:uid="{5356B8BA-C5E6-42B3-8B1A-558790BB56EC}"/>
    <cellStyle name="Normal 6 3 2 2 2 2 2" xfId="606" xr:uid="{C1CA8397-C58B-4309-9BFC-19D536CB5B74}"/>
    <cellStyle name="Normal 6 3 2 2 2 2 2 2" xfId="1441" xr:uid="{B9486431-A5DC-4E66-BFB5-94F2162A6CF7}"/>
    <cellStyle name="Normal 6 3 2 2 2 2 2 2 2" xfId="1442" xr:uid="{F07E8CCF-5A3E-431F-B739-71F48C5BEEEA}"/>
    <cellStyle name="Normal 6 3 2 2 2 2 2 3" xfId="1443" xr:uid="{AD35C7EE-D60C-43A3-960A-0B9184AC4C77}"/>
    <cellStyle name="Normal 6 3 2 2 2 2 3" xfId="1444" xr:uid="{22840451-8E22-4CB6-98E1-E980138F58B8}"/>
    <cellStyle name="Normal 6 3 2 2 2 2 3 2" xfId="1445" xr:uid="{FD6CCCCB-532A-48AA-8D9E-44FEF0BAC0B6}"/>
    <cellStyle name="Normal 6 3 2 2 2 2 4" xfId="1446" xr:uid="{ADB16DF1-2B03-4509-8901-24F6373D4D02}"/>
    <cellStyle name="Normal 6 3 2 2 2 3" xfId="607" xr:uid="{9F303633-4F9C-455C-A5CB-FC6029E73D05}"/>
    <cellStyle name="Normal 6 3 2 2 2 3 2" xfId="1447" xr:uid="{F89D75CA-2DE3-4E22-8630-B6130C88FF32}"/>
    <cellStyle name="Normal 6 3 2 2 2 3 2 2" xfId="1448" xr:uid="{118AF450-D761-4979-B4E1-D18EC042501C}"/>
    <cellStyle name="Normal 6 3 2 2 2 3 3" xfId="1449" xr:uid="{E6771731-C586-419E-A9FE-286C3CDED76A}"/>
    <cellStyle name="Normal 6 3 2 2 2 3 4" xfId="3136" xr:uid="{6221EFC5-CC37-44B5-ADB5-EFA5ECD56081}"/>
    <cellStyle name="Normal 6 3 2 2 2 4" xfId="1450" xr:uid="{DE7F623F-BCBC-47C8-81AE-5E6A7A582A79}"/>
    <cellStyle name="Normal 6 3 2 2 2 4 2" xfId="1451" xr:uid="{76D203BB-2639-4F55-8E49-17CB98D2D86B}"/>
    <cellStyle name="Normal 6 3 2 2 2 5" xfId="1452" xr:uid="{B142985F-46DC-4F14-A41F-E2889FD40F04}"/>
    <cellStyle name="Normal 6 3 2 2 2 6" xfId="3137" xr:uid="{417370AB-69E7-4146-B420-9E4E8BBB6ED9}"/>
    <cellStyle name="Normal 6 3 2 2 3" xfId="324" xr:uid="{C6B1A622-229A-45B0-BD01-77F372B15CB2}"/>
    <cellStyle name="Normal 6 3 2 2 3 2" xfId="608" xr:uid="{E3633A4F-9617-499C-91DD-BB96600801E7}"/>
    <cellStyle name="Normal 6 3 2 2 3 2 2" xfId="609" xr:uid="{E0734F65-AA22-47C9-B75D-7B3CA76988C8}"/>
    <cellStyle name="Normal 6 3 2 2 3 2 2 2" xfId="1453" xr:uid="{E3E7C37F-9ED4-4321-9D57-97A90FA61C27}"/>
    <cellStyle name="Normal 6 3 2 2 3 2 2 2 2" xfId="1454" xr:uid="{458E881E-D078-4BE3-B371-79F7578AB221}"/>
    <cellStyle name="Normal 6 3 2 2 3 2 2 3" xfId="1455" xr:uid="{616C1082-6D52-4410-A6BA-B2F35F3A73B7}"/>
    <cellStyle name="Normal 6 3 2 2 3 2 3" xfId="1456" xr:uid="{33A550B4-6021-4656-860E-3ABF4DB1712F}"/>
    <cellStyle name="Normal 6 3 2 2 3 2 3 2" xfId="1457" xr:uid="{7C7526DC-913D-4E59-B9B3-99B99FE88196}"/>
    <cellStyle name="Normal 6 3 2 2 3 2 4" xfId="1458" xr:uid="{F3EF4A3A-DBBB-4DF8-89A5-7B7ED7A6565F}"/>
    <cellStyle name="Normal 6 3 2 2 3 3" xfId="610" xr:uid="{D405E381-695E-4718-B039-FDB3D11862AE}"/>
    <cellStyle name="Normal 6 3 2 2 3 3 2" xfId="1459" xr:uid="{75169485-ADB6-4B28-AB20-248C81AF29C4}"/>
    <cellStyle name="Normal 6 3 2 2 3 3 2 2" xfId="1460" xr:uid="{075CB32A-9691-4849-BF18-FF72FCBE2D6C}"/>
    <cellStyle name="Normal 6 3 2 2 3 3 3" xfId="1461" xr:uid="{35775AA4-D830-4097-83C4-CE333FEDA264}"/>
    <cellStyle name="Normal 6 3 2 2 3 4" xfId="1462" xr:uid="{1D21DCF3-3165-4AF0-A5A3-F8E92AB21398}"/>
    <cellStyle name="Normal 6 3 2 2 3 4 2" xfId="1463" xr:uid="{D02F3A0B-CF51-4000-91D6-EA8C3CC89878}"/>
    <cellStyle name="Normal 6 3 2 2 3 5" xfId="1464" xr:uid="{5A73D7E1-44E2-4428-B006-1A6DACE2BC59}"/>
    <cellStyle name="Normal 6 3 2 2 4" xfId="611" xr:uid="{D8974356-B161-4AF4-BBB7-F7972FC57782}"/>
    <cellStyle name="Normal 6 3 2 2 4 2" xfId="612" xr:uid="{00425D30-5AD9-4693-B6CD-680AEC29715E}"/>
    <cellStyle name="Normal 6 3 2 2 4 2 2" xfId="1465" xr:uid="{9502BF30-9076-4F3A-8A13-491289BDC522}"/>
    <cellStyle name="Normal 6 3 2 2 4 2 2 2" xfId="1466" xr:uid="{055DA771-9238-41BD-9319-124B8A303B9E}"/>
    <cellStyle name="Normal 6 3 2 2 4 2 3" xfId="1467" xr:uid="{CEB96A76-9C6B-4D4D-B084-2800D5B7D84A}"/>
    <cellStyle name="Normal 6 3 2 2 4 3" xfId="1468" xr:uid="{F9A10E68-5803-45B7-A677-215344F4D492}"/>
    <cellStyle name="Normal 6 3 2 2 4 3 2" xfId="1469" xr:uid="{E46776F2-F7D1-4035-80BF-17C0F4D3FA43}"/>
    <cellStyle name="Normal 6 3 2 2 4 4" xfId="1470" xr:uid="{9F58B542-F8D1-4BFC-BC9B-5F7A992EE202}"/>
    <cellStyle name="Normal 6 3 2 2 5" xfId="613" xr:uid="{BB33BA01-3F8E-489B-9773-F1F7B5F7454E}"/>
    <cellStyle name="Normal 6 3 2 2 5 2" xfId="1471" xr:uid="{81EB7BB0-AAB0-4AD3-B91A-262A83F85FE8}"/>
    <cellStyle name="Normal 6 3 2 2 5 2 2" xfId="1472" xr:uid="{DDDE75F6-9829-4DFE-8861-4D1B24001EC5}"/>
    <cellStyle name="Normal 6 3 2 2 5 3" xfId="1473" xr:uid="{469A202D-CF21-4660-A1D1-15A5135FF488}"/>
    <cellStyle name="Normal 6 3 2 2 5 4" xfId="3138" xr:uid="{AF8044EB-D4D3-41D6-BEBD-B90FF01ADD62}"/>
    <cellStyle name="Normal 6 3 2 2 6" xfId="1474" xr:uid="{3D722F13-1A09-47AA-B79F-638EC3FB3522}"/>
    <cellStyle name="Normal 6 3 2 2 6 2" xfId="1475" xr:uid="{9BB4EC3A-AC75-4598-91A2-DE87A7E82050}"/>
    <cellStyle name="Normal 6 3 2 2 7" xfId="1476" xr:uid="{CC73E6ED-3742-49F9-90CF-B1B7802F15DB}"/>
    <cellStyle name="Normal 6 3 2 2 8" xfId="3139" xr:uid="{6604310D-1DAC-4B1C-AE9B-AC40CCC84D21}"/>
    <cellStyle name="Normal 6 3 2 3" xfId="325" xr:uid="{939C6098-FFBB-4EA9-9647-B684833986FD}"/>
    <cellStyle name="Normal 6 3 2 3 2" xfId="614" xr:uid="{0A196833-15E0-4072-9213-7A7F21504B7C}"/>
    <cellStyle name="Normal 6 3 2 3 2 2" xfId="615" xr:uid="{B5CA537B-1C38-4B56-BE52-A87A1852652E}"/>
    <cellStyle name="Normal 6 3 2 3 2 2 2" xfId="1477" xr:uid="{C3AB7ADB-5996-4FB2-9223-AE7B27B8E3F4}"/>
    <cellStyle name="Normal 6 3 2 3 2 2 2 2" xfId="1478" xr:uid="{2C13F4BB-BC30-43BE-9051-FDE5FD82A5BB}"/>
    <cellStyle name="Normal 6 3 2 3 2 2 3" xfId="1479" xr:uid="{23FF696E-A773-41C8-AD70-776E54E5834E}"/>
    <cellStyle name="Normal 6 3 2 3 2 3" xfId="1480" xr:uid="{18B163D8-30D8-4D71-8D05-F1FDE8302485}"/>
    <cellStyle name="Normal 6 3 2 3 2 3 2" xfId="1481" xr:uid="{DB0355C7-060D-4446-947E-1933E6C175D7}"/>
    <cellStyle name="Normal 6 3 2 3 2 4" xfId="1482" xr:uid="{48CDF30E-293C-4C09-9D04-EC0126138763}"/>
    <cellStyle name="Normal 6 3 2 3 3" xfId="616" xr:uid="{9D65F388-47A9-4D63-A05D-B7980A56D564}"/>
    <cellStyle name="Normal 6 3 2 3 3 2" xfId="1483" xr:uid="{4497C38D-6B74-4C4D-AFE8-DE3ABD8971A8}"/>
    <cellStyle name="Normal 6 3 2 3 3 2 2" xfId="1484" xr:uid="{82F7B58F-B424-4329-9518-56EB8CF0260D}"/>
    <cellStyle name="Normal 6 3 2 3 3 3" xfId="1485" xr:uid="{1FA1F53D-325B-4AC9-9529-DC9EB0CB9B8F}"/>
    <cellStyle name="Normal 6 3 2 3 3 4" xfId="3140" xr:uid="{2D93452E-AA3D-4504-891C-9827A22D322D}"/>
    <cellStyle name="Normal 6 3 2 3 4" xfId="1486" xr:uid="{2DBFFA72-B3B1-492B-B83E-34780B8F8CEF}"/>
    <cellStyle name="Normal 6 3 2 3 4 2" xfId="1487" xr:uid="{77F8D0D9-C90E-491C-B5B1-B15D0B30282B}"/>
    <cellStyle name="Normal 6 3 2 3 5" xfId="1488" xr:uid="{1F3C983D-2CFB-4C15-9B82-B26E33D0572D}"/>
    <cellStyle name="Normal 6 3 2 3 6" xfId="3141" xr:uid="{05AFB9B2-A61C-458F-A67A-D2ABF98992EC}"/>
    <cellStyle name="Normal 6 3 2 4" xfId="326" xr:uid="{62B86697-8190-4509-9453-9233197FBD08}"/>
    <cellStyle name="Normal 6 3 2 4 2" xfId="617" xr:uid="{E5C3DCF1-0E24-4487-8610-41978C43A041}"/>
    <cellStyle name="Normal 6 3 2 4 2 2" xfId="618" xr:uid="{9A134B6D-F7A5-4F90-B5B2-9468CE3C7A4E}"/>
    <cellStyle name="Normal 6 3 2 4 2 2 2" xfId="1489" xr:uid="{CC1B99D6-96A5-41B3-8B24-8581ED558F71}"/>
    <cellStyle name="Normal 6 3 2 4 2 2 2 2" xfId="1490" xr:uid="{78AFA322-3BB2-4C79-B85F-270E3CB306A5}"/>
    <cellStyle name="Normal 6 3 2 4 2 2 3" xfId="1491" xr:uid="{787CE525-F072-45E1-B47E-42F26F4D7DC6}"/>
    <cellStyle name="Normal 6 3 2 4 2 3" xfId="1492" xr:uid="{2741B1D3-0D30-4644-B603-FA9A2E253072}"/>
    <cellStyle name="Normal 6 3 2 4 2 3 2" xfId="1493" xr:uid="{9645753A-AA83-40BD-8245-B13CFB1BA1A0}"/>
    <cellStyle name="Normal 6 3 2 4 2 4" xfId="1494" xr:uid="{02A1D05D-EA81-44F7-9D8D-8A5FB8CF24C9}"/>
    <cellStyle name="Normal 6 3 2 4 3" xfId="619" xr:uid="{364CDEA5-7E64-4839-946C-7FBB6198BEAA}"/>
    <cellStyle name="Normal 6 3 2 4 3 2" xfId="1495" xr:uid="{6E0E525E-28F8-473A-822C-00F21E85C939}"/>
    <cellStyle name="Normal 6 3 2 4 3 2 2" xfId="1496" xr:uid="{0179A09D-436E-4478-8C69-887714A01C90}"/>
    <cellStyle name="Normal 6 3 2 4 3 3" xfId="1497" xr:uid="{523A7AC3-24FC-40E7-B109-CF8D363BCF16}"/>
    <cellStyle name="Normal 6 3 2 4 4" xfId="1498" xr:uid="{57BC35D7-F32D-4578-A10F-E6A6BCE35C49}"/>
    <cellStyle name="Normal 6 3 2 4 4 2" xfId="1499" xr:uid="{0C7E2C12-C51A-48CA-81A4-8BD98B335472}"/>
    <cellStyle name="Normal 6 3 2 4 5" xfId="1500" xr:uid="{08E42CC5-BF88-4756-9FF0-B634E4B26421}"/>
    <cellStyle name="Normal 6 3 2 5" xfId="327" xr:uid="{7425D440-8E82-474D-9C47-2A1FDAE8E3D9}"/>
    <cellStyle name="Normal 6 3 2 5 2" xfId="620" xr:uid="{D84F4698-FE85-467E-8FBD-477ADEDB7991}"/>
    <cellStyle name="Normal 6 3 2 5 2 2" xfId="1501" xr:uid="{8BB254BC-721A-4279-A7C1-DA4B7B867B79}"/>
    <cellStyle name="Normal 6 3 2 5 2 2 2" xfId="1502" xr:uid="{6E4DBD43-A53F-4CB6-B18F-8C5DA6BC2BD5}"/>
    <cellStyle name="Normal 6 3 2 5 2 3" xfId="1503" xr:uid="{8524A400-1378-402C-B3FA-763A31BAC10A}"/>
    <cellStyle name="Normal 6 3 2 5 3" xfId="1504" xr:uid="{046AE694-AC71-4F62-9114-D5ADBBEE456D}"/>
    <cellStyle name="Normal 6 3 2 5 3 2" xfId="1505" xr:uid="{2366AA08-D0CF-43E1-90F2-A590E50703C1}"/>
    <cellStyle name="Normal 6 3 2 5 4" xfId="1506" xr:uid="{03496711-DFF3-4FA5-B72F-37502E0E8DED}"/>
    <cellStyle name="Normal 6 3 2 6" xfId="621" xr:uid="{E12A6125-33A4-49EA-9642-8AD96ACD50F4}"/>
    <cellStyle name="Normal 6 3 2 6 2" xfId="1507" xr:uid="{DB98491A-FCB5-46C0-BB19-1E181289C295}"/>
    <cellStyle name="Normal 6 3 2 6 2 2" xfId="1508" xr:uid="{50A91EF4-F434-4DD0-87F5-D8C4A6E6B7D9}"/>
    <cellStyle name="Normal 6 3 2 6 3" xfId="1509" xr:uid="{F6E34676-6A04-4E96-AF94-DE110A13B7A0}"/>
    <cellStyle name="Normal 6 3 2 6 4" xfId="3142" xr:uid="{E2A116E1-6C0E-4D45-916B-4483857D566B}"/>
    <cellStyle name="Normal 6 3 2 7" xfId="1510" xr:uid="{AEC123CA-61BD-4FAE-8901-F0036F614B5E}"/>
    <cellStyle name="Normal 6 3 2 7 2" xfId="1511" xr:uid="{6739BC98-BEC8-48D7-B495-0813C9BAE0B8}"/>
    <cellStyle name="Normal 6 3 2 8" xfId="1512" xr:uid="{4FAA28CB-8B79-4F95-8A94-0CE290309122}"/>
    <cellStyle name="Normal 6 3 2 9" xfId="3143" xr:uid="{07021006-B0D2-4388-976E-B9226200E71C}"/>
    <cellStyle name="Normal 6 3 3" xfId="116" xr:uid="{20F053DB-917D-40F4-8DEF-15BB5BDDF7FB}"/>
    <cellStyle name="Normal 6 3 3 2" xfId="117" xr:uid="{0A6F4F22-0D09-443A-8DF4-1896D6F0F894}"/>
    <cellStyle name="Normal 6 3 3 2 2" xfId="622" xr:uid="{585460DC-21C9-47C6-947C-EC285A9E3B75}"/>
    <cellStyle name="Normal 6 3 3 2 2 2" xfId="623" xr:uid="{23CC6082-A5A5-4A4F-991E-FDDD71963BA4}"/>
    <cellStyle name="Normal 6 3 3 2 2 2 2" xfId="1513" xr:uid="{3265CDCC-E781-498C-9586-F577059A3518}"/>
    <cellStyle name="Normal 6 3 3 2 2 2 2 2" xfId="1514" xr:uid="{F873328C-4005-47D7-A5E2-8D9707E8DC5A}"/>
    <cellStyle name="Normal 6 3 3 2 2 2 3" xfId="1515" xr:uid="{17F92F98-59BE-4896-B844-78E3A692A265}"/>
    <cellStyle name="Normal 6 3 3 2 2 3" xfId="1516" xr:uid="{7157F1D5-E617-4759-A4EC-483F87ECA680}"/>
    <cellStyle name="Normal 6 3 3 2 2 3 2" xfId="1517" xr:uid="{1CB02807-C8BE-4209-9D72-85C2A3D59F8B}"/>
    <cellStyle name="Normal 6 3 3 2 2 4" xfId="1518" xr:uid="{3F65D36F-529F-425E-BCCF-66C623264600}"/>
    <cellStyle name="Normal 6 3 3 2 3" xfId="624" xr:uid="{9C1C21FD-AC5E-4F90-B920-986029CC7333}"/>
    <cellStyle name="Normal 6 3 3 2 3 2" xfId="1519" xr:uid="{AB077955-204F-4A1A-96A5-EA7F358513E4}"/>
    <cellStyle name="Normal 6 3 3 2 3 2 2" xfId="1520" xr:uid="{C140309A-981A-4C59-B363-1AEBC96F39FB}"/>
    <cellStyle name="Normal 6 3 3 2 3 3" xfId="1521" xr:uid="{D4D8ACB9-5F1C-4860-A90E-0AEDD36CD6CE}"/>
    <cellStyle name="Normal 6 3 3 2 3 4" xfId="3144" xr:uid="{2220829A-F25C-4C8A-B5CF-3C61B1F69B50}"/>
    <cellStyle name="Normal 6 3 3 2 4" xfId="1522" xr:uid="{F9ACE988-D794-4C6A-BDA9-278DED0937FF}"/>
    <cellStyle name="Normal 6 3 3 2 4 2" xfId="1523" xr:uid="{9C9292DA-4746-4741-813A-3E92EE48205E}"/>
    <cellStyle name="Normal 6 3 3 2 5" xfId="1524" xr:uid="{33571C78-CB57-4DDD-85C0-C9679BB4547B}"/>
    <cellStyle name="Normal 6 3 3 2 6" xfId="3145" xr:uid="{4B2D52F6-BCB8-42BD-B536-AF709290A26E}"/>
    <cellStyle name="Normal 6 3 3 3" xfId="328" xr:uid="{33286E60-13B7-438C-AA93-F43544F56026}"/>
    <cellStyle name="Normal 6 3 3 3 2" xfId="625" xr:uid="{76A6F42E-1C8D-4DD7-9CE3-16FD5DCC275B}"/>
    <cellStyle name="Normal 6 3 3 3 2 2" xfId="626" xr:uid="{197C4C32-4DF8-4014-94DD-74A0A8DCB443}"/>
    <cellStyle name="Normal 6 3 3 3 2 2 2" xfId="1525" xr:uid="{4A1899F6-0E5C-47E9-8406-1E2A56339B1B}"/>
    <cellStyle name="Normal 6 3 3 3 2 2 2 2" xfId="1526" xr:uid="{AF4A4587-90EF-440D-B3E5-EB146E183D2C}"/>
    <cellStyle name="Normal 6 3 3 3 2 2 3" xfId="1527" xr:uid="{BB109654-CE4D-4DA5-AB3E-93318B7F5BCB}"/>
    <cellStyle name="Normal 6 3 3 3 2 3" xfId="1528" xr:uid="{CBDEA42B-8FE7-48A7-8575-A314280DAE86}"/>
    <cellStyle name="Normal 6 3 3 3 2 3 2" xfId="1529" xr:uid="{CA6A6927-EE03-437A-9AE0-E64AF3A3EA1F}"/>
    <cellStyle name="Normal 6 3 3 3 2 4" xfId="1530" xr:uid="{8A6CD5CD-E3D2-4864-86D7-BF00CDD3022F}"/>
    <cellStyle name="Normal 6 3 3 3 3" xfId="627" xr:uid="{6C499408-8767-4A32-A7FC-3C505A5345D4}"/>
    <cellStyle name="Normal 6 3 3 3 3 2" xfId="1531" xr:uid="{C6C1AED1-9A68-4B04-BC4F-F97C37AA3C1B}"/>
    <cellStyle name="Normal 6 3 3 3 3 2 2" xfId="1532" xr:uid="{62E856BD-AE02-4A7A-9F25-2B90AE0577CB}"/>
    <cellStyle name="Normal 6 3 3 3 3 3" xfId="1533" xr:uid="{DE2B3A49-0D2D-4C5D-B697-FA341AB7FB0F}"/>
    <cellStyle name="Normal 6 3 3 3 4" xfId="1534" xr:uid="{619B9371-970E-4187-90CA-C749B818C370}"/>
    <cellStyle name="Normal 6 3 3 3 4 2" xfId="1535" xr:uid="{68A426D9-B6CD-4FF9-8F5E-E7B986192807}"/>
    <cellStyle name="Normal 6 3 3 3 5" xfId="1536" xr:uid="{1C3B00B7-EF83-4127-B7ED-8D0F16402882}"/>
    <cellStyle name="Normal 6 3 3 4" xfId="329" xr:uid="{81F1B677-E61B-4D28-A071-8CB74A144D6F}"/>
    <cellStyle name="Normal 6 3 3 4 2" xfId="628" xr:uid="{CAB0B503-A412-4C24-9FFF-83240C50D64F}"/>
    <cellStyle name="Normal 6 3 3 4 2 2" xfId="1537" xr:uid="{20DE8CF7-7FC2-4692-9076-54B55E92FACE}"/>
    <cellStyle name="Normal 6 3 3 4 2 2 2" xfId="1538" xr:uid="{4349DCE8-985D-48EB-8BB2-3CCDE0F35783}"/>
    <cellStyle name="Normal 6 3 3 4 2 3" xfId="1539" xr:uid="{9889EDA7-95CF-4BEF-BE89-0CE91E0503F9}"/>
    <cellStyle name="Normal 6 3 3 4 3" xfId="1540" xr:uid="{7FAA7C0B-4833-498A-B49E-D9D66AB6FC0F}"/>
    <cellStyle name="Normal 6 3 3 4 3 2" xfId="1541" xr:uid="{CDFF7812-A344-4B6A-9795-164B9A954CAC}"/>
    <cellStyle name="Normal 6 3 3 4 4" xfId="1542" xr:uid="{0FC89012-E44C-48E3-A7F8-40A993F41FAF}"/>
    <cellStyle name="Normal 6 3 3 5" xfId="629" xr:uid="{6F293D21-B62C-41EE-AD6E-5A7CD52EACC7}"/>
    <cellStyle name="Normal 6 3 3 5 2" xfId="1543" xr:uid="{5F2D59AF-24FE-4FDF-BE79-C8BEE36DB0F4}"/>
    <cellStyle name="Normal 6 3 3 5 2 2" xfId="1544" xr:uid="{914035A7-5118-4145-8A52-13982103A532}"/>
    <cellStyle name="Normal 6 3 3 5 3" xfId="1545" xr:uid="{91733733-2DEB-44FD-B3E6-F860E16C7545}"/>
    <cellStyle name="Normal 6 3 3 5 4" xfId="3146" xr:uid="{354C402A-20E8-4107-A761-4AA29C3D2D9E}"/>
    <cellStyle name="Normal 6 3 3 6" xfId="1546" xr:uid="{77330C8E-3205-44AF-93F9-B043ADBDA906}"/>
    <cellStyle name="Normal 6 3 3 6 2" xfId="1547" xr:uid="{1339C69D-E16D-4097-A80A-3C06CF9D432B}"/>
    <cellStyle name="Normal 6 3 3 7" xfId="1548" xr:uid="{FCDE7485-7330-4F39-AE67-97BF70AE05D1}"/>
    <cellStyle name="Normal 6 3 3 8" xfId="3147" xr:uid="{36D64D9B-E2A9-4B27-B9B4-B4354DE5615A}"/>
    <cellStyle name="Normal 6 3 4" xfId="118" xr:uid="{BF5E23E7-3757-4A30-9D99-1B92D4CA6A4B}"/>
    <cellStyle name="Normal 6 3 4 2" xfId="449" xr:uid="{A533B6FA-2124-4CEE-B36F-D6154BD77273}"/>
    <cellStyle name="Normal 6 3 4 2 2" xfId="630" xr:uid="{24C035F3-7EF5-41B8-89BD-A120B4B9D65B}"/>
    <cellStyle name="Normal 6 3 4 2 2 2" xfId="1549" xr:uid="{78A60102-C6E8-4FAA-9416-EE245AF66A32}"/>
    <cellStyle name="Normal 6 3 4 2 2 2 2" xfId="1550" xr:uid="{3F7C99A4-A7E6-49C4-B0FA-B3C5850DBE37}"/>
    <cellStyle name="Normal 6 3 4 2 2 3" xfId="1551" xr:uid="{67C5BE5C-4FEA-4571-BCAA-1353C466DB80}"/>
    <cellStyle name="Normal 6 3 4 2 2 4" xfId="3148" xr:uid="{3BE5B90D-71F0-42C4-8360-2055C2C9F241}"/>
    <cellStyle name="Normal 6 3 4 2 3" xfId="1552" xr:uid="{B19B4EF2-37E4-4AAE-ABAC-240901498E2A}"/>
    <cellStyle name="Normal 6 3 4 2 3 2" xfId="1553" xr:uid="{CE72E8EA-4A56-4D9F-A389-8DA26039ACEC}"/>
    <cellStyle name="Normal 6 3 4 2 4" xfId="1554" xr:uid="{BE61B4BD-504B-467C-9618-58D32454CA4C}"/>
    <cellStyle name="Normal 6 3 4 2 5" xfId="3149" xr:uid="{2B311E75-3CFD-4DAA-A786-7E999D238A10}"/>
    <cellStyle name="Normal 6 3 4 3" xfId="631" xr:uid="{B99BF075-E189-4070-ADBF-91B4531DC4DF}"/>
    <cellStyle name="Normal 6 3 4 3 2" xfId="1555" xr:uid="{B43421B4-037E-4240-BCE2-8F31C56ABA1E}"/>
    <cellStyle name="Normal 6 3 4 3 2 2" xfId="1556" xr:uid="{919F87E5-1A38-4EC1-B486-FA616599F6F3}"/>
    <cellStyle name="Normal 6 3 4 3 3" xfId="1557" xr:uid="{FD3536DC-F822-4504-928C-D65F8A1E9F45}"/>
    <cellStyle name="Normal 6 3 4 3 4" xfId="3150" xr:uid="{4F6507A2-2AF0-4EED-A2CC-F06C43E9839F}"/>
    <cellStyle name="Normal 6 3 4 4" xfId="1558" xr:uid="{1E24D485-2119-4AF9-9B06-6B9513A88548}"/>
    <cellStyle name="Normal 6 3 4 4 2" xfId="1559" xr:uid="{CBED0D20-47D1-4D14-8CC5-FAECE1E61EAA}"/>
    <cellStyle name="Normal 6 3 4 4 3" xfId="3151" xr:uid="{18C8717F-CDEB-48E7-8FFA-D0D956E00CED}"/>
    <cellStyle name="Normal 6 3 4 4 4" xfId="3152" xr:uid="{933C04B9-19A2-4CE7-9487-BD7C2DEC9474}"/>
    <cellStyle name="Normal 6 3 4 5" xfId="1560" xr:uid="{596D475F-C823-497A-B9D5-0AED51CC7209}"/>
    <cellStyle name="Normal 6 3 4 6" xfId="3153" xr:uid="{8A92FC58-A855-4AC2-80F7-FC99AD753777}"/>
    <cellStyle name="Normal 6 3 4 7" xfId="3154" xr:uid="{7D6BA97A-C406-4FE9-BCDC-A7DFBA9F5EA4}"/>
    <cellStyle name="Normal 6 3 5" xfId="330" xr:uid="{18100F42-CE77-4652-B8A0-C408C1512170}"/>
    <cellStyle name="Normal 6 3 5 2" xfId="632" xr:uid="{9D774B36-1782-42D8-AD2F-51B7BC5E57D1}"/>
    <cellStyle name="Normal 6 3 5 2 2" xfId="633" xr:uid="{4CF7FA2D-8052-46F5-BCEC-BA4E13035A0C}"/>
    <cellStyle name="Normal 6 3 5 2 2 2" xfId="1561" xr:uid="{DA2C5A45-0683-423F-BA2C-4B229A631235}"/>
    <cellStyle name="Normal 6 3 5 2 2 2 2" xfId="1562" xr:uid="{A4C59D96-1F75-4775-95AE-02166D0259A0}"/>
    <cellStyle name="Normal 6 3 5 2 2 3" xfId="1563" xr:uid="{F8627057-1C53-43BE-BF50-61ED157853AA}"/>
    <cellStyle name="Normal 6 3 5 2 3" xfId="1564" xr:uid="{D3222F14-DCED-472F-BC79-40F9413B8874}"/>
    <cellStyle name="Normal 6 3 5 2 3 2" xfId="1565" xr:uid="{70BC5DC9-E711-437E-9DD9-98F1B5A1DB16}"/>
    <cellStyle name="Normal 6 3 5 2 4" xfId="1566" xr:uid="{AF2C9410-A429-444C-9302-85946A272A2C}"/>
    <cellStyle name="Normal 6 3 5 3" xfId="634" xr:uid="{5DE640AB-AF83-46C4-9793-34E948B4E527}"/>
    <cellStyle name="Normal 6 3 5 3 2" xfId="1567" xr:uid="{D5F8BF42-58CF-4243-8252-5C3840D773F5}"/>
    <cellStyle name="Normal 6 3 5 3 2 2" xfId="1568" xr:uid="{5DCBCA53-E46D-44F5-8A85-59208D53B633}"/>
    <cellStyle name="Normal 6 3 5 3 3" xfId="1569" xr:uid="{9060F289-B6F2-490D-A5F2-23A08A71E679}"/>
    <cellStyle name="Normal 6 3 5 3 4" xfId="3155" xr:uid="{5A02B17A-D1B9-4B9C-89FF-DBD72C745E00}"/>
    <cellStyle name="Normal 6 3 5 4" xfId="1570" xr:uid="{3B83BD4F-220B-45D6-AFCF-C5B48E15A0F3}"/>
    <cellStyle name="Normal 6 3 5 4 2" xfId="1571" xr:uid="{B8D7F2A5-D538-4D5E-A72F-76AF42BF5201}"/>
    <cellStyle name="Normal 6 3 5 5" xfId="1572" xr:uid="{58EB228A-18D3-4215-8531-73CB162E10BD}"/>
    <cellStyle name="Normal 6 3 5 6" xfId="3156" xr:uid="{02647BA5-38D1-4A4C-9B9D-AE26E083E778}"/>
    <cellStyle name="Normal 6 3 6" xfId="331" xr:uid="{9527D78F-D9EF-44CE-8B8D-9067D6E1131D}"/>
    <cellStyle name="Normal 6 3 6 2" xfId="635" xr:uid="{5CFB99C4-6761-4787-9923-E4601D32EE92}"/>
    <cellStyle name="Normal 6 3 6 2 2" xfId="1573" xr:uid="{4A32C1A8-FD00-4C69-A3E7-22ED4155D5B6}"/>
    <cellStyle name="Normal 6 3 6 2 2 2" xfId="1574" xr:uid="{998A4E8C-312C-48E1-BA17-D01ADE2F3465}"/>
    <cellStyle name="Normal 6 3 6 2 3" xfId="1575" xr:uid="{5AFCDC44-4BF8-4FB0-A2BA-31B61218C2B0}"/>
    <cellStyle name="Normal 6 3 6 2 4" xfId="3157" xr:uid="{54AB88A9-9CA6-4096-A09C-9FE893453C33}"/>
    <cellStyle name="Normal 6 3 6 3" xfId="1576" xr:uid="{B846B5C7-F1E9-4613-8D19-07B9E63488FF}"/>
    <cellStyle name="Normal 6 3 6 3 2" xfId="1577" xr:uid="{8E6FEA8C-0077-45D7-A802-F13BE96E13B1}"/>
    <cellStyle name="Normal 6 3 6 4" xfId="1578" xr:uid="{E574BD38-C98F-4DFF-880E-1F527D4C1FB1}"/>
    <cellStyle name="Normal 6 3 6 5" xfId="3158" xr:uid="{51DC5090-8F35-4FD7-9352-237FDFBF4331}"/>
    <cellStyle name="Normal 6 3 7" xfId="636" xr:uid="{29314A99-D5A7-4B0D-B803-77B6C0D32AFE}"/>
    <cellStyle name="Normal 6 3 7 2" xfId="1579" xr:uid="{02102C93-48DA-4C37-BDF2-718D6A5A7090}"/>
    <cellStyle name="Normal 6 3 7 2 2" xfId="1580" xr:uid="{5EE1B171-62CC-44E8-8E64-1CD39F7C7A90}"/>
    <cellStyle name="Normal 6 3 7 3" xfId="1581" xr:uid="{C99E6371-54E5-4CD3-BE57-3D4273560A4A}"/>
    <cellStyle name="Normal 6 3 7 4" xfId="3159" xr:uid="{1A4BA2A3-2D98-423F-8D7E-4E61A4A523A3}"/>
    <cellStyle name="Normal 6 3 8" xfId="1582" xr:uid="{230B0EBE-16B6-4E11-BA83-7B594FC14316}"/>
    <cellStyle name="Normal 6 3 8 2" xfId="1583" xr:uid="{C5703C46-75BA-4124-85A1-7B6B77EBDAAA}"/>
    <cellStyle name="Normal 6 3 8 3" xfId="3160" xr:uid="{FA938506-78E9-4A01-9168-32A8BAE06E53}"/>
    <cellStyle name="Normal 6 3 8 4" xfId="3161" xr:uid="{F8D0F420-E242-4923-ACF0-7DF980270ABE}"/>
    <cellStyle name="Normal 6 3 9" xfId="1584" xr:uid="{BF392C9F-94DD-4391-96B0-B83E55634D69}"/>
    <cellStyle name="Normal 6 3 9 2" xfId="4720" xr:uid="{70E70159-BF65-43BE-BCF9-0C1F4FF26DDE}"/>
    <cellStyle name="Normal 6 4" xfId="119" xr:uid="{C78C43D7-DF9C-4188-8ABD-779714D3278F}"/>
    <cellStyle name="Normal 6 4 10" xfId="3162" xr:uid="{C3E3F972-0292-4C8D-91AB-5D17A3B70C63}"/>
    <cellStyle name="Normal 6 4 11" xfId="3163" xr:uid="{4A3ECD52-F273-4D28-A0B2-DB91C6D61137}"/>
    <cellStyle name="Normal 6 4 2" xfId="120" xr:uid="{47BA463D-46D9-4C98-B98F-48FA98CF34DF}"/>
    <cellStyle name="Normal 6 4 2 2" xfId="121" xr:uid="{1F3DBC6B-7779-46F6-8640-CC89D4347072}"/>
    <cellStyle name="Normal 6 4 2 2 2" xfId="332" xr:uid="{B7DAEE66-1ADF-4E62-AFBC-8C503466FFF6}"/>
    <cellStyle name="Normal 6 4 2 2 2 2" xfId="637" xr:uid="{A4B2D5D5-3B4D-4484-B03B-5380D8D8BF8F}"/>
    <cellStyle name="Normal 6 4 2 2 2 2 2" xfId="1585" xr:uid="{8E483D28-47DE-4004-BDEB-CD93AF655094}"/>
    <cellStyle name="Normal 6 4 2 2 2 2 2 2" xfId="1586" xr:uid="{C7FF81DA-20B6-4B3D-A7FC-1390DB4F8E16}"/>
    <cellStyle name="Normal 6 4 2 2 2 2 3" xfId="1587" xr:uid="{767C3E26-1F8C-4F42-BC02-272499AC5D61}"/>
    <cellStyle name="Normal 6 4 2 2 2 2 4" xfId="3164" xr:uid="{4378D02B-685B-4E02-86D6-3365347224E8}"/>
    <cellStyle name="Normal 6 4 2 2 2 3" xfId="1588" xr:uid="{CBB5BFAC-15E0-493A-A389-1F6D84CBE8B9}"/>
    <cellStyle name="Normal 6 4 2 2 2 3 2" xfId="1589" xr:uid="{66C48DCB-1391-4ED8-BF3E-A65CE6ED2A21}"/>
    <cellStyle name="Normal 6 4 2 2 2 3 3" xfId="3165" xr:uid="{DC674593-16CF-4F97-84FB-B7D5D84933ED}"/>
    <cellStyle name="Normal 6 4 2 2 2 3 4" xfId="3166" xr:uid="{77DA44B7-F075-4241-84B7-D46F14A446FB}"/>
    <cellStyle name="Normal 6 4 2 2 2 4" xfId="1590" xr:uid="{32B7CDB2-FE69-4114-A36B-7800E2007FA5}"/>
    <cellStyle name="Normal 6 4 2 2 2 5" xfId="3167" xr:uid="{7AB0155D-D233-4E90-BCCB-561CEA1583BB}"/>
    <cellStyle name="Normal 6 4 2 2 2 6" xfId="3168" xr:uid="{F95C31F8-31D7-4776-A24B-C26FF4984365}"/>
    <cellStyle name="Normal 6 4 2 2 3" xfId="638" xr:uid="{13055B20-8C56-4876-A4D8-E0A090F6F7DC}"/>
    <cellStyle name="Normal 6 4 2 2 3 2" xfId="1591" xr:uid="{745ABC24-31FA-4CFF-A8D1-EA0A99C544B1}"/>
    <cellStyle name="Normal 6 4 2 2 3 2 2" xfId="1592" xr:uid="{B8094D7E-1509-43C6-9660-6C6F0F07C87A}"/>
    <cellStyle name="Normal 6 4 2 2 3 2 3" xfId="3169" xr:uid="{010121FD-FE51-45FD-95A8-ACCDB3C79FAF}"/>
    <cellStyle name="Normal 6 4 2 2 3 2 4" xfId="3170" xr:uid="{A2B63BE4-587D-4A23-A639-DD0B1BBE0922}"/>
    <cellStyle name="Normal 6 4 2 2 3 3" xfId="1593" xr:uid="{4BC19C9C-B75F-4A0D-B3CA-90FD71C4884E}"/>
    <cellStyle name="Normal 6 4 2 2 3 4" xfId="3171" xr:uid="{46CC2EAD-683A-4C02-AC12-7D0853CB6800}"/>
    <cellStyle name="Normal 6 4 2 2 3 5" xfId="3172" xr:uid="{728BEE1C-38D3-498B-86B7-0E0455D7878B}"/>
    <cellStyle name="Normal 6 4 2 2 4" xfId="1594" xr:uid="{4A654C01-EC2A-4C15-A476-144D7A610A6B}"/>
    <cellStyle name="Normal 6 4 2 2 4 2" xfId="1595" xr:uid="{997EC203-A6C2-4FCF-895F-87DFCE327812}"/>
    <cellStyle name="Normal 6 4 2 2 4 3" xfId="3173" xr:uid="{73E218FA-93D9-4AD8-9343-45620C9F819E}"/>
    <cellStyle name="Normal 6 4 2 2 4 4" xfId="3174" xr:uid="{EC96067E-9543-4F34-A4F9-0B7589FAD7FE}"/>
    <cellStyle name="Normal 6 4 2 2 5" xfId="1596" xr:uid="{F6F315A4-71A0-47C9-85FA-A6A32CE7D478}"/>
    <cellStyle name="Normal 6 4 2 2 5 2" xfId="3175" xr:uid="{E44CD672-B17C-4B09-9604-3CB08C6EE8F4}"/>
    <cellStyle name="Normal 6 4 2 2 5 3" xfId="3176" xr:uid="{DB6E5B27-9865-4465-A834-D5EDEBAEF7E1}"/>
    <cellStyle name="Normal 6 4 2 2 5 4" xfId="3177" xr:uid="{E65A2E8C-CFE4-4C31-B9F5-EFFFD965ECCB}"/>
    <cellStyle name="Normal 6 4 2 2 6" xfId="3178" xr:uid="{9687BB88-FE54-4E9A-B0C9-367D00800262}"/>
    <cellStyle name="Normal 6 4 2 2 7" xfId="3179" xr:uid="{EC6AF1D5-326B-4D17-8DC8-7EA962A3E195}"/>
    <cellStyle name="Normal 6 4 2 2 8" xfId="3180" xr:uid="{879AAAA8-5356-4633-8D2A-2A3FD03BEB01}"/>
    <cellStyle name="Normal 6 4 2 3" xfId="333" xr:uid="{FC705C3F-0205-49D1-A6AD-5BA2F795A7A0}"/>
    <cellStyle name="Normal 6 4 2 3 2" xfId="639" xr:uid="{AEB9A9F3-3AEB-4D86-907B-87DBA32F45CA}"/>
    <cellStyle name="Normal 6 4 2 3 2 2" xfId="640" xr:uid="{2C666198-FDEC-4C50-8C6B-0736CD6D1611}"/>
    <cellStyle name="Normal 6 4 2 3 2 2 2" xfId="1597" xr:uid="{E4B33BC0-117C-4FEE-A609-4E97F86AEA5D}"/>
    <cellStyle name="Normal 6 4 2 3 2 2 2 2" xfId="1598" xr:uid="{E6806602-7341-4EAA-A6F5-91EF146B312B}"/>
    <cellStyle name="Normal 6 4 2 3 2 2 3" xfId="1599" xr:uid="{48EC045D-4592-4F8D-AE51-4C1277A8CA44}"/>
    <cellStyle name="Normal 6 4 2 3 2 3" xfId="1600" xr:uid="{03761CA9-4E78-4FD2-8652-756EFB329C96}"/>
    <cellStyle name="Normal 6 4 2 3 2 3 2" xfId="1601" xr:uid="{D866C3FF-8593-4ADA-83E0-3D61E689B9FF}"/>
    <cellStyle name="Normal 6 4 2 3 2 4" xfId="1602" xr:uid="{824C7463-E49A-4D13-8DB8-E80C82F2632A}"/>
    <cellStyle name="Normal 6 4 2 3 3" xfId="641" xr:uid="{32AD49C1-E89D-459D-B9E7-883A83DD047D}"/>
    <cellStyle name="Normal 6 4 2 3 3 2" xfId="1603" xr:uid="{A8D7F238-CA75-4FFC-928D-0EE957899625}"/>
    <cellStyle name="Normal 6 4 2 3 3 2 2" xfId="1604" xr:uid="{6606E7AD-6717-4E48-B4C7-2B342CC6A171}"/>
    <cellStyle name="Normal 6 4 2 3 3 3" xfId="1605" xr:uid="{B8A091D3-278A-47C1-98F2-21174C00916A}"/>
    <cellStyle name="Normal 6 4 2 3 3 4" xfId="3181" xr:uid="{BCA16DEB-B9BC-45C2-88DD-8E87EE8DBD6B}"/>
    <cellStyle name="Normal 6 4 2 3 4" xfId="1606" xr:uid="{EBBC829E-9966-4183-8194-060BE19705B9}"/>
    <cellStyle name="Normal 6 4 2 3 4 2" xfId="1607" xr:uid="{A33B524B-E85E-4FFA-9EC9-40A807489A51}"/>
    <cellStyle name="Normal 6 4 2 3 5" xfId="1608" xr:uid="{9F181592-B026-4A1F-B69A-1E2ACCDE8A08}"/>
    <cellStyle name="Normal 6 4 2 3 6" xfId="3182" xr:uid="{02B574E5-F7B6-4873-BE19-E262CFC9D266}"/>
    <cellStyle name="Normal 6 4 2 4" xfId="334" xr:uid="{4719BE2B-435A-43E7-AC26-F903DE416176}"/>
    <cellStyle name="Normal 6 4 2 4 2" xfId="642" xr:uid="{3F354AE1-2E9B-4E92-BD7B-4481EAA7BEA4}"/>
    <cellStyle name="Normal 6 4 2 4 2 2" xfId="1609" xr:uid="{76520096-4ED6-48C7-9070-8A1F69313C61}"/>
    <cellStyle name="Normal 6 4 2 4 2 2 2" xfId="1610" xr:uid="{2E4AE146-24C2-4D38-84EC-0B46D2B68E52}"/>
    <cellStyle name="Normal 6 4 2 4 2 3" xfId="1611" xr:uid="{09C98E63-079F-481C-8590-AD2C541A2FCA}"/>
    <cellStyle name="Normal 6 4 2 4 2 4" xfId="3183" xr:uid="{E2EFAE28-132C-4C1C-B177-97813F3BE654}"/>
    <cellStyle name="Normal 6 4 2 4 3" xfId="1612" xr:uid="{A2FD6B1B-F9E5-49C6-B881-D2E041B58951}"/>
    <cellStyle name="Normal 6 4 2 4 3 2" xfId="1613" xr:uid="{EA4F578C-B269-4253-96B5-E837CEF22F49}"/>
    <cellStyle name="Normal 6 4 2 4 4" xfId="1614" xr:uid="{DB4CC495-C417-4D1C-A386-4DE7CFF80BBA}"/>
    <cellStyle name="Normal 6 4 2 4 5" xfId="3184" xr:uid="{A8C6964E-EC1F-4388-8DBD-3635E95CC1FC}"/>
    <cellStyle name="Normal 6 4 2 5" xfId="335" xr:uid="{A6165247-49CE-4A03-BF4C-CD012259233D}"/>
    <cellStyle name="Normal 6 4 2 5 2" xfId="1615" xr:uid="{5F8CF934-9705-4444-91BA-41DCA549139C}"/>
    <cellStyle name="Normal 6 4 2 5 2 2" xfId="1616" xr:uid="{F0EAA913-DEC2-4402-B9A8-88F48953789D}"/>
    <cellStyle name="Normal 6 4 2 5 3" xfId="1617" xr:uid="{85193149-2EB6-4D50-B51B-90D0AEC07D64}"/>
    <cellStyle name="Normal 6 4 2 5 4" xfId="3185" xr:uid="{2AAFA7E2-8C85-4CCB-BAF4-E96E66A27196}"/>
    <cellStyle name="Normal 6 4 2 6" xfId="1618" xr:uid="{969DF7D0-57E2-4BB8-AD73-11B271DE1E86}"/>
    <cellStyle name="Normal 6 4 2 6 2" xfId="1619" xr:uid="{9354497C-1AA3-4822-8F64-00ECF298A2AF}"/>
    <cellStyle name="Normal 6 4 2 6 3" xfId="3186" xr:uid="{BA51E114-BBA3-4B65-964C-E94DFE3CA97B}"/>
    <cellStyle name="Normal 6 4 2 6 4" xfId="3187" xr:uid="{8E02DB77-1F05-487A-948A-C7507493B46B}"/>
    <cellStyle name="Normal 6 4 2 7" xfId="1620" xr:uid="{FCB63CA9-A276-40AA-A2D0-D9DDDD17904C}"/>
    <cellStyle name="Normal 6 4 2 8" xfId="3188" xr:uid="{24392191-7B70-42BC-9CD0-2B82EA73575F}"/>
    <cellStyle name="Normal 6 4 2 9" xfId="3189" xr:uid="{C4BD1224-B354-48F4-AC36-97E4F36F6C7F}"/>
    <cellStyle name="Normal 6 4 3" xfId="122" xr:uid="{0059AF9F-6444-4B6A-8C6C-6FFC685B17DD}"/>
    <cellStyle name="Normal 6 4 3 2" xfId="123" xr:uid="{E910A721-A09B-42A1-9F1A-A53A8D68BE79}"/>
    <cellStyle name="Normal 6 4 3 2 2" xfId="643" xr:uid="{09992730-D4FA-47AC-8AD4-EDEF5EF93BF7}"/>
    <cellStyle name="Normal 6 4 3 2 2 2" xfId="1621" xr:uid="{632B7B8C-2BCB-4B17-A201-0879971C337A}"/>
    <cellStyle name="Normal 6 4 3 2 2 2 2" xfId="1622" xr:uid="{2D0B7810-55A6-45D0-8BDE-BB102F7E787B}"/>
    <cellStyle name="Normal 6 4 3 2 2 2 2 2" xfId="4478" xr:uid="{0F26B10F-3529-4330-85FF-A1FD4326FAD1}"/>
    <cellStyle name="Normal 6 4 3 2 2 2 3" xfId="4479" xr:uid="{CF2CFFA3-907D-4D8E-9D57-C1AF867FFD7C}"/>
    <cellStyle name="Normal 6 4 3 2 2 3" xfId="1623" xr:uid="{F4432FDA-3BD6-450A-B8C2-94F724BA19F8}"/>
    <cellStyle name="Normal 6 4 3 2 2 3 2" xfId="4480" xr:uid="{0EF55AF2-9420-462B-9BDF-6E9B6045E2CC}"/>
    <cellStyle name="Normal 6 4 3 2 2 4" xfId="3190" xr:uid="{C03A2A72-9988-41BB-BF19-042FB99A1A88}"/>
    <cellStyle name="Normal 6 4 3 2 3" xfId="1624" xr:uid="{A2B2EE4F-6EA6-49A8-AE6B-A585D5EDEA15}"/>
    <cellStyle name="Normal 6 4 3 2 3 2" xfId="1625" xr:uid="{AF68CE97-233C-493E-B736-601CC78F7B80}"/>
    <cellStyle name="Normal 6 4 3 2 3 2 2" xfId="4481" xr:uid="{D55E0659-6110-407F-8D84-455BD653D866}"/>
    <cellStyle name="Normal 6 4 3 2 3 3" xfId="3191" xr:uid="{4E66FFCB-5B67-4391-8CC9-B2A7276C07DC}"/>
    <cellStyle name="Normal 6 4 3 2 3 4" xfId="3192" xr:uid="{B1EC4029-4C9C-462C-B3F4-9A13D03CDB3F}"/>
    <cellStyle name="Normal 6 4 3 2 4" xfId="1626" xr:uid="{E2397471-12B9-44C7-92E4-D7BACB3690E4}"/>
    <cellStyle name="Normal 6 4 3 2 4 2" xfId="4482" xr:uid="{DF686E4D-8386-4CDA-B6E5-EA62971B77F7}"/>
    <cellStyle name="Normal 6 4 3 2 5" xfId="3193" xr:uid="{87F28EED-46E9-46FF-88E1-E825554C8429}"/>
    <cellStyle name="Normal 6 4 3 2 6" xfId="3194" xr:uid="{B6F6A4C7-E9E3-48D6-923E-994B18539B75}"/>
    <cellStyle name="Normal 6 4 3 3" xfId="336" xr:uid="{012E1C3F-4537-41D2-BF1E-88CDA2C742AF}"/>
    <cellStyle name="Normal 6 4 3 3 2" xfId="1627" xr:uid="{415543FE-9EAA-40F2-968A-425005FE8040}"/>
    <cellStyle name="Normal 6 4 3 3 2 2" xfId="1628" xr:uid="{02BE299F-8FAF-4A82-9094-81A4A797C463}"/>
    <cellStyle name="Normal 6 4 3 3 2 2 2" xfId="4483" xr:uid="{4AFA4B80-54EB-4C0B-999E-E2706C770044}"/>
    <cellStyle name="Normal 6 4 3 3 2 3" xfId="3195" xr:uid="{CD0AA2FF-8D57-4A00-8D37-D80B1013D71A}"/>
    <cellStyle name="Normal 6 4 3 3 2 4" xfId="3196" xr:uid="{A6B4F97F-122D-49D4-AD0E-698F4314CEDB}"/>
    <cellStyle name="Normal 6 4 3 3 3" xfId="1629" xr:uid="{7B4468B4-E248-4BFE-91A7-254F789ED2A2}"/>
    <cellStyle name="Normal 6 4 3 3 3 2" xfId="4484" xr:uid="{0F71C155-B26E-4DC4-B5EE-E596E7E17AC7}"/>
    <cellStyle name="Normal 6 4 3 3 4" xfId="3197" xr:uid="{D7A2B9F4-F243-44FF-812E-C00E0B4BC09A}"/>
    <cellStyle name="Normal 6 4 3 3 5" xfId="3198" xr:uid="{E88DB331-BA2F-4A39-B382-DE9A83BF8231}"/>
    <cellStyle name="Normal 6 4 3 4" xfId="1630" xr:uid="{B4FA605B-F0F5-4678-8176-A95BCF685F74}"/>
    <cellStyle name="Normal 6 4 3 4 2" xfId="1631" xr:uid="{99B40ECB-8C8A-4BAC-88D6-A25D744B9120}"/>
    <cellStyle name="Normal 6 4 3 4 2 2" xfId="4485" xr:uid="{58E8905C-4052-49A0-8D07-46B83987A27F}"/>
    <cellStyle name="Normal 6 4 3 4 3" xfId="3199" xr:uid="{A24E2995-11F3-46EC-9571-3F1615C78EB8}"/>
    <cellStyle name="Normal 6 4 3 4 4" xfId="3200" xr:uid="{6BB64DD4-2DA3-415E-B6EB-F961188208EB}"/>
    <cellStyle name="Normal 6 4 3 5" xfId="1632" xr:uid="{80C08307-C2FC-4534-8FA6-731DCA4D42E6}"/>
    <cellStyle name="Normal 6 4 3 5 2" xfId="3201" xr:uid="{20C9CB8B-EC26-4DDF-83F1-58EF24D8AE4D}"/>
    <cellStyle name="Normal 6 4 3 5 3" xfId="3202" xr:uid="{A3C9D77A-8166-464F-B000-7D26BFB5967D}"/>
    <cellStyle name="Normal 6 4 3 5 4" xfId="3203" xr:uid="{D27FD0CD-3F5B-4829-9107-8FB167F732AC}"/>
    <cellStyle name="Normal 6 4 3 6" xfId="3204" xr:uid="{01A05BD5-514B-48FE-8DCF-05681125ACD5}"/>
    <cellStyle name="Normal 6 4 3 7" xfId="3205" xr:uid="{12688CC0-C1DC-4753-902E-861DFE3A7428}"/>
    <cellStyle name="Normal 6 4 3 8" xfId="3206" xr:uid="{8F269A1A-CE40-416F-B237-574D451F73EC}"/>
    <cellStyle name="Normal 6 4 4" xfId="124" xr:uid="{F875A59E-830F-4C64-84FA-351DED322703}"/>
    <cellStyle name="Normal 6 4 4 2" xfId="644" xr:uid="{83CC4B1B-DF9E-44C2-93EB-BE7C21881B98}"/>
    <cellStyle name="Normal 6 4 4 2 2" xfId="645" xr:uid="{890717FD-168A-4AB8-A33C-AE26ADFE31DF}"/>
    <cellStyle name="Normal 6 4 4 2 2 2" xfId="1633" xr:uid="{02D19B46-A83E-4705-AC11-28350A54A647}"/>
    <cellStyle name="Normal 6 4 4 2 2 2 2" xfId="1634" xr:uid="{4D8F51BF-FC0E-4686-ACC4-F57C28707596}"/>
    <cellStyle name="Normal 6 4 4 2 2 3" xfId="1635" xr:uid="{6EBEA5BC-E758-4223-B8A7-F78EDCC60A62}"/>
    <cellStyle name="Normal 6 4 4 2 2 4" xfId="3207" xr:uid="{77F6DD6A-00D8-4E44-B4FB-ABCC30FD45B1}"/>
    <cellStyle name="Normal 6 4 4 2 3" xfId="1636" xr:uid="{122B60A6-B584-4F2F-A9A3-F0076CEE818A}"/>
    <cellStyle name="Normal 6 4 4 2 3 2" xfId="1637" xr:uid="{263A3B6C-3AB4-4FE9-B78B-90B05E86449D}"/>
    <cellStyle name="Normal 6 4 4 2 4" xfId="1638" xr:uid="{A94BE49D-FC7E-45C4-8943-BF2368D0AA53}"/>
    <cellStyle name="Normal 6 4 4 2 5" xfId="3208" xr:uid="{988704C9-8EEF-4294-9912-82579A7A2C24}"/>
    <cellStyle name="Normal 6 4 4 3" xfId="646" xr:uid="{FE081DA6-43E5-41D4-9D5A-0E5B7D255140}"/>
    <cellStyle name="Normal 6 4 4 3 2" xfId="1639" xr:uid="{69EC3615-31BE-427F-B96F-A233678A97D3}"/>
    <cellStyle name="Normal 6 4 4 3 2 2" xfId="1640" xr:uid="{04648FA3-469E-4920-AC42-F488AC4B392A}"/>
    <cellStyle name="Normal 6 4 4 3 3" xfId="1641" xr:uid="{37FC593F-2F4B-4914-BA35-C09776260E85}"/>
    <cellStyle name="Normal 6 4 4 3 4" xfId="3209" xr:uid="{9ABDE4E3-4857-451D-A058-F3389E6F8544}"/>
    <cellStyle name="Normal 6 4 4 4" xfId="1642" xr:uid="{5C3566DD-1171-4067-9B8A-C00C568260F3}"/>
    <cellStyle name="Normal 6 4 4 4 2" xfId="1643" xr:uid="{F2C28478-CA83-42BB-B60D-B32C1A5EAC45}"/>
    <cellStyle name="Normal 6 4 4 4 3" xfId="3210" xr:uid="{B64C6EC1-582A-471F-B815-43A7EDF3E600}"/>
    <cellStyle name="Normal 6 4 4 4 4" xfId="3211" xr:uid="{CB82F458-780E-43A1-A939-A56C89E0BAAF}"/>
    <cellStyle name="Normal 6 4 4 5" xfId="1644" xr:uid="{720F7326-D96D-4E1A-B5E0-24A0C09F3EDA}"/>
    <cellStyle name="Normal 6 4 4 6" xfId="3212" xr:uid="{F130485C-8C4C-4A95-9BB6-1E60507DBF91}"/>
    <cellStyle name="Normal 6 4 4 7" xfId="3213" xr:uid="{151DBC54-CC90-47DD-A49C-3F38E1814344}"/>
    <cellStyle name="Normal 6 4 5" xfId="337" xr:uid="{0749DE2B-B176-4225-B15F-EF767A43491F}"/>
    <cellStyle name="Normal 6 4 5 2" xfId="647" xr:uid="{E053D359-AF26-432A-A9F1-3286E17FCD09}"/>
    <cellStyle name="Normal 6 4 5 2 2" xfId="1645" xr:uid="{3E95851E-9EA6-45A6-AE1D-F812418D7567}"/>
    <cellStyle name="Normal 6 4 5 2 2 2" xfId="1646" xr:uid="{4A4C8490-DD10-4D7F-BE12-8F148E151F72}"/>
    <cellStyle name="Normal 6 4 5 2 3" xfId="1647" xr:uid="{1B3B1AD0-9918-4796-AC3F-84ACA504EB88}"/>
    <cellStyle name="Normal 6 4 5 2 4" xfId="3214" xr:uid="{BDE17559-1FDB-4064-B9A2-E671F9F27E20}"/>
    <cellStyle name="Normal 6 4 5 3" xfId="1648" xr:uid="{4E8CA39A-DBB8-49F3-AB21-AF8E1C606D00}"/>
    <cellStyle name="Normal 6 4 5 3 2" xfId="1649" xr:uid="{310202F6-33C1-4C7B-B131-40301F66CB55}"/>
    <cellStyle name="Normal 6 4 5 3 3" xfId="3215" xr:uid="{A753E410-99A1-4BC3-B2EF-2B65E26B1DE3}"/>
    <cellStyle name="Normal 6 4 5 3 4" xfId="3216" xr:uid="{F6943BF8-DFA2-4060-B530-4CED1388C04F}"/>
    <cellStyle name="Normal 6 4 5 4" xfId="1650" xr:uid="{2652B326-D1F1-4DA7-B335-B449675010F9}"/>
    <cellStyle name="Normal 6 4 5 5" xfId="3217" xr:uid="{3BD48817-5DBB-43ED-B9D8-455A4B03D2FE}"/>
    <cellStyle name="Normal 6 4 5 6" xfId="3218" xr:uid="{B87B1BC3-2F71-4D29-AAAA-40AF2C83B821}"/>
    <cellStyle name="Normal 6 4 6" xfId="338" xr:uid="{B56B1DE9-7FAC-45D2-9F5B-B136FEF949E2}"/>
    <cellStyle name="Normal 6 4 6 2" xfId="1651" xr:uid="{37B9C047-368B-4A9E-B60E-0A6F215FA426}"/>
    <cellStyle name="Normal 6 4 6 2 2" xfId="1652" xr:uid="{07E0472A-9439-470A-A329-B45E579B034B}"/>
    <cellStyle name="Normal 6 4 6 2 3" xfId="3219" xr:uid="{396FAFAB-1508-4AD1-ABED-B11A5C87AD39}"/>
    <cellStyle name="Normal 6 4 6 2 4" xfId="3220" xr:uid="{0AABACF5-4772-4039-8BD3-9079D5672A74}"/>
    <cellStyle name="Normal 6 4 6 3" xfId="1653" xr:uid="{F8E5770A-301A-4D2F-8DF1-71FD67D7E0DD}"/>
    <cellStyle name="Normal 6 4 6 4" xfId="3221" xr:uid="{CA8CE5C5-7659-4B7B-A7AC-561EF8D619A1}"/>
    <cellStyle name="Normal 6 4 6 5" xfId="3222" xr:uid="{A6108AE0-E107-407A-93EF-D9F1F1D3037F}"/>
    <cellStyle name="Normal 6 4 7" xfId="1654" xr:uid="{B5C54AC3-3DAC-437C-819E-0C8F78982286}"/>
    <cellStyle name="Normal 6 4 7 2" xfId="1655" xr:uid="{E1BF5204-6BA4-4054-B05C-172CF23BD749}"/>
    <cellStyle name="Normal 6 4 7 3" xfId="3223" xr:uid="{304139B8-A444-41B3-AFF2-417C44C6AF0A}"/>
    <cellStyle name="Normal 6 4 7 3 2" xfId="4409" xr:uid="{88A60A95-4D40-4E62-9926-0A1DDBE6DBF0}"/>
    <cellStyle name="Normal 6 4 7 3 3" xfId="4687" xr:uid="{4914CD26-1680-47E1-9E7C-B59972108F14}"/>
    <cellStyle name="Normal 6 4 7 4" xfId="3224" xr:uid="{47260412-7347-407C-9E4F-E48D1EFB38E6}"/>
    <cellStyle name="Normal 6 4 8" xfId="1656" xr:uid="{831D1577-795A-4C33-8815-A01989F2730E}"/>
    <cellStyle name="Normal 6 4 8 2" xfId="3225" xr:uid="{E5618B44-28C4-44C5-9D0A-E9C818B9BEBC}"/>
    <cellStyle name="Normal 6 4 8 3" xfId="3226" xr:uid="{CB9D3AE8-4155-4C2B-9AAB-E34E482A6E33}"/>
    <cellStyle name="Normal 6 4 8 4" xfId="3227" xr:uid="{DA493034-32D9-49E0-B788-946F685A7048}"/>
    <cellStyle name="Normal 6 4 9" xfId="3228" xr:uid="{DE6EEEE1-5A60-4575-9BCD-8024E89394CB}"/>
    <cellStyle name="Normal 6 5" xfId="125" xr:uid="{88A0455F-18B2-45C5-9C81-3A95FFCE126D}"/>
    <cellStyle name="Normal 6 5 10" xfId="3229" xr:uid="{57786537-2FFC-4516-9C90-0305950794BE}"/>
    <cellStyle name="Normal 6 5 11" xfId="3230" xr:uid="{C7697A13-8EDA-459A-B269-5015284B06D8}"/>
    <cellStyle name="Normal 6 5 2" xfId="126" xr:uid="{EEFA2726-EE8A-4A3E-97A4-F47180BBF865}"/>
    <cellStyle name="Normal 6 5 2 2" xfId="339" xr:uid="{FD9ECEA2-32E4-4BAE-83BD-26246148218B}"/>
    <cellStyle name="Normal 6 5 2 2 2" xfId="648" xr:uid="{81DC7EB2-A87D-425D-9240-1CB23CC95A97}"/>
    <cellStyle name="Normal 6 5 2 2 2 2" xfId="649" xr:uid="{CA43254D-A51E-4A3B-870B-4DDF4E177DC7}"/>
    <cellStyle name="Normal 6 5 2 2 2 2 2" xfId="1657" xr:uid="{4C769A94-83C6-45BE-8452-65BE24A20B9B}"/>
    <cellStyle name="Normal 6 5 2 2 2 2 3" xfId="3231" xr:uid="{3072606E-83D4-48F4-B6D1-E5C09E23A199}"/>
    <cellStyle name="Normal 6 5 2 2 2 2 4" xfId="3232" xr:uid="{5ED01D51-9F6F-42C0-B9DE-71732351A5E2}"/>
    <cellStyle name="Normal 6 5 2 2 2 3" xfId="1658" xr:uid="{6557ED0B-7803-49AB-A920-0441B7B09A29}"/>
    <cellStyle name="Normal 6 5 2 2 2 3 2" xfId="3233" xr:uid="{260097E6-76AD-4133-8D20-667A6418BADD}"/>
    <cellStyle name="Normal 6 5 2 2 2 3 3" xfId="3234" xr:uid="{37DC2BA1-48B1-414E-9039-9B456B6DE8B2}"/>
    <cellStyle name="Normal 6 5 2 2 2 3 4" xfId="3235" xr:uid="{2340D12F-CB63-481F-A42E-825349811281}"/>
    <cellStyle name="Normal 6 5 2 2 2 4" xfId="3236" xr:uid="{1D5EE62A-AF56-4FA2-A2DB-81CE589EF208}"/>
    <cellStyle name="Normal 6 5 2 2 2 5" xfId="3237" xr:uid="{E915F71E-7980-4125-91C1-8A20FEA61144}"/>
    <cellStyle name="Normal 6 5 2 2 2 6" xfId="3238" xr:uid="{B3A22F16-9F2A-4ECC-9A7A-2D227A559A59}"/>
    <cellStyle name="Normal 6 5 2 2 3" xfId="650" xr:uid="{1DA965AF-24C5-400E-A391-09CB1253A5B3}"/>
    <cellStyle name="Normal 6 5 2 2 3 2" xfId="1659" xr:uid="{3963B45D-BECE-4B83-900E-34F8DE418209}"/>
    <cellStyle name="Normal 6 5 2 2 3 2 2" xfId="3239" xr:uid="{A6171DC6-5159-4206-8F7F-BEC8B59BB884}"/>
    <cellStyle name="Normal 6 5 2 2 3 2 3" xfId="3240" xr:uid="{E37B68F6-7C73-4A98-B164-6E7EDB6F0D78}"/>
    <cellStyle name="Normal 6 5 2 2 3 2 4" xfId="3241" xr:uid="{B1BE1466-A974-4A40-ABB8-95859F9504C7}"/>
    <cellStyle name="Normal 6 5 2 2 3 3" xfId="3242" xr:uid="{DAB307EC-1D8C-4074-B602-63461F6318E2}"/>
    <cellStyle name="Normal 6 5 2 2 3 4" xfId="3243" xr:uid="{E32DF806-DAC6-42B5-8296-97DF0732234A}"/>
    <cellStyle name="Normal 6 5 2 2 3 5" xfId="3244" xr:uid="{661A5AB3-796D-4B6B-B56D-7DF51E47D0B6}"/>
    <cellStyle name="Normal 6 5 2 2 4" xfId="1660" xr:uid="{F9D17669-683E-41E3-BF72-2742B6E809EE}"/>
    <cellStyle name="Normal 6 5 2 2 4 2" xfId="3245" xr:uid="{C20FF3BB-7C52-4BF2-95A1-3EE4B12FC780}"/>
    <cellStyle name="Normal 6 5 2 2 4 3" xfId="3246" xr:uid="{FA680134-9437-46FA-BCB3-3ECA7D3E29DF}"/>
    <cellStyle name="Normal 6 5 2 2 4 4" xfId="3247" xr:uid="{515D393C-4C32-401B-8AF8-59F7ACB74CA1}"/>
    <cellStyle name="Normal 6 5 2 2 5" xfId="3248" xr:uid="{C3DA7315-1AF0-4A2A-8390-35927D901C06}"/>
    <cellStyle name="Normal 6 5 2 2 5 2" xfId="3249" xr:uid="{70FDA57B-15FE-4BF0-A686-FB1C01551AA9}"/>
    <cellStyle name="Normal 6 5 2 2 5 3" xfId="3250" xr:uid="{07C1BE70-0DFF-4043-8B5F-7B4F087FD172}"/>
    <cellStyle name="Normal 6 5 2 2 5 4" xfId="3251" xr:uid="{A4F3ACD1-1396-4459-B1C5-6E0C55A82925}"/>
    <cellStyle name="Normal 6 5 2 2 6" xfId="3252" xr:uid="{891DE04D-5871-4BD7-B899-48A48E0E46AE}"/>
    <cellStyle name="Normal 6 5 2 2 7" xfId="3253" xr:uid="{6C0CC370-9794-49FD-A8B9-E7B35425B32C}"/>
    <cellStyle name="Normal 6 5 2 2 8" xfId="3254" xr:uid="{F9CE05C9-82BF-454C-9866-7D9F9105BF82}"/>
    <cellStyle name="Normal 6 5 2 3" xfId="651" xr:uid="{447E156D-486A-4A09-8B7E-B4FEFF3DB9F6}"/>
    <cellStyle name="Normal 6 5 2 3 2" xfId="652" xr:uid="{7FAFFC37-3514-4823-A803-11631355CD93}"/>
    <cellStyle name="Normal 6 5 2 3 2 2" xfId="653" xr:uid="{534B1740-B984-43AE-82AA-9CEAACB5C7AA}"/>
    <cellStyle name="Normal 6 5 2 3 2 3" xfId="3255" xr:uid="{4FEB446B-E72A-4C22-B3E7-77BBE98C16A9}"/>
    <cellStyle name="Normal 6 5 2 3 2 4" xfId="3256" xr:uid="{9A3229E8-B793-4A12-93D2-7B9DC0B5CD2B}"/>
    <cellStyle name="Normal 6 5 2 3 3" xfId="654" xr:uid="{CB92B3C5-367F-4074-A088-245652FC8E58}"/>
    <cellStyle name="Normal 6 5 2 3 3 2" xfId="3257" xr:uid="{F1EC12C2-3E15-41DA-AC80-720B04A47846}"/>
    <cellStyle name="Normal 6 5 2 3 3 3" xfId="3258" xr:uid="{8E97ABC5-E89F-4F43-BC1E-7EC47EF7B7BC}"/>
    <cellStyle name="Normal 6 5 2 3 3 4" xfId="3259" xr:uid="{44F64485-759B-4A23-8858-D2B2F57CE9C4}"/>
    <cellStyle name="Normal 6 5 2 3 4" xfId="3260" xr:uid="{C790FCF5-B453-471C-882A-30FEFC8906CC}"/>
    <cellStyle name="Normal 6 5 2 3 5" xfId="3261" xr:uid="{5C4BF0A7-07C9-4766-A01E-C5EDC0394F35}"/>
    <cellStyle name="Normal 6 5 2 3 6" xfId="3262" xr:uid="{0A898842-92FF-49D0-92B8-3CB1895216A9}"/>
    <cellStyle name="Normal 6 5 2 4" xfId="655" xr:uid="{3BF89183-6A43-4640-9B61-0C74FC1166EE}"/>
    <cellStyle name="Normal 6 5 2 4 2" xfId="656" xr:uid="{F08F7C41-657F-477E-BCDF-E2E8D72622AD}"/>
    <cellStyle name="Normal 6 5 2 4 2 2" xfId="3263" xr:uid="{C54FBB60-5CDB-461B-B817-00166D23F011}"/>
    <cellStyle name="Normal 6 5 2 4 2 3" xfId="3264" xr:uid="{794E7F66-71AF-410B-8834-8427CCA2FA49}"/>
    <cellStyle name="Normal 6 5 2 4 2 4" xfId="3265" xr:uid="{2D74B0BF-F203-485B-A5AD-C94AFA6FE63D}"/>
    <cellStyle name="Normal 6 5 2 4 3" xfId="3266" xr:uid="{67443785-5359-4E54-AF6C-E72B61073D22}"/>
    <cellStyle name="Normal 6 5 2 4 4" xfId="3267" xr:uid="{AE5B13CB-D19D-4051-8239-DD943E002E53}"/>
    <cellStyle name="Normal 6 5 2 4 5" xfId="3268" xr:uid="{0E1A6927-E1A3-4213-B134-39BEFF9FF5BD}"/>
    <cellStyle name="Normal 6 5 2 5" xfId="657" xr:uid="{FD4B0FF5-E3E8-4BE3-B719-952352CB2C04}"/>
    <cellStyle name="Normal 6 5 2 5 2" xfId="3269" xr:uid="{8D89DE1D-E59A-4D92-A179-27EF75437BB0}"/>
    <cellStyle name="Normal 6 5 2 5 3" xfId="3270" xr:uid="{35D742FF-4AB5-4F84-8176-9B0B6262FEA3}"/>
    <cellStyle name="Normal 6 5 2 5 4" xfId="3271" xr:uid="{D46B2D4B-8CA7-49C9-BC39-9E9060624915}"/>
    <cellStyle name="Normal 6 5 2 6" xfId="3272" xr:uid="{8F25C046-5973-4B38-B006-A15A481B5FBD}"/>
    <cellStyle name="Normal 6 5 2 6 2" xfId="3273" xr:uid="{00B935D4-5929-45AB-A5F0-3714A46E1F5C}"/>
    <cellStyle name="Normal 6 5 2 6 3" xfId="3274" xr:uid="{482BB058-BEEF-417F-B58F-882364D03119}"/>
    <cellStyle name="Normal 6 5 2 6 4" xfId="3275" xr:uid="{0BD9708C-336E-45E3-8B0C-2D074CADF641}"/>
    <cellStyle name="Normal 6 5 2 7" xfId="3276" xr:uid="{E636C687-1E2E-4C37-919B-1F18310583BA}"/>
    <cellStyle name="Normal 6 5 2 8" xfId="3277" xr:uid="{F0C004D9-8616-463A-8620-B39A90820E12}"/>
    <cellStyle name="Normal 6 5 2 9" xfId="3278" xr:uid="{E4184EF9-5337-43D9-BDDF-A13CE37FE794}"/>
    <cellStyle name="Normal 6 5 3" xfId="340" xr:uid="{47EFBBE3-620D-45D8-A467-CEC6562FC984}"/>
    <cellStyle name="Normal 6 5 3 2" xfId="658" xr:uid="{1EE1932C-4E73-47D5-8A4D-8AD0FCC191C2}"/>
    <cellStyle name="Normal 6 5 3 2 2" xfId="659" xr:uid="{F40AA3D4-0958-466B-8781-B416FD5C4355}"/>
    <cellStyle name="Normal 6 5 3 2 2 2" xfId="1661" xr:uid="{AB5CCCBF-012B-49E2-A8BF-04E825B7B8ED}"/>
    <cellStyle name="Normal 6 5 3 2 2 2 2" xfId="1662" xr:uid="{3B17DB6D-FF22-4D5C-830C-1CEA245F7FD3}"/>
    <cellStyle name="Normal 6 5 3 2 2 3" xfId="1663" xr:uid="{7E14C0DB-5C19-486B-BA6E-CEE3F087D1FC}"/>
    <cellStyle name="Normal 6 5 3 2 2 4" xfId="3279" xr:uid="{A03FE7D9-EAEC-4ADB-9F58-51A20E191A81}"/>
    <cellStyle name="Normal 6 5 3 2 3" xfId="1664" xr:uid="{18D580F1-ECAF-4A64-AB49-72376A8E5EA5}"/>
    <cellStyle name="Normal 6 5 3 2 3 2" xfId="1665" xr:uid="{CEDD38B5-9CF7-4089-A830-90B3BBCA8627}"/>
    <cellStyle name="Normal 6 5 3 2 3 3" xfId="3280" xr:uid="{5240538D-7641-4DE6-971E-261F8B6B3E51}"/>
    <cellStyle name="Normal 6 5 3 2 3 4" xfId="3281" xr:uid="{0436B224-5B76-4406-B84E-AF4A620FF18B}"/>
    <cellStyle name="Normal 6 5 3 2 4" xfId="1666" xr:uid="{25E2A3FF-CAF1-4F43-841C-0C1621CCF6F4}"/>
    <cellStyle name="Normal 6 5 3 2 5" xfId="3282" xr:uid="{F8FFEC15-2C5A-4B54-9ABB-9B06741E8E1D}"/>
    <cellStyle name="Normal 6 5 3 2 6" xfId="3283" xr:uid="{572B705F-1935-42D9-AEFE-3003D1561250}"/>
    <cellStyle name="Normal 6 5 3 3" xfId="660" xr:uid="{CCEBD975-8ADA-4167-8DFD-304A4AE9E5A9}"/>
    <cellStyle name="Normal 6 5 3 3 2" xfId="1667" xr:uid="{D26F5274-BE69-4C5B-831E-D600AC2325F5}"/>
    <cellStyle name="Normal 6 5 3 3 2 2" xfId="1668" xr:uid="{D73CBF0D-375A-46D8-AD81-4DA2332E3672}"/>
    <cellStyle name="Normal 6 5 3 3 2 3" xfId="3284" xr:uid="{E8E5DD52-E139-4093-9179-A087E1A217DE}"/>
    <cellStyle name="Normal 6 5 3 3 2 4" xfId="3285" xr:uid="{3A103FE4-DD19-4957-8995-D7120642DA9A}"/>
    <cellStyle name="Normal 6 5 3 3 3" xfId="1669" xr:uid="{CE951DE2-062B-47A2-A099-FAEB4324180F}"/>
    <cellStyle name="Normal 6 5 3 3 4" xfId="3286" xr:uid="{E2287E54-C4B4-4FC2-8A28-C3EB047043AB}"/>
    <cellStyle name="Normal 6 5 3 3 5" xfId="3287" xr:uid="{E72B406D-A4D0-4FD4-AF31-03F72C3461FE}"/>
    <cellStyle name="Normal 6 5 3 4" xfId="1670" xr:uid="{D7004F37-85E3-4E66-A207-D8C7B2717B1B}"/>
    <cellStyle name="Normal 6 5 3 4 2" xfId="1671" xr:uid="{1C36046E-47FD-4BEC-8C2E-17039AF3F9B1}"/>
    <cellStyle name="Normal 6 5 3 4 3" xfId="3288" xr:uid="{6FD841F9-D120-4D92-9DF5-C09F2AB4E9EC}"/>
    <cellStyle name="Normal 6 5 3 4 4" xfId="3289" xr:uid="{C309D373-7462-424E-B9AD-B226683426A4}"/>
    <cellStyle name="Normal 6 5 3 5" xfId="1672" xr:uid="{8AAA4C9F-7D11-4C6E-ACB8-35F324567754}"/>
    <cellStyle name="Normal 6 5 3 5 2" xfId="3290" xr:uid="{8910F1E6-39E5-437F-91DB-630F4D057A3B}"/>
    <cellStyle name="Normal 6 5 3 5 3" xfId="3291" xr:uid="{C5DEE134-A01F-4498-BD34-50F90FFD8663}"/>
    <cellStyle name="Normal 6 5 3 5 4" xfId="3292" xr:uid="{00C8FA2C-6510-4FA1-A13D-B064292DF89F}"/>
    <cellStyle name="Normal 6 5 3 6" xfId="3293" xr:uid="{F5C056E6-28AB-4D6D-B189-8A6417B4CDAD}"/>
    <cellStyle name="Normal 6 5 3 7" xfId="3294" xr:uid="{1BDFD423-8A03-4AD3-9000-9170E3950CD2}"/>
    <cellStyle name="Normal 6 5 3 8" xfId="3295" xr:uid="{4313AEB1-7768-4FD2-A2D5-C6F5C1186223}"/>
    <cellStyle name="Normal 6 5 4" xfId="341" xr:uid="{1CD3FC22-8C2B-45EF-B196-1D9D2D50628D}"/>
    <cellStyle name="Normal 6 5 4 2" xfId="661" xr:uid="{0431E802-DA2A-43C3-A80D-019FBFAB7F6F}"/>
    <cellStyle name="Normal 6 5 4 2 2" xfId="662" xr:uid="{90AF033B-A69B-4459-978C-4197043A3F90}"/>
    <cellStyle name="Normal 6 5 4 2 2 2" xfId="1673" xr:uid="{CCE6F9F2-4A07-49FF-9A5F-F6577A7C8360}"/>
    <cellStyle name="Normal 6 5 4 2 2 3" xfId="3296" xr:uid="{7437A054-4A4E-401C-84E8-7A6254061E2B}"/>
    <cellStyle name="Normal 6 5 4 2 2 4" xfId="3297" xr:uid="{D67A247E-CB62-407D-8AF8-3381A74B7977}"/>
    <cellStyle name="Normal 6 5 4 2 3" xfId="1674" xr:uid="{FBE196FC-1A70-4FC8-A9F4-AA9136189E0F}"/>
    <cellStyle name="Normal 6 5 4 2 4" xfId="3298" xr:uid="{CC0B5819-5121-4057-9446-EBDD40FD9BD5}"/>
    <cellStyle name="Normal 6 5 4 2 5" xfId="3299" xr:uid="{79F49490-4EE6-4F55-BFDD-10C9E3B25957}"/>
    <cellStyle name="Normal 6 5 4 3" xfId="663" xr:uid="{F2D8B4AD-F05C-49F4-AED9-2353C2A3A20C}"/>
    <cellStyle name="Normal 6 5 4 3 2" xfId="1675" xr:uid="{EE021222-41A5-46A9-BC05-A7337D2A0EAC}"/>
    <cellStyle name="Normal 6 5 4 3 3" xfId="3300" xr:uid="{236EB485-B2BF-4AD9-93AE-AA2D4645A22B}"/>
    <cellStyle name="Normal 6 5 4 3 4" xfId="3301" xr:uid="{FCE4F428-93D6-4AC6-B15F-F848830775FB}"/>
    <cellStyle name="Normal 6 5 4 4" xfId="1676" xr:uid="{44EC24F6-470B-4590-8BBF-159F5F588B12}"/>
    <cellStyle name="Normal 6 5 4 4 2" xfId="3302" xr:uid="{2AE32DB6-69FC-4A71-A30A-C1D23ECDC4A7}"/>
    <cellStyle name="Normal 6 5 4 4 3" xfId="3303" xr:uid="{473AEAC6-4194-442C-B42E-36AD30410394}"/>
    <cellStyle name="Normal 6 5 4 4 4" xfId="3304" xr:uid="{AC336EB9-41F3-41CF-B98E-D519D5DDFC34}"/>
    <cellStyle name="Normal 6 5 4 5" xfId="3305" xr:uid="{9C5DACFC-2262-4B1F-BA41-7DCE45EF698F}"/>
    <cellStyle name="Normal 6 5 4 6" xfId="3306" xr:uid="{8D20E28F-EB25-467F-B875-6E65C3B50F04}"/>
    <cellStyle name="Normal 6 5 4 7" xfId="3307" xr:uid="{7C3BD268-BF41-49CB-87EE-39FFEF749445}"/>
    <cellStyle name="Normal 6 5 5" xfId="342" xr:uid="{02FC96C5-7CF4-41B3-BC80-F27D43762EB4}"/>
    <cellStyle name="Normal 6 5 5 2" xfId="664" xr:uid="{66C41946-0986-43D9-968A-C8BF0B58C402}"/>
    <cellStyle name="Normal 6 5 5 2 2" xfId="1677" xr:uid="{499A2A57-AE95-4CEF-9F99-E4A038D411A6}"/>
    <cellStyle name="Normal 6 5 5 2 3" xfId="3308" xr:uid="{72B9CA91-5BAA-46DF-9F5F-8AC6485796DB}"/>
    <cellStyle name="Normal 6 5 5 2 4" xfId="3309" xr:uid="{9632B57E-145B-464C-BD4D-D93EE61A7228}"/>
    <cellStyle name="Normal 6 5 5 3" xfId="1678" xr:uid="{222928D7-1DB1-4B5B-8FC1-329E294DC695}"/>
    <cellStyle name="Normal 6 5 5 3 2" xfId="3310" xr:uid="{AAA696FD-9120-4AC2-80BA-158866915CB0}"/>
    <cellStyle name="Normal 6 5 5 3 3" xfId="3311" xr:uid="{9D42E776-69E5-4464-881C-3031D48A4E0A}"/>
    <cellStyle name="Normal 6 5 5 3 4" xfId="3312" xr:uid="{81917757-77A6-4FC0-9FAD-4FFF760F0ABC}"/>
    <cellStyle name="Normal 6 5 5 4" xfId="3313" xr:uid="{1F1A71B0-2DC2-4F91-B1C4-87EF47107B1F}"/>
    <cellStyle name="Normal 6 5 5 5" xfId="3314" xr:uid="{AF0A7419-497F-400D-B3BC-EEE88DA164AD}"/>
    <cellStyle name="Normal 6 5 5 6" xfId="3315" xr:uid="{BC188C0F-6233-43EE-93A9-D3CDD7C2A28A}"/>
    <cellStyle name="Normal 6 5 6" xfId="665" xr:uid="{BD40FDF1-7A6D-4535-AD00-0AE2874A0F2B}"/>
    <cellStyle name="Normal 6 5 6 2" xfId="1679" xr:uid="{74892485-A863-4D98-A410-F37E4328FB77}"/>
    <cellStyle name="Normal 6 5 6 2 2" xfId="3316" xr:uid="{3AD0D8E7-1FBC-4EA5-A969-A27C1C6EEFF0}"/>
    <cellStyle name="Normal 6 5 6 2 3" xfId="3317" xr:uid="{8B00727D-94FE-49AD-8CED-96BB3DD7DAE4}"/>
    <cellStyle name="Normal 6 5 6 2 4" xfId="3318" xr:uid="{0077F572-3AFA-4D4D-A0E0-4766674223A4}"/>
    <cellStyle name="Normal 6 5 6 3" xfId="3319" xr:uid="{7CBD6EFD-BF76-4114-BCE1-2B00DCC3233C}"/>
    <cellStyle name="Normal 6 5 6 4" xfId="3320" xr:uid="{C2CEDA16-D518-4CA0-A17A-4BD21DB9046B}"/>
    <cellStyle name="Normal 6 5 6 5" xfId="3321" xr:uid="{CDBB54B6-1A0D-4268-85F2-F156A563E34A}"/>
    <cellStyle name="Normal 6 5 7" xfId="1680" xr:uid="{7601C3BC-591E-4D00-A993-BFE0A2611467}"/>
    <cellStyle name="Normal 6 5 7 2" xfId="3322" xr:uid="{000BE33C-6D66-49EF-8FC8-A871F146EC60}"/>
    <cellStyle name="Normal 6 5 7 3" xfId="3323" xr:uid="{65F6F7C0-AD55-4763-80CB-80A68963FA9F}"/>
    <cellStyle name="Normal 6 5 7 4" xfId="3324" xr:uid="{646FA06B-6554-49F1-8EDA-2733DB54B566}"/>
    <cellStyle name="Normal 6 5 8" xfId="3325" xr:uid="{A42118A3-EAC5-4797-A496-258748EA9B6F}"/>
    <cellStyle name="Normal 6 5 8 2" xfId="3326" xr:uid="{83BD937B-DEF9-40B0-A996-571AB97DF2C2}"/>
    <cellStyle name="Normal 6 5 8 3" xfId="3327" xr:uid="{1D4F9819-1795-43EA-B994-111515E15422}"/>
    <cellStyle name="Normal 6 5 8 4" xfId="3328" xr:uid="{3B99022F-F11B-4ED4-A373-58DB9023D9C3}"/>
    <cellStyle name="Normal 6 5 9" xfId="3329" xr:uid="{A8E32E96-A7C4-488E-A00F-6AABADF13D2D}"/>
    <cellStyle name="Normal 6 6" xfId="127" xr:uid="{E2109736-3145-42E7-877C-12DB76ACCC9C}"/>
    <cellStyle name="Normal 6 6 2" xfId="128" xr:uid="{8A22438A-FCA9-4776-A878-E274391CCFC1}"/>
    <cellStyle name="Normal 6 6 2 2" xfId="343" xr:uid="{62023295-C560-4360-AA41-3A7E42E4FE92}"/>
    <cellStyle name="Normal 6 6 2 2 2" xfId="666" xr:uid="{B2B4FCB9-363E-4295-9A5D-FD9D6885E9F2}"/>
    <cellStyle name="Normal 6 6 2 2 2 2" xfId="1681" xr:uid="{08ED54A1-A50E-4700-9855-74B7683CB17E}"/>
    <cellStyle name="Normal 6 6 2 2 2 3" xfId="3330" xr:uid="{678C7B07-72AB-4A5D-8CD1-10F70103F11B}"/>
    <cellStyle name="Normal 6 6 2 2 2 4" xfId="3331" xr:uid="{1494FAC8-5E34-4B97-A426-840179D791C7}"/>
    <cellStyle name="Normal 6 6 2 2 3" xfId="1682" xr:uid="{C0CDFB06-C49D-4604-8004-80FDEE1EEEED}"/>
    <cellStyle name="Normal 6 6 2 2 3 2" xfId="3332" xr:uid="{37EC300F-4816-49ED-A743-FE01D5D3EE5D}"/>
    <cellStyle name="Normal 6 6 2 2 3 3" xfId="3333" xr:uid="{6FA9B2E0-F028-4423-BB58-EB7B8E03FCC6}"/>
    <cellStyle name="Normal 6 6 2 2 3 4" xfId="3334" xr:uid="{AF8F5D58-0313-4CDA-B076-3035DCA897E4}"/>
    <cellStyle name="Normal 6 6 2 2 4" xfId="3335" xr:uid="{19C1390A-8083-4D2B-9D01-B4F9C001A1B3}"/>
    <cellStyle name="Normal 6 6 2 2 5" xfId="3336" xr:uid="{E9ED951E-C063-4DFC-B993-57ACAAA9B365}"/>
    <cellStyle name="Normal 6 6 2 2 6" xfId="3337" xr:uid="{4F825438-02E2-43D2-B4F6-B8B84C276CE1}"/>
    <cellStyle name="Normal 6 6 2 3" xfId="667" xr:uid="{7266A8CD-A570-4979-AABA-1F28B8D0CE15}"/>
    <cellStyle name="Normal 6 6 2 3 2" xfId="1683" xr:uid="{795C47A9-1C65-4E47-B8C1-E4922009C736}"/>
    <cellStyle name="Normal 6 6 2 3 2 2" xfId="3338" xr:uid="{7341E9C0-533B-4C40-A5BE-159238C9745C}"/>
    <cellStyle name="Normal 6 6 2 3 2 3" xfId="3339" xr:uid="{FCE4E92C-4061-49E4-8857-267E0A369D9C}"/>
    <cellStyle name="Normal 6 6 2 3 2 4" xfId="3340" xr:uid="{01EBDAC4-D59D-4B20-98E3-9069F0B57B63}"/>
    <cellStyle name="Normal 6 6 2 3 3" xfId="3341" xr:uid="{B8021A06-5A19-4F69-BB58-9DBCD3939F83}"/>
    <cellStyle name="Normal 6 6 2 3 4" xfId="3342" xr:uid="{47F91840-0FB2-4DB2-86A6-B499FF3A6E78}"/>
    <cellStyle name="Normal 6 6 2 3 5" xfId="3343" xr:uid="{2746BEE4-C7D2-4FD8-872D-C0B24BC935A5}"/>
    <cellStyle name="Normal 6 6 2 4" xfId="1684" xr:uid="{987DAF4A-D325-4DCD-AE96-79A7F0716817}"/>
    <cellStyle name="Normal 6 6 2 4 2" xfId="3344" xr:uid="{8528659C-63DB-4FE9-BAB3-69EE09332B6C}"/>
    <cellStyle name="Normal 6 6 2 4 3" xfId="3345" xr:uid="{0DF48FB3-3314-44D9-8889-53325A094557}"/>
    <cellStyle name="Normal 6 6 2 4 4" xfId="3346" xr:uid="{C1F8CDC6-6E80-45C5-8B03-9C59BA72AFA6}"/>
    <cellStyle name="Normal 6 6 2 5" xfId="3347" xr:uid="{1C0731A0-B674-48BC-9108-AB55430FF32C}"/>
    <cellStyle name="Normal 6 6 2 5 2" xfId="3348" xr:uid="{7440BD01-C214-4653-AA49-0B21AB438F9B}"/>
    <cellStyle name="Normal 6 6 2 5 3" xfId="3349" xr:uid="{A29CB5A4-31E2-4D40-8D43-77266E32499B}"/>
    <cellStyle name="Normal 6 6 2 5 4" xfId="3350" xr:uid="{040D68EA-22F4-4020-812E-0F795CAD3E80}"/>
    <cellStyle name="Normal 6 6 2 6" xfId="3351" xr:uid="{8A815FEE-A642-406F-91B7-B28E329B46D6}"/>
    <cellStyle name="Normal 6 6 2 7" xfId="3352" xr:uid="{1013DCC4-5F13-4B9A-9045-0F777C01C3F8}"/>
    <cellStyle name="Normal 6 6 2 8" xfId="3353" xr:uid="{8D7373E8-50A0-4CA9-8C27-430A19A0963A}"/>
    <cellStyle name="Normal 6 6 3" xfId="344" xr:uid="{77F03595-797C-4DD0-A5F7-F4DF6BF53330}"/>
    <cellStyle name="Normal 6 6 3 2" xfId="668" xr:uid="{DB88856C-32F2-45D2-BB38-A193124A11A3}"/>
    <cellStyle name="Normal 6 6 3 2 2" xfId="669" xr:uid="{8A9C54A8-CB06-4696-B645-D5BC628355C2}"/>
    <cellStyle name="Normal 6 6 3 2 3" xfId="3354" xr:uid="{5D35B014-1A7E-4A07-B753-102955854378}"/>
    <cellStyle name="Normal 6 6 3 2 4" xfId="3355" xr:uid="{33BC832F-1A3D-418E-BB9A-46A571166CEC}"/>
    <cellStyle name="Normal 6 6 3 3" xfId="670" xr:uid="{5774E372-6CF9-4492-9ECA-78D31A08ADB0}"/>
    <cellStyle name="Normal 6 6 3 3 2" xfId="3356" xr:uid="{FED1C58E-D575-43BD-B023-F11F39914D8F}"/>
    <cellStyle name="Normal 6 6 3 3 3" xfId="3357" xr:uid="{3CEA140D-F3BB-40BB-A0AC-FAF8BB586BA5}"/>
    <cellStyle name="Normal 6 6 3 3 4" xfId="3358" xr:uid="{E7C0779F-A58D-49A2-A1D8-0D5BBC309DB7}"/>
    <cellStyle name="Normal 6 6 3 4" xfId="3359" xr:uid="{29753EA2-D429-4E21-9A72-539C60F3A808}"/>
    <cellStyle name="Normal 6 6 3 5" xfId="3360" xr:uid="{B513F64C-720C-477B-B96D-1828D8364A6C}"/>
    <cellStyle name="Normal 6 6 3 6" xfId="3361" xr:uid="{7BE7B7C7-67E2-48B3-B62A-936F1E6485F1}"/>
    <cellStyle name="Normal 6 6 4" xfId="345" xr:uid="{A3BC2ED6-793D-4D50-8112-38B22161104C}"/>
    <cellStyle name="Normal 6 6 4 2" xfId="671" xr:uid="{24955A75-7BDC-453B-A920-A35D9634E3ED}"/>
    <cellStyle name="Normal 6 6 4 2 2" xfId="3362" xr:uid="{CBDEBB59-1509-46C0-A428-F51603FE1C57}"/>
    <cellStyle name="Normal 6 6 4 2 3" xfId="3363" xr:uid="{473E13CB-F60A-49C5-9E89-C1FDD7A3CC1B}"/>
    <cellStyle name="Normal 6 6 4 2 4" xfId="3364" xr:uid="{8A6AD152-8917-4911-854B-E399C28BFF6F}"/>
    <cellStyle name="Normal 6 6 4 3" xfId="3365" xr:uid="{1CE584B3-A4A6-4781-9EE6-A0142380F025}"/>
    <cellStyle name="Normal 6 6 4 4" xfId="3366" xr:uid="{031886CF-A1D8-46A9-93F2-F85967411B5D}"/>
    <cellStyle name="Normal 6 6 4 5" xfId="3367" xr:uid="{BE504190-76CF-42FC-BB6B-599685D99A3C}"/>
    <cellStyle name="Normal 6 6 5" xfId="672" xr:uid="{CE412440-C260-488C-8A2C-87D3D90D49BA}"/>
    <cellStyle name="Normal 6 6 5 2" xfId="3368" xr:uid="{2A69F005-D26E-4C33-93D6-02BAC1669689}"/>
    <cellStyle name="Normal 6 6 5 3" xfId="3369" xr:uid="{2E9763A4-30C2-4CBF-B146-77FCB67C270A}"/>
    <cellStyle name="Normal 6 6 5 4" xfId="3370" xr:uid="{C0C714C2-88ED-46EE-9484-FED6341F77BB}"/>
    <cellStyle name="Normal 6 6 6" xfId="3371" xr:uid="{A13D1148-11A8-42F0-87A3-4EE75CF823DE}"/>
    <cellStyle name="Normal 6 6 6 2" xfId="3372" xr:uid="{0080B33C-E608-4DD2-96B0-9FC4849CEB61}"/>
    <cellStyle name="Normal 6 6 6 3" xfId="3373" xr:uid="{954B22B7-8D61-45B6-BA47-B436894248C0}"/>
    <cellStyle name="Normal 6 6 6 4" xfId="3374" xr:uid="{5835BD79-310E-4CA3-90B9-139C5FB0D411}"/>
    <cellStyle name="Normal 6 6 7" xfId="3375" xr:uid="{B4F979E3-E779-40B7-987B-41DCE71C10C7}"/>
    <cellStyle name="Normal 6 6 8" xfId="3376" xr:uid="{8A29F25A-6E2A-486D-B41C-8075BDF52ADF}"/>
    <cellStyle name="Normal 6 6 9" xfId="3377" xr:uid="{592CD37A-9B55-4092-9AC8-3AAE5E8081B9}"/>
    <cellStyle name="Normal 6 7" xfId="129" xr:uid="{2C6E06D9-A4B5-4103-B04F-9F30D1189AC0}"/>
    <cellStyle name="Normal 6 7 2" xfId="346" xr:uid="{DF70E58A-B086-479E-BCAC-10A6C38EF0A4}"/>
    <cellStyle name="Normal 6 7 2 2" xfId="673" xr:uid="{6A6AC50B-0884-4610-ABC4-3FF1614CD0CB}"/>
    <cellStyle name="Normal 6 7 2 2 2" xfId="1685" xr:uid="{01090815-4DC7-4BE9-B364-F790828A81AD}"/>
    <cellStyle name="Normal 6 7 2 2 2 2" xfId="1686" xr:uid="{FD9FEF14-877E-472D-ABB2-F8EB39A263CA}"/>
    <cellStyle name="Normal 6 7 2 2 3" xfId="1687" xr:uid="{22D6B8D3-6280-44D9-B4B4-923081C432CD}"/>
    <cellStyle name="Normal 6 7 2 2 4" xfId="3378" xr:uid="{61BB9DE4-AE08-4888-93A3-72FD53240BDF}"/>
    <cellStyle name="Normal 6 7 2 3" xfId="1688" xr:uid="{8AB63619-CB25-44C8-8BA3-8B894CBA5DCE}"/>
    <cellStyle name="Normal 6 7 2 3 2" xfId="1689" xr:uid="{7DF1788B-E601-4284-90DD-79A7351E67C4}"/>
    <cellStyle name="Normal 6 7 2 3 3" xfId="3379" xr:uid="{BD09376F-189B-470A-8AF0-63BE3B9C6D8B}"/>
    <cellStyle name="Normal 6 7 2 3 4" xfId="3380" xr:uid="{C38725A6-1E1C-42FC-A697-4D92E155F0A9}"/>
    <cellStyle name="Normal 6 7 2 4" xfId="1690" xr:uid="{9D4FB01A-DF36-4E95-A2A6-8D5A6AC23B56}"/>
    <cellStyle name="Normal 6 7 2 5" xfId="3381" xr:uid="{66873C48-B60C-447F-9C81-AE377C8F6F70}"/>
    <cellStyle name="Normal 6 7 2 6" xfId="3382" xr:uid="{24073A9B-F3B6-44B8-BB10-03FB6264512E}"/>
    <cellStyle name="Normal 6 7 3" xfId="674" xr:uid="{B60FF862-EB41-47A8-B437-00555B665CD8}"/>
    <cellStyle name="Normal 6 7 3 2" xfId="1691" xr:uid="{760B0DB9-D563-4241-8BC9-33479A20F1D9}"/>
    <cellStyle name="Normal 6 7 3 2 2" xfId="1692" xr:uid="{0E330300-D118-4593-B02A-3CE0529CA215}"/>
    <cellStyle name="Normal 6 7 3 2 3" xfId="3383" xr:uid="{E9405BE6-494D-473A-911F-8442561790D0}"/>
    <cellStyle name="Normal 6 7 3 2 4" xfId="3384" xr:uid="{B15D2C89-3968-452B-86FC-B51ED5A0E583}"/>
    <cellStyle name="Normal 6 7 3 3" xfId="1693" xr:uid="{EB4A126A-2D76-4E42-8DCA-493CF8FB1BEE}"/>
    <cellStyle name="Normal 6 7 3 4" xfId="3385" xr:uid="{DBD0EB1E-216F-44FE-AEE3-36F548750CAB}"/>
    <cellStyle name="Normal 6 7 3 5" xfId="3386" xr:uid="{86B8C93A-766A-46E5-8B0C-8985E2DC63BB}"/>
    <cellStyle name="Normal 6 7 4" xfId="1694" xr:uid="{190DD22F-5544-4BD0-AF31-383CA3C695BC}"/>
    <cellStyle name="Normal 6 7 4 2" xfId="1695" xr:uid="{145D975E-2039-4B2F-A48B-27A3ABD2AE73}"/>
    <cellStyle name="Normal 6 7 4 3" xfId="3387" xr:uid="{AE14A291-8211-48C0-8AFB-F3B278DF1D3A}"/>
    <cellStyle name="Normal 6 7 4 4" xfId="3388" xr:uid="{CA26F030-6112-4B20-AEE3-BA4B33E1D575}"/>
    <cellStyle name="Normal 6 7 5" xfId="1696" xr:uid="{CD9C77E2-2940-4FEA-A579-5780AF762875}"/>
    <cellStyle name="Normal 6 7 5 2" xfId="3389" xr:uid="{3DF6B3A7-FED5-4B3A-BA3C-CD5FF5275A14}"/>
    <cellStyle name="Normal 6 7 5 3" xfId="3390" xr:uid="{242A861E-0B6D-454C-AAD7-4CEB1D720B26}"/>
    <cellStyle name="Normal 6 7 5 4" xfId="3391" xr:uid="{F2711961-6F70-48B1-A858-6CB0138D4BB9}"/>
    <cellStyle name="Normal 6 7 6" xfId="3392" xr:uid="{BEE7AEA5-1FBB-4104-A292-CC9A9228E297}"/>
    <cellStyle name="Normal 6 7 7" xfId="3393" xr:uid="{5868D448-B626-4328-8744-62B68038916D}"/>
    <cellStyle name="Normal 6 7 8" xfId="3394" xr:uid="{81B68C57-D4A4-492F-9048-FEBAB42A9B7F}"/>
    <cellStyle name="Normal 6 8" xfId="347" xr:uid="{94446529-6EE8-44D1-BEC4-2F5072C6594E}"/>
    <cellStyle name="Normal 6 8 2" xfId="675" xr:uid="{62251D9A-8869-439C-BD5D-A5F0B0D41593}"/>
    <cellStyle name="Normal 6 8 2 2" xfId="676" xr:uid="{7C9FE354-8AA2-49C9-B2C1-F261E0D6830D}"/>
    <cellStyle name="Normal 6 8 2 2 2" xfId="1697" xr:uid="{32F4067D-76CE-4EB4-BB8A-C35C7D2DF588}"/>
    <cellStyle name="Normal 6 8 2 2 3" xfId="3395" xr:uid="{FD91962D-0605-4EDE-8D47-FAC9C76D5075}"/>
    <cellStyle name="Normal 6 8 2 2 4" xfId="3396" xr:uid="{F3DAC745-CB94-4E8B-9E9F-207C61820765}"/>
    <cellStyle name="Normal 6 8 2 3" xfId="1698" xr:uid="{4C0CFFD4-85C2-4DD6-A307-11278B1758D4}"/>
    <cellStyle name="Normal 6 8 2 4" xfId="3397" xr:uid="{E253C273-2D8F-4704-BC59-06D372E284E1}"/>
    <cellStyle name="Normal 6 8 2 5" xfId="3398" xr:uid="{55B816B2-90FA-46FD-AB69-C995FE8BFA3F}"/>
    <cellStyle name="Normal 6 8 3" xfId="677" xr:uid="{C00ABD24-0711-449B-AA5F-0AF3D634D20B}"/>
    <cellStyle name="Normal 6 8 3 2" xfId="1699" xr:uid="{8570EAD0-424D-41BE-8732-78BA454EDCB8}"/>
    <cellStyle name="Normal 6 8 3 3" xfId="3399" xr:uid="{CB6C2FD3-97E4-4E9E-8108-4A6B058D911A}"/>
    <cellStyle name="Normal 6 8 3 4" xfId="3400" xr:uid="{3FC6C2B1-F780-49D3-B476-B5F1C8A52791}"/>
    <cellStyle name="Normal 6 8 4" xfId="1700" xr:uid="{C75FE771-D375-4F57-A97F-77FF7AC0257A}"/>
    <cellStyle name="Normal 6 8 4 2" xfId="3401" xr:uid="{6514A9D9-2F13-46E2-A9F5-E816A74EC6DC}"/>
    <cellStyle name="Normal 6 8 4 3" xfId="3402" xr:uid="{3493A711-A27A-408E-959A-4994FA083B51}"/>
    <cellStyle name="Normal 6 8 4 4" xfId="3403" xr:uid="{02B170F8-B70E-47A7-8FE3-69A86B0E692E}"/>
    <cellStyle name="Normal 6 8 5" xfId="3404" xr:uid="{335AB556-AA92-4583-9B1A-AAE63C45886E}"/>
    <cellStyle name="Normal 6 8 6" xfId="3405" xr:uid="{A2CEEF9E-52D0-4B6D-8555-994E2C13653E}"/>
    <cellStyle name="Normal 6 8 7" xfId="3406" xr:uid="{69F112F4-9312-4C86-8C99-E24A3F48BF61}"/>
    <cellStyle name="Normal 6 9" xfId="348" xr:uid="{FE60461C-FE2E-4627-9A6B-D2E908B5CF86}"/>
    <cellStyle name="Normal 6 9 2" xfId="678" xr:uid="{2F0B516A-7D1F-4465-A10A-042E7126FD5B}"/>
    <cellStyle name="Normal 6 9 2 2" xfId="1701" xr:uid="{866CE5A5-4DF6-4BC4-879E-29448618E519}"/>
    <cellStyle name="Normal 6 9 2 3" xfId="3407" xr:uid="{0A5FEA95-3894-4DD3-A3A6-13481D5F2DA8}"/>
    <cellStyle name="Normal 6 9 2 4" xfId="3408" xr:uid="{0AAF6593-2F4F-4C8F-9640-DC7C9D0CB9E7}"/>
    <cellStyle name="Normal 6 9 3" xfId="1702" xr:uid="{CA964F31-9951-4707-990A-72CFAD6BF0DB}"/>
    <cellStyle name="Normal 6 9 3 2" xfId="3409" xr:uid="{1D44691F-DC2C-471A-AAE9-D31884AFCAA3}"/>
    <cellStyle name="Normal 6 9 3 3" xfId="3410" xr:uid="{6A9A0B74-D2C0-4B92-8DFD-55BE8FB0FC4C}"/>
    <cellStyle name="Normal 6 9 3 4" xfId="3411" xr:uid="{C64982C3-4063-4620-8EA0-5494C65110F0}"/>
    <cellStyle name="Normal 6 9 4" xfId="3412" xr:uid="{BABB2946-5B09-4859-B2C0-31947C8D10ED}"/>
    <cellStyle name="Normal 6 9 5" xfId="3413" xr:uid="{785F6505-3407-423F-9440-E6BCD319A5E7}"/>
    <cellStyle name="Normal 6 9 6" xfId="3414" xr:uid="{8E8555E1-623E-4E5F-86BD-2927FD5533F9}"/>
    <cellStyle name="Normal 7" xfId="130" xr:uid="{217FEF43-E2C4-465B-82F9-880455F22764}"/>
    <cellStyle name="Normal 7 10" xfId="1703" xr:uid="{63D62105-1786-4CF9-A798-D85B14A8AA4A}"/>
    <cellStyle name="Normal 7 10 2" xfId="3415" xr:uid="{91A517A1-A608-4279-BC8E-4F9B6BC65CC1}"/>
    <cellStyle name="Normal 7 10 3" xfId="3416" xr:uid="{DDF55010-098C-4165-9C1B-C22A25DE4582}"/>
    <cellStyle name="Normal 7 10 4" xfId="3417" xr:uid="{F3C22000-F126-41C2-BBBF-25A9B14F362F}"/>
    <cellStyle name="Normal 7 11" xfId="3418" xr:uid="{BF3C46DB-B4AA-41D8-A7C4-B7E779D66EAD}"/>
    <cellStyle name="Normal 7 11 2" xfId="3419" xr:uid="{516E4436-57EB-464B-9FB0-E7C8A75AD53A}"/>
    <cellStyle name="Normal 7 11 3" xfId="3420" xr:uid="{526B93AA-A639-479D-9F52-FF8B29521F08}"/>
    <cellStyle name="Normal 7 11 4" xfId="3421" xr:uid="{1916CEE8-6C22-44AB-AF46-A8E1B3277EAA}"/>
    <cellStyle name="Normal 7 12" xfId="3422" xr:uid="{E6724632-C249-4CCB-9FD5-8C4428CD3527}"/>
    <cellStyle name="Normal 7 12 2" xfId="3423" xr:uid="{1DCD2FA3-FD16-42AE-8990-D22FC36E52F5}"/>
    <cellStyle name="Normal 7 13" xfId="3424" xr:uid="{85796562-E4BE-46B3-A287-632DDF41D592}"/>
    <cellStyle name="Normal 7 14" xfId="3425" xr:uid="{219D9437-1F76-415C-8F17-DE2F294F2F94}"/>
    <cellStyle name="Normal 7 15" xfId="3426" xr:uid="{8579838A-0C5E-4567-AB04-0F18F4EFC297}"/>
    <cellStyle name="Normal 7 2" xfId="131" xr:uid="{058C7AF7-47C2-4CB9-86B4-7EBD483F6F45}"/>
    <cellStyle name="Normal 7 2 10" xfId="3427" xr:uid="{4DB90030-3149-4F6C-9B46-969E4191F805}"/>
    <cellStyle name="Normal 7 2 11" xfId="3428" xr:uid="{C2B9DDF2-28A1-47EF-B05A-AD069A4E4AA2}"/>
    <cellStyle name="Normal 7 2 2" xfId="132" xr:uid="{C4B34469-BA38-4D89-BB7B-B8DFD6948ADA}"/>
    <cellStyle name="Normal 7 2 2 2" xfId="133" xr:uid="{44C23368-5391-483D-B80A-45599D1B8731}"/>
    <cellStyle name="Normal 7 2 2 2 2" xfId="349" xr:uid="{0E97DB51-33DC-41A3-8ABB-4AFF5B9DCED8}"/>
    <cellStyle name="Normal 7 2 2 2 2 2" xfId="679" xr:uid="{2FD5F52F-23A4-49FF-92A0-010B0C381611}"/>
    <cellStyle name="Normal 7 2 2 2 2 2 2" xfId="680" xr:uid="{1F81FA62-FFA5-49E3-B907-E94FF9930ABC}"/>
    <cellStyle name="Normal 7 2 2 2 2 2 2 2" xfId="1704" xr:uid="{53786636-5082-41C8-BBE9-154ADE7070A4}"/>
    <cellStyle name="Normal 7 2 2 2 2 2 2 2 2" xfId="1705" xr:uid="{A7586223-C716-4450-8CFD-AFBEE11641E3}"/>
    <cellStyle name="Normal 7 2 2 2 2 2 2 3" xfId="1706" xr:uid="{745D151C-AB6A-4482-A3D6-555AF436A563}"/>
    <cellStyle name="Normal 7 2 2 2 2 2 3" xfId="1707" xr:uid="{38002A7B-6354-4BDE-BF8F-051827C32754}"/>
    <cellStyle name="Normal 7 2 2 2 2 2 3 2" xfId="1708" xr:uid="{F035DF9A-20EE-4FB5-9220-04090FBF911A}"/>
    <cellStyle name="Normal 7 2 2 2 2 2 4" xfId="1709" xr:uid="{C812F730-7EB3-4221-9256-9A61950656A4}"/>
    <cellStyle name="Normal 7 2 2 2 2 3" xfId="681" xr:uid="{C5E8409C-0294-4651-8EFC-46BF5E15B16E}"/>
    <cellStyle name="Normal 7 2 2 2 2 3 2" xfId="1710" xr:uid="{D53BAAFF-3167-4175-B30B-3FEC0C28374E}"/>
    <cellStyle name="Normal 7 2 2 2 2 3 2 2" xfId="1711" xr:uid="{E7E8B11F-CF9B-4B4D-A989-A0F5EDD8113D}"/>
    <cellStyle name="Normal 7 2 2 2 2 3 3" xfId="1712" xr:uid="{DD440C7C-F080-4791-B417-26B68E787CF7}"/>
    <cellStyle name="Normal 7 2 2 2 2 3 4" xfId="3429" xr:uid="{31895019-87BC-4C33-95F8-82DA225BC57A}"/>
    <cellStyle name="Normal 7 2 2 2 2 4" xfId="1713" xr:uid="{1DEA304B-1396-4732-9B10-BD322973719A}"/>
    <cellStyle name="Normal 7 2 2 2 2 4 2" xfId="1714" xr:uid="{F1C3BF92-C420-45F7-B921-657D6CB1593A}"/>
    <cellStyle name="Normal 7 2 2 2 2 5" xfId="1715" xr:uid="{2E6C9818-6E4F-4F5E-94FF-2B6EAECC7649}"/>
    <cellStyle name="Normal 7 2 2 2 2 6" xfId="3430" xr:uid="{0AB5478D-CC02-484A-8589-3C00C6A7569B}"/>
    <cellStyle name="Normal 7 2 2 2 3" xfId="350" xr:uid="{AAE4DC1B-B0F1-4938-9C06-E8EAF07CC358}"/>
    <cellStyle name="Normal 7 2 2 2 3 2" xfId="682" xr:uid="{67C61E80-2539-41D0-9737-3A616A08EABB}"/>
    <cellStyle name="Normal 7 2 2 2 3 2 2" xfId="683" xr:uid="{1DCAB53A-69AB-4B41-BF9F-D36EC695D236}"/>
    <cellStyle name="Normal 7 2 2 2 3 2 2 2" xfId="1716" xr:uid="{160A950D-3C10-4139-83BC-DC3E2CFDC4A4}"/>
    <cellStyle name="Normal 7 2 2 2 3 2 2 2 2" xfId="1717" xr:uid="{03F3A851-C5F7-406E-BA75-2C6BCF3415B0}"/>
    <cellStyle name="Normal 7 2 2 2 3 2 2 3" xfId="1718" xr:uid="{97D68DF3-04AC-440C-AAB4-09C037698D5C}"/>
    <cellStyle name="Normal 7 2 2 2 3 2 3" xfId="1719" xr:uid="{B41DBD48-FB64-4EDD-BE02-B883DD78D206}"/>
    <cellStyle name="Normal 7 2 2 2 3 2 3 2" xfId="1720" xr:uid="{FB0F1DCB-E7D6-4F83-A75F-1F9AE66C74D0}"/>
    <cellStyle name="Normal 7 2 2 2 3 2 4" xfId="1721" xr:uid="{D421917A-D130-49F6-B1F2-BD7F6368865F}"/>
    <cellStyle name="Normal 7 2 2 2 3 3" xfId="684" xr:uid="{FF4A49EA-02DB-4A62-B003-264A3F1C7694}"/>
    <cellStyle name="Normal 7 2 2 2 3 3 2" xfId="1722" xr:uid="{46D46DE9-C4BE-4CDA-A7E6-B61D0F5DE0F9}"/>
    <cellStyle name="Normal 7 2 2 2 3 3 2 2" xfId="1723" xr:uid="{FFA48E08-2ADF-4ACE-8A59-8CA0D8436A91}"/>
    <cellStyle name="Normal 7 2 2 2 3 3 3" xfId="1724" xr:uid="{2C122F61-F942-4EEB-99C2-6FBD1AAD4493}"/>
    <cellStyle name="Normal 7 2 2 2 3 4" xfId="1725" xr:uid="{79B7628F-2F9A-48BB-AE25-FDBA78262C0B}"/>
    <cellStyle name="Normal 7 2 2 2 3 4 2" xfId="1726" xr:uid="{F5C51757-93ED-4A46-9CFF-A5900666E7A6}"/>
    <cellStyle name="Normal 7 2 2 2 3 5" xfId="1727" xr:uid="{A9EF3559-E7D6-4639-A157-E340DD61A378}"/>
    <cellStyle name="Normal 7 2 2 2 4" xfId="685" xr:uid="{DBE48667-9FDD-46CC-9A48-284704AB09C1}"/>
    <cellStyle name="Normal 7 2 2 2 4 2" xfId="686" xr:uid="{5D5A8064-B695-42D5-9E86-770E1B5AFBB1}"/>
    <cellStyle name="Normal 7 2 2 2 4 2 2" xfId="1728" xr:uid="{433A22CB-BDC0-4B5F-A919-E0CF0E9437B2}"/>
    <cellStyle name="Normal 7 2 2 2 4 2 2 2" xfId="1729" xr:uid="{6F271D70-C119-4274-A49B-2F3C09B04492}"/>
    <cellStyle name="Normal 7 2 2 2 4 2 3" xfId="1730" xr:uid="{3874BB6B-BF20-411C-9CCF-0B52BDE81274}"/>
    <cellStyle name="Normal 7 2 2 2 4 3" xfId="1731" xr:uid="{773C1E1C-E4A3-4327-8B39-C18CBFB6D03C}"/>
    <cellStyle name="Normal 7 2 2 2 4 3 2" xfId="1732" xr:uid="{04C1796F-4620-4E48-A419-B4AB7AB21190}"/>
    <cellStyle name="Normal 7 2 2 2 4 4" xfId="1733" xr:uid="{F4832226-4B44-4ECB-9C08-A4A5A9F2A5E6}"/>
    <cellStyle name="Normal 7 2 2 2 5" xfId="687" xr:uid="{24463174-C305-4F77-A26D-5F268E6E65A4}"/>
    <cellStyle name="Normal 7 2 2 2 5 2" xfId="1734" xr:uid="{1B174160-BCBE-43A7-8033-A1B3065A27A0}"/>
    <cellStyle name="Normal 7 2 2 2 5 2 2" xfId="1735" xr:uid="{84E3EE24-CC21-43D3-848F-4F843CD2A4F2}"/>
    <cellStyle name="Normal 7 2 2 2 5 3" xfId="1736" xr:uid="{8C40DC1E-8314-48A4-999A-C432B2FEFB24}"/>
    <cellStyle name="Normal 7 2 2 2 5 4" xfId="3431" xr:uid="{ADD0576C-1138-40EC-9673-1460F1E127EB}"/>
    <cellStyle name="Normal 7 2 2 2 6" xfId="1737" xr:uid="{CDDEDDDD-AF2F-447C-8F23-EEBF5EAAA4BD}"/>
    <cellStyle name="Normal 7 2 2 2 6 2" xfId="1738" xr:uid="{3541CA0A-5E9A-48BB-8C32-8C7F5AF801C9}"/>
    <cellStyle name="Normal 7 2 2 2 7" xfId="1739" xr:uid="{55A53844-DA07-4728-B920-967D622F33B7}"/>
    <cellStyle name="Normal 7 2 2 2 8" xfId="3432" xr:uid="{4EE7969E-B7C1-4AFD-B3BE-687F0E5F693B}"/>
    <cellStyle name="Normal 7 2 2 3" xfId="351" xr:uid="{1871AF04-4CC4-4FE6-B275-6DCBAA75DE49}"/>
    <cellStyle name="Normal 7 2 2 3 2" xfId="688" xr:uid="{446EEEEB-56D1-438C-A94E-2EB3D39242CB}"/>
    <cellStyle name="Normal 7 2 2 3 2 2" xfId="689" xr:uid="{55997BB3-CEDD-44B8-973F-F31C68D6BA12}"/>
    <cellStyle name="Normal 7 2 2 3 2 2 2" xfId="1740" xr:uid="{C3592606-5C3A-48E2-8335-6A848AE639D8}"/>
    <cellStyle name="Normal 7 2 2 3 2 2 2 2" xfId="1741" xr:uid="{40666AF2-04E6-4FE0-AB58-A444901A8269}"/>
    <cellStyle name="Normal 7 2 2 3 2 2 3" xfId="1742" xr:uid="{E9185F57-8078-47F8-B05D-808AAD72F8F0}"/>
    <cellStyle name="Normal 7 2 2 3 2 3" xfId="1743" xr:uid="{5626EEC5-EB07-4815-B592-E0BBA1F8A822}"/>
    <cellStyle name="Normal 7 2 2 3 2 3 2" xfId="1744" xr:uid="{A2CAD675-3E9C-4360-866B-61BDF9C18AB1}"/>
    <cellStyle name="Normal 7 2 2 3 2 4" xfId="1745" xr:uid="{E71D9AE1-9736-4BDD-9E07-2E17A562D3C0}"/>
    <cellStyle name="Normal 7 2 2 3 3" xfId="690" xr:uid="{7C1D7DB6-C426-431F-9AC5-10EDB4A02A7D}"/>
    <cellStyle name="Normal 7 2 2 3 3 2" xfId="1746" xr:uid="{BF08BAA4-2BCE-44E5-B5EF-2599569442C1}"/>
    <cellStyle name="Normal 7 2 2 3 3 2 2" xfId="1747" xr:uid="{EDFB4A70-D951-4716-B12B-F0E113793628}"/>
    <cellStyle name="Normal 7 2 2 3 3 3" xfId="1748" xr:uid="{BC2F5516-688B-407F-AA83-5940EC3F612B}"/>
    <cellStyle name="Normal 7 2 2 3 3 4" xfId="3433" xr:uid="{67E9EDC6-489F-4C44-AE55-E4642C665BC2}"/>
    <cellStyle name="Normal 7 2 2 3 4" xfId="1749" xr:uid="{138AA7DB-F4CF-45D2-81F9-BFF5EBDB5FA0}"/>
    <cellStyle name="Normal 7 2 2 3 4 2" xfId="1750" xr:uid="{41A3AB30-9D1D-4607-92D4-C63D5893C7AB}"/>
    <cellStyle name="Normal 7 2 2 3 5" xfId="1751" xr:uid="{09F3CEFF-EA4F-47B5-9AE1-95C48F8C63AF}"/>
    <cellStyle name="Normal 7 2 2 3 6" xfId="3434" xr:uid="{8D4E40EA-555A-493B-A87A-5C483AE2C79E}"/>
    <cellStyle name="Normal 7 2 2 4" xfId="352" xr:uid="{F4E3555B-DF76-4B5C-85EA-12CFA6F177EF}"/>
    <cellStyle name="Normal 7 2 2 4 2" xfId="691" xr:uid="{D3D6CE9D-2690-42A5-9E0A-E0361C4E7F8C}"/>
    <cellStyle name="Normal 7 2 2 4 2 2" xfId="692" xr:uid="{A6FCDBD5-828F-4C47-AED0-9DD96E8C8804}"/>
    <cellStyle name="Normal 7 2 2 4 2 2 2" xfId="1752" xr:uid="{372CDF3C-A31F-4E2D-931C-9FFD8CB4B03F}"/>
    <cellStyle name="Normal 7 2 2 4 2 2 2 2" xfId="1753" xr:uid="{CFA5738B-9C57-4ACE-A0A4-BC2BE0965CFB}"/>
    <cellStyle name="Normal 7 2 2 4 2 2 3" xfId="1754" xr:uid="{0FBE2DAF-F9B7-4E2E-A86D-E192EC271477}"/>
    <cellStyle name="Normal 7 2 2 4 2 3" xfId="1755" xr:uid="{40C83408-251D-493D-A7F1-1127B7992D17}"/>
    <cellStyle name="Normal 7 2 2 4 2 3 2" xfId="1756" xr:uid="{D098B4BF-D295-470F-846B-CE31E91EF2C1}"/>
    <cellStyle name="Normal 7 2 2 4 2 4" xfId="1757" xr:uid="{D762D284-B842-4339-B5F5-6E30E8D15E9C}"/>
    <cellStyle name="Normal 7 2 2 4 3" xfId="693" xr:uid="{7933188B-8BDF-44E6-97E3-7C2F4F5F9F40}"/>
    <cellStyle name="Normal 7 2 2 4 3 2" xfId="1758" xr:uid="{9789C2BF-1090-44F0-AF0E-ABD9A08E8E8E}"/>
    <cellStyle name="Normal 7 2 2 4 3 2 2" xfId="1759" xr:uid="{9AB934D1-0158-4FCB-A937-65A3EDB200E4}"/>
    <cellStyle name="Normal 7 2 2 4 3 3" xfId="1760" xr:uid="{49A97B16-0B1E-4F79-832C-0A2AF301EA58}"/>
    <cellStyle name="Normal 7 2 2 4 4" xfId="1761" xr:uid="{1ACFC074-FFEF-4B79-91C3-9D402C52697F}"/>
    <cellStyle name="Normal 7 2 2 4 4 2" xfId="1762" xr:uid="{744D95BB-5DD2-4027-8332-482FD3CB8AA9}"/>
    <cellStyle name="Normal 7 2 2 4 5" xfId="1763" xr:uid="{E7EFB2D8-3DD0-43D5-AC77-623351533A36}"/>
    <cellStyle name="Normal 7 2 2 5" xfId="353" xr:uid="{D69C0EDB-D6CB-46AF-88AF-3F3A7C3F2A87}"/>
    <cellStyle name="Normal 7 2 2 5 2" xfId="694" xr:uid="{000E526B-4FC8-4C8C-80C4-9B43676285DF}"/>
    <cellStyle name="Normal 7 2 2 5 2 2" xfId="1764" xr:uid="{78ABCA81-A94B-4A02-9A67-AA8292026B29}"/>
    <cellStyle name="Normal 7 2 2 5 2 2 2" xfId="1765" xr:uid="{5DED7BB6-8413-4471-8A3C-5099CE17812F}"/>
    <cellStyle name="Normal 7 2 2 5 2 3" xfId="1766" xr:uid="{238DE2F3-A45C-40B8-A486-8DB574FD6786}"/>
    <cellStyle name="Normal 7 2 2 5 3" xfId="1767" xr:uid="{E99A91FF-C2BC-43E7-A693-7142967282D0}"/>
    <cellStyle name="Normal 7 2 2 5 3 2" xfId="1768" xr:uid="{B14A2BD6-FBA2-4FF9-8691-F8176EAE131B}"/>
    <cellStyle name="Normal 7 2 2 5 4" xfId="1769" xr:uid="{2887E3C0-CE2B-4886-9249-A42347D20E43}"/>
    <cellStyle name="Normal 7 2 2 6" xfId="695" xr:uid="{859B2BD5-D7B6-4AEA-A1CF-3E21059740AD}"/>
    <cellStyle name="Normal 7 2 2 6 2" xfId="1770" xr:uid="{9D33D6B4-739C-4925-B4E6-BC807FC13486}"/>
    <cellStyle name="Normal 7 2 2 6 2 2" xfId="1771" xr:uid="{F64F06A8-1A0A-4FAD-BF95-40F13D9B3FBA}"/>
    <cellStyle name="Normal 7 2 2 6 3" xfId="1772" xr:uid="{CCC9B529-3276-4677-AE0C-61BDA30FFDCE}"/>
    <cellStyle name="Normal 7 2 2 6 4" xfId="3435" xr:uid="{F92BC0AA-2F8C-46A7-8F59-11625CA57A05}"/>
    <cellStyle name="Normal 7 2 2 7" xfId="1773" xr:uid="{6C41F93E-D90D-412A-9D4D-1020E80AD3BC}"/>
    <cellStyle name="Normal 7 2 2 7 2" xfId="1774" xr:uid="{089E8649-63FA-4A1F-AA2A-33FEE50ED60A}"/>
    <cellStyle name="Normal 7 2 2 8" xfId="1775" xr:uid="{B3E49D44-20C6-40C9-B91E-2EA8EEF0AAAE}"/>
    <cellStyle name="Normal 7 2 2 9" xfId="3436" xr:uid="{5030485E-C151-40B5-9791-84D88025BBC0}"/>
    <cellStyle name="Normal 7 2 3" xfId="134" xr:uid="{52B65C36-B39D-4F8F-A203-795877E93636}"/>
    <cellStyle name="Normal 7 2 3 2" xfId="135" xr:uid="{290B39F2-4E1C-4309-B1EB-06A44AF85E26}"/>
    <cellStyle name="Normal 7 2 3 2 2" xfId="696" xr:uid="{4701693D-434D-4AB1-B696-D4DEF971B9CA}"/>
    <cellStyle name="Normal 7 2 3 2 2 2" xfId="697" xr:uid="{DE54AD3D-FACC-49E6-AF49-0123BF9C3D01}"/>
    <cellStyle name="Normal 7 2 3 2 2 2 2" xfId="1776" xr:uid="{AA5160B4-1E22-4E85-A8D2-93220F0CD9F2}"/>
    <cellStyle name="Normal 7 2 3 2 2 2 2 2" xfId="1777" xr:uid="{34EA0FB6-297E-401E-93CC-27B4CFED5D19}"/>
    <cellStyle name="Normal 7 2 3 2 2 2 3" xfId="1778" xr:uid="{56F8196A-0C4D-4E87-BA53-32D4F918C9BD}"/>
    <cellStyle name="Normal 7 2 3 2 2 3" xfId="1779" xr:uid="{0AC81348-BA83-4789-BC48-9E2A098F585C}"/>
    <cellStyle name="Normal 7 2 3 2 2 3 2" xfId="1780" xr:uid="{C396DB14-C9A1-4EF0-8776-9BEC6ADCC1C7}"/>
    <cellStyle name="Normal 7 2 3 2 2 4" xfId="1781" xr:uid="{DEC72A49-8EA2-4DF5-BEB4-2FED51C7ADF8}"/>
    <cellStyle name="Normal 7 2 3 2 3" xfId="698" xr:uid="{3AE0D692-106D-4417-A124-849603EC6D25}"/>
    <cellStyle name="Normal 7 2 3 2 3 2" xfId="1782" xr:uid="{D662E23F-795C-4723-A233-842B356CF98D}"/>
    <cellStyle name="Normal 7 2 3 2 3 2 2" xfId="1783" xr:uid="{EFC7485C-4935-4D6A-9F60-AE98B2E07674}"/>
    <cellStyle name="Normal 7 2 3 2 3 3" xfId="1784" xr:uid="{507D8B88-CC58-4711-8193-CF0E3A7C989F}"/>
    <cellStyle name="Normal 7 2 3 2 3 4" xfId="3437" xr:uid="{37AEB2C9-3E39-4036-9965-B0038B989B7F}"/>
    <cellStyle name="Normal 7 2 3 2 4" xfId="1785" xr:uid="{1C7E601C-62DB-4A3F-B96E-1F4F74A26338}"/>
    <cellStyle name="Normal 7 2 3 2 4 2" xfId="1786" xr:uid="{1826E526-590F-45A8-B151-B42D81FA3599}"/>
    <cellStyle name="Normal 7 2 3 2 5" xfId="1787" xr:uid="{9D2A39A5-A1D2-455D-BADA-4B38C45CCE88}"/>
    <cellStyle name="Normal 7 2 3 2 6" xfId="3438" xr:uid="{BDA48558-DDF8-4F58-B7EE-19057A3F0918}"/>
    <cellStyle name="Normal 7 2 3 3" xfId="354" xr:uid="{00268E6F-49C6-489B-AF93-E4712DA6C30B}"/>
    <cellStyle name="Normal 7 2 3 3 2" xfId="699" xr:uid="{34BBA791-F634-48D7-A608-812600D886CD}"/>
    <cellStyle name="Normal 7 2 3 3 2 2" xfId="700" xr:uid="{024FEB6D-63A1-4B48-8085-D9DC4C66D93B}"/>
    <cellStyle name="Normal 7 2 3 3 2 2 2" xfId="1788" xr:uid="{293E9EFE-EC3A-467D-8257-067356DA609B}"/>
    <cellStyle name="Normal 7 2 3 3 2 2 2 2" xfId="1789" xr:uid="{F709D55C-959A-4834-B924-772D32500035}"/>
    <cellStyle name="Normal 7 2 3 3 2 2 3" xfId="1790" xr:uid="{24EBF970-3173-4DF9-A2F7-803082820D9F}"/>
    <cellStyle name="Normal 7 2 3 3 2 3" xfId="1791" xr:uid="{07DA0C0E-638F-4287-AF19-2DEF188E0F2B}"/>
    <cellStyle name="Normal 7 2 3 3 2 3 2" xfId="1792" xr:uid="{74425357-B9B6-4B36-B9D1-04276AD4B97C}"/>
    <cellStyle name="Normal 7 2 3 3 2 4" xfId="1793" xr:uid="{8F8D7DA8-F469-435A-AE30-AD2D75B6DB0A}"/>
    <cellStyle name="Normal 7 2 3 3 3" xfId="701" xr:uid="{372C564E-DF12-4C8D-B31A-436C84B299D4}"/>
    <cellStyle name="Normal 7 2 3 3 3 2" xfId="1794" xr:uid="{12DD98ED-F17D-4CC3-94CB-FD0548817A47}"/>
    <cellStyle name="Normal 7 2 3 3 3 2 2" xfId="1795" xr:uid="{93204C45-4CB7-4E26-B148-8EE833A2096D}"/>
    <cellStyle name="Normal 7 2 3 3 3 3" xfId="1796" xr:uid="{3DD58797-3262-402B-B57A-3A8A0B2172DC}"/>
    <cellStyle name="Normal 7 2 3 3 4" xfId="1797" xr:uid="{3B57177E-4DDF-4978-B1C9-36D1A9753920}"/>
    <cellStyle name="Normal 7 2 3 3 4 2" xfId="1798" xr:uid="{926A9E8A-BD21-49FA-A317-8DE53A83C924}"/>
    <cellStyle name="Normal 7 2 3 3 5" xfId="1799" xr:uid="{2A06CB31-8B6D-4D99-9707-0C5670D4C142}"/>
    <cellStyle name="Normal 7 2 3 4" xfId="355" xr:uid="{60CE70AF-A42B-4FF3-AE83-AEFBFDC5CF7B}"/>
    <cellStyle name="Normal 7 2 3 4 2" xfId="702" xr:uid="{0ECB11DF-3D60-4D08-9889-6787C20FD797}"/>
    <cellStyle name="Normal 7 2 3 4 2 2" xfId="1800" xr:uid="{F566167A-7225-440F-93A1-FE7438DAE8CE}"/>
    <cellStyle name="Normal 7 2 3 4 2 2 2" xfId="1801" xr:uid="{EF772D1A-85ED-4152-BCF7-E35F3D304D04}"/>
    <cellStyle name="Normal 7 2 3 4 2 3" xfId="1802" xr:uid="{8DF14D22-61FE-49D9-8F1F-94BADFD87D0F}"/>
    <cellStyle name="Normal 7 2 3 4 3" xfId="1803" xr:uid="{34089911-9675-418A-A5B1-6AABAC6E4F97}"/>
    <cellStyle name="Normal 7 2 3 4 3 2" xfId="1804" xr:uid="{693681BB-738C-4108-8204-0D6CE5EFECE5}"/>
    <cellStyle name="Normal 7 2 3 4 4" xfId="1805" xr:uid="{B542A0F7-280B-4526-B7A9-59351392179A}"/>
    <cellStyle name="Normal 7 2 3 5" xfId="703" xr:uid="{16451228-5D2D-4EAF-8650-EBB5F138E1D6}"/>
    <cellStyle name="Normal 7 2 3 5 2" xfId="1806" xr:uid="{34FDB00E-CDEA-4EBA-B244-B5905D4F65B4}"/>
    <cellStyle name="Normal 7 2 3 5 2 2" xfId="1807" xr:uid="{601D7483-B807-4398-98DC-C6560BD7A2C6}"/>
    <cellStyle name="Normal 7 2 3 5 3" xfId="1808" xr:uid="{35238D38-30F9-4D20-8522-ED038CC5052A}"/>
    <cellStyle name="Normal 7 2 3 5 4" xfId="3439" xr:uid="{D1853675-5AC8-4779-ACD1-D79799DE485E}"/>
    <cellStyle name="Normal 7 2 3 6" xfId="1809" xr:uid="{FE22DD10-B29F-418B-ACF1-1556C7090910}"/>
    <cellStyle name="Normal 7 2 3 6 2" xfId="1810" xr:uid="{76F34617-609D-4633-8084-AA53C96D775E}"/>
    <cellStyle name="Normal 7 2 3 7" xfId="1811" xr:uid="{33387B9D-C5BF-44A4-877C-B72018325284}"/>
    <cellStyle name="Normal 7 2 3 8" xfId="3440" xr:uid="{55A720DF-85AE-405E-AA2F-902B9CCEFA3B}"/>
    <cellStyle name="Normal 7 2 4" xfId="136" xr:uid="{C1E29C01-1037-4607-ABDF-3C2516CAD9E7}"/>
    <cellStyle name="Normal 7 2 4 2" xfId="450" xr:uid="{D717BBBA-0D24-4FFC-94B5-EE583CD9E27B}"/>
    <cellStyle name="Normal 7 2 4 2 2" xfId="704" xr:uid="{9F79CE63-0320-4BA6-8352-6DDD91A70C34}"/>
    <cellStyle name="Normal 7 2 4 2 2 2" xfId="1812" xr:uid="{DE92F63D-FB71-432E-A11B-1F7AA42F5F80}"/>
    <cellStyle name="Normal 7 2 4 2 2 2 2" xfId="1813" xr:uid="{C9DB42D2-4626-43A6-A4CC-1645F186E522}"/>
    <cellStyle name="Normal 7 2 4 2 2 3" xfId="1814" xr:uid="{F59D9F4E-06A6-4BD9-A659-CEA11766A13E}"/>
    <cellStyle name="Normal 7 2 4 2 2 4" xfId="3441" xr:uid="{969C35A5-644E-4758-B88D-AA0A709D450F}"/>
    <cellStyle name="Normal 7 2 4 2 3" xfId="1815" xr:uid="{0E0A9B12-FDF9-4E9D-8A2B-3AF980B69A6A}"/>
    <cellStyle name="Normal 7 2 4 2 3 2" xfId="1816" xr:uid="{CC1FD39A-359D-4740-8CD0-3A7807BB3747}"/>
    <cellStyle name="Normal 7 2 4 2 4" xfId="1817" xr:uid="{A35947DF-EC90-40CE-9D13-773A13FE9258}"/>
    <cellStyle name="Normal 7 2 4 2 5" xfId="3442" xr:uid="{27E9CABA-F90E-49B1-9957-83C4162F5CC9}"/>
    <cellStyle name="Normal 7 2 4 3" xfId="705" xr:uid="{88E465A7-22D6-4428-B5D6-3B6739DC6ED7}"/>
    <cellStyle name="Normal 7 2 4 3 2" xfId="1818" xr:uid="{4A72D704-07D8-459A-9ED2-E5AD330E077C}"/>
    <cellStyle name="Normal 7 2 4 3 2 2" xfId="1819" xr:uid="{33FB44E6-3F9B-44CB-8C8A-8F4B94D25181}"/>
    <cellStyle name="Normal 7 2 4 3 3" xfId="1820" xr:uid="{8923309E-D7D8-46A8-B5B5-2FD928A12A6F}"/>
    <cellStyle name="Normal 7 2 4 3 4" xfId="3443" xr:uid="{2F7A7CBE-4FC1-43CC-81A4-F9967B9451A7}"/>
    <cellStyle name="Normal 7 2 4 4" xfId="1821" xr:uid="{17F318C3-9F07-417C-B86F-085E116653F7}"/>
    <cellStyle name="Normal 7 2 4 4 2" xfId="1822" xr:uid="{26DDD193-B621-4D72-A903-E509F814C1AE}"/>
    <cellStyle name="Normal 7 2 4 4 3" xfId="3444" xr:uid="{A2A6A96E-2C79-49FC-987B-EBC6B016E42A}"/>
    <cellStyle name="Normal 7 2 4 4 4" xfId="3445" xr:uid="{952430AE-5E5C-48E3-AE88-3C926210FBE5}"/>
    <cellStyle name="Normal 7 2 4 5" xfId="1823" xr:uid="{E55D8D37-001E-4FB9-B326-46281C4A2E4F}"/>
    <cellStyle name="Normal 7 2 4 6" xfId="3446" xr:uid="{0330CBE9-28A9-415B-AA1E-75870C2CBA5F}"/>
    <cellStyle name="Normal 7 2 4 7" xfId="3447" xr:uid="{02314ECE-30A8-48A8-A272-43A8F4A006F5}"/>
    <cellStyle name="Normal 7 2 5" xfId="356" xr:uid="{4965A03A-F158-4CED-A791-FC5D15FA28A8}"/>
    <cellStyle name="Normal 7 2 5 2" xfId="706" xr:uid="{91347839-2034-4704-B482-28139409D87F}"/>
    <cellStyle name="Normal 7 2 5 2 2" xfId="707" xr:uid="{470ADDB5-B5FF-46A4-A1A4-91EFCE512D19}"/>
    <cellStyle name="Normal 7 2 5 2 2 2" xfId="1824" xr:uid="{F0B7E5DE-CB6C-4C05-AC60-B67376A3B2F7}"/>
    <cellStyle name="Normal 7 2 5 2 2 2 2" xfId="1825" xr:uid="{7F7664A9-1E8E-495B-9376-641784C50B2E}"/>
    <cellStyle name="Normal 7 2 5 2 2 3" xfId="1826" xr:uid="{CA734437-D5B4-4D82-8BFC-E67AF53BAF45}"/>
    <cellStyle name="Normal 7 2 5 2 3" xfId="1827" xr:uid="{DC1EF6CE-FF0A-422B-87A9-34499149BACF}"/>
    <cellStyle name="Normal 7 2 5 2 3 2" xfId="1828" xr:uid="{EDB29640-02A5-4498-8BCA-67C913E87F92}"/>
    <cellStyle name="Normal 7 2 5 2 4" xfId="1829" xr:uid="{55956FA8-10A0-4492-96D9-3DC2E620D746}"/>
    <cellStyle name="Normal 7 2 5 3" xfId="708" xr:uid="{6A5FB414-ABF8-412E-AAB7-D52CAD3E5904}"/>
    <cellStyle name="Normal 7 2 5 3 2" xfId="1830" xr:uid="{F39281B4-909D-4621-BABD-9800B8B60BC2}"/>
    <cellStyle name="Normal 7 2 5 3 2 2" xfId="1831" xr:uid="{FFAD3350-F797-4CCC-8D68-938422BC3035}"/>
    <cellStyle name="Normal 7 2 5 3 3" xfId="1832" xr:uid="{5C1C7FFD-CB97-4551-A8F2-52745231D640}"/>
    <cellStyle name="Normal 7 2 5 3 4" xfId="3448" xr:uid="{CD331C16-0D60-43E7-ACE5-2D4B4A060490}"/>
    <cellStyle name="Normal 7 2 5 4" xfId="1833" xr:uid="{CB7292C7-2B5A-4955-8FA4-397409C5BA07}"/>
    <cellStyle name="Normal 7 2 5 4 2" xfId="1834" xr:uid="{C89548C3-5979-42AF-9C5C-00C72D57B0EA}"/>
    <cellStyle name="Normal 7 2 5 5" xfId="1835" xr:uid="{25C382C5-04EE-4C0E-A72E-E2DBAC091506}"/>
    <cellStyle name="Normal 7 2 5 6" xfId="3449" xr:uid="{0C2F5E44-1605-4C0A-9045-91A6EFF68E54}"/>
    <cellStyle name="Normal 7 2 6" xfId="357" xr:uid="{D09BBC4B-EE3F-4323-8BC1-69EBAA008006}"/>
    <cellStyle name="Normal 7 2 6 2" xfId="709" xr:uid="{E5E50687-AD8A-41EE-9E57-2F063DBA62AC}"/>
    <cellStyle name="Normal 7 2 6 2 2" xfId="1836" xr:uid="{1F8041D0-F7F8-4256-A824-D4CCB8271408}"/>
    <cellStyle name="Normal 7 2 6 2 2 2" xfId="1837" xr:uid="{285A2AE0-BD2A-4B7A-8FFA-7E73FFE1EEB9}"/>
    <cellStyle name="Normal 7 2 6 2 3" xfId="1838" xr:uid="{79E23EDB-E390-4E3A-A8E3-8DE5E87EE264}"/>
    <cellStyle name="Normal 7 2 6 2 4" xfId="3450" xr:uid="{810655F0-66E1-41B0-8138-4CE20D27171C}"/>
    <cellStyle name="Normal 7 2 6 3" xfId="1839" xr:uid="{8FCD355D-5133-48CA-9278-A77E12019416}"/>
    <cellStyle name="Normal 7 2 6 3 2" xfId="1840" xr:uid="{FB03AF0F-AABB-4468-9940-6B8F0E05864B}"/>
    <cellStyle name="Normal 7 2 6 4" xfId="1841" xr:uid="{860080A0-4BDD-43A0-8717-AAB9F88E39C1}"/>
    <cellStyle name="Normal 7 2 6 5" xfId="3451" xr:uid="{591ABD84-BABD-4132-81D2-508287C0B877}"/>
    <cellStyle name="Normal 7 2 7" xfId="710" xr:uid="{050A4C9B-9877-4BC1-BCD6-25CB5FE541DF}"/>
    <cellStyle name="Normal 7 2 7 2" xfId="1842" xr:uid="{D8E402D0-6224-45C7-B1F0-3D92A8AE73A4}"/>
    <cellStyle name="Normal 7 2 7 2 2" xfId="1843" xr:uid="{3DA49B7C-A91A-4D7D-9803-C1159F6D5894}"/>
    <cellStyle name="Normal 7 2 7 2 3" xfId="4411" xr:uid="{52AED775-B812-4491-A552-D1CD5A01D0D2}"/>
    <cellStyle name="Normal 7 2 7 3" xfId="1844" xr:uid="{58427352-CC45-4339-91AA-C927370BA093}"/>
    <cellStyle name="Normal 7 2 7 4" xfId="3452" xr:uid="{1A1417D2-2513-4BB7-8367-FF6AE8DAA2DB}"/>
    <cellStyle name="Normal 7 2 7 4 2" xfId="4581" xr:uid="{9FE4FF49-7DC0-4F20-A549-6B1CEF4F85DB}"/>
    <cellStyle name="Normal 7 2 7 4 3" xfId="4688" xr:uid="{0AEE98C7-830E-40EE-A405-C5F171DFC0A1}"/>
    <cellStyle name="Normal 7 2 7 4 4" xfId="4610" xr:uid="{EF2F29B7-A456-4619-BEF7-261D423EAB1B}"/>
    <cellStyle name="Normal 7 2 8" xfId="1845" xr:uid="{A65CE395-CEDE-41C8-BFD7-F26B81F6BED7}"/>
    <cellStyle name="Normal 7 2 8 2" xfId="1846" xr:uid="{AA61906C-07AA-4697-A16A-70881E3454BE}"/>
    <cellStyle name="Normal 7 2 8 3" xfId="3453" xr:uid="{3AC39733-03CD-4EC5-BDFA-248B70C5C322}"/>
    <cellStyle name="Normal 7 2 8 4" xfId="3454" xr:uid="{325483BC-0B4D-4D54-BFD4-51A7DB1BE9D5}"/>
    <cellStyle name="Normal 7 2 9" xfId="1847" xr:uid="{935ADC2A-0379-4CB7-85C1-CD4297E90361}"/>
    <cellStyle name="Normal 7 3" xfId="137" xr:uid="{E98C2CD5-A010-44A4-9068-1833A1FD5ACD}"/>
    <cellStyle name="Normal 7 3 10" xfId="3455" xr:uid="{54322A40-B281-4B75-AF16-EDF9068C83B5}"/>
    <cellStyle name="Normal 7 3 11" xfId="3456" xr:uid="{A8C19310-43F3-42ED-90A4-65E81F8179CB}"/>
    <cellStyle name="Normal 7 3 2" xfId="138" xr:uid="{CE345349-5A8E-48AB-83A3-93F6BB26E8C2}"/>
    <cellStyle name="Normal 7 3 2 2" xfId="139" xr:uid="{ED4EE26C-7465-4F41-95F3-39BA61659250}"/>
    <cellStyle name="Normal 7 3 2 2 2" xfId="358" xr:uid="{2BB770C9-BB42-43EB-9233-1C08D31331B1}"/>
    <cellStyle name="Normal 7 3 2 2 2 2" xfId="711" xr:uid="{B4B0DF0E-D345-4A98-8CC0-0FC52D9608AB}"/>
    <cellStyle name="Normal 7 3 2 2 2 2 2" xfId="1848" xr:uid="{A2041152-D141-4BC0-A495-FA8A3E6C1469}"/>
    <cellStyle name="Normal 7 3 2 2 2 2 2 2" xfId="1849" xr:uid="{3637BA84-0D7E-451F-9C6A-4A6E1363A360}"/>
    <cellStyle name="Normal 7 3 2 2 2 2 3" xfId="1850" xr:uid="{34CBC5D2-7DE6-4E73-BB4D-A4029BEF223F}"/>
    <cellStyle name="Normal 7 3 2 2 2 2 4" xfId="3457" xr:uid="{6EA6AE9F-0D7B-41BD-8451-D28B0E89F7D4}"/>
    <cellStyle name="Normal 7 3 2 2 2 3" xfId="1851" xr:uid="{F396B8E2-87E2-4135-B7C5-8DE8C211A6A0}"/>
    <cellStyle name="Normal 7 3 2 2 2 3 2" xfId="1852" xr:uid="{7DC9A277-A316-46BA-B072-CF5DA4122384}"/>
    <cellStyle name="Normal 7 3 2 2 2 3 3" xfId="3458" xr:uid="{8018F75C-DF3C-44F3-8CFD-8D2EFE7FB36B}"/>
    <cellStyle name="Normal 7 3 2 2 2 3 4" xfId="3459" xr:uid="{4A1739A5-1FCA-43DD-A269-431BF49F8578}"/>
    <cellStyle name="Normal 7 3 2 2 2 4" xfId="1853" xr:uid="{AE42B726-032A-4E16-8B8E-E776E1A9C4FC}"/>
    <cellStyle name="Normal 7 3 2 2 2 5" xfId="3460" xr:uid="{91382023-6B15-41BE-8366-652D68CE7DD2}"/>
    <cellStyle name="Normal 7 3 2 2 2 6" xfId="3461" xr:uid="{CD449D26-BF50-4291-A9C9-8D3E507388F0}"/>
    <cellStyle name="Normal 7 3 2 2 3" xfId="712" xr:uid="{7DFE7901-B5B7-48C3-AD62-58C5F9658BFA}"/>
    <cellStyle name="Normal 7 3 2 2 3 2" xfId="1854" xr:uid="{21B8F489-9EE1-4E6C-A59D-50E4A2FE0A86}"/>
    <cellStyle name="Normal 7 3 2 2 3 2 2" xfId="1855" xr:uid="{F2548B55-73F8-4298-AF52-ACCE848724F1}"/>
    <cellStyle name="Normal 7 3 2 2 3 2 3" xfId="3462" xr:uid="{9D370724-68AA-4AF2-96CA-8D21FC34D0DA}"/>
    <cellStyle name="Normal 7 3 2 2 3 2 4" xfId="3463" xr:uid="{2CC24A40-CAA4-48D6-9F5F-45443513A644}"/>
    <cellStyle name="Normal 7 3 2 2 3 3" xfId="1856" xr:uid="{8FE8632C-FE8F-4ED0-B541-EA900855FE2A}"/>
    <cellStyle name="Normal 7 3 2 2 3 4" xfId="3464" xr:uid="{AACA295C-6F8E-4B5E-8431-1B75D26D64AD}"/>
    <cellStyle name="Normal 7 3 2 2 3 5" xfId="3465" xr:uid="{5930050C-B3E7-4A52-ACCF-CE3AA52233BD}"/>
    <cellStyle name="Normal 7 3 2 2 4" xfId="1857" xr:uid="{8B03B457-7B91-4AA0-8284-497537C936BF}"/>
    <cellStyle name="Normal 7 3 2 2 4 2" xfId="1858" xr:uid="{1FA749A9-7BB8-49A2-A44F-7BBDFD4C41DC}"/>
    <cellStyle name="Normal 7 3 2 2 4 3" xfId="3466" xr:uid="{73505F55-2A53-49CE-8AF8-BEDAF396D6F7}"/>
    <cellStyle name="Normal 7 3 2 2 4 4" xfId="3467" xr:uid="{A82C2110-DBFB-49C3-AD1A-262BEEC43F5A}"/>
    <cellStyle name="Normal 7 3 2 2 5" xfId="1859" xr:uid="{9E87028A-0651-4B8A-A64F-5C78A594D865}"/>
    <cellStyle name="Normal 7 3 2 2 5 2" xfId="3468" xr:uid="{578343CA-9A3C-4A51-A3BC-AB4ECFC0F73E}"/>
    <cellStyle name="Normal 7 3 2 2 5 3" xfId="3469" xr:uid="{D8C73FD9-E982-4AD7-A7F3-A3C0FCFE55C4}"/>
    <cellStyle name="Normal 7 3 2 2 5 4" xfId="3470" xr:uid="{6BDF470C-8EDD-4347-A2BF-D8A0C1C9312C}"/>
    <cellStyle name="Normal 7 3 2 2 6" xfId="3471" xr:uid="{9C473148-545B-4C4A-9A36-0F2F68629442}"/>
    <cellStyle name="Normal 7 3 2 2 7" xfId="3472" xr:uid="{31A97FA7-7761-4D33-A65A-B9BA038D4D3E}"/>
    <cellStyle name="Normal 7 3 2 2 8" xfId="3473" xr:uid="{A85092CE-987F-450E-9E10-B78E0B4CD152}"/>
    <cellStyle name="Normal 7 3 2 3" xfId="359" xr:uid="{4B8FEA08-4452-4967-96C5-EDF7AC5A1BC0}"/>
    <cellStyle name="Normal 7 3 2 3 2" xfId="713" xr:uid="{0D0F1A69-7463-4C7B-BB5D-880C183CF4A4}"/>
    <cellStyle name="Normal 7 3 2 3 2 2" xfId="714" xr:uid="{EC1CCCFC-31D9-49CC-9617-8F4FA08A669F}"/>
    <cellStyle name="Normal 7 3 2 3 2 2 2" xfId="1860" xr:uid="{2FD494D7-7FE1-40DC-AAFD-47B81A4B15E3}"/>
    <cellStyle name="Normal 7 3 2 3 2 2 2 2" xfId="1861" xr:uid="{138AD2A3-5B0F-41CC-9663-CCA2ED158F63}"/>
    <cellStyle name="Normal 7 3 2 3 2 2 3" xfId="1862" xr:uid="{E4B7D2FD-98E2-4749-A19F-0BB1B9D5A8CA}"/>
    <cellStyle name="Normal 7 3 2 3 2 3" xfId="1863" xr:uid="{3439FB12-7204-408C-9FAC-59305EAE3D1E}"/>
    <cellStyle name="Normal 7 3 2 3 2 3 2" xfId="1864" xr:uid="{138CC32A-4DF1-4FAA-B548-C4FFCE977A5C}"/>
    <cellStyle name="Normal 7 3 2 3 2 4" xfId="1865" xr:uid="{64EC3607-DD1A-404D-B2A5-711094CCE164}"/>
    <cellStyle name="Normal 7 3 2 3 3" xfId="715" xr:uid="{D25719C6-71B5-4394-BD8B-B7D4D620F08A}"/>
    <cellStyle name="Normal 7 3 2 3 3 2" xfId="1866" xr:uid="{8A1B2EA1-420B-4F64-9ECC-B182E40819F9}"/>
    <cellStyle name="Normal 7 3 2 3 3 2 2" xfId="1867" xr:uid="{6ED48902-3766-4827-8AA6-C6F74DF2BA46}"/>
    <cellStyle name="Normal 7 3 2 3 3 3" xfId="1868" xr:uid="{0387E09D-A59D-4C58-AD72-B5CCC4E5CE93}"/>
    <cellStyle name="Normal 7 3 2 3 3 4" xfId="3474" xr:uid="{936A5AB4-EF6A-4174-ADE3-6FD43DF26140}"/>
    <cellStyle name="Normal 7 3 2 3 4" xfId="1869" xr:uid="{AB7C6799-4848-4CED-A067-1DE2B6740D5B}"/>
    <cellStyle name="Normal 7 3 2 3 4 2" xfId="1870" xr:uid="{F0B70BDA-4076-4021-8320-BC0F1F9B6240}"/>
    <cellStyle name="Normal 7 3 2 3 5" xfId="1871" xr:uid="{C4FAC049-D0ED-4F62-A47B-3828BB39E71A}"/>
    <cellStyle name="Normal 7 3 2 3 6" xfId="3475" xr:uid="{23B81FC7-19C5-485B-B735-552ACB66188B}"/>
    <cellStyle name="Normal 7 3 2 4" xfId="360" xr:uid="{D7406ED3-3ED0-4030-A56B-4325D8DE5FED}"/>
    <cellStyle name="Normal 7 3 2 4 2" xfId="716" xr:uid="{88B3AB3A-790F-4675-A560-79810E127564}"/>
    <cellStyle name="Normal 7 3 2 4 2 2" xfId="1872" xr:uid="{C05903FA-F4AE-44F9-9458-2CFD01064D10}"/>
    <cellStyle name="Normal 7 3 2 4 2 2 2" xfId="1873" xr:uid="{D172EF3E-C168-4415-B93E-E786E8A3E2FC}"/>
    <cellStyle name="Normal 7 3 2 4 2 3" xfId="1874" xr:uid="{354B43F9-B5E2-4C60-A805-D91FD7BE50A0}"/>
    <cellStyle name="Normal 7 3 2 4 2 4" xfId="3476" xr:uid="{750EA8C3-A529-4AAA-A1B5-006853B64856}"/>
    <cellStyle name="Normal 7 3 2 4 3" xfId="1875" xr:uid="{898A5A44-B0C9-44B1-BB78-275DDC760F35}"/>
    <cellStyle name="Normal 7 3 2 4 3 2" xfId="1876" xr:uid="{9CD2F19B-657D-4BFB-83B0-CAA6C1E4A946}"/>
    <cellStyle name="Normal 7 3 2 4 4" xfId="1877" xr:uid="{6F50984B-0C8B-4187-8031-BCC9BB793C6E}"/>
    <cellStyle name="Normal 7 3 2 4 5" xfId="3477" xr:uid="{5D9A5D82-7806-4E8C-8E79-FD7640066A8F}"/>
    <cellStyle name="Normal 7 3 2 5" xfId="361" xr:uid="{4D4EC929-93F8-46E7-84C7-23EE4FB342E0}"/>
    <cellStyle name="Normal 7 3 2 5 2" xfId="1878" xr:uid="{32AB9E84-7626-45F8-A657-77C2D6A1DA9F}"/>
    <cellStyle name="Normal 7 3 2 5 2 2" xfId="1879" xr:uid="{E37ABE4C-270E-421F-A1B6-F60C0F023347}"/>
    <cellStyle name="Normal 7 3 2 5 3" xfId="1880" xr:uid="{9F31E8F6-5B22-4EE7-8A93-59DFF12F9F9E}"/>
    <cellStyle name="Normal 7 3 2 5 4" xfId="3478" xr:uid="{AE0FACCC-89BD-4568-8BAB-31021F7A499E}"/>
    <cellStyle name="Normal 7 3 2 6" xfId="1881" xr:uid="{0EB7ABCD-FC15-4051-BDD1-66AA8CE3DFA4}"/>
    <cellStyle name="Normal 7 3 2 6 2" xfId="1882" xr:uid="{80D7F9F6-6CC4-4EE9-B17A-5BCDBE1F010C}"/>
    <cellStyle name="Normal 7 3 2 6 3" xfId="3479" xr:uid="{895218D9-0034-4AA7-8A27-B019D6C452A4}"/>
    <cellStyle name="Normal 7 3 2 6 4" xfId="3480" xr:uid="{D0ED733F-A19A-4031-B368-12AC4208E11A}"/>
    <cellStyle name="Normal 7 3 2 7" xfId="1883" xr:uid="{570152DC-87C3-40CC-A2E6-EFB2E9524A04}"/>
    <cellStyle name="Normal 7 3 2 8" xfId="3481" xr:uid="{822298C5-D81D-4AFA-8C17-DA16740FDD36}"/>
    <cellStyle name="Normal 7 3 2 9" xfId="3482" xr:uid="{6CF179B4-BC5C-464D-A044-739853130D5A}"/>
    <cellStyle name="Normal 7 3 3" xfId="140" xr:uid="{AB31AFA7-1BC1-4A75-9635-604AA53CB24D}"/>
    <cellStyle name="Normal 7 3 3 2" xfId="141" xr:uid="{14A1156C-05AB-4B2B-8BF0-B2B166F93058}"/>
    <cellStyle name="Normal 7 3 3 2 2" xfId="717" xr:uid="{959E1999-3428-4417-A814-0FB109F457C8}"/>
    <cellStyle name="Normal 7 3 3 2 2 2" xfId="1884" xr:uid="{2A6DBD77-5D5A-4A40-ADDD-7FE4026055FD}"/>
    <cellStyle name="Normal 7 3 3 2 2 2 2" xfId="1885" xr:uid="{8C2EC1FE-C1CC-46BE-8764-5EC4CE324255}"/>
    <cellStyle name="Normal 7 3 3 2 2 2 2 2" xfId="4486" xr:uid="{19BF1A84-C1B1-4742-BABA-7D31203E23ED}"/>
    <cellStyle name="Normal 7 3 3 2 2 2 3" xfId="4487" xr:uid="{86B34D34-6B4E-45C7-B79B-671A96ED738A}"/>
    <cellStyle name="Normal 7 3 3 2 2 3" xfId="1886" xr:uid="{68BBEA56-86BB-4CA9-9FE8-5536B74E31B2}"/>
    <cellStyle name="Normal 7 3 3 2 2 3 2" xfId="4488" xr:uid="{3E362A3A-7B98-4EBF-A459-AB6524E9F86B}"/>
    <cellStyle name="Normal 7 3 3 2 2 4" xfId="3483" xr:uid="{C684290F-9785-4AD2-BB22-E65F01208FDD}"/>
    <cellStyle name="Normal 7 3 3 2 3" xfId="1887" xr:uid="{4291E1B8-55AC-4C20-9D89-E95F8B37E847}"/>
    <cellStyle name="Normal 7 3 3 2 3 2" xfId="1888" xr:uid="{F33E5BF0-649E-494E-80EF-F0E6623EDBF9}"/>
    <cellStyle name="Normal 7 3 3 2 3 2 2" xfId="4489" xr:uid="{8372ACE5-81DF-444D-B072-64E00B2BA5E0}"/>
    <cellStyle name="Normal 7 3 3 2 3 3" xfId="3484" xr:uid="{51524DA3-B66A-44FC-BFFD-1364B7672E44}"/>
    <cellStyle name="Normal 7 3 3 2 3 4" xfId="3485" xr:uid="{83E3638A-9A98-4438-9FAB-7BDFA5FE5D0C}"/>
    <cellStyle name="Normal 7 3 3 2 4" xfId="1889" xr:uid="{CA2B8E84-DB2F-4618-939C-79216C65D080}"/>
    <cellStyle name="Normal 7 3 3 2 4 2" xfId="4490" xr:uid="{57FD66AE-79B3-4984-B113-857A0E967A5D}"/>
    <cellStyle name="Normal 7 3 3 2 5" xfId="3486" xr:uid="{4663568D-4049-428C-8243-8E29EE7D201D}"/>
    <cellStyle name="Normal 7 3 3 2 6" xfId="3487" xr:uid="{B60A9FD9-764B-49B1-AD81-45E2034FF238}"/>
    <cellStyle name="Normal 7 3 3 3" xfId="362" xr:uid="{8B615F9E-9AE1-44A7-8986-2FDDADEDEE00}"/>
    <cellStyle name="Normal 7 3 3 3 2" xfId="1890" xr:uid="{8E5F5067-FE4B-402C-9932-8D325A00FC9B}"/>
    <cellStyle name="Normal 7 3 3 3 2 2" xfId="1891" xr:uid="{1D321A1D-574B-4482-92A2-5FAF2CA08DB9}"/>
    <cellStyle name="Normal 7 3 3 3 2 2 2" xfId="4491" xr:uid="{DD4F8211-EAB9-4371-9FE2-B8EC35BE1CEB}"/>
    <cellStyle name="Normal 7 3 3 3 2 3" xfId="3488" xr:uid="{87D28BA0-7A4D-4BCD-917D-C83D13B8A32B}"/>
    <cellStyle name="Normal 7 3 3 3 2 4" xfId="3489" xr:uid="{F1442C73-778D-4710-8E82-A01D97D81B1C}"/>
    <cellStyle name="Normal 7 3 3 3 3" xfId="1892" xr:uid="{AFE67562-D159-4DFD-9C4B-EB5DAB9C078C}"/>
    <cellStyle name="Normal 7 3 3 3 3 2" xfId="4492" xr:uid="{E1FFD4BC-ADE6-421F-9FD3-DFD7AE751A9C}"/>
    <cellStyle name="Normal 7 3 3 3 4" xfId="3490" xr:uid="{1CFBE3AF-182F-4D14-9996-6A423A470FD2}"/>
    <cellStyle name="Normal 7 3 3 3 5" xfId="3491" xr:uid="{BC0A98E6-AC51-4AB3-BE51-FDB70CA80689}"/>
    <cellStyle name="Normal 7 3 3 4" xfId="1893" xr:uid="{8BDC7494-1DBE-469E-8FF3-87CB2C764107}"/>
    <cellStyle name="Normal 7 3 3 4 2" xfId="1894" xr:uid="{43114256-DE3C-4FB7-B29B-E8D0B0F43545}"/>
    <cellStyle name="Normal 7 3 3 4 2 2" xfId="4493" xr:uid="{94BB3184-F031-48CE-97D1-14736058CE57}"/>
    <cellStyle name="Normal 7 3 3 4 3" xfId="3492" xr:uid="{F323FB9C-393D-4450-AAB6-35D95E8F381B}"/>
    <cellStyle name="Normal 7 3 3 4 4" xfId="3493" xr:uid="{B8ABF8AE-87D8-4F1B-9432-BF5A18C93485}"/>
    <cellStyle name="Normal 7 3 3 5" xfId="1895" xr:uid="{2F9687FD-16A5-4B13-99B6-29DF03C7FD9C}"/>
    <cellStyle name="Normal 7 3 3 5 2" xfId="3494" xr:uid="{4C2AE719-85FD-4E32-82E0-972C4E25B0F5}"/>
    <cellStyle name="Normal 7 3 3 5 3" xfId="3495" xr:uid="{928786BD-B0C6-49CA-A8ED-99A9E037694B}"/>
    <cellStyle name="Normal 7 3 3 5 4" xfId="3496" xr:uid="{A87F592E-1799-4DC5-9674-1118D330945B}"/>
    <cellStyle name="Normal 7 3 3 6" xfId="3497" xr:uid="{5198599C-F745-4215-9418-81C190A9EFE9}"/>
    <cellStyle name="Normal 7 3 3 7" xfId="3498" xr:uid="{374B70A0-43F9-4076-9C70-EC0C590EF844}"/>
    <cellStyle name="Normal 7 3 3 8" xfId="3499" xr:uid="{971CE781-F440-42D6-8EBA-EA20503645AC}"/>
    <cellStyle name="Normal 7 3 4" xfId="142" xr:uid="{A234C49C-FC34-4E76-B94D-D318E9743437}"/>
    <cellStyle name="Normal 7 3 4 2" xfId="718" xr:uid="{81ADDDFF-53C4-40A8-9C84-397E06730939}"/>
    <cellStyle name="Normal 7 3 4 2 2" xfId="719" xr:uid="{623712C5-4214-4B1D-A050-DAF3ABCAE11B}"/>
    <cellStyle name="Normal 7 3 4 2 2 2" xfId="1896" xr:uid="{A2A7A3F1-CED7-4A2F-A6C4-2EB0D59489C1}"/>
    <cellStyle name="Normal 7 3 4 2 2 2 2" xfId="1897" xr:uid="{A2FE63C3-94B8-4883-A902-01B09A84562C}"/>
    <cellStyle name="Normal 7 3 4 2 2 3" xfId="1898" xr:uid="{88B6835D-2A3B-4741-AF4B-44CDA24B2560}"/>
    <cellStyle name="Normal 7 3 4 2 2 4" xfId="3500" xr:uid="{5A5668E6-E0C2-4932-A781-0537B8B134C7}"/>
    <cellStyle name="Normal 7 3 4 2 3" xfId="1899" xr:uid="{8C63B2E5-93B9-4DD8-9E0D-3F91D0C08B9F}"/>
    <cellStyle name="Normal 7 3 4 2 3 2" xfId="1900" xr:uid="{37B09C26-55E7-4FD4-8955-6D66B8135A05}"/>
    <cellStyle name="Normal 7 3 4 2 4" xfId="1901" xr:uid="{20EBF860-1729-4457-B81D-D08F99F3BA0B}"/>
    <cellStyle name="Normal 7 3 4 2 5" xfId="3501" xr:uid="{035EAAE4-10C6-4C51-AD82-C20A7C7A6E69}"/>
    <cellStyle name="Normal 7 3 4 3" xfId="720" xr:uid="{99DE8DA6-662E-4EDF-A6A1-B1A7087803A9}"/>
    <cellStyle name="Normal 7 3 4 3 2" xfId="1902" xr:uid="{4E897AA1-1D4B-44CE-A384-4D84B524C856}"/>
    <cellStyle name="Normal 7 3 4 3 2 2" xfId="1903" xr:uid="{221E4662-65FF-420E-835D-AB68A6502A30}"/>
    <cellStyle name="Normal 7 3 4 3 3" xfId="1904" xr:uid="{ADE752D4-148E-41C4-9FDE-3EAB1A7E3C65}"/>
    <cellStyle name="Normal 7 3 4 3 4" xfId="3502" xr:uid="{C03E158D-75FD-498D-BE59-68F32B0A20B6}"/>
    <cellStyle name="Normal 7 3 4 4" xfId="1905" xr:uid="{9F50DCD5-0F17-4233-BBF9-16E171F5C77D}"/>
    <cellStyle name="Normal 7 3 4 4 2" xfId="1906" xr:uid="{CBDA8462-6E1E-4ACD-9AF0-40E214824295}"/>
    <cellStyle name="Normal 7 3 4 4 3" xfId="3503" xr:uid="{D74ABD9C-2487-42D6-9027-15E2D5458FB5}"/>
    <cellStyle name="Normal 7 3 4 4 4" xfId="3504" xr:uid="{DB5BE6C4-7D6B-40ED-8693-D0FEFF269D1D}"/>
    <cellStyle name="Normal 7 3 4 5" xfId="1907" xr:uid="{B926A53B-33BF-4795-B0E7-B8853719A1C3}"/>
    <cellStyle name="Normal 7 3 4 6" xfId="3505" xr:uid="{4F24EEE7-0606-4262-8BD2-18124ECFA49F}"/>
    <cellStyle name="Normal 7 3 4 7" xfId="3506" xr:uid="{B463492A-C6D8-4DF3-8296-784B276D9A23}"/>
    <cellStyle name="Normal 7 3 5" xfId="363" xr:uid="{483E0B1A-711E-4659-BC4A-C29CC69D778C}"/>
    <cellStyle name="Normal 7 3 5 2" xfId="721" xr:uid="{06EF5494-6A2C-4CB8-9EC0-39471B68F4A6}"/>
    <cellStyle name="Normal 7 3 5 2 2" xfId="1908" xr:uid="{D24BC232-C996-4301-8348-3026B7345968}"/>
    <cellStyle name="Normal 7 3 5 2 2 2" xfId="1909" xr:uid="{11A04EAE-45A7-497D-B5F0-E76021FAF152}"/>
    <cellStyle name="Normal 7 3 5 2 3" xfId="1910" xr:uid="{75C56438-2D19-4B6C-ADC6-D063A5BE5FC6}"/>
    <cellStyle name="Normal 7 3 5 2 4" xfId="3507" xr:uid="{6A823C59-EAF6-4FA1-901E-166ECD95A6B0}"/>
    <cellStyle name="Normal 7 3 5 3" xfId="1911" xr:uid="{D983BFB9-AAE1-4612-ADF4-5DD108511ED6}"/>
    <cellStyle name="Normal 7 3 5 3 2" xfId="1912" xr:uid="{1E56E882-4756-44F1-BEA6-A22857CE5F65}"/>
    <cellStyle name="Normal 7 3 5 3 3" xfId="3508" xr:uid="{1FF7741A-35B8-47B6-BEF3-5BDD219AF1AF}"/>
    <cellStyle name="Normal 7 3 5 3 4" xfId="3509" xr:uid="{E54CA60B-3A48-4CB2-BF15-A4F0057005A2}"/>
    <cellStyle name="Normal 7 3 5 4" xfId="1913" xr:uid="{F035AB7F-63AC-4619-BC28-D6F392B9AE85}"/>
    <cellStyle name="Normal 7 3 5 5" xfId="3510" xr:uid="{996F74A6-DA29-459B-9213-923E691F4C0D}"/>
    <cellStyle name="Normal 7 3 5 6" xfId="3511" xr:uid="{430BC694-3215-4F99-B059-90488BDD421D}"/>
    <cellStyle name="Normal 7 3 6" xfId="364" xr:uid="{D5E9EC60-CBB8-4809-95B6-956D4BFCAFA3}"/>
    <cellStyle name="Normal 7 3 6 2" xfId="1914" xr:uid="{F3DBB40F-925E-4A6D-939E-CD2961C431C1}"/>
    <cellStyle name="Normal 7 3 6 2 2" xfId="1915" xr:uid="{13A7E3D7-BF3E-4993-8EB7-345CB089234B}"/>
    <cellStyle name="Normal 7 3 6 2 3" xfId="3512" xr:uid="{F7C7EE91-6B6C-455A-BB64-0DA9DD171E78}"/>
    <cellStyle name="Normal 7 3 6 2 4" xfId="3513" xr:uid="{314B5329-7744-4058-AB99-E9A4566E75F7}"/>
    <cellStyle name="Normal 7 3 6 3" xfId="1916" xr:uid="{1F1789EA-658F-4E7C-86AD-4A3D28950B09}"/>
    <cellStyle name="Normal 7 3 6 4" xfId="3514" xr:uid="{71ED038A-8210-49C3-B07D-0482FD677A3C}"/>
    <cellStyle name="Normal 7 3 6 5" xfId="3515" xr:uid="{AD107E7C-FB20-4C97-8893-01F68499756E}"/>
    <cellStyle name="Normal 7 3 7" xfId="1917" xr:uid="{622FB8E5-35AC-4E4F-B5AA-5243253FF459}"/>
    <cellStyle name="Normal 7 3 7 2" xfId="1918" xr:uid="{EE25C0E6-5271-4615-801A-2DD7B411DD22}"/>
    <cellStyle name="Normal 7 3 7 3" xfId="3516" xr:uid="{D2916F30-56AA-49F4-B5EC-8D15FB70D666}"/>
    <cellStyle name="Normal 7 3 7 4" xfId="3517" xr:uid="{BA265B9A-956F-4DFB-892B-040CB4D44740}"/>
    <cellStyle name="Normal 7 3 8" xfId="1919" xr:uid="{642705DB-5576-4322-AD7E-DF936B0660D8}"/>
    <cellStyle name="Normal 7 3 8 2" xfId="3518" xr:uid="{A0E0C071-872D-4F0D-BCF4-614AFD08F2B9}"/>
    <cellStyle name="Normal 7 3 8 3" xfId="3519" xr:uid="{54A2AA1D-53D0-4E99-89B7-E96A3EF9A58D}"/>
    <cellStyle name="Normal 7 3 8 4" xfId="3520" xr:uid="{89B80A61-9B53-4697-8341-6A8D766F35DB}"/>
    <cellStyle name="Normal 7 3 9" xfId="3521" xr:uid="{DE534588-B273-4D2E-B608-43A4757ECE85}"/>
    <cellStyle name="Normal 7 4" xfId="143" xr:uid="{8DCC242D-020F-4D45-8AE0-6A236F4752D6}"/>
    <cellStyle name="Normal 7 4 10" xfId="3522" xr:uid="{0DBFDD98-A3C3-40BE-B0D8-C306DC875361}"/>
    <cellStyle name="Normal 7 4 11" xfId="3523" xr:uid="{5F9DB4D4-9828-442B-863C-1067F1F71670}"/>
    <cellStyle name="Normal 7 4 2" xfId="144" xr:uid="{93CB7CA6-5050-4B48-8150-9D93B0303E00}"/>
    <cellStyle name="Normal 7 4 2 2" xfId="365" xr:uid="{2BEA10B8-AE5A-4B85-B42F-B65847957BCB}"/>
    <cellStyle name="Normal 7 4 2 2 2" xfId="722" xr:uid="{6260256D-3C01-4B22-BBA7-36A740ECD408}"/>
    <cellStyle name="Normal 7 4 2 2 2 2" xfId="723" xr:uid="{4E0BE560-1134-4326-B98F-3BA4E2C98D44}"/>
    <cellStyle name="Normal 7 4 2 2 2 2 2" xfId="1920" xr:uid="{9C1A76F8-850E-4771-A53B-21C7470727BD}"/>
    <cellStyle name="Normal 7 4 2 2 2 2 3" xfId="3524" xr:uid="{B79B171E-4D16-4D3C-8035-4281D7AAC3BE}"/>
    <cellStyle name="Normal 7 4 2 2 2 2 4" xfId="3525" xr:uid="{CAF8D0DC-A47F-46E9-B70F-C96B0FC088F5}"/>
    <cellStyle name="Normal 7 4 2 2 2 3" xfId="1921" xr:uid="{75713D37-E56F-435A-91BB-1330A49AB3CE}"/>
    <cellStyle name="Normal 7 4 2 2 2 3 2" xfId="3526" xr:uid="{CF93959E-5C86-473F-BC43-E367B211E7AA}"/>
    <cellStyle name="Normal 7 4 2 2 2 3 3" xfId="3527" xr:uid="{220A2E44-1B56-4D2F-9241-D4751B8B2CCA}"/>
    <cellStyle name="Normal 7 4 2 2 2 3 4" xfId="3528" xr:uid="{BD4179F7-9F6B-4249-B272-7C3C43D07D01}"/>
    <cellStyle name="Normal 7 4 2 2 2 4" xfId="3529" xr:uid="{6C215A1F-EAA2-49D1-B25B-DE7DC02DECDC}"/>
    <cellStyle name="Normal 7 4 2 2 2 5" xfId="3530" xr:uid="{F7932197-BB85-49E0-848A-FA5D8F30FE76}"/>
    <cellStyle name="Normal 7 4 2 2 2 6" xfId="3531" xr:uid="{1EA4FAFA-013C-4091-9000-095E4E08F968}"/>
    <cellStyle name="Normal 7 4 2 2 3" xfId="724" xr:uid="{32C5C036-32F0-470A-814E-15FBB0A6BF87}"/>
    <cellStyle name="Normal 7 4 2 2 3 2" xfId="1922" xr:uid="{252DD850-7CA9-4692-A41B-C63CB0C43634}"/>
    <cellStyle name="Normal 7 4 2 2 3 2 2" xfId="3532" xr:uid="{955FE876-3943-4BD1-8B9D-45E87A228B56}"/>
    <cellStyle name="Normal 7 4 2 2 3 2 3" xfId="3533" xr:uid="{AB5B07B6-C3EE-4562-9B87-D2C4AB99C647}"/>
    <cellStyle name="Normal 7 4 2 2 3 2 4" xfId="3534" xr:uid="{D397479E-2676-4320-B106-CFAF4537E7DC}"/>
    <cellStyle name="Normal 7 4 2 2 3 3" xfId="3535" xr:uid="{466943AB-EA02-426A-8455-99921C70DABA}"/>
    <cellStyle name="Normal 7 4 2 2 3 4" xfId="3536" xr:uid="{2CA73AEC-9CFC-4A19-95B5-35ED123B506E}"/>
    <cellStyle name="Normal 7 4 2 2 3 5" xfId="3537" xr:uid="{E5372FB4-9500-4E88-A4FC-9EDFDC9CDEFB}"/>
    <cellStyle name="Normal 7 4 2 2 4" xfId="1923" xr:uid="{009B6074-4B14-49A2-AB79-0D116B4309F2}"/>
    <cellStyle name="Normal 7 4 2 2 4 2" xfId="3538" xr:uid="{9D575373-C409-4D95-9351-32ABE7D0E3F2}"/>
    <cellStyle name="Normal 7 4 2 2 4 3" xfId="3539" xr:uid="{77B0157B-8185-4C4E-83C2-4A925E64344F}"/>
    <cellStyle name="Normal 7 4 2 2 4 4" xfId="3540" xr:uid="{8F909AA7-A319-4933-B8D6-FC0171A7C2A8}"/>
    <cellStyle name="Normal 7 4 2 2 5" xfId="3541" xr:uid="{119CDE44-45C7-4773-B419-9B30760AE41A}"/>
    <cellStyle name="Normal 7 4 2 2 5 2" xfId="3542" xr:uid="{65C99A01-A138-4986-A546-458EFFD04832}"/>
    <cellStyle name="Normal 7 4 2 2 5 3" xfId="3543" xr:uid="{5E312DDD-1468-4AD0-8A6E-C4876611963E}"/>
    <cellStyle name="Normal 7 4 2 2 5 4" xfId="3544" xr:uid="{B836574B-DBD0-482D-9A98-CBBE54E332B2}"/>
    <cellStyle name="Normal 7 4 2 2 6" xfId="3545" xr:uid="{731809BA-18BD-4E24-AF0F-99CB11F1B9B3}"/>
    <cellStyle name="Normal 7 4 2 2 7" xfId="3546" xr:uid="{7E98051E-83E1-4A38-9AD6-19C8C67F1789}"/>
    <cellStyle name="Normal 7 4 2 2 8" xfId="3547" xr:uid="{85C9B39D-4BFA-4609-A01E-9ACEBECD6FF5}"/>
    <cellStyle name="Normal 7 4 2 3" xfId="725" xr:uid="{DB7B8C5F-8E7F-43DF-A3A6-A6D7B1910AD2}"/>
    <cellStyle name="Normal 7 4 2 3 2" xfId="726" xr:uid="{E6F8E365-5BD3-4B61-ADAB-BFD03D690A90}"/>
    <cellStyle name="Normal 7 4 2 3 2 2" xfId="727" xr:uid="{B510C55C-F281-40E9-B096-354CEE1E3AE7}"/>
    <cellStyle name="Normal 7 4 2 3 2 3" xfId="3548" xr:uid="{53EF5905-ABA0-4AF6-B5EF-B698FB40219E}"/>
    <cellStyle name="Normal 7 4 2 3 2 4" xfId="3549" xr:uid="{E36F1B33-60E2-474F-B309-33CA9D327D49}"/>
    <cellStyle name="Normal 7 4 2 3 3" xfId="728" xr:uid="{CAD48F0B-EB7F-4A4C-B932-F05308706BDE}"/>
    <cellStyle name="Normal 7 4 2 3 3 2" xfId="3550" xr:uid="{B31F0654-5179-4750-B4A2-1015E5E81831}"/>
    <cellStyle name="Normal 7 4 2 3 3 3" xfId="3551" xr:uid="{6D614DB6-3E43-483E-B234-5A85FE55222C}"/>
    <cellStyle name="Normal 7 4 2 3 3 4" xfId="3552" xr:uid="{F2247B51-B92E-440B-BD35-1CDED14C8F2B}"/>
    <cellStyle name="Normal 7 4 2 3 4" xfId="3553" xr:uid="{D2972671-7E80-487C-8F98-C417D80590B7}"/>
    <cellStyle name="Normal 7 4 2 3 5" xfId="3554" xr:uid="{1A3F0C70-A3C0-4971-A784-317910C6D45C}"/>
    <cellStyle name="Normal 7 4 2 3 6" xfId="3555" xr:uid="{BF99C113-8EE4-4714-B978-77C78464D527}"/>
    <cellStyle name="Normal 7 4 2 4" xfId="729" xr:uid="{7ADB21AA-BF13-44C8-80C2-D51F0713582B}"/>
    <cellStyle name="Normal 7 4 2 4 2" xfId="730" xr:uid="{727B960F-1D68-40F4-B3D0-4D2220B5E68C}"/>
    <cellStyle name="Normal 7 4 2 4 2 2" xfId="3556" xr:uid="{95AE648E-FBC3-4628-B7C6-14D3D9AE5417}"/>
    <cellStyle name="Normal 7 4 2 4 2 3" xfId="3557" xr:uid="{E2621B15-15C1-472B-A2C8-D6E3ACC45551}"/>
    <cellStyle name="Normal 7 4 2 4 2 4" xfId="3558" xr:uid="{56FCAC3F-5B52-4F1B-B166-E9B3A73B8EAB}"/>
    <cellStyle name="Normal 7 4 2 4 3" xfId="3559" xr:uid="{AB5886B9-84F4-4B26-AB76-E953A148E4AF}"/>
    <cellStyle name="Normal 7 4 2 4 4" xfId="3560" xr:uid="{CC561C26-98D6-4CE7-A7AA-A705B830979A}"/>
    <cellStyle name="Normal 7 4 2 4 5" xfId="3561" xr:uid="{F7D785F5-8D4A-45B5-BD3B-D70CB4B4CCAA}"/>
    <cellStyle name="Normal 7 4 2 5" xfId="731" xr:uid="{09241980-C848-40EA-9771-13BB16BCC4E9}"/>
    <cellStyle name="Normal 7 4 2 5 2" xfId="3562" xr:uid="{108D902F-7FD4-4CA6-A00A-E7C66694EDA3}"/>
    <cellStyle name="Normal 7 4 2 5 3" xfId="3563" xr:uid="{BB349EA9-E10A-408B-95BA-0B8B040B325D}"/>
    <cellStyle name="Normal 7 4 2 5 4" xfId="3564" xr:uid="{41FDFB33-9D4E-4C1C-8AFC-CB90BB3B662B}"/>
    <cellStyle name="Normal 7 4 2 6" xfId="3565" xr:uid="{D0FE341C-7169-4341-AEF2-C89115AED0FD}"/>
    <cellStyle name="Normal 7 4 2 6 2" xfId="3566" xr:uid="{F0D378AD-55C3-485E-B66F-B8BE69D78AE1}"/>
    <cellStyle name="Normal 7 4 2 6 3" xfId="3567" xr:uid="{046FF00C-9DC4-4494-8897-289A2437200A}"/>
    <cellStyle name="Normal 7 4 2 6 4" xfId="3568" xr:uid="{13353DCC-1545-48C0-93AF-511BFD57C519}"/>
    <cellStyle name="Normal 7 4 2 7" xfId="3569" xr:uid="{4C21659A-C693-409E-834D-51D7E36FA912}"/>
    <cellStyle name="Normal 7 4 2 8" xfId="3570" xr:uid="{8E00CB30-D1EA-41D1-B2C4-87899EF956A5}"/>
    <cellStyle name="Normal 7 4 2 9" xfId="3571" xr:uid="{430CE75D-B235-48AF-8EEC-0F0D251C7547}"/>
    <cellStyle name="Normal 7 4 3" xfId="366" xr:uid="{796F3CA4-71B9-43A2-A7BE-662C196FE63F}"/>
    <cellStyle name="Normal 7 4 3 2" xfId="732" xr:uid="{724DD701-3BF7-4CE0-AC07-055445DCEBBB}"/>
    <cellStyle name="Normal 7 4 3 2 2" xfId="733" xr:uid="{43BFC0E7-2022-4550-A03F-E9E87FC05AA6}"/>
    <cellStyle name="Normal 7 4 3 2 2 2" xfId="1924" xr:uid="{002B4D66-D857-4E6B-81C0-80589359C25F}"/>
    <cellStyle name="Normal 7 4 3 2 2 2 2" xfId="1925" xr:uid="{404B9720-E359-4081-A349-A23AE6FAECE1}"/>
    <cellStyle name="Normal 7 4 3 2 2 3" xfId="1926" xr:uid="{0DD22755-65F8-4766-AEDB-8287227E7BAD}"/>
    <cellStyle name="Normal 7 4 3 2 2 4" xfId="3572" xr:uid="{6AE53B02-F5A6-420D-8EA1-F8683CE00840}"/>
    <cellStyle name="Normal 7 4 3 2 3" xfId="1927" xr:uid="{29618B3D-589A-473C-8EBF-98CC93051903}"/>
    <cellStyle name="Normal 7 4 3 2 3 2" xfId="1928" xr:uid="{02DF7FDE-63E4-45FF-B2AF-7BA1FD0B80AA}"/>
    <cellStyle name="Normal 7 4 3 2 3 3" xfId="3573" xr:uid="{4AAEC152-0930-4AB9-B358-491ED36EF2EB}"/>
    <cellStyle name="Normal 7 4 3 2 3 4" xfId="3574" xr:uid="{D0328E03-E14D-4073-A4D1-0323EEEEF8D0}"/>
    <cellStyle name="Normal 7 4 3 2 4" xfId="1929" xr:uid="{085951B5-8825-4CB7-AB1B-E4FF2F96CC7A}"/>
    <cellStyle name="Normal 7 4 3 2 5" xfId="3575" xr:uid="{BCD73935-AC7B-418A-80CF-32204C7AB806}"/>
    <cellStyle name="Normal 7 4 3 2 6" xfId="3576" xr:uid="{959890F8-EC89-4C26-9181-7EF9290C57DE}"/>
    <cellStyle name="Normal 7 4 3 3" xfId="734" xr:uid="{6D53EB7A-CA4C-421D-B0EC-1E83F543CDD2}"/>
    <cellStyle name="Normal 7 4 3 3 2" xfId="1930" xr:uid="{84040F27-2F12-49C7-A2EF-E6D23EA2AAF9}"/>
    <cellStyle name="Normal 7 4 3 3 2 2" xfId="1931" xr:uid="{21DC9AB2-D234-43AD-8E42-A7B85B6E3555}"/>
    <cellStyle name="Normal 7 4 3 3 2 3" xfId="3577" xr:uid="{184AACDF-AEBC-45C9-B9BA-98ED9697D37D}"/>
    <cellStyle name="Normal 7 4 3 3 2 4" xfId="3578" xr:uid="{AF2B3E90-0144-4CEA-B672-E6DC3ADF74A4}"/>
    <cellStyle name="Normal 7 4 3 3 3" xfId="1932" xr:uid="{4918D780-5803-4262-AB98-7EBBE192D28A}"/>
    <cellStyle name="Normal 7 4 3 3 4" xfId="3579" xr:uid="{A21F5323-BD22-4E09-8F6B-078E1212062A}"/>
    <cellStyle name="Normal 7 4 3 3 5" xfId="3580" xr:uid="{8E6CF492-7FE8-41B2-8A50-0CAA6C5D0C70}"/>
    <cellStyle name="Normal 7 4 3 4" xfId="1933" xr:uid="{5DB129C1-B0B7-46D8-97D3-8307E7A4907C}"/>
    <cellStyle name="Normal 7 4 3 4 2" xfId="1934" xr:uid="{87626E44-451F-4F51-B650-394A88BE5865}"/>
    <cellStyle name="Normal 7 4 3 4 3" xfId="3581" xr:uid="{7CA03893-5C4B-4390-AFD2-22A51C20E153}"/>
    <cellStyle name="Normal 7 4 3 4 4" xfId="3582" xr:uid="{4A754642-F0AC-4FBD-9622-8EDD9BADAB73}"/>
    <cellStyle name="Normal 7 4 3 5" xfId="1935" xr:uid="{75C0D022-0E08-4FC7-A595-C3100EB8863B}"/>
    <cellStyle name="Normal 7 4 3 5 2" xfId="3583" xr:uid="{B46004D4-29F0-4CAF-A9BE-201BE7EFB26F}"/>
    <cellStyle name="Normal 7 4 3 5 3" xfId="3584" xr:uid="{ECAFB669-1AD8-4404-A68C-AF95754ABA61}"/>
    <cellStyle name="Normal 7 4 3 5 4" xfId="3585" xr:uid="{0EE77498-292C-4A19-9D60-B00087E6879F}"/>
    <cellStyle name="Normal 7 4 3 6" xfId="3586" xr:uid="{1E2C410C-B53E-498B-8EC4-D544CC173AF0}"/>
    <cellStyle name="Normal 7 4 3 7" xfId="3587" xr:uid="{3906780A-E6A8-4226-B418-70921A6B3697}"/>
    <cellStyle name="Normal 7 4 3 8" xfId="3588" xr:uid="{DCAD41EB-4D59-442F-871C-F13AEBFEC085}"/>
    <cellStyle name="Normal 7 4 4" xfId="367" xr:uid="{D815B333-08BF-4F55-B3CA-1CF116E3CB38}"/>
    <cellStyle name="Normal 7 4 4 2" xfId="735" xr:uid="{471D1DF0-C241-4D3B-A04D-3064D8CFD3A8}"/>
    <cellStyle name="Normal 7 4 4 2 2" xfId="736" xr:uid="{4BBD4C04-96E4-489D-98A3-AAFE07DF484B}"/>
    <cellStyle name="Normal 7 4 4 2 2 2" xfId="1936" xr:uid="{E2827123-F81A-4077-890F-040A46994F31}"/>
    <cellStyle name="Normal 7 4 4 2 2 3" xfId="3589" xr:uid="{353EF7F4-D01F-4380-9A7D-301B481C3D9B}"/>
    <cellStyle name="Normal 7 4 4 2 2 4" xfId="3590" xr:uid="{2CC6FCAD-39AD-4140-A20B-9B28A48109DA}"/>
    <cellStyle name="Normal 7 4 4 2 3" xfId="1937" xr:uid="{9F8BA9CF-6B4C-4CF9-9A35-2408F032C891}"/>
    <cellStyle name="Normal 7 4 4 2 4" xfId="3591" xr:uid="{9D223BA1-705A-493E-9C83-9526F315492C}"/>
    <cellStyle name="Normal 7 4 4 2 5" xfId="3592" xr:uid="{4B66981B-1594-492E-878B-4E6032858EC3}"/>
    <cellStyle name="Normal 7 4 4 3" xfId="737" xr:uid="{BDED05EF-EAF1-4EBE-8755-50944E2D6A88}"/>
    <cellStyle name="Normal 7 4 4 3 2" xfId="1938" xr:uid="{6490EA77-22D0-4057-9930-7118DD575B3C}"/>
    <cellStyle name="Normal 7 4 4 3 3" xfId="3593" xr:uid="{021AFE1C-F395-4085-9119-EF6A4A195810}"/>
    <cellStyle name="Normal 7 4 4 3 4" xfId="3594" xr:uid="{7761CC76-5697-46E4-9CD7-284C5A4FA8FA}"/>
    <cellStyle name="Normal 7 4 4 4" xfId="1939" xr:uid="{80AA347F-9E8B-4BBA-A7BE-E017FF0A010F}"/>
    <cellStyle name="Normal 7 4 4 4 2" xfId="3595" xr:uid="{B2BC7996-2C55-41D1-BA9C-26E858DDF93E}"/>
    <cellStyle name="Normal 7 4 4 4 3" xfId="3596" xr:uid="{742BD2C8-667F-4756-8FA6-C8505D590B93}"/>
    <cellStyle name="Normal 7 4 4 4 4" xfId="3597" xr:uid="{1327A50D-45AC-4B88-A8B3-2D10B6FE3ADD}"/>
    <cellStyle name="Normal 7 4 4 5" xfId="3598" xr:uid="{8F6200EC-BAB8-49AC-8886-E898B539F295}"/>
    <cellStyle name="Normal 7 4 4 6" xfId="3599" xr:uid="{B25E2881-0FB9-4A3D-AB19-257455895D93}"/>
    <cellStyle name="Normal 7 4 4 7" xfId="3600" xr:uid="{9E5A9B6F-1925-4D5D-967A-2A56591C0FD7}"/>
    <cellStyle name="Normal 7 4 5" xfId="368" xr:uid="{8F1A8BC7-A803-4BFA-B161-1FA456792B98}"/>
    <cellStyle name="Normal 7 4 5 2" xfId="738" xr:uid="{F38A9094-20C3-436E-8857-E5E55EC0A737}"/>
    <cellStyle name="Normal 7 4 5 2 2" xfId="1940" xr:uid="{0E0372F9-2DB1-481F-AA06-1107242CF839}"/>
    <cellStyle name="Normal 7 4 5 2 3" xfId="3601" xr:uid="{7C7950A7-0234-4D6A-AB9A-062952623CE1}"/>
    <cellStyle name="Normal 7 4 5 2 4" xfId="3602" xr:uid="{B7AEE116-E84C-4D6D-817B-B1B17BDE3A48}"/>
    <cellStyle name="Normal 7 4 5 3" xfId="1941" xr:uid="{FC72544C-3EEC-4AD1-90B4-02088A12AB01}"/>
    <cellStyle name="Normal 7 4 5 3 2" xfId="3603" xr:uid="{1C2F848F-D1C9-41CF-A425-3C366566E7F0}"/>
    <cellStyle name="Normal 7 4 5 3 3" xfId="3604" xr:uid="{613BF3E1-25A6-4721-A4DD-E5AD59D099B7}"/>
    <cellStyle name="Normal 7 4 5 3 4" xfId="3605" xr:uid="{713AB96E-F81F-4BBF-B79B-BC2EEB6A9656}"/>
    <cellStyle name="Normal 7 4 5 4" xfId="3606" xr:uid="{CB381786-C861-4C8B-B76F-38FEFB4D2E0B}"/>
    <cellStyle name="Normal 7 4 5 5" xfId="3607" xr:uid="{101BC47B-2A4C-4847-91F4-E70526F54011}"/>
    <cellStyle name="Normal 7 4 5 6" xfId="3608" xr:uid="{B26D3FE4-3E5E-4C44-A2B9-1D6AEC9D719A}"/>
    <cellStyle name="Normal 7 4 6" xfId="739" xr:uid="{1A3FE53A-B06E-4076-8EFF-CFF4CE65BFFA}"/>
    <cellStyle name="Normal 7 4 6 2" xfId="1942" xr:uid="{CE9DFAB6-7CB3-4653-85D6-43524061EE6B}"/>
    <cellStyle name="Normal 7 4 6 2 2" xfId="3609" xr:uid="{A76B539F-12F7-4983-AF21-CC98940D5A9B}"/>
    <cellStyle name="Normal 7 4 6 2 3" xfId="3610" xr:uid="{4C68867B-88E0-4875-82A0-72CA25F0D0F8}"/>
    <cellStyle name="Normal 7 4 6 2 4" xfId="3611" xr:uid="{1431E5FF-3644-49FE-8874-BBB71CEAFE2B}"/>
    <cellStyle name="Normal 7 4 6 3" xfId="3612" xr:uid="{43407D3F-A125-4208-8F0B-9AEB6559945B}"/>
    <cellStyle name="Normal 7 4 6 4" xfId="3613" xr:uid="{E6A9F0EC-64F1-4AA4-816A-A7BC80F99A82}"/>
    <cellStyle name="Normal 7 4 6 5" xfId="3614" xr:uid="{5845DC2B-0F4D-4AD8-A7C5-2CC378E2BB73}"/>
    <cellStyle name="Normal 7 4 7" xfId="1943" xr:uid="{9981626A-561A-4266-A4DD-92B839BDD25A}"/>
    <cellStyle name="Normal 7 4 7 2" xfId="3615" xr:uid="{79D3D358-3EB0-4944-9DA0-2C9D2D0ABDDD}"/>
    <cellStyle name="Normal 7 4 7 3" xfId="3616" xr:uid="{F8F0066B-D45F-4D97-9E6D-3A6D81ED7D45}"/>
    <cellStyle name="Normal 7 4 7 4" xfId="3617" xr:uid="{0414AED5-4D5B-4C01-A435-D485F5469323}"/>
    <cellStyle name="Normal 7 4 8" xfId="3618" xr:uid="{336C1AAB-CF2B-4683-A653-0D00C839054A}"/>
    <cellStyle name="Normal 7 4 8 2" xfId="3619" xr:uid="{8C5719AF-E85C-48EC-A965-22664D880014}"/>
    <cellStyle name="Normal 7 4 8 3" xfId="3620" xr:uid="{E875353B-E1D4-4A4D-9C39-753FE4A2A43B}"/>
    <cellStyle name="Normal 7 4 8 4" xfId="3621" xr:uid="{63C084BE-B69A-4310-9D7C-C048D1B2BA26}"/>
    <cellStyle name="Normal 7 4 9" xfId="3622" xr:uid="{B6848C90-BC51-42C8-A062-BA57D2C95D28}"/>
    <cellStyle name="Normal 7 5" xfId="145" xr:uid="{BA055AF3-972F-45C8-8096-E0CCAD1523DF}"/>
    <cellStyle name="Normal 7 5 2" xfId="146" xr:uid="{B94857D0-B043-4FA2-8805-C6CB14778FBF}"/>
    <cellStyle name="Normal 7 5 2 2" xfId="369" xr:uid="{4307035B-CDA6-4009-AFFB-DD72486E4414}"/>
    <cellStyle name="Normal 7 5 2 2 2" xfId="740" xr:uid="{D6A68790-46F6-4AC9-B55E-4CA7BD7CD90E}"/>
    <cellStyle name="Normal 7 5 2 2 2 2" xfId="1944" xr:uid="{8EF79B3F-300B-4BA8-A8F0-266C144A6108}"/>
    <cellStyle name="Normal 7 5 2 2 2 3" xfId="3623" xr:uid="{27DBC275-DD66-46FB-BEBA-BFA20665CC72}"/>
    <cellStyle name="Normal 7 5 2 2 2 4" xfId="3624" xr:uid="{EB479269-847C-4961-8DD1-6570A6AF3E43}"/>
    <cellStyle name="Normal 7 5 2 2 3" xfId="1945" xr:uid="{420225C7-D633-462C-89A8-777B3082E7D6}"/>
    <cellStyle name="Normal 7 5 2 2 3 2" xfId="3625" xr:uid="{727D9F88-5F8F-4B81-8FB0-BAF41146D90D}"/>
    <cellStyle name="Normal 7 5 2 2 3 3" xfId="3626" xr:uid="{ED626B3D-F9D5-471C-847A-4F34613737A5}"/>
    <cellStyle name="Normal 7 5 2 2 3 4" xfId="3627" xr:uid="{AA13015E-68CE-48DD-ACED-700C036101C2}"/>
    <cellStyle name="Normal 7 5 2 2 4" xfId="3628" xr:uid="{96D3310B-999E-4AF7-B70C-0394DD7A0EA1}"/>
    <cellStyle name="Normal 7 5 2 2 5" xfId="3629" xr:uid="{F5830ED2-D60C-4400-AA14-B8523D80FECA}"/>
    <cellStyle name="Normal 7 5 2 2 6" xfId="3630" xr:uid="{102B6303-3AF8-4733-B5C4-DD600B92B0FD}"/>
    <cellStyle name="Normal 7 5 2 3" xfId="741" xr:uid="{19393ED3-32CD-46B3-ADE5-6E05C562635E}"/>
    <cellStyle name="Normal 7 5 2 3 2" xfId="1946" xr:uid="{EFA3F07A-FC60-4871-B5DD-9F1ABF34B756}"/>
    <cellStyle name="Normal 7 5 2 3 2 2" xfId="3631" xr:uid="{7B8A5877-7422-4147-A1F4-63E24F3D43DD}"/>
    <cellStyle name="Normal 7 5 2 3 2 3" xfId="3632" xr:uid="{3D3531DC-E580-4B41-9ACB-575674FDEBD1}"/>
    <cellStyle name="Normal 7 5 2 3 2 4" xfId="3633" xr:uid="{27609954-96D5-4C15-8352-3E17BD7DC6DF}"/>
    <cellStyle name="Normal 7 5 2 3 3" xfId="3634" xr:uid="{B46A94AB-17FF-45C7-B673-3F42968B49C3}"/>
    <cellStyle name="Normal 7 5 2 3 4" xfId="3635" xr:uid="{6E3F0B37-F09F-4465-8980-C74B8D29FFE6}"/>
    <cellStyle name="Normal 7 5 2 3 5" xfId="3636" xr:uid="{D5B76BA8-1014-4FA3-8B11-68411F6F38E0}"/>
    <cellStyle name="Normal 7 5 2 4" xfId="1947" xr:uid="{44486B30-490D-46A5-8888-75B93342A2EB}"/>
    <cellStyle name="Normal 7 5 2 4 2" xfId="3637" xr:uid="{354195AF-CA4D-4C2B-8314-0F26941A6311}"/>
    <cellStyle name="Normal 7 5 2 4 3" xfId="3638" xr:uid="{261943DA-0C6E-4604-AF4E-1BE55076D80C}"/>
    <cellStyle name="Normal 7 5 2 4 4" xfId="3639" xr:uid="{C7FC7A51-FFBC-4564-AB5E-16865D19393C}"/>
    <cellStyle name="Normal 7 5 2 5" xfId="3640" xr:uid="{F202C4A4-6DDB-4420-A22A-5B5B68A2CC7B}"/>
    <cellStyle name="Normal 7 5 2 5 2" xfId="3641" xr:uid="{01070E94-ABC7-49E0-874E-0FBD80613727}"/>
    <cellStyle name="Normal 7 5 2 5 3" xfId="3642" xr:uid="{6A439FE4-E5C3-4A38-B2BD-6BA050FA468D}"/>
    <cellStyle name="Normal 7 5 2 5 4" xfId="3643" xr:uid="{9E8FB03B-E810-40E3-B523-CEB1F9FCD26B}"/>
    <cellStyle name="Normal 7 5 2 6" xfId="3644" xr:uid="{9A0DEDA3-73A0-4A85-A232-EA9C09F89ACB}"/>
    <cellStyle name="Normal 7 5 2 7" xfId="3645" xr:uid="{F59A1FFF-EA90-48B3-9345-BDA12CC01B26}"/>
    <cellStyle name="Normal 7 5 2 8" xfId="3646" xr:uid="{51BD2AAF-F683-4EDC-A920-2F3FB5ECFEE5}"/>
    <cellStyle name="Normal 7 5 3" xfId="370" xr:uid="{0A6CE671-B106-407A-9812-EA2363751B65}"/>
    <cellStyle name="Normal 7 5 3 2" xfId="742" xr:uid="{F5BA371C-57EA-4905-8CAB-2FA200791558}"/>
    <cellStyle name="Normal 7 5 3 2 2" xfId="743" xr:uid="{153916F0-DE80-4938-87D9-9F8CD2E095EB}"/>
    <cellStyle name="Normal 7 5 3 2 3" xfId="3647" xr:uid="{8E02E409-B584-4166-883D-0861BD8E852B}"/>
    <cellStyle name="Normal 7 5 3 2 4" xfId="3648" xr:uid="{C9EDB892-F124-40F8-AB9A-E3B12C8D08BF}"/>
    <cellStyle name="Normal 7 5 3 3" xfId="744" xr:uid="{24B2888C-4E4F-4B51-9723-6DC498D61447}"/>
    <cellStyle name="Normal 7 5 3 3 2" xfId="3649" xr:uid="{9872F747-E638-4D6D-8786-0B100A027543}"/>
    <cellStyle name="Normal 7 5 3 3 3" xfId="3650" xr:uid="{028595AC-36BA-442D-8FE8-93044705B40A}"/>
    <cellStyle name="Normal 7 5 3 3 4" xfId="3651" xr:uid="{F487EAE4-455C-4D32-B034-58B20DE07F46}"/>
    <cellStyle name="Normal 7 5 3 4" xfId="3652" xr:uid="{7AF43998-F574-408D-8674-74A01B9BF24D}"/>
    <cellStyle name="Normal 7 5 3 5" xfId="3653" xr:uid="{03C15839-9C7A-4C94-AD3A-EAAA1F78868D}"/>
    <cellStyle name="Normal 7 5 3 6" xfId="3654" xr:uid="{B4072E36-A2AA-42F6-9007-C50B3984EBC2}"/>
    <cellStyle name="Normal 7 5 4" xfId="371" xr:uid="{FACDA735-55FE-4DE7-8898-8E9CD1550BD5}"/>
    <cellStyle name="Normal 7 5 4 2" xfId="745" xr:uid="{DDAAA5C5-745F-486A-96CF-46246DE01E93}"/>
    <cellStyle name="Normal 7 5 4 2 2" xfId="3655" xr:uid="{CDF9250F-304C-4988-9CE7-2D1B79C2B393}"/>
    <cellStyle name="Normal 7 5 4 2 3" xfId="3656" xr:uid="{90CA3884-DAE0-41AB-A5A3-DDF529E30EC4}"/>
    <cellStyle name="Normal 7 5 4 2 4" xfId="3657" xr:uid="{A057A6D8-B78F-4A4C-8CA8-48C0FD74FB14}"/>
    <cellStyle name="Normal 7 5 4 3" xfId="3658" xr:uid="{F83F40DF-C830-4313-96CE-6560F3C0C29A}"/>
    <cellStyle name="Normal 7 5 4 4" xfId="3659" xr:uid="{3D39B566-6C26-4F0B-9A14-E0B8ADB521F1}"/>
    <cellStyle name="Normal 7 5 4 5" xfId="3660" xr:uid="{F908E5D0-3192-4AEA-8280-F65B86720B7B}"/>
    <cellStyle name="Normal 7 5 5" xfId="746" xr:uid="{6F6CC84E-4E24-4B1E-9BFB-FDE368731741}"/>
    <cellStyle name="Normal 7 5 5 2" xfId="3661" xr:uid="{6A68B48B-30E6-4113-AC61-9C88A6AEDA93}"/>
    <cellStyle name="Normal 7 5 5 3" xfId="3662" xr:uid="{F59B1C87-FAE9-4C13-9D52-FEBA564AABCD}"/>
    <cellStyle name="Normal 7 5 5 4" xfId="3663" xr:uid="{F14851F1-72D1-4959-AC18-21F3726380AD}"/>
    <cellStyle name="Normal 7 5 6" xfId="3664" xr:uid="{378954D0-DF35-4603-895E-A008C653FC86}"/>
    <cellStyle name="Normal 7 5 6 2" xfId="3665" xr:uid="{3172EDB9-D0BC-4740-AF41-47352393CF02}"/>
    <cellStyle name="Normal 7 5 6 3" xfId="3666" xr:uid="{0FC5C456-D74E-46E0-A282-9F7222F3897F}"/>
    <cellStyle name="Normal 7 5 6 4" xfId="3667" xr:uid="{637E8C7A-6480-45C6-AC7A-800F0795EF83}"/>
    <cellStyle name="Normal 7 5 7" xfId="3668" xr:uid="{BD267B01-F9AA-458D-8912-C79821C68F2C}"/>
    <cellStyle name="Normal 7 5 8" xfId="3669" xr:uid="{1E3F581A-469B-4A6B-98F1-9DD806F712C0}"/>
    <cellStyle name="Normal 7 5 9" xfId="3670" xr:uid="{AE3BA619-5318-4AFE-AB82-1A89BF0B8D6C}"/>
    <cellStyle name="Normal 7 6" xfId="147" xr:uid="{50BBDB31-716D-49D1-8169-55DF509A762D}"/>
    <cellStyle name="Normal 7 6 2" xfId="372" xr:uid="{08A05FE2-1925-480D-BF99-92EED8F88241}"/>
    <cellStyle name="Normal 7 6 2 2" xfId="747" xr:uid="{6F127744-224A-4A11-BD2E-4847C3AA057D}"/>
    <cellStyle name="Normal 7 6 2 2 2" xfId="1948" xr:uid="{C1166959-C32A-4E3B-888D-04EF1D01370F}"/>
    <cellStyle name="Normal 7 6 2 2 2 2" xfId="1949" xr:uid="{137F9B60-EA95-4403-88F2-4326C54915BA}"/>
    <cellStyle name="Normal 7 6 2 2 3" xfId="1950" xr:uid="{666E8390-1839-4C67-97D0-E2B2FD94A9B0}"/>
    <cellStyle name="Normal 7 6 2 2 4" xfId="3671" xr:uid="{2F0FE188-291B-4F44-A59D-AADCF24952EF}"/>
    <cellStyle name="Normal 7 6 2 3" xfId="1951" xr:uid="{569D3E6B-B7AB-4C99-8AD7-813A78108919}"/>
    <cellStyle name="Normal 7 6 2 3 2" xfId="1952" xr:uid="{4E09EF80-D9C8-4399-8D22-40F654DF2A00}"/>
    <cellStyle name="Normal 7 6 2 3 3" xfId="3672" xr:uid="{34AFD905-05D8-4E8C-BAB9-45941C8A2D2D}"/>
    <cellStyle name="Normal 7 6 2 3 4" xfId="3673" xr:uid="{F8959C7C-34AC-4A2D-B3AA-E436FD227D3F}"/>
    <cellStyle name="Normal 7 6 2 4" xfId="1953" xr:uid="{116C7E97-7571-47E9-9282-DC3C9DED80C1}"/>
    <cellStyle name="Normal 7 6 2 5" xfId="3674" xr:uid="{476531A3-D111-4398-9649-923BF703EF17}"/>
    <cellStyle name="Normal 7 6 2 6" xfId="3675" xr:uid="{3CB44A71-D1D5-461E-B72D-7886BC2314F9}"/>
    <cellStyle name="Normal 7 6 3" xfId="748" xr:uid="{5E2FBF2D-E7D1-44AF-ABDE-BFABF820B67A}"/>
    <cellStyle name="Normal 7 6 3 2" xfId="1954" xr:uid="{ACECDF03-3932-4B4C-A367-60210F59355D}"/>
    <cellStyle name="Normal 7 6 3 2 2" xfId="1955" xr:uid="{1C586944-C53E-4B79-AEA4-70361B0746BB}"/>
    <cellStyle name="Normal 7 6 3 2 3" xfId="3676" xr:uid="{E5611439-4911-4AE1-BED3-DF26FEBA599C}"/>
    <cellStyle name="Normal 7 6 3 2 4" xfId="3677" xr:uid="{7D69B8A5-FAD3-48C3-87E2-5322C47E4B27}"/>
    <cellStyle name="Normal 7 6 3 3" xfId="1956" xr:uid="{9F42C2A3-03F3-4AA1-9E79-DE95619717B3}"/>
    <cellStyle name="Normal 7 6 3 4" xfId="3678" xr:uid="{86F6EEBD-4014-46AD-9DCB-5EF40FF22ED7}"/>
    <cellStyle name="Normal 7 6 3 5" xfId="3679" xr:uid="{26049F43-048F-4269-AD79-77C0A34B3767}"/>
    <cellStyle name="Normal 7 6 4" xfId="1957" xr:uid="{2849F305-C2D9-4FBD-A8F1-F5D288234EE7}"/>
    <cellStyle name="Normal 7 6 4 2" xfId="1958" xr:uid="{11919D8F-1BCF-43A8-B728-0A28A7989D20}"/>
    <cellStyle name="Normal 7 6 4 3" xfId="3680" xr:uid="{235B05A4-FF33-4832-9ED5-362F0BD254E9}"/>
    <cellStyle name="Normal 7 6 4 4" xfId="3681" xr:uid="{B940C5F5-D91C-48B1-8EFE-0783391AF94A}"/>
    <cellStyle name="Normal 7 6 5" xfId="1959" xr:uid="{8BE8CF89-9CE2-4C6B-9C69-AE776650F464}"/>
    <cellStyle name="Normal 7 6 5 2" xfId="3682" xr:uid="{DF5618CD-1E3F-4467-8932-09150B71EEC5}"/>
    <cellStyle name="Normal 7 6 5 3" xfId="3683" xr:uid="{7E9AB9DB-03B3-4B67-B9A2-EAAD681B3BEF}"/>
    <cellStyle name="Normal 7 6 5 4" xfId="3684" xr:uid="{64270656-6D73-4E89-9E7F-9D708CB02F70}"/>
    <cellStyle name="Normal 7 6 6" xfId="3685" xr:uid="{FD44F9CD-CDB8-4E44-8B01-17F10930C4E5}"/>
    <cellStyle name="Normal 7 6 7" xfId="3686" xr:uid="{2D81B0C6-24D3-4ED2-A5EF-4C1A7711108C}"/>
    <cellStyle name="Normal 7 6 8" xfId="3687" xr:uid="{06B8D440-CEAA-4824-B6A8-705CEA344CB2}"/>
    <cellStyle name="Normal 7 7" xfId="373" xr:uid="{4DF15DC0-3055-4730-BF9B-96BE8E899A97}"/>
    <cellStyle name="Normal 7 7 2" xfId="749" xr:uid="{7448D95D-FA4F-44D9-95FA-F8EF2CDC5BBB}"/>
    <cellStyle name="Normal 7 7 2 2" xfId="750" xr:uid="{357A5F0E-4542-4717-935D-1CED7F3607AF}"/>
    <cellStyle name="Normal 7 7 2 2 2" xfId="1960" xr:uid="{DFBE9E89-03BB-4231-B16A-86EA1CB44C3B}"/>
    <cellStyle name="Normal 7 7 2 2 3" xfId="3688" xr:uid="{F9AF75E4-B2C1-440E-B715-2C50A6B0C18E}"/>
    <cellStyle name="Normal 7 7 2 2 4" xfId="3689" xr:uid="{30DE17E4-11D9-4722-8987-C426D1EE2985}"/>
    <cellStyle name="Normal 7 7 2 3" xfId="1961" xr:uid="{BC65C0E9-E900-45E8-86C7-284BEF06A713}"/>
    <cellStyle name="Normal 7 7 2 4" xfId="3690" xr:uid="{B3D06505-6E0A-464E-BE4B-886DC7D8D7D7}"/>
    <cellStyle name="Normal 7 7 2 5" xfId="3691" xr:uid="{CA85BD48-2DCA-4434-B07C-6476598966CE}"/>
    <cellStyle name="Normal 7 7 3" xfId="751" xr:uid="{60E5B674-864E-4AD8-8E1E-384D4FF28727}"/>
    <cellStyle name="Normal 7 7 3 2" xfId="1962" xr:uid="{09563119-CDFF-4C7B-9B5C-0BD115AD052E}"/>
    <cellStyle name="Normal 7 7 3 3" xfId="3692" xr:uid="{9D353DEB-B732-446B-AE0B-7822FF9DE8DA}"/>
    <cellStyle name="Normal 7 7 3 4" xfId="3693" xr:uid="{5419FB82-0583-467E-B18C-AE15033BECB9}"/>
    <cellStyle name="Normal 7 7 4" xfId="1963" xr:uid="{4FB7772D-D845-4313-A23E-CE04F8FC88B0}"/>
    <cellStyle name="Normal 7 7 4 2" xfId="3694" xr:uid="{59B467F1-30AE-406D-A1E3-CC4F3DDAA90D}"/>
    <cellStyle name="Normal 7 7 4 3" xfId="3695" xr:uid="{92D8E9A3-D91F-478C-9718-1433B068B034}"/>
    <cellStyle name="Normal 7 7 4 4" xfId="3696" xr:uid="{754F32ED-EEC5-4D03-8877-A4791BF3C86D}"/>
    <cellStyle name="Normal 7 7 5" xfId="3697" xr:uid="{4A1865B2-1D19-4118-B725-94692E15F7C4}"/>
    <cellStyle name="Normal 7 7 6" xfId="3698" xr:uid="{78786593-7474-4A07-A581-452B16BA16F5}"/>
    <cellStyle name="Normal 7 7 7" xfId="3699" xr:uid="{907D23BB-F47E-4C78-B5E7-0C85E5A2D39B}"/>
    <cellStyle name="Normal 7 8" xfId="374" xr:uid="{E8A9749D-7DE8-4FED-8993-F89C9B15FD48}"/>
    <cellStyle name="Normal 7 8 2" xfId="752" xr:uid="{0626290E-7176-43F3-A8A5-1ACEEA3A2A0B}"/>
    <cellStyle name="Normal 7 8 2 2" xfId="1964" xr:uid="{5460CF1A-E5D6-40C0-8832-FCCA39A211C8}"/>
    <cellStyle name="Normal 7 8 2 3" xfId="3700" xr:uid="{EE71BB7E-082B-4961-9139-363D6D88F884}"/>
    <cellStyle name="Normal 7 8 2 4" xfId="3701" xr:uid="{0DEC3125-11B7-40D2-8089-AC2956F76477}"/>
    <cellStyle name="Normal 7 8 3" xfId="1965" xr:uid="{36B86009-D74E-4B9F-9326-95027B4201D3}"/>
    <cellStyle name="Normal 7 8 3 2" xfId="3702" xr:uid="{064DB889-DDB4-42FE-A8E0-0A53C7957A92}"/>
    <cellStyle name="Normal 7 8 3 3" xfId="3703" xr:uid="{BF02C270-5939-4CF7-8F0E-5AA7DAA03507}"/>
    <cellStyle name="Normal 7 8 3 4" xfId="3704" xr:uid="{4673BF5E-BC4D-45EE-9773-9FBCFA993775}"/>
    <cellStyle name="Normal 7 8 4" xfId="3705" xr:uid="{69943323-7E8B-4388-93E7-735EBCB29FF9}"/>
    <cellStyle name="Normal 7 8 5" xfId="3706" xr:uid="{F8FEAE04-32F4-4500-B2A0-F9FF900BF4F7}"/>
    <cellStyle name="Normal 7 8 6" xfId="3707" xr:uid="{65B06EB0-967F-4112-9F6A-146D6B6324D1}"/>
    <cellStyle name="Normal 7 9" xfId="375" xr:uid="{B4F57E61-3441-4371-97D2-38780BF1B5B8}"/>
    <cellStyle name="Normal 7 9 2" xfId="1966" xr:uid="{E874C519-4E77-4461-99F6-439721CF2555}"/>
    <cellStyle name="Normal 7 9 2 2" xfId="3708" xr:uid="{421EED50-2113-4AC9-B07B-8DA7021C5961}"/>
    <cellStyle name="Normal 7 9 2 2 2" xfId="4410" xr:uid="{3CECEF8C-900C-4227-A27F-DDE824EE7F9A}"/>
    <cellStyle name="Normal 7 9 2 2 3" xfId="4689" xr:uid="{0C98C224-EFAE-4891-94BA-0B1094A63841}"/>
    <cellStyle name="Normal 7 9 2 3" xfId="3709" xr:uid="{90EC63BF-0236-44C3-9601-284CEE477CB9}"/>
    <cellStyle name="Normal 7 9 2 4" xfId="3710" xr:uid="{077B3F7E-2A6C-4242-AB46-CBCEA8F4CD76}"/>
    <cellStyle name="Normal 7 9 3" xfId="3711" xr:uid="{2FDB11B9-45BF-481B-969B-7E2B53C9C013}"/>
    <cellStyle name="Normal 7 9 4" xfId="3712" xr:uid="{CE22A843-BC86-4D07-9BC2-40EC66FB3A19}"/>
    <cellStyle name="Normal 7 9 4 2" xfId="4580" xr:uid="{FCC29303-9554-4EF5-8B0A-4EEE868E774E}"/>
    <cellStyle name="Normal 7 9 4 3" xfId="4690" xr:uid="{AB314EE3-088D-4A32-9F46-C30AA4C65595}"/>
    <cellStyle name="Normal 7 9 4 4" xfId="4609" xr:uid="{C2BE78AB-70C6-478A-B4CD-CD42398940B6}"/>
    <cellStyle name="Normal 7 9 5" xfId="3713" xr:uid="{853D35AA-5F53-4BE3-B200-5FFE388F409A}"/>
    <cellStyle name="Normal 8" xfId="148" xr:uid="{F6A36BFF-625A-4372-9EFE-69038BE138D0}"/>
    <cellStyle name="Normal 8 10" xfId="1967" xr:uid="{60B90C59-3C3C-4630-8B9D-96643D51238D}"/>
    <cellStyle name="Normal 8 10 2" xfId="3714" xr:uid="{B2576E40-B578-4667-BEC6-64C994191904}"/>
    <cellStyle name="Normal 8 10 3" xfId="3715" xr:uid="{8B0B3B38-50E7-4B97-863F-B3533D2DA821}"/>
    <cellStyle name="Normal 8 10 4" xfId="3716" xr:uid="{FAE03168-BC70-4F9C-A7EF-62C712BC342B}"/>
    <cellStyle name="Normal 8 11" xfId="3717" xr:uid="{970E88FC-F543-4045-9C03-C1A9190C5972}"/>
    <cellStyle name="Normal 8 11 2" xfId="3718" xr:uid="{2507C65F-23D0-4280-AE80-88F951BD12E0}"/>
    <cellStyle name="Normal 8 11 3" xfId="3719" xr:uid="{6618D755-FBFA-4F8E-8F5F-733778B00573}"/>
    <cellStyle name="Normal 8 11 4" xfId="3720" xr:uid="{C0743C68-2A52-4F10-BDB3-6F5377FA20C7}"/>
    <cellStyle name="Normal 8 12" xfId="3721" xr:uid="{2DBDDF0B-C5A2-4F30-B580-ADE32A802E92}"/>
    <cellStyle name="Normal 8 12 2" xfId="3722" xr:uid="{EC37BCC9-CE2E-4928-B917-A70B157F1797}"/>
    <cellStyle name="Normal 8 13" xfId="3723" xr:uid="{06EE9C54-5DBF-4D10-8AFD-1745A66623D6}"/>
    <cellStyle name="Normal 8 14" xfId="3724" xr:uid="{C204A865-C759-4A93-B1AB-A77F327D5367}"/>
    <cellStyle name="Normal 8 15" xfId="3725" xr:uid="{70666DBF-D9A5-44BF-BA69-2711A43A238A}"/>
    <cellStyle name="Normal 8 2" xfId="149" xr:uid="{B7959EB5-20F4-4DC6-BFD7-1B87A80E34C3}"/>
    <cellStyle name="Normal 8 2 10" xfId="3726" xr:uid="{D5F697A0-7B63-4ACD-9784-4669AFA45B77}"/>
    <cellStyle name="Normal 8 2 11" xfId="3727" xr:uid="{B44E9D31-C221-4CB5-AFD1-3B95B4BB56FA}"/>
    <cellStyle name="Normal 8 2 2" xfId="150" xr:uid="{A3707F44-0626-46E0-BEBF-D94577429765}"/>
    <cellStyle name="Normal 8 2 2 2" xfId="151" xr:uid="{8F0039B1-6519-439A-9BB0-7C3DC43CCECB}"/>
    <cellStyle name="Normal 8 2 2 2 2" xfId="376" xr:uid="{2F93AE3D-24E8-451A-8532-68A4B2230CEE}"/>
    <cellStyle name="Normal 8 2 2 2 2 2" xfId="753" xr:uid="{BE611E33-FFA8-419D-A673-A2467EDEB3AD}"/>
    <cellStyle name="Normal 8 2 2 2 2 2 2" xfId="754" xr:uid="{623B4BE6-A3B6-4E10-A5B0-BC71CEB4C8C7}"/>
    <cellStyle name="Normal 8 2 2 2 2 2 2 2" xfId="1968" xr:uid="{F84C78D3-3F5E-4A6D-A5B3-F6E5C0B1E7D9}"/>
    <cellStyle name="Normal 8 2 2 2 2 2 2 2 2" xfId="1969" xr:uid="{4005255C-2034-40E8-85E3-DAFC3389DE71}"/>
    <cellStyle name="Normal 8 2 2 2 2 2 2 3" xfId="1970" xr:uid="{2E23C013-5705-4012-996D-8C844994C2D2}"/>
    <cellStyle name="Normal 8 2 2 2 2 2 3" xfId="1971" xr:uid="{C3BE0782-A79D-4373-B529-B4114D2D6B11}"/>
    <cellStyle name="Normal 8 2 2 2 2 2 3 2" xfId="1972" xr:uid="{94D85B8F-ED84-42CE-9D0E-DB0AAAA7317B}"/>
    <cellStyle name="Normal 8 2 2 2 2 2 4" xfId="1973" xr:uid="{A3A5E91A-44C6-4756-8354-E05ADAF18E66}"/>
    <cellStyle name="Normal 8 2 2 2 2 3" xfId="755" xr:uid="{B9916D65-D85D-4600-8FB4-EB34E4B9BA9F}"/>
    <cellStyle name="Normal 8 2 2 2 2 3 2" xfId="1974" xr:uid="{1CB1C9C5-A342-473B-B4F8-D78C3B53D1ED}"/>
    <cellStyle name="Normal 8 2 2 2 2 3 2 2" xfId="1975" xr:uid="{4E718546-95B7-49CF-B548-8E4505EC48A9}"/>
    <cellStyle name="Normal 8 2 2 2 2 3 3" xfId="1976" xr:uid="{E1050637-988E-43B5-A6F3-12D3CE576131}"/>
    <cellStyle name="Normal 8 2 2 2 2 3 4" xfId="3728" xr:uid="{6CE4F371-1A6C-4A44-B70E-E3691864D60E}"/>
    <cellStyle name="Normal 8 2 2 2 2 4" xfId="1977" xr:uid="{F9B90D96-1582-4BE0-88FF-6E64E0A0FA59}"/>
    <cellStyle name="Normal 8 2 2 2 2 4 2" xfId="1978" xr:uid="{991234C5-112E-4496-A6E9-549C952E8CCB}"/>
    <cellStyle name="Normal 8 2 2 2 2 5" xfId="1979" xr:uid="{66A43AC5-E942-4521-A43B-1E0A1BB52A4E}"/>
    <cellStyle name="Normal 8 2 2 2 2 6" xfId="3729" xr:uid="{8C3A20BC-B34C-4CF3-8616-DA51A25DE28A}"/>
    <cellStyle name="Normal 8 2 2 2 3" xfId="377" xr:uid="{D26AF07E-BD80-4C1C-BBBF-184DE1A2B30D}"/>
    <cellStyle name="Normal 8 2 2 2 3 2" xfId="756" xr:uid="{19156890-D151-4ED0-A262-78F533CB69B3}"/>
    <cellStyle name="Normal 8 2 2 2 3 2 2" xfId="757" xr:uid="{671AA091-541E-432A-AAD1-F81C0A874D51}"/>
    <cellStyle name="Normal 8 2 2 2 3 2 2 2" xfId="1980" xr:uid="{D157B677-079C-4307-88DB-3AB203822DB2}"/>
    <cellStyle name="Normal 8 2 2 2 3 2 2 2 2" xfId="1981" xr:uid="{25E57682-818C-4DB9-BFCD-00B732FFDC77}"/>
    <cellStyle name="Normal 8 2 2 2 3 2 2 3" xfId="1982" xr:uid="{5EEEBE53-A495-4752-8325-C8601304EB46}"/>
    <cellStyle name="Normal 8 2 2 2 3 2 3" xfId="1983" xr:uid="{17F085E0-F71C-4470-BF94-8CC32ABD1E35}"/>
    <cellStyle name="Normal 8 2 2 2 3 2 3 2" xfId="1984" xr:uid="{784D7385-ED36-4796-B622-02B1100D223E}"/>
    <cellStyle name="Normal 8 2 2 2 3 2 4" xfId="1985" xr:uid="{1F3E9DA0-1701-4600-91B9-04E27704475D}"/>
    <cellStyle name="Normal 8 2 2 2 3 3" xfId="758" xr:uid="{B79E6FAC-FC16-498F-872E-9F94B64FAA73}"/>
    <cellStyle name="Normal 8 2 2 2 3 3 2" xfId="1986" xr:uid="{9623E033-9C2F-4815-A722-7D38366F2BBF}"/>
    <cellStyle name="Normal 8 2 2 2 3 3 2 2" xfId="1987" xr:uid="{F11138F7-E8C8-4CFE-9D58-C88097EA76B0}"/>
    <cellStyle name="Normal 8 2 2 2 3 3 3" xfId="1988" xr:uid="{20E23CDD-017A-4D34-B5DC-AFF0F45735F5}"/>
    <cellStyle name="Normal 8 2 2 2 3 4" xfId="1989" xr:uid="{AB309E7E-9B64-406D-84E1-246DBDAC587A}"/>
    <cellStyle name="Normal 8 2 2 2 3 4 2" xfId="1990" xr:uid="{6AE20291-0795-4603-B588-D29ED70B271D}"/>
    <cellStyle name="Normal 8 2 2 2 3 5" xfId="1991" xr:uid="{3EEDD1D7-CDD0-4140-BDC1-04A4309484BD}"/>
    <cellStyle name="Normal 8 2 2 2 4" xfId="759" xr:uid="{722AF6FF-0F0E-44A1-BB1D-FC6D6F25AD2E}"/>
    <cellStyle name="Normal 8 2 2 2 4 2" xfId="760" xr:uid="{BBE75B2B-291D-48FB-BC0F-1DA3D74171DE}"/>
    <cellStyle name="Normal 8 2 2 2 4 2 2" xfId="1992" xr:uid="{0CA7FBD7-E433-43DA-A742-701500BD3BBE}"/>
    <cellStyle name="Normal 8 2 2 2 4 2 2 2" xfId="1993" xr:uid="{0DC41A33-9344-4DFE-885A-3C58623AAB7F}"/>
    <cellStyle name="Normal 8 2 2 2 4 2 3" xfId="1994" xr:uid="{06ED3D79-B46C-4057-B9EA-0B7623ED75F1}"/>
    <cellStyle name="Normal 8 2 2 2 4 3" xfId="1995" xr:uid="{93F38452-C5F6-4CDA-9352-33EC97A55086}"/>
    <cellStyle name="Normal 8 2 2 2 4 3 2" xfId="1996" xr:uid="{FCCCFECB-AD7D-4470-BD31-971BA800E23D}"/>
    <cellStyle name="Normal 8 2 2 2 4 4" xfId="1997" xr:uid="{BD05CDF4-657E-4E4C-B231-CB98FD770F6B}"/>
    <cellStyle name="Normal 8 2 2 2 5" xfId="761" xr:uid="{B9B42BB5-7E81-40B2-891B-2B9EB4C47751}"/>
    <cellStyle name="Normal 8 2 2 2 5 2" xfId="1998" xr:uid="{D14C8B71-3884-4370-9723-4F6950E360C0}"/>
    <cellStyle name="Normal 8 2 2 2 5 2 2" xfId="1999" xr:uid="{5184883B-7B02-4243-96E1-6A1891BE14AC}"/>
    <cellStyle name="Normal 8 2 2 2 5 3" xfId="2000" xr:uid="{0C459FD2-C0E4-4B39-89E7-6A8522B1E8BC}"/>
    <cellStyle name="Normal 8 2 2 2 5 4" xfId="3730" xr:uid="{E49FB4BA-7A51-4010-AE92-D06E73333F64}"/>
    <cellStyle name="Normal 8 2 2 2 6" xfId="2001" xr:uid="{20D1E9D6-942E-4952-8E0D-76BF67FC12FB}"/>
    <cellStyle name="Normal 8 2 2 2 6 2" xfId="2002" xr:uid="{3481D691-EE58-4D4D-AA0E-F59E2B7A8613}"/>
    <cellStyle name="Normal 8 2 2 2 7" xfId="2003" xr:uid="{BE3CC9E6-C501-4F4F-BE61-E638BF3FADF7}"/>
    <cellStyle name="Normal 8 2 2 2 8" xfId="3731" xr:uid="{51B9F8BB-065B-490C-BC0D-F860E94172E3}"/>
    <cellStyle name="Normal 8 2 2 3" xfId="378" xr:uid="{9F5EDD53-7FC7-4412-A7F7-79D067BFEC7B}"/>
    <cellStyle name="Normal 8 2 2 3 2" xfId="762" xr:uid="{4DE8424F-E236-4DC8-B550-2E560CDB0C3F}"/>
    <cellStyle name="Normal 8 2 2 3 2 2" xfId="763" xr:uid="{4132FDE7-F265-444C-BE4A-32BC98476C40}"/>
    <cellStyle name="Normal 8 2 2 3 2 2 2" xfId="2004" xr:uid="{BE9572A1-10F6-4384-BAAB-68CE368F6143}"/>
    <cellStyle name="Normal 8 2 2 3 2 2 2 2" xfId="2005" xr:uid="{8913B7FE-3D67-47BC-A5AF-5D4393EA7DBA}"/>
    <cellStyle name="Normal 8 2 2 3 2 2 3" xfId="2006" xr:uid="{D5449579-2B5D-4763-9894-A4F0486FD1E6}"/>
    <cellStyle name="Normal 8 2 2 3 2 3" xfId="2007" xr:uid="{57E04B9D-EB20-43A4-92C4-610507FF1C9E}"/>
    <cellStyle name="Normal 8 2 2 3 2 3 2" xfId="2008" xr:uid="{7E0EC90E-64BF-44B7-8752-450FD6CCA3A2}"/>
    <cellStyle name="Normal 8 2 2 3 2 4" xfId="2009" xr:uid="{A427E0EF-0C0F-4123-A8C8-E64A4E7D5B74}"/>
    <cellStyle name="Normal 8 2 2 3 3" xfId="764" xr:uid="{41A21D33-211D-4234-8441-F054C64FAC85}"/>
    <cellStyle name="Normal 8 2 2 3 3 2" xfId="2010" xr:uid="{7F5F0D0A-B954-4AC4-995D-AFADB1285BFC}"/>
    <cellStyle name="Normal 8 2 2 3 3 2 2" xfId="2011" xr:uid="{DAA9AD70-C2F8-49D4-B40E-3D1862CFE193}"/>
    <cellStyle name="Normal 8 2 2 3 3 3" xfId="2012" xr:uid="{0C228C21-E60C-4F2F-A6B5-51DA141EABDC}"/>
    <cellStyle name="Normal 8 2 2 3 3 4" xfId="3732" xr:uid="{582E4510-8159-4007-952F-F43E235DC90B}"/>
    <cellStyle name="Normal 8 2 2 3 4" xfId="2013" xr:uid="{F7347EE4-F1BC-4C28-9844-B1F2D1C916A4}"/>
    <cellStyle name="Normal 8 2 2 3 4 2" xfId="2014" xr:uid="{021463EA-9D94-4A25-B52B-DF7A0F8CA95A}"/>
    <cellStyle name="Normal 8 2 2 3 5" xfId="2015" xr:uid="{8791B7CD-BD9F-4661-BC2F-973C16A1D419}"/>
    <cellStyle name="Normal 8 2 2 3 6" xfId="3733" xr:uid="{0F9995F5-34DB-496E-B407-822B57D41FF3}"/>
    <cellStyle name="Normal 8 2 2 4" xfId="379" xr:uid="{B16EA071-EE49-455D-8070-92F5D5279FCD}"/>
    <cellStyle name="Normal 8 2 2 4 2" xfId="765" xr:uid="{4B16B15E-75AB-428A-8EA2-70EC780F69B2}"/>
    <cellStyle name="Normal 8 2 2 4 2 2" xfId="766" xr:uid="{AD44F9F8-79F7-4927-A001-D3BDBD303CB8}"/>
    <cellStyle name="Normal 8 2 2 4 2 2 2" xfId="2016" xr:uid="{A43FF09A-F8A4-4946-80BB-71F578A8B434}"/>
    <cellStyle name="Normal 8 2 2 4 2 2 2 2" xfId="2017" xr:uid="{B60890E3-7801-4B56-B4FF-F8527895CD9B}"/>
    <cellStyle name="Normal 8 2 2 4 2 2 3" xfId="2018" xr:uid="{43C28310-CD27-420F-81F2-F28B7BC7DB95}"/>
    <cellStyle name="Normal 8 2 2 4 2 3" xfId="2019" xr:uid="{3331B8E3-9351-462B-8F03-7ADC57AC44B0}"/>
    <cellStyle name="Normal 8 2 2 4 2 3 2" xfId="2020" xr:uid="{A76647E9-FF6E-4404-94F9-C96C0C82A050}"/>
    <cellStyle name="Normal 8 2 2 4 2 4" xfId="2021" xr:uid="{83E2949F-020A-4A6C-9951-209E456525EB}"/>
    <cellStyle name="Normal 8 2 2 4 3" xfId="767" xr:uid="{980C55F0-0DEC-4D15-A73F-600CEA9D6950}"/>
    <cellStyle name="Normal 8 2 2 4 3 2" xfId="2022" xr:uid="{D4D3F795-4604-4577-A892-FAF94B0B555E}"/>
    <cellStyle name="Normal 8 2 2 4 3 2 2" xfId="2023" xr:uid="{CF9E1D24-1B8E-4C34-8B8E-2E91B2A41B69}"/>
    <cellStyle name="Normal 8 2 2 4 3 3" xfId="2024" xr:uid="{791948DA-3F05-4A9C-BCE5-690143416B4D}"/>
    <cellStyle name="Normal 8 2 2 4 4" xfId="2025" xr:uid="{95641B45-05A8-4DEC-BD20-42AABDBB566A}"/>
    <cellStyle name="Normal 8 2 2 4 4 2" xfId="2026" xr:uid="{0521F7A2-40A4-4255-89D5-84814BFE0A84}"/>
    <cellStyle name="Normal 8 2 2 4 5" xfId="2027" xr:uid="{DAB60B49-E372-4DF6-A5F8-974961367451}"/>
    <cellStyle name="Normal 8 2 2 5" xfId="380" xr:uid="{AD95347D-3105-4F1A-BC18-9F253E02A8CF}"/>
    <cellStyle name="Normal 8 2 2 5 2" xfId="768" xr:uid="{54181874-FE1B-48F8-8131-C3306A265710}"/>
    <cellStyle name="Normal 8 2 2 5 2 2" xfId="2028" xr:uid="{23EC4E0F-C8FE-4A8F-BE65-7448F3FA1790}"/>
    <cellStyle name="Normal 8 2 2 5 2 2 2" xfId="2029" xr:uid="{27614F51-8FA3-4248-BDF6-6A41ED28075C}"/>
    <cellStyle name="Normal 8 2 2 5 2 3" xfId="2030" xr:uid="{D4806DD6-3191-4991-8AFC-1CE646283535}"/>
    <cellStyle name="Normal 8 2 2 5 3" xfId="2031" xr:uid="{68FFE421-8972-4797-85A6-E7495B0F2B3C}"/>
    <cellStyle name="Normal 8 2 2 5 3 2" xfId="2032" xr:uid="{222FAD8D-6172-49CC-8C76-C5491DB82189}"/>
    <cellStyle name="Normal 8 2 2 5 4" xfId="2033" xr:uid="{77C5322B-9EF0-4B00-90EC-0ACE18E150E5}"/>
    <cellStyle name="Normal 8 2 2 6" xfId="769" xr:uid="{138C6A38-4597-4342-B1EC-AFF78903CE0F}"/>
    <cellStyle name="Normal 8 2 2 6 2" xfId="2034" xr:uid="{C85DFD66-8E7D-406C-B76F-F4BBA76B68D6}"/>
    <cellStyle name="Normal 8 2 2 6 2 2" xfId="2035" xr:uid="{DB702912-5DAD-4FA5-95CD-F37A95F1654F}"/>
    <cellStyle name="Normal 8 2 2 6 3" xfId="2036" xr:uid="{87102B38-4AAF-4E61-A26D-395897AB3534}"/>
    <cellStyle name="Normal 8 2 2 6 4" xfId="3734" xr:uid="{939E1C90-1EAA-406B-ADA1-9D7B0A281508}"/>
    <cellStyle name="Normal 8 2 2 7" xfId="2037" xr:uid="{754FB5CE-D990-4FEA-896F-D4640B8BD660}"/>
    <cellStyle name="Normal 8 2 2 7 2" xfId="2038" xr:uid="{C1B15C04-0AB6-4B6A-82E5-0C7FC14DE209}"/>
    <cellStyle name="Normal 8 2 2 8" xfId="2039" xr:uid="{6B020897-E0BD-4C54-84B1-0F0A34EBE693}"/>
    <cellStyle name="Normal 8 2 2 9" xfId="3735" xr:uid="{37E36B07-CF54-4C5F-A87C-43853486D307}"/>
    <cellStyle name="Normal 8 2 3" xfId="152" xr:uid="{F6A7413D-D3B4-4FCB-879A-33942540781F}"/>
    <cellStyle name="Normal 8 2 3 2" xfId="153" xr:uid="{F2B14360-972F-4818-A991-725B1BB7962C}"/>
    <cellStyle name="Normal 8 2 3 2 2" xfId="770" xr:uid="{D6EF2B75-009A-4C8F-ACAA-6DB700145F39}"/>
    <cellStyle name="Normal 8 2 3 2 2 2" xfId="771" xr:uid="{5886D174-1DDD-40EB-AF1E-12ACD143B09A}"/>
    <cellStyle name="Normal 8 2 3 2 2 2 2" xfId="2040" xr:uid="{A0220EA4-E75D-4B8C-9866-E587B172923A}"/>
    <cellStyle name="Normal 8 2 3 2 2 2 2 2" xfId="2041" xr:uid="{56995B00-546A-4730-96EC-1E87EDE7E22F}"/>
    <cellStyle name="Normal 8 2 3 2 2 2 3" xfId="2042" xr:uid="{23D2EB81-5E32-416B-BC16-9048BE788186}"/>
    <cellStyle name="Normal 8 2 3 2 2 3" xfId="2043" xr:uid="{F6101D0E-914D-4D91-BEDD-62C2E9885357}"/>
    <cellStyle name="Normal 8 2 3 2 2 3 2" xfId="2044" xr:uid="{5B9D2BBE-A452-4FE6-B934-2317D8ED3445}"/>
    <cellStyle name="Normal 8 2 3 2 2 4" xfId="2045" xr:uid="{70732055-C8DD-4039-9F1C-7AB30CCD9AC1}"/>
    <cellStyle name="Normal 8 2 3 2 3" xfId="772" xr:uid="{220EF832-3EE4-4EB1-816C-90AE27E29662}"/>
    <cellStyle name="Normal 8 2 3 2 3 2" xfId="2046" xr:uid="{48555F0C-ED6A-4DBA-8715-7F3CE606BCFF}"/>
    <cellStyle name="Normal 8 2 3 2 3 2 2" xfId="2047" xr:uid="{25B1C5AD-A620-4764-AC2D-59F43C53497F}"/>
    <cellStyle name="Normal 8 2 3 2 3 3" xfId="2048" xr:uid="{B0AD29B6-02A8-473F-9694-8AEB02FCD532}"/>
    <cellStyle name="Normal 8 2 3 2 3 4" xfId="3736" xr:uid="{C29055C9-DB0D-4AB9-AE73-8F5BF237520E}"/>
    <cellStyle name="Normal 8 2 3 2 4" xfId="2049" xr:uid="{63998B0A-3930-4171-BFBE-F10A4CC03F15}"/>
    <cellStyle name="Normal 8 2 3 2 4 2" xfId="2050" xr:uid="{BEDF7B62-93A2-4EE5-8664-D47D534814A8}"/>
    <cellStyle name="Normal 8 2 3 2 5" xfId="2051" xr:uid="{D4F49F86-491B-4CC4-BE91-C312387D8AF1}"/>
    <cellStyle name="Normal 8 2 3 2 6" xfId="3737" xr:uid="{AFBA90EB-7487-42A1-A808-BBD8F3E8BA19}"/>
    <cellStyle name="Normal 8 2 3 3" xfId="381" xr:uid="{119D4008-329E-415E-930A-AF325901BBD0}"/>
    <cellStyle name="Normal 8 2 3 3 2" xfId="773" xr:uid="{DF731F63-42CE-4C08-9174-38A55461F943}"/>
    <cellStyle name="Normal 8 2 3 3 2 2" xfId="774" xr:uid="{EE107CA0-6CAE-4FA6-9219-BBE2A26B0D14}"/>
    <cellStyle name="Normal 8 2 3 3 2 2 2" xfId="2052" xr:uid="{CF4C9E3D-22AF-4148-8E5D-E3E6C511F544}"/>
    <cellStyle name="Normal 8 2 3 3 2 2 2 2" xfId="2053" xr:uid="{5AC99359-0D4E-4791-88BF-953CD820D0B0}"/>
    <cellStyle name="Normal 8 2 3 3 2 2 3" xfId="2054" xr:uid="{EAC482EB-B795-4D61-A3D3-BB24D2814274}"/>
    <cellStyle name="Normal 8 2 3 3 2 3" xfId="2055" xr:uid="{1FAE81AA-2FA6-49EF-8CCE-1EA4BA962E08}"/>
    <cellStyle name="Normal 8 2 3 3 2 3 2" xfId="2056" xr:uid="{A8A87BA6-7960-4AF8-938C-D6CAA15487F2}"/>
    <cellStyle name="Normal 8 2 3 3 2 4" xfId="2057" xr:uid="{0E57B74F-A102-42C5-8485-ED269967B858}"/>
    <cellStyle name="Normal 8 2 3 3 3" xfId="775" xr:uid="{BE1FF61F-9F9B-4F5E-9010-85D48A810405}"/>
    <cellStyle name="Normal 8 2 3 3 3 2" xfId="2058" xr:uid="{1A0773FF-C079-484F-B782-2293D37D57BA}"/>
    <cellStyle name="Normal 8 2 3 3 3 2 2" xfId="2059" xr:uid="{9E426336-8DC8-49C1-A8D5-6BDA23175FA9}"/>
    <cellStyle name="Normal 8 2 3 3 3 3" xfId="2060" xr:uid="{E94B1026-E501-41C9-B947-53EB9CA3F454}"/>
    <cellStyle name="Normal 8 2 3 3 4" xfId="2061" xr:uid="{D761A874-D7CD-4426-AF07-607CFBBA121B}"/>
    <cellStyle name="Normal 8 2 3 3 4 2" xfId="2062" xr:uid="{57A10E63-4545-401C-AD59-3A219C777CEC}"/>
    <cellStyle name="Normal 8 2 3 3 5" xfId="2063" xr:uid="{35538489-12B6-4A28-8BE5-3E3D2194A09B}"/>
    <cellStyle name="Normal 8 2 3 4" xfId="382" xr:uid="{6256FEC9-391F-470D-B067-4100E2B71B9A}"/>
    <cellStyle name="Normal 8 2 3 4 2" xfId="776" xr:uid="{8E4D33A4-1117-4E53-9294-9140B8269820}"/>
    <cellStyle name="Normal 8 2 3 4 2 2" xfId="2064" xr:uid="{4A051ED6-59DD-4BB9-80C3-96D2EDC58731}"/>
    <cellStyle name="Normal 8 2 3 4 2 2 2" xfId="2065" xr:uid="{0EE810AE-4973-4249-ABF0-4C3DB100694F}"/>
    <cellStyle name="Normal 8 2 3 4 2 3" xfId="2066" xr:uid="{95129F33-58E5-4ADE-89F0-E1351092F8C2}"/>
    <cellStyle name="Normal 8 2 3 4 3" xfId="2067" xr:uid="{7F506AD1-03D2-4F5F-ABE8-1C606860F10B}"/>
    <cellStyle name="Normal 8 2 3 4 3 2" xfId="2068" xr:uid="{29A11B69-ECBD-45E8-B90D-5B4249E50AA0}"/>
    <cellStyle name="Normal 8 2 3 4 4" xfId="2069" xr:uid="{0618EFBF-E59E-49A5-8109-2D1A5972EA59}"/>
    <cellStyle name="Normal 8 2 3 5" xfId="777" xr:uid="{6A8D5D2F-3B5D-49FD-B703-36F143600FA7}"/>
    <cellStyle name="Normal 8 2 3 5 2" xfId="2070" xr:uid="{E09C8775-A279-4A9F-972E-0A30441297BF}"/>
    <cellStyle name="Normal 8 2 3 5 2 2" xfId="2071" xr:uid="{62102FC5-7992-441A-85CA-B92C16490E9F}"/>
    <cellStyle name="Normal 8 2 3 5 3" xfId="2072" xr:uid="{6E019698-D91D-4233-977B-1EE8424A0C15}"/>
    <cellStyle name="Normal 8 2 3 5 4" xfId="3738" xr:uid="{8C0D4BAE-740A-4215-8EDB-90643FE13B6F}"/>
    <cellStyle name="Normal 8 2 3 6" xfId="2073" xr:uid="{C8BA9743-B8EF-4964-97C3-5BF916956059}"/>
    <cellStyle name="Normal 8 2 3 6 2" xfId="2074" xr:uid="{E4317B00-027C-4948-A1AE-FB0ED0233D6D}"/>
    <cellStyle name="Normal 8 2 3 7" xfId="2075" xr:uid="{D31A0290-BF6F-4FC7-AA44-98C783A63E73}"/>
    <cellStyle name="Normal 8 2 3 8" xfId="3739" xr:uid="{4BE61ACC-E96B-4DC3-B6D9-B1A4E616EB81}"/>
    <cellStyle name="Normal 8 2 4" xfId="154" xr:uid="{3107EE64-8D2A-4A55-9B0D-37DE5B1595A2}"/>
    <cellStyle name="Normal 8 2 4 2" xfId="451" xr:uid="{2B46CC63-2587-4D13-85FC-B321007AAF2D}"/>
    <cellStyle name="Normal 8 2 4 2 2" xfId="778" xr:uid="{090452FC-460C-492D-AE00-232338453EB2}"/>
    <cellStyle name="Normal 8 2 4 2 2 2" xfId="2076" xr:uid="{BEB1E261-4BE5-4222-8B95-0396A3CC4D26}"/>
    <cellStyle name="Normal 8 2 4 2 2 2 2" xfId="2077" xr:uid="{27DCB5A3-76D0-4448-805F-6AF77613D72F}"/>
    <cellStyle name="Normal 8 2 4 2 2 3" xfId="2078" xr:uid="{071A7AA7-FEE2-487D-949C-6DBF345FF401}"/>
    <cellStyle name="Normal 8 2 4 2 2 4" xfId="3740" xr:uid="{9ED1784A-6640-48CC-B746-A61703309875}"/>
    <cellStyle name="Normal 8 2 4 2 3" xfId="2079" xr:uid="{F7B15E2F-DC7A-4FA6-86B3-A1A6D3DF1655}"/>
    <cellStyle name="Normal 8 2 4 2 3 2" xfId="2080" xr:uid="{CC8CAE65-AD25-496D-AD7D-77569D765A30}"/>
    <cellStyle name="Normal 8 2 4 2 4" xfId="2081" xr:uid="{1317ADC0-5D70-47EE-B8EF-A811E6A1308B}"/>
    <cellStyle name="Normal 8 2 4 2 5" xfId="3741" xr:uid="{51C6C977-E6F1-4466-925B-775A6B306D21}"/>
    <cellStyle name="Normal 8 2 4 3" xfId="779" xr:uid="{9163B401-8888-4754-80B5-D54A8F20C851}"/>
    <cellStyle name="Normal 8 2 4 3 2" xfId="2082" xr:uid="{E277A565-DDCB-4424-A85F-5EFE43F7E330}"/>
    <cellStyle name="Normal 8 2 4 3 2 2" xfId="2083" xr:uid="{B0651563-6812-486D-A359-6AFCC9C2C848}"/>
    <cellStyle name="Normal 8 2 4 3 3" xfId="2084" xr:uid="{D5A28B27-0583-4167-B63A-EC53DD9080BD}"/>
    <cellStyle name="Normal 8 2 4 3 4" xfId="3742" xr:uid="{811196FE-C337-44DC-A2A9-054F1F4EA5B2}"/>
    <cellStyle name="Normal 8 2 4 4" xfId="2085" xr:uid="{04BB6F1D-C564-4478-9C1F-07414A28A97C}"/>
    <cellStyle name="Normal 8 2 4 4 2" xfId="2086" xr:uid="{C963C57B-749A-4391-BF52-5CFB81A75D44}"/>
    <cellStyle name="Normal 8 2 4 4 3" xfId="3743" xr:uid="{F93D8F4F-A21B-451A-8707-8E3F2903D025}"/>
    <cellStyle name="Normal 8 2 4 4 4" xfId="3744" xr:uid="{9208BECF-88D6-45C7-B22F-3DB5839CF897}"/>
    <cellStyle name="Normal 8 2 4 5" xfId="2087" xr:uid="{875540ED-2E49-433F-AC8A-DD1AEC1FC6A5}"/>
    <cellStyle name="Normal 8 2 4 6" xfId="3745" xr:uid="{AF32F49C-0B63-41EF-A5CB-64ADA1D6F552}"/>
    <cellStyle name="Normal 8 2 4 7" xfId="3746" xr:uid="{5EA0099E-C6EC-450F-AD13-07AA083594E6}"/>
    <cellStyle name="Normal 8 2 5" xfId="383" xr:uid="{45BE52F0-1887-4206-8017-FB43C76E43AC}"/>
    <cellStyle name="Normal 8 2 5 2" xfId="780" xr:uid="{D15F01F4-77D5-4C9A-918F-6949EB3FBE2B}"/>
    <cellStyle name="Normal 8 2 5 2 2" xfId="781" xr:uid="{7409C925-1521-4EEE-9A2A-8AB794AE4949}"/>
    <cellStyle name="Normal 8 2 5 2 2 2" xfId="2088" xr:uid="{B5EEB174-2DF4-4612-B187-BC3B3EC20938}"/>
    <cellStyle name="Normal 8 2 5 2 2 2 2" xfId="2089" xr:uid="{F7534B0D-B02D-4B11-890B-FA98736E8E9C}"/>
    <cellStyle name="Normal 8 2 5 2 2 3" xfId="2090" xr:uid="{7099EAC3-9DAA-407E-B716-7DFDB509837D}"/>
    <cellStyle name="Normal 8 2 5 2 3" xfId="2091" xr:uid="{B82D88BB-E2C6-4239-8117-265F2C93D962}"/>
    <cellStyle name="Normal 8 2 5 2 3 2" xfId="2092" xr:uid="{D4101E01-D60B-44BA-A429-BA8C1CFA6009}"/>
    <cellStyle name="Normal 8 2 5 2 4" xfId="2093" xr:uid="{74445AE0-FF1C-4FDE-9A8E-C7A78F0C4A5C}"/>
    <cellStyle name="Normal 8 2 5 3" xfId="782" xr:uid="{1D7BD8C0-AE37-49F7-ADC6-014A2BFDE2FA}"/>
    <cellStyle name="Normal 8 2 5 3 2" xfId="2094" xr:uid="{0676BEDF-ADFF-47CF-8F80-8902C1DD0FE2}"/>
    <cellStyle name="Normal 8 2 5 3 2 2" xfId="2095" xr:uid="{A0998911-C3C1-4A1E-9E39-B34A315C9670}"/>
    <cellStyle name="Normal 8 2 5 3 3" xfId="2096" xr:uid="{9AD03E37-2D28-45EA-8423-1058015A1A4E}"/>
    <cellStyle name="Normal 8 2 5 3 4" xfId="3747" xr:uid="{E87EB2FD-E308-4A5A-91B3-EE5A72C8E0AE}"/>
    <cellStyle name="Normal 8 2 5 4" xfId="2097" xr:uid="{41D40FB7-12A9-41ED-B37A-B530CB0EA2A1}"/>
    <cellStyle name="Normal 8 2 5 4 2" xfId="2098" xr:uid="{05EB648C-DF17-40B8-BD74-B03CAAEE0427}"/>
    <cellStyle name="Normal 8 2 5 5" xfId="2099" xr:uid="{84EE5644-391B-49B7-843A-0D35EE0EFEA8}"/>
    <cellStyle name="Normal 8 2 5 6" xfId="3748" xr:uid="{B5921F28-0620-4901-9C4B-92A05B911695}"/>
    <cellStyle name="Normal 8 2 6" xfId="384" xr:uid="{F7BF34A5-8DE2-40C8-A5EB-21A36B63B515}"/>
    <cellStyle name="Normal 8 2 6 2" xfId="783" xr:uid="{82FB2E8B-6C89-43C1-9569-A6FF108C8D6F}"/>
    <cellStyle name="Normal 8 2 6 2 2" xfId="2100" xr:uid="{EFDFB956-616E-42C4-8D00-EF3B9B59899D}"/>
    <cellStyle name="Normal 8 2 6 2 2 2" xfId="2101" xr:uid="{7FC75FC3-3120-4A39-9250-A9925D2CAC82}"/>
    <cellStyle name="Normal 8 2 6 2 3" xfId="2102" xr:uid="{E15D23C7-8E5D-4AB1-9753-7BDCD539A4BA}"/>
    <cellStyle name="Normal 8 2 6 2 4" xfId="3749" xr:uid="{598CE043-2952-47D4-B05F-3D4C2AF8C30D}"/>
    <cellStyle name="Normal 8 2 6 3" xfId="2103" xr:uid="{82F7CAD8-3049-40F4-BBB5-587B2562D8D2}"/>
    <cellStyle name="Normal 8 2 6 3 2" xfId="2104" xr:uid="{234BE888-414D-40A2-8225-EE2E0009E654}"/>
    <cellStyle name="Normal 8 2 6 4" xfId="2105" xr:uid="{D033B022-EE58-4C3A-B38A-9B97388755AF}"/>
    <cellStyle name="Normal 8 2 6 5" xfId="3750" xr:uid="{087608E0-B727-4B46-8ACA-5541D7D73ADE}"/>
    <cellStyle name="Normal 8 2 7" xfId="784" xr:uid="{5E648F46-A4E2-474F-898E-D3C036212F9D}"/>
    <cellStyle name="Normal 8 2 7 2" xfId="2106" xr:uid="{95DFDA61-1F4F-4395-9F72-F16198554958}"/>
    <cellStyle name="Normal 8 2 7 2 2" xfId="2107" xr:uid="{50D75556-DFB4-4A85-9CFE-BF9DA754EBFE}"/>
    <cellStyle name="Normal 8 2 7 3" xfId="2108" xr:uid="{E3D026F3-E078-4350-BBB9-663B918C76D0}"/>
    <cellStyle name="Normal 8 2 7 4" xfId="3751" xr:uid="{B4BD2F6D-856D-4884-B281-500863E51D52}"/>
    <cellStyle name="Normal 8 2 8" xfId="2109" xr:uid="{97250DCC-19B2-48CB-B527-98B1267511A2}"/>
    <cellStyle name="Normal 8 2 8 2" xfId="2110" xr:uid="{B65D9ED6-DE3E-48FA-A79B-E2214B4067B6}"/>
    <cellStyle name="Normal 8 2 8 3" xfId="3752" xr:uid="{81AE588C-20AC-448E-B701-9B9FE131285C}"/>
    <cellStyle name="Normal 8 2 8 4" xfId="3753" xr:uid="{CC5679D2-EB8A-46EE-B44B-0F1D26F30F32}"/>
    <cellStyle name="Normal 8 2 9" xfId="2111" xr:uid="{19E20237-512E-4D31-990B-2909513A3ECD}"/>
    <cellStyle name="Normal 8 3" xfId="155" xr:uid="{0C6AEA97-522C-41D8-A5A0-144F74E008C4}"/>
    <cellStyle name="Normal 8 3 10" xfId="3754" xr:uid="{847E57AA-9279-44EB-BF80-9EF5B2BD1699}"/>
    <cellStyle name="Normal 8 3 11" xfId="3755" xr:uid="{DC1BE385-42A6-4987-A88E-2847D4FDE11A}"/>
    <cellStyle name="Normal 8 3 2" xfId="156" xr:uid="{6BF432D8-A32C-424A-8A02-DD4061AD7AFB}"/>
    <cellStyle name="Normal 8 3 2 2" xfId="157" xr:uid="{EBE829B3-8CB0-4655-9882-255D6A98B6DF}"/>
    <cellStyle name="Normal 8 3 2 2 2" xfId="385" xr:uid="{DAE56509-A9A5-4F16-A846-3B499CEB5CBB}"/>
    <cellStyle name="Normal 8 3 2 2 2 2" xfId="785" xr:uid="{E8ABB87A-03B2-4FCC-9DD8-6716449618C8}"/>
    <cellStyle name="Normal 8 3 2 2 2 2 2" xfId="2112" xr:uid="{37BA086D-CD21-485C-A2BA-D57A243C8D46}"/>
    <cellStyle name="Normal 8 3 2 2 2 2 2 2" xfId="2113" xr:uid="{14E2CB40-8C52-46DE-BBA7-CD9C398697E8}"/>
    <cellStyle name="Normal 8 3 2 2 2 2 3" xfId="2114" xr:uid="{F515A982-160D-4AF6-904A-FA66196434A3}"/>
    <cellStyle name="Normal 8 3 2 2 2 2 4" xfId="3756" xr:uid="{942EEFB8-AAEC-40D3-A0F1-46ECA506CF5A}"/>
    <cellStyle name="Normal 8 3 2 2 2 3" xfId="2115" xr:uid="{D38B924A-17C6-4E15-8B4A-01370711955A}"/>
    <cellStyle name="Normal 8 3 2 2 2 3 2" xfId="2116" xr:uid="{14ED5F62-2978-4CE6-B1DF-3304FBC871D6}"/>
    <cellStyle name="Normal 8 3 2 2 2 3 3" xfId="3757" xr:uid="{B07B110A-58FE-4930-83D1-ABBF382EC1BB}"/>
    <cellStyle name="Normal 8 3 2 2 2 3 4" xfId="3758" xr:uid="{B6E9EC03-3ED3-4AE7-8298-57961B6BF8B1}"/>
    <cellStyle name="Normal 8 3 2 2 2 4" xfId="2117" xr:uid="{93B56A0D-A994-4C73-A915-AF7D5D5D1938}"/>
    <cellStyle name="Normal 8 3 2 2 2 5" xfId="3759" xr:uid="{B32E43D7-1605-4678-BC0E-3C7E99702E86}"/>
    <cellStyle name="Normal 8 3 2 2 2 6" xfId="3760" xr:uid="{CCD50A8C-7FE4-42C8-9BFB-E222BD5F018B}"/>
    <cellStyle name="Normal 8 3 2 2 3" xfId="786" xr:uid="{228D7B8A-1AA7-4781-BDC4-CB5EA9616E5D}"/>
    <cellStyle name="Normal 8 3 2 2 3 2" xfId="2118" xr:uid="{C344038E-4E6B-4DD8-B1AB-60356F24AC83}"/>
    <cellStyle name="Normal 8 3 2 2 3 2 2" xfId="2119" xr:uid="{04C04B89-B49D-43EC-8567-773056B44A8C}"/>
    <cellStyle name="Normal 8 3 2 2 3 2 3" xfId="3761" xr:uid="{F8A0AFA0-7505-43D4-888B-AF7C2A0872DD}"/>
    <cellStyle name="Normal 8 3 2 2 3 2 4" xfId="3762" xr:uid="{C32E39B4-9790-432D-8368-7AA522B03C93}"/>
    <cellStyle name="Normal 8 3 2 2 3 3" xfId="2120" xr:uid="{E2D282AE-799F-40B2-9D19-F71C0BF2D84A}"/>
    <cellStyle name="Normal 8 3 2 2 3 4" xfId="3763" xr:uid="{2E9DEEDD-4915-4DA3-B85E-150A50442FA0}"/>
    <cellStyle name="Normal 8 3 2 2 3 5" xfId="3764" xr:uid="{C61D62BC-AAE4-4183-BB72-5AEC9A63AC02}"/>
    <cellStyle name="Normal 8 3 2 2 4" xfId="2121" xr:uid="{4AAB49FE-9C18-4CEA-BAD3-C485FC76C26D}"/>
    <cellStyle name="Normal 8 3 2 2 4 2" xfId="2122" xr:uid="{D28EE9F1-B858-4D89-8B6A-DE74E3B54D42}"/>
    <cellStyle name="Normal 8 3 2 2 4 3" xfId="3765" xr:uid="{C20CD0A9-4C10-4217-939B-984A95273361}"/>
    <cellStyle name="Normal 8 3 2 2 4 4" xfId="3766" xr:uid="{AC6B5647-9386-4D49-9B65-72EF6DA6C889}"/>
    <cellStyle name="Normal 8 3 2 2 5" xfId="2123" xr:uid="{FB8EE22B-C06C-41F5-85E5-B2BD2C605C0A}"/>
    <cellStyle name="Normal 8 3 2 2 5 2" xfId="3767" xr:uid="{5367C486-A7D2-4DFB-BEE1-41DAC7D81E1E}"/>
    <cellStyle name="Normal 8 3 2 2 5 3" xfId="3768" xr:uid="{0F2543FC-BFD4-4EC7-B4F3-67809AAA2B14}"/>
    <cellStyle name="Normal 8 3 2 2 5 4" xfId="3769" xr:uid="{14F15FE6-9782-4BB5-A4DE-A939B5F327C1}"/>
    <cellStyle name="Normal 8 3 2 2 6" xfId="3770" xr:uid="{1421F132-6AD3-47D7-B5E1-DECCE0AA7285}"/>
    <cellStyle name="Normal 8 3 2 2 7" xfId="3771" xr:uid="{03865213-ED33-4EE5-9443-3D8C7E102B04}"/>
    <cellStyle name="Normal 8 3 2 2 8" xfId="3772" xr:uid="{474FEF7F-4D55-43F9-B223-4388519B9890}"/>
    <cellStyle name="Normal 8 3 2 3" xfId="386" xr:uid="{04992E56-7C58-46CC-BC6C-16B692A72323}"/>
    <cellStyle name="Normal 8 3 2 3 2" xfId="787" xr:uid="{4F52CFA2-767C-4981-A42E-C12ADD072688}"/>
    <cellStyle name="Normal 8 3 2 3 2 2" xfId="788" xr:uid="{F646B4C6-A5A2-49D1-ACD8-0BC57534392D}"/>
    <cellStyle name="Normal 8 3 2 3 2 2 2" xfId="2124" xr:uid="{437E90DB-96CB-4529-9C16-B45FE11B73E4}"/>
    <cellStyle name="Normal 8 3 2 3 2 2 2 2" xfId="2125" xr:uid="{60733367-97EB-4FCA-A08F-0C011E4F103F}"/>
    <cellStyle name="Normal 8 3 2 3 2 2 3" xfId="2126" xr:uid="{328553A1-4B71-461A-8A84-BD565C1C217F}"/>
    <cellStyle name="Normal 8 3 2 3 2 3" xfId="2127" xr:uid="{0CA76C2E-F84A-4C8E-8BAB-D57005B8B0BB}"/>
    <cellStyle name="Normal 8 3 2 3 2 3 2" xfId="2128" xr:uid="{88B8FA64-460F-4C8C-8806-AC2A5E7D8865}"/>
    <cellStyle name="Normal 8 3 2 3 2 4" xfId="2129" xr:uid="{8DFF5AD4-A34E-4E07-87C9-C3830A9CA604}"/>
    <cellStyle name="Normal 8 3 2 3 3" xfId="789" xr:uid="{C06D4C54-88EE-460F-AC9B-38C7531FB096}"/>
    <cellStyle name="Normal 8 3 2 3 3 2" xfId="2130" xr:uid="{180D896C-6178-4788-942F-624EF7265147}"/>
    <cellStyle name="Normal 8 3 2 3 3 2 2" xfId="2131" xr:uid="{07D3103F-120E-4C21-A6E0-8DE0263333EF}"/>
    <cellStyle name="Normal 8 3 2 3 3 3" xfId="2132" xr:uid="{6E8A88F3-9565-409B-8B5F-22FAEDC8AABC}"/>
    <cellStyle name="Normal 8 3 2 3 3 4" xfId="3773" xr:uid="{FAFB0BE6-BDED-4A21-A47A-09F571637CFD}"/>
    <cellStyle name="Normal 8 3 2 3 4" xfId="2133" xr:uid="{4BDC2D6F-DB5D-487A-A25F-811C6DCC4062}"/>
    <cellStyle name="Normal 8 3 2 3 4 2" xfId="2134" xr:uid="{2D03615C-7A39-4E6E-A42F-9079DB70B92D}"/>
    <cellStyle name="Normal 8 3 2 3 5" xfId="2135" xr:uid="{7FBD0A72-679B-40DF-A44A-4B42D9DC8231}"/>
    <cellStyle name="Normal 8 3 2 3 6" xfId="3774" xr:uid="{801CCC23-0FFE-45B6-91F2-08C9C0F92A9B}"/>
    <cellStyle name="Normal 8 3 2 4" xfId="387" xr:uid="{A26FBAFD-36C0-47B9-8F4B-1D0F19F09926}"/>
    <cellStyle name="Normal 8 3 2 4 2" xfId="790" xr:uid="{940CA15D-26F1-4DDA-845D-155DE1817D72}"/>
    <cellStyle name="Normal 8 3 2 4 2 2" xfId="2136" xr:uid="{3FFC2455-C73C-44B1-9AAF-4CE80C3B1435}"/>
    <cellStyle name="Normal 8 3 2 4 2 2 2" xfId="2137" xr:uid="{55979BE4-CDC3-45BD-B837-EDBE2F22D45F}"/>
    <cellStyle name="Normal 8 3 2 4 2 3" xfId="2138" xr:uid="{23CA5365-142F-4C2F-A01F-37F2CAF19180}"/>
    <cellStyle name="Normal 8 3 2 4 2 4" xfId="3775" xr:uid="{6F990256-5C0C-43C4-9951-005D1D91341E}"/>
    <cellStyle name="Normal 8 3 2 4 3" xfId="2139" xr:uid="{C88B21F8-D587-43CC-842D-F8386413ECCF}"/>
    <cellStyle name="Normal 8 3 2 4 3 2" xfId="2140" xr:uid="{341437A1-CECB-4CEF-BA98-00D92B248531}"/>
    <cellStyle name="Normal 8 3 2 4 4" xfId="2141" xr:uid="{EC13643C-385E-4161-AEE3-5BE8862D1096}"/>
    <cellStyle name="Normal 8 3 2 4 5" xfId="3776" xr:uid="{0E0DDAD9-C401-42C3-93E4-29FCB21D5955}"/>
    <cellStyle name="Normal 8 3 2 5" xfId="388" xr:uid="{93489644-D72D-4D99-8552-7433A66C489D}"/>
    <cellStyle name="Normal 8 3 2 5 2" xfId="2142" xr:uid="{4C1ECFA1-122D-4E1A-995F-BAF6EA5143AD}"/>
    <cellStyle name="Normal 8 3 2 5 2 2" xfId="2143" xr:uid="{38647C0F-E46D-40D2-B06B-829B48557C1E}"/>
    <cellStyle name="Normal 8 3 2 5 3" xfId="2144" xr:uid="{2732B649-814A-48C3-A624-3C02EFAA971D}"/>
    <cellStyle name="Normal 8 3 2 5 4" xfId="3777" xr:uid="{88A1343A-E566-4384-8F00-705928D3DFD0}"/>
    <cellStyle name="Normal 8 3 2 6" xfId="2145" xr:uid="{B5E2ADB9-7494-4943-8F4F-99581C83E8F1}"/>
    <cellStyle name="Normal 8 3 2 6 2" xfId="2146" xr:uid="{FEF1273F-20D1-4717-8E06-930099B62D38}"/>
    <cellStyle name="Normal 8 3 2 6 3" xfId="3778" xr:uid="{1664999C-AACF-4BD2-8E18-EF166BB65FEC}"/>
    <cellStyle name="Normal 8 3 2 6 4" xfId="3779" xr:uid="{31B959C5-53E4-4474-AAFA-316C7F38920A}"/>
    <cellStyle name="Normal 8 3 2 7" xfId="2147" xr:uid="{A99333C3-AEB4-4014-86FE-B85F6AF2CAA2}"/>
    <cellStyle name="Normal 8 3 2 8" xfId="3780" xr:uid="{E1556271-6E46-4FEE-85F1-06FA1066EFD2}"/>
    <cellStyle name="Normal 8 3 2 9" xfId="3781" xr:uid="{C55A1C00-63BB-4D2B-80B9-55450BB1CE40}"/>
    <cellStyle name="Normal 8 3 3" xfId="158" xr:uid="{10F9C37D-64D5-473B-BADE-B1CFA79B30EA}"/>
    <cellStyle name="Normal 8 3 3 2" xfId="159" xr:uid="{0439ED80-A1CB-421A-9BCE-A6E65E1B3117}"/>
    <cellStyle name="Normal 8 3 3 2 2" xfId="791" xr:uid="{870D0A1D-FD39-484C-B61D-D525F8B41C60}"/>
    <cellStyle name="Normal 8 3 3 2 2 2" xfId="2148" xr:uid="{5DED2F95-B01F-4B5B-B038-F806724388AB}"/>
    <cellStyle name="Normal 8 3 3 2 2 2 2" xfId="2149" xr:uid="{78FEE743-60EB-4BBF-B7B4-0185F6FBF54E}"/>
    <cellStyle name="Normal 8 3 3 2 2 2 2 2" xfId="4494" xr:uid="{629D59E4-84BE-4040-8074-A7CC16690612}"/>
    <cellStyle name="Normal 8 3 3 2 2 2 3" xfId="4495" xr:uid="{A702A5A8-F82B-4FF8-9A57-B3C4F4337996}"/>
    <cellStyle name="Normal 8 3 3 2 2 3" xfId="2150" xr:uid="{5416F8B2-C37D-4771-AE33-D8E463CD9F0F}"/>
    <cellStyle name="Normal 8 3 3 2 2 3 2" xfId="4496" xr:uid="{BEC48E1E-05B6-41CE-9569-549A7231F2E1}"/>
    <cellStyle name="Normal 8 3 3 2 2 4" xfId="3782" xr:uid="{034C8D68-6F44-4652-AC20-628C2CCAD97F}"/>
    <cellStyle name="Normal 8 3 3 2 3" xfId="2151" xr:uid="{7DACA6AE-CF1C-419F-896C-005F439F332C}"/>
    <cellStyle name="Normal 8 3 3 2 3 2" xfId="2152" xr:uid="{0F9C5B84-82D4-490B-A820-CAF8782EEA9E}"/>
    <cellStyle name="Normal 8 3 3 2 3 2 2" xfId="4497" xr:uid="{959EB66F-C94F-4E05-ACE7-72F45A79809D}"/>
    <cellStyle name="Normal 8 3 3 2 3 3" xfId="3783" xr:uid="{8006FB3C-2699-4FFA-8838-BD6A53E5BEE2}"/>
    <cellStyle name="Normal 8 3 3 2 3 4" xfId="3784" xr:uid="{139644EB-5D87-409E-A38F-64397AB8EA0E}"/>
    <cellStyle name="Normal 8 3 3 2 4" xfId="2153" xr:uid="{99C5FF03-579B-4C47-892A-5EE493D67C1C}"/>
    <cellStyle name="Normal 8 3 3 2 4 2" xfId="4498" xr:uid="{FFBBD57C-FBF8-44D1-8E47-032B91536E74}"/>
    <cellStyle name="Normal 8 3 3 2 5" xfId="3785" xr:uid="{7A04DF91-4FC0-47F6-A805-8023FDD063B3}"/>
    <cellStyle name="Normal 8 3 3 2 6" xfId="3786" xr:uid="{9E0A4904-9B74-45BF-8320-2415F373E46E}"/>
    <cellStyle name="Normal 8 3 3 3" xfId="389" xr:uid="{1AA0FBC0-85A9-4512-95AD-E7ADAAB37E83}"/>
    <cellStyle name="Normal 8 3 3 3 2" xfId="2154" xr:uid="{E15E8A8B-BA55-415F-894D-92E732F49B94}"/>
    <cellStyle name="Normal 8 3 3 3 2 2" xfId="2155" xr:uid="{E2AF15CB-9C98-464F-90AE-34EF3B646AEC}"/>
    <cellStyle name="Normal 8 3 3 3 2 2 2" xfId="4499" xr:uid="{4F40D784-231D-488D-9994-F71F7DD6CA1D}"/>
    <cellStyle name="Normal 8 3 3 3 2 3" xfId="3787" xr:uid="{7B3412E6-C50F-41CF-92A8-99D0B2093B8C}"/>
    <cellStyle name="Normal 8 3 3 3 2 4" xfId="3788" xr:uid="{BB628564-EE03-4EF4-9DD9-D335341E404D}"/>
    <cellStyle name="Normal 8 3 3 3 3" xfId="2156" xr:uid="{3A3854F2-860A-4611-9857-333F323260E0}"/>
    <cellStyle name="Normal 8 3 3 3 3 2" xfId="4500" xr:uid="{90FAEE61-FB53-4381-B4AA-7AA34DA4C1EF}"/>
    <cellStyle name="Normal 8 3 3 3 4" xfId="3789" xr:uid="{3E15A321-AB77-4CF1-AC25-DB477C447959}"/>
    <cellStyle name="Normal 8 3 3 3 5" xfId="3790" xr:uid="{CB739FFB-03B1-408C-AEC1-55F7ECEB4104}"/>
    <cellStyle name="Normal 8 3 3 4" xfId="2157" xr:uid="{75F099D1-5550-4CE8-89F5-D56635AB7C08}"/>
    <cellStyle name="Normal 8 3 3 4 2" xfId="2158" xr:uid="{AF1E50D9-1A54-4A39-9ADD-E6302933469E}"/>
    <cellStyle name="Normal 8 3 3 4 2 2" xfId="4501" xr:uid="{B4A2A2B8-285C-4E95-9734-948DAFA0FF88}"/>
    <cellStyle name="Normal 8 3 3 4 3" xfId="3791" xr:uid="{A6D76794-F973-4ABD-8BC3-9CF9672C7FB9}"/>
    <cellStyle name="Normal 8 3 3 4 4" xfId="3792" xr:uid="{59D16813-3FE2-4121-80F7-D31D5FE1515A}"/>
    <cellStyle name="Normal 8 3 3 5" xfId="2159" xr:uid="{E277B845-8CA0-49D8-A032-72523636D0DE}"/>
    <cellStyle name="Normal 8 3 3 5 2" xfId="3793" xr:uid="{07817F2F-5992-40BF-8944-2445953FC649}"/>
    <cellStyle name="Normal 8 3 3 5 3" xfId="3794" xr:uid="{A86B17A7-B030-4ED4-B815-57FB037A7FA0}"/>
    <cellStyle name="Normal 8 3 3 5 4" xfId="3795" xr:uid="{6CE03F19-662C-4A00-9D2F-7FC9DFA0BC65}"/>
    <cellStyle name="Normal 8 3 3 6" xfId="3796" xr:uid="{A42FAB7A-90BC-4120-B416-9308A1F19B88}"/>
    <cellStyle name="Normal 8 3 3 7" xfId="3797" xr:uid="{D0215C78-797A-4B0F-AD6E-67947BBD930F}"/>
    <cellStyle name="Normal 8 3 3 8" xfId="3798" xr:uid="{06EEAB8D-8E10-4970-A59B-70693D85DE27}"/>
    <cellStyle name="Normal 8 3 4" xfId="160" xr:uid="{536AA4E1-E70B-42C0-BA8A-34A5B63048F7}"/>
    <cellStyle name="Normal 8 3 4 2" xfId="792" xr:uid="{8B86FA3F-5086-4BCD-9A45-AD0F832094E8}"/>
    <cellStyle name="Normal 8 3 4 2 2" xfId="793" xr:uid="{04904718-7E98-4E63-8E36-CBBAF9A3F745}"/>
    <cellStyle name="Normal 8 3 4 2 2 2" xfId="2160" xr:uid="{168DE3AE-D575-46A4-98BC-170E8932067D}"/>
    <cellStyle name="Normal 8 3 4 2 2 2 2" xfId="2161" xr:uid="{1E972B16-676F-4367-AC1A-4012929FCD55}"/>
    <cellStyle name="Normal 8 3 4 2 2 3" xfId="2162" xr:uid="{A5F04B18-9774-41A1-9E1F-ADADF7239255}"/>
    <cellStyle name="Normal 8 3 4 2 2 4" xfId="3799" xr:uid="{37C3471D-55FF-439B-9717-D45861A95A35}"/>
    <cellStyle name="Normal 8 3 4 2 3" xfId="2163" xr:uid="{5F0D82CF-B5C3-48B5-AEDA-DE8B95159D8E}"/>
    <cellStyle name="Normal 8 3 4 2 3 2" xfId="2164" xr:uid="{08D3C090-8B90-4434-9CEE-31AC3ADFD4FD}"/>
    <cellStyle name="Normal 8 3 4 2 4" xfId="2165" xr:uid="{876D3E19-B8D6-4716-8693-C1626845BF6E}"/>
    <cellStyle name="Normal 8 3 4 2 5" xfId="3800" xr:uid="{242AF8AE-C201-4B1B-8FDF-6834148BC9FE}"/>
    <cellStyle name="Normal 8 3 4 3" xfId="794" xr:uid="{49B1FE4E-DDC1-4E7D-8B4D-0920EB0A8F09}"/>
    <cellStyle name="Normal 8 3 4 3 2" xfId="2166" xr:uid="{7E5FA43D-0971-498A-8953-9BBDC0C7F468}"/>
    <cellStyle name="Normal 8 3 4 3 2 2" xfId="2167" xr:uid="{F973A780-C9B7-40FE-B2BB-1F5994D637DE}"/>
    <cellStyle name="Normal 8 3 4 3 3" xfId="2168" xr:uid="{E9AE77AB-067F-4000-9D82-A5354197D0C7}"/>
    <cellStyle name="Normal 8 3 4 3 4" xfId="3801" xr:uid="{C71432CB-553F-4C22-B6FA-5DD77C4631AA}"/>
    <cellStyle name="Normal 8 3 4 4" xfId="2169" xr:uid="{AEA350B1-9232-4793-84D1-0149C0F814A4}"/>
    <cellStyle name="Normal 8 3 4 4 2" xfId="2170" xr:uid="{A09FA8AA-A5D0-4F7E-BA75-9376A5484878}"/>
    <cellStyle name="Normal 8 3 4 4 3" xfId="3802" xr:uid="{B0609AED-3FEF-4DB8-8025-A235EB645BB3}"/>
    <cellStyle name="Normal 8 3 4 4 4" xfId="3803" xr:uid="{53B9659F-99F6-4047-BEB1-1B0D72E3E974}"/>
    <cellStyle name="Normal 8 3 4 5" xfId="2171" xr:uid="{851479E7-1F4C-4D2A-BF36-661EE949BBEB}"/>
    <cellStyle name="Normal 8 3 4 6" xfId="3804" xr:uid="{0FC95C91-22C7-453E-B12C-0A04FC5C8971}"/>
    <cellStyle name="Normal 8 3 4 7" xfId="3805" xr:uid="{80ACF1D5-6362-4F83-AEFC-B55CBDBED76F}"/>
    <cellStyle name="Normal 8 3 5" xfId="390" xr:uid="{DF9D71CB-6F89-4AA9-8F29-C86822899DDB}"/>
    <cellStyle name="Normal 8 3 5 2" xfId="795" xr:uid="{34DB8FBB-B668-4995-BD4F-499DC9E9FAAD}"/>
    <cellStyle name="Normal 8 3 5 2 2" xfId="2172" xr:uid="{511D4903-61D0-4278-9137-13266F9AEB59}"/>
    <cellStyle name="Normal 8 3 5 2 2 2" xfId="2173" xr:uid="{5BAAEBEC-A71A-4B68-B093-3E130FC41CE5}"/>
    <cellStyle name="Normal 8 3 5 2 3" xfId="2174" xr:uid="{314D16F0-8C0B-4803-A2F6-8548860B3010}"/>
    <cellStyle name="Normal 8 3 5 2 4" xfId="3806" xr:uid="{9CA7D0BE-6827-43F0-852B-33D0FFDDBDA0}"/>
    <cellStyle name="Normal 8 3 5 3" xfId="2175" xr:uid="{30E1EB74-88D2-40D1-A516-0121BDFE90B4}"/>
    <cellStyle name="Normal 8 3 5 3 2" xfId="2176" xr:uid="{CCC66EC4-FC8D-4AD0-8A87-963539461CE0}"/>
    <cellStyle name="Normal 8 3 5 3 3" xfId="3807" xr:uid="{9237BFD8-6C8E-405B-9687-05E7790677A4}"/>
    <cellStyle name="Normal 8 3 5 3 4" xfId="3808" xr:uid="{701B6566-31CA-4B41-85C8-CFF9BDE89FC5}"/>
    <cellStyle name="Normal 8 3 5 4" xfId="2177" xr:uid="{AE6F12F2-2DC1-4B0A-B6DC-536E25C383D4}"/>
    <cellStyle name="Normal 8 3 5 5" xfId="3809" xr:uid="{CA6534D1-0F6D-457E-9C95-20A6C82BA080}"/>
    <cellStyle name="Normal 8 3 5 6" xfId="3810" xr:uid="{FBA7B3CA-28FB-4211-984B-F2D72A974DA6}"/>
    <cellStyle name="Normal 8 3 6" xfId="391" xr:uid="{B982AD65-631A-4BCF-9802-6954F4E855AC}"/>
    <cellStyle name="Normal 8 3 6 2" xfId="2178" xr:uid="{1BA82991-0F38-4DB2-B404-911130F33155}"/>
    <cellStyle name="Normal 8 3 6 2 2" xfId="2179" xr:uid="{6D1E1B70-F442-4F1C-9557-7862CF08CA27}"/>
    <cellStyle name="Normal 8 3 6 2 3" xfId="3811" xr:uid="{7DB9FCAB-5DCF-42CE-9CD6-681521B9E622}"/>
    <cellStyle name="Normal 8 3 6 2 4" xfId="3812" xr:uid="{5A58F8CE-4CC7-46B7-AA58-6FFC11A5E398}"/>
    <cellStyle name="Normal 8 3 6 3" xfId="2180" xr:uid="{E39390F5-3E2A-4DD7-A886-6DAAE2E798E7}"/>
    <cellStyle name="Normal 8 3 6 4" xfId="3813" xr:uid="{5CDC7ABB-4ABB-44C0-A7D4-867675FCC318}"/>
    <cellStyle name="Normal 8 3 6 5" xfId="3814" xr:uid="{4294A456-BE63-4BE8-A298-825CF178F5D0}"/>
    <cellStyle name="Normal 8 3 7" xfId="2181" xr:uid="{F7639DC8-6198-41E9-9B4C-31EECC48E582}"/>
    <cellStyle name="Normal 8 3 7 2" xfId="2182" xr:uid="{87F6EBA5-7C4A-43BB-805C-C70AFA9D5E93}"/>
    <cellStyle name="Normal 8 3 7 3" xfId="3815" xr:uid="{AB62FE3A-414B-4C0A-8055-996552A11EB8}"/>
    <cellStyle name="Normal 8 3 7 4" xfId="3816" xr:uid="{284C1572-1789-4634-BF7C-6F74269639F3}"/>
    <cellStyle name="Normal 8 3 8" xfId="2183" xr:uid="{6EE30693-2571-45F0-B599-C57ABD01FB89}"/>
    <cellStyle name="Normal 8 3 8 2" xfId="3817" xr:uid="{CB1DD0E0-8533-439A-A3B7-C32427CBBDE3}"/>
    <cellStyle name="Normal 8 3 8 3" xfId="3818" xr:uid="{BFC5BB6E-4556-472D-AC30-BA9C816F6F92}"/>
    <cellStyle name="Normal 8 3 8 4" xfId="3819" xr:uid="{FEECABE0-D649-472F-9BDB-F1D531E6026A}"/>
    <cellStyle name="Normal 8 3 9" xfId="3820" xr:uid="{135A8EEE-E575-4F32-8EC4-EE768B11BC58}"/>
    <cellStyle name="Normal 8 4" xfId="161" xr:uid="{F9EC150D-7271-4CAF-A062-72E31D9C7A49}"/>
    <cellStyle name="Normal 8 4 10" xfId="3821" xr:uid="{7F8FB6E2-42CF-460F-8963-50B14D4F5D80}"/>
    <cellStyle name="Normal 8 4 11" xfId="3822" xr:uid="{0EAA3BA8-EDC1-4208-906F-1D9CA4F6E17F}"/>
    <cellStyle name="Normal 8 4 2" xfId="162" xr:uid="{FABCDCA2-A0C4-4B66-8C2A-911DBDA06957}"/>
    <cellStyle name="Normal 8 4 2 2" xfId="392" xr:uid="{74E78385-4A49-43F4-82CC-27805A7600A9}"/>
    <cellStyle name="Normal 8 4 2 2 2" xfId="796" xr:uid="{E46594D8-278E-48A9-82F8-010CEA9B172D}"/>
    <cellStyle name="Normal 8 4 2 2 2 2" xfId="797" xr:uid="{A8B398B9-E5E7-4C5E-BBD2-6E594A7B1C51}"/>
    <cellStyle name="Normal 8 4 2 2 2 2 2" xfId="2184" xr:uid="{9F90A6BE-2FA3-45FF-94F3-907ED689195F}"/>
    <cellStyle name="Normal 8 4 2 2 2 2 3" xfId="3823" xr:uid="{8BFEF95F-7763-4B29-9659-DBFF5943AA89}"/>
    <cellStyle name="Normal 8 4 2 2 2 2 4" xfId="3824" xr:uid="{CA9EF41A-67A8-4331-ACD4-4F93931528D0}"/>
    <cellStyle name="Normal 8 4 2 2 2 3" xfId="2185" xr:uid="{9AFEC4D7-5575-4F4D-BD3D-3005DABB5AA0}"/>
    <cellStyle name="Normal 8 4 2 2 2 3 2" xfId="3825" xr:uid="{7A0F83FD-BDF6-4266-A8F3-7E0952F07C7C}"/>
    <cellStyle name="Normal 8 4 2 2 2 3 3" xfId="3826" xr:uid="{957A30AB-8CF2-4B5B-8BEB-10E6ACA50BDE}"/>
    <cellStyle name="Normal 8 4 2 2 2 3 4" xfId="3827" xr:uid="{DCF013C5-0041-433C-A7CE-91DC5B14F018}"/>
    <cellStyle name="Normal 8 4 2 2 2 4" xfId="3828" xr:uid="{84F494ED-8A7F-4F75-96E0-E1B6724FDA74}"/>
    <cellStyle name="Normal 8 4 2 2 2 5" xfId="3829" xr:uid="{9E3000FE-6E26-4104-827A-03C7EB92E4DF}"/>
    <cellStyle name="Normal 8 4 2 2 2 6" xfId="3830" xr:uid="{62342125-CCCC-4035-AA85-1265302BA55F}"/>
    <cellStyle name="Normal 8 4 2 2 3" xfId="798" xr:uid="{2994BA5C-E2D7-4875-B169-DF9B7F8B8A18}"/>
    <cellStyle name="Normal 8 4 2 2 3 2" xfId="2186" xr:uid="{79283499-6E38-4CC7-94EF-A133B33DD081}"/>
    <cellStyle name="Normal 8 4 2 2 3 2 2" xfId="3831" xr:uid="{A6307E45-B381-4C8B-A0F4-86F7D3B431CE}"/>
    <cellStyle name="Normal 8 4 2 2 3 2 3" xfId="3832" xr:uid="{FFA57053-48E5-49EA-BE6B-00B9E88D087A}"/>
    <cellStyle name="Normal 8 4 2 2 3 2 4" xfId="3833" xr:uid="{4255D547-EAFB-4809-8D4A-7E7F4A3ABC1B}"/>
    <cellStyle name="Normal 8 4 2 2 3 3" xfId="3834" xr:uid="{EBC815E9-8B6D-4F5B-8865-E3FDDB3663F9}"/>
    <cellStyle name="Normal 8 4 2 2 3 4" xfId="3835" xr:uid="{06020D69-96BB-4401-A763-FE9745FEA7AD}"/>
    <cellStyle name="Normal 8 4 2 2 3 5" xfId="3836" xr:uid="{0C76F953-2C23-459C-8661-F4653255273E}"/>
    <cellStyle name="Normal 8 4 2 2 4" xfId="2187" xr:uid="{444B4BFE-E76C-4DDC-AC68-9ED7161B69B4}"/>
    <cellStyle name="Normal 8 4 2 2 4 2" xfId="3837" xr:uid="{DBFCF9FE-6E7E-4AA3-9484-6FF1390E344C}"/>
    <cellStyle name="Normal 8 4 2 2 4 3" xfId="3838" xr:uid="{50DC9D28-600A-4C45-B57D-5CDBC47D4680}"/>
    <cellStyle name="Normal 8 4 2 2 4 4" xfId="3839" xr:uid="{A152BFD3-7A19-4F08-BB84-8110A57F5FAC}"/>
    <cellStyle name="Normal 8 4 2 2 5" xfId="3840" xr:uid="{0DF717F6-A86A-4381-B155-66722C09A9B2}"/>
    <cellStyle name="Normal 8 4 2 2 5 2" xfId="3841" xr:uid="{B39CBAD5-6837-4C4F-944D-63A6C70D8C6F}"/>
    <cellStyle name="Normal 8 4 2 2 5 3" xfId="3842" xr:uid="{BF45565D-73D5-4DC0-8778-61E56ADCFF9A}"/>
    <cellStyle name="Normal 8 4 2 2 5 4" xfId="3843" xr:uid="{6D91B212-1A87-44CE-90C2-12DE81220718}"/>
    <cellStyle name="Normal 8 4 2 2 6" xfId="3844" xr:uid="{675628B5-600D-40D5-BE0D-A5A3A7627387}"/>
    <cellStyle name="Normal 8 4 2 2 7" xfId="3845" xr:uid="{46E0742A-B8F7-4E00-8A6B-827FC18F56DD}"/>
    <cellStyle name="Normal 8 4 2 2 8" xfId="3846" xr:uid="{157CD1C4-30BE-46F5-A995-0735829166AA}"/>
    <cellStyle name="Normal 8 4 2 3" xfId="799" xr:uid="{0FD297F9-F4E8-4FE4-9B01-1D92C0B9AAEB}"/>
    <cellStyle name="Normal 8 4 2 3 2" xfId="800" xr:uid="{4E9E95D5-1B87-40B6-84D3-ABA516478814}"/>
    <cellStyle name="Normal 8 4 2 3 2 2" xfId="801" xr:uid="{8EE03B3A-C6FB-4508-9F36-32CF6EDF6619}"/>
    <cellStyle name="Normal 8 4 2 3 2 3" xfId="3847" xr:uid="{997F10F4-AA4D-404C-A7C5-812B595A9C62}"/>
    <cellStyle name="Normal 8 4 2 3 2 4" xfId="3848" xr:uid="{8003EBC3-0CBE-4836-910E-39AA002FCF71}"/>
    <cellStyle name="Normal 8 4 2 3 3" xfId="802" xr:uid="{6E40EEB1-E17A-4711-B912-B1338D85BD4B}"/>
    <cellStyle name="Normal 8 4 2 3 3 2" xfId="3849" xr:uid="{6D944D42-96DA-4CDB-8BFE-A65D6C13B534}"/>
    <cellStyle name="Normal 8 4 2 3 3 3" xfId="3850" xr:uid="{D171CE28-6F65-4F60-BB96-3D146A63E8AD}"/>
    <cellStyle name="Normal 8 4 2 3 3 4" xfId="3851" xr:uid="{BFAA5427-26C2-452F-A318-B4193D56255B}"/>
    <cellStyle name="Normal 8 4 2 3 4" xfId="3852" xr:uid="{0BA2F2EC-78A2-4017-BB7B-DA34E1F499ED}"/>
    <cellStyle name="Normal 8 4 2 3 5" xfId="3853" xr:uid="{8A90DC8A-0C45-469E-8C64-5BE77261CABD}"/>
    <cellStyle name="Normal 8 4 2 3 6" xfId="3854" xr:uid="{18C0E67D-D520-44B5-8E21-43DFDB80AE62}"/>
    <cellStyle name="Normal 8 4 2 4" xfId="803" xr:uid="{97F2AF49-CB79-46CD-A782-4B03FE3AE6C2}"/>
    <cellStyle name="Normal 8 4 2 4 2" xfId="804" xr:uid="{1A0029A6-95A1-4AD6-BCBE-3F1412644867}"/>
    <cellStyle name="Normal 8 4 2 4 2 2" xfId="3855" xr:uid="{32A306BC-9E22-4D78-915A-6D6B1CDD3E80}"/>
    <cellStyle name="Normal 8 4 2 4 2 3" xfId="3856" xr:uid="{5A57368A-A7B2-4197-88D5-5B0AB0FC82C7}"/>
    <cellStyle name="Normal 8 4 2 4 2 4" xfId="3857" xr:uid="{67F7241A-70DA-434F-A10A-3B432133F224}"/>
    <cellStyle name="Normal 8 4 2 4 3" xfId="3858" xr:uid="{0B6322F8-7A9A-4F4B-9252-89DB7D62F126}"/>
    <cellStyle name="Normal 8 4 2 4 4" xfId="3859" xr:uid="{D8DB6075-6A09-4E84-A832-3C13FF5FD3CF}"/>
    <cellStyle name="Normal 8 4 2 4 5" xfId="3860" xr:uid="{4C8FE28F-0854-40A3-AEAC-9EAB5E4DFAA4}"/>
    <cellStyle name="Normal 8 4 2 5" xfId="805" xr:uid="{B1ECA7B8-AE01-4EB1-9A33-796E453CD424}"/>
    <cellStyle name="Normal 8 4 2 5 2" xfId="3861" xr:uid="{7960C63E-2438-46A9-9EF4-4601597B8462}"/>
    <cellStyle name="Normal 8 4 2 5 3" xfId="3862" xr:uid="{87311E69-5FCC-4201-B7C8-079A2ADCD4D2}"/>
    <cellStyle name="Normal 8 4 2 5 4" xfId="3863" xr:uid="{5631B567-66BE-4AC6-92B1-472DF14268D9}"/>
    <cellStyle name="Normal 8 4 2 6" xfId="3864" xr:uid="{CE8C6A10-D490-44B1-97B4-573CE65CE161}"/>
    <cellStyle name="Normal 8 4 2 6 2" xfId="3865" xr:uid="{BC57B0BC-E8BB-4FF4-8DB2-FE9BAE36F883}"/>
    <cellStyle name="Normal 8 4 2 6 3" xfId="3866" xr:uid="{74DD49A2-7E65-442C-B462-62E9F9DA6058}"/>
    <cellStyle name="Normal 8 4 2 6 4" xfId="3867" xr:uid="{329C33CE-5BC7-4527-86C7-086BF5DDC7AC}"/>
    <cellStyle name="Normal 8 4 2 7" xfId="3868" xr:uid="{655BABBA-B705-408E-BBB4-2C4C5EDA48E2}"/>
    <cellStyle name="Normal 8 4 2 8" xfId="3869" xr:uid="{C71DFF1C-B6B5-4D4B-A245-181AAE65FFE1}"/>
    <cellStyle name="Normal 8 4 2 9" xfId="3870" xr:uid="{02325264-4BE1-436A-A35B-F49F7A54B50C}"/>
    <cellStyle name="Normal 8 4 3" xfId="393" xr:uid="{BEC2C3A0-C30E-4DE4-B6DD-AD07C6C92760}"/>
    <cellStyle name="Normal 8 4 3 2" xfId="806" xr:uid="{C4CC6ED4-E956-4F2B-BA14-F29E58A3EEDE}"/>
    <cellStyle name="Normal 8 4 3 2 2" xfId="807" xr:uid="{7043996A-BEBC-4048-AC92-19ECFC4A0ABC}"/>
    <cellStyle name="Normal 8 4 3 2 2 2" xfId="2188" xr:uid="{81E3DF69-7D87-41A9-AAC4-D6A087F078F9}"/>
    <cellStyle name="Normal 8 4 3 2 2 2 2" xfId="2189" xr:uid="{7E3DB7A1-F574-4467-B2AA-2DE87BD4B52A}"/>
    <cellStyle name="Normal 8 4 3 2 2 3" xfId="2190" xr:uid="{095637DD-BF6C-42F6-A2D2-EA642A04666B}"/>
    <cellStyle name="Normal 8 4 3 2 2 4" xfId="3871" xr:uid="{05243C33-3571-4C0A-B49A-79559F059C51}"/>
    <cellStyle name="Normal 8 4 3 2 3" xfId="2191" xr:uid="{DD006349-9C43-4BA3-90D3-E45EB072C01E}"/>
    <cellStyle name="Normal 8 4 3 2 3 2" xfId="2192" xr:uid="{FB3B8FFF-720D-49A3-8E0A-C493EA22287F}"/>
    <cellStyle name="Normal 8 4 3 2 3 3" xfId="3872" xr:uid="{1D369CF8-A2FF-4A7A-B11D-5A084B37228C}"/>
    <cellStyle name="Normal 8 4 3 2 3 4" xfId="3873" xr:uid="{C163EB78-26D7-42F2-A3AC-6C89A32C143A}"/>
    <cellStyle name="Normal 8 4 3 2 4" xfId="2193" xr:uid="{DDA90918-0C7F-4293-90AC-AA1D5C708C22}"/>
    <cellStyle name="Normal 8 4 3 2 5" xfId="3874" xr:uid="{D6D54B61-1F87-4248-8208-8011FA759594}"/>
    <cellStyle name="Normal 8 4 3 2 6" xfId="3875" xr:uid="{8B76618C-171B-41E6-B1E2-339F92E39B1A}"/>
    <cellStyle name="Normal 8 4 3 3" xfId="808" xr:uid="{55906319-896F-4B6D-8123-7BCCB5363CD7}"/>
    <cellStyle name="Normal 8 4 3 3 2" xfId="2194" xr:uid="{33D63E4F-596F-4362-832A-5C9E750070BC}"/>
    <cellStyle name="Normal 8 4 3 3 2 2" xfId="2195" xr:uid="{607467A6-AD92-4479-BE42-03A48C55FF68}"/>
    <cellStyle name="Normal 8 4 3 3 2 3" xfId="3876" xr:uid="{88BEEE48-8727-4D07-86EB-309CCCE1454B}"/>
    <cellStyle name="Normal 8 4 3 3 2 4" xfId="3877" xr:uid="{527B0492-320C-4A21-80B8-AFD4E62D868E}"/>
    <cellStyle name="Normal 8 4 3 3 3" xfId="2196" xr:uid="{5BB51FFC-1C73-4F34-8244-2AB2494854E0}"/>
    <cellStyle name="Normal 8 4 3 3 4" xfId="3878" xr:uid="{669DC137-65CE-4885-BC31-0DB1DD1906DF}"/>
    <cellStyle name="Normal 8 4 3 3 5" xfId="3879" xr:uid="{1D06DDBE-FD90-4F23-9372-A7AD1865BA5D}"/>
    <cellStyle name="Normal 8 4 3 4" xfId="2197" xr:uid="{788201AB-897D-4BBA-9C2A-A559AAEC39CA}"/>
    <cellStyle name="Normal 8 4 3 4 2" xfId="2198" xr:uid="{EA0AE1F4-C446-4EE7-8167-D797E9840B24}"/>
    <cellStyle name="Normal 8 4 3 4 3" xfId="3880" xr:uid="{3D1BD09C-AE47-43F4-8782-FA1DC0A12413}"/>
    <cellStyle name="Normal 8 4 3 4 4" xfId="3881" xr:uid="{DF6A6FAD-D78F-4B0A-89F7-E1CBE8BBDDB2}"/>
    <cellStyle name="Normal 8 4 3 5" xfId="2199" xr:uid="{41D23944-6CD2-4F47-8C8C-B2D8964E9B87}"/>
    <cellStyle name="Normal 8 4 3 5 2" xfId="3882" xr:uid="{0662A06C-949C-4905-8367-C149B232E6E1}"/>
    <cellStyle name="Normal 8 4 3 5 3" xfId="3883" xr:uid="{644BAA9A-79D3-4C5D-8EF5-EB0C951EF0D9}"/>
    <cellStyle name="Normal 8 4 3 5 4" xfId="3884" xr:uid="{1E46774A-EF39-4372-81D2-DADBF44DA147}"/>
    <cellStyle name="Normal 8 4 3 6" xfId="3885" xr:uid="{1506C471-7ED9-4B82-9832-6D068A3DF549}"/>
    <cellStyle name="Normal 8 4 3 7" xfId="3886" xr:uid="{BEFB8409-EE70-4029-9DD7-49EA6161A866}"/>
    <cellStyle name="Normal 8 4 3 8" xfId="3887" xr:uid="{6CCD2BF5-2AF4-4AA6-80BA-3C9C820531F7}"/>
    <cellStyle name="Normal 8 4 4" xfId="394" xr:uid="{C5178472-2B11-4E7C-91BD-BD776CE3C32C}"/>
    <cellStyle name="Normal 8 4 4 2" xfId="809" xr:uid="{D13B0519-106F-49FD-B584-43895B76C2CD}"/>
    <cellStyle name="Normal 8 4 4 2 2" xfId="810" xr:uid="{BCE2E111-90B7-4912-B4FA-93BC52C671FB}"/>
    <cellStyle name="Normal 8 4 4 2 2 2" xfId="2200" xr:uid="{C8E09657-74D9-4D0D-80A1-EE6CE8195580}"/>
    <cellStyle name="Normal 8 4 4 2 2 3" xfId="3888" xr:uid="{2FF176FE-8B29-489F-90B8-0C3903A9F1EF}"/>
    <cellStyle name="Normal 8 4 4 2 2 4" xfId="3889" xr:uid="{C776FB4E-FB5F-4DF3-AEE6-D12C87D5C851}"/>
    <cellStyle name="Normal 8 4 4 2 3" xfId="2201" xr:uid="{3AB417D7-B426-4C38-91BC-315708BF6E93}"/>
    <cellStyle name="Normal 8 4 4 2 4" xfId="3890" xr:uid="{AA360660-CB9E-447D-A38A-8CD416C51E5E}"/>
    <cellStyle name="Normal 8 4 4 2 5" xfId="3891" xr:uid="{FEF861DE-4AFA-44A1-B40C-21EB9B4A9CAB}"/>
    <cellStyle name="Normal 8 4 4 3" xfId="811" xr:uid="{FDFB2B77-1961-4CDB-A60A-2834021569C9}"/>
    <cellStyle name="Normal 8 4 4 3 2" xfId="2202" xr:uid="{B3FC475F-C37D-4619-B0F9-C79BBDFA2F24}"/>
    <cellStyle name="Normal 8 4 4 3 3" xfId="3892" xr:uid="{BB205EFA-F2F0-4A2A-BF98-2E7811848E3A}"/>
    <cellStyle name="Normal 8 4 4 3 4" xfId="3893" xr:uid="{2FC6803E-C966-4E73-BF9C-8C7DAA5AC113}"/>
    <cellStyle name="Normal 8 4 4 4" xfId="2203" xr:uid="{11DECD08-54EB-4D56-A09C-A6C067ECADD2}"/>
    <cellStyle name="Normal 8 4 4 4 2" xfId="3894" xr:uid="{FF3BD73A-2F14-49D7-A407-0E78C155045A}"/>
    <cellStyle name="Normal 8 4 4 4 3" xfId="3895" xr:uid="{458FD527-035F-48AE-BEA0-1A8659D495FD}"/>
    <cellStyle name="Normal 8 4 4 4 4" xfId="3896" xr:uid="{313DDF8B-C36A-41D0-BBD5-1C6C7224F4B5}"/>
    <cellStyle name="Normal 8 4 4 5" xfId="3897" xr:uid="{C2FA707F-E5DD-42FD-B6A5-253F9C51FCB1}"/>
    <cellStyle name="Normal 8 4 4 6" xfId="3898" xr:uid="{B4E93EAB-FCEB-4993-BA4D-586F14D5C620}"/>
    <cellStyle name="Normal 8 4 4 7" xfId="3899" xr:uid="{B7158EF8-4FD2-444E-8AE8-179CBA302A33}"/>
    <cellStyle name="Normal 8 4 5" xfId="395" xr:uid="{303F11FC-C564-4D1F-9AE2-A05F234ED0DB}"/>
    <cellStyle name="Normal 8 4 5 2" xfId="812" xr:uid="{3EBD3133-9CBE-4A70-BFEC-18AAD2B753C5}"/>
    <cellStyle name="Normal 8 4 5 2 2" xfId="2204" xr:uid="{4C89A6BA-E2D8-4483-98E2-ED4D6ABDA24A}"/>
    <cellStyle name="Normal 8 4 5 2 3" xfId="3900" xr:uid="{C536283C-A8F0-4E0F-8097-67E1C7BBDC54}"/>
    <cellStyle name="Normal 8 4 5 2 4" xfId="3901" xr:uid="{567A535D-98F8-4606-BDC5-B96C72165171}"/>
    <cellStyle name="Normal 8 4 5 3" xfId="2205" xr:uid="{53B3DF32-B612-48D9-9580-26BE19C9A07C}"/>
    <cellStyle name="Normal 8 4 5 3 2" xfId="3902" xr:uid="{043A5DAB-531C-4465-85B5-2A521059B9F5}"/>
    <cellStyle name="Normal 8 4 5 3 3" xfId="3903" xr:uid="{490DE4C7-2C0E-410A-B725-943F4AC958ED}"/>
    <cellStyle name="Normal 8 4 5 3 4" xfId="3904" xr:uid="{4661D9F0-4060-42FA-9470-C25FB39C36F3}"/>
    <cellStyle name="Normal 8 4 5 4" xfId="3905" xr:uid="{4D930FEC-29BB-4B9D-A2DA-6AB2C23EA08A}"/>
    <cellStyle name="Normal 8 4 5 5" xfId="3906" xr:uid="{48289FE1-6039-4EC5-B2DF-10CF7D39E9EA}"/>
    <cellStyle name="Normal 8 4 5 6" xfId="3907" xr:uid="{7DEBA9D9-81D3-4889-AF50-54DCACB14970}"/>
    <cellStyle name="Normal 8 4 6" xfId="813" xr:uid="{9B4A1BA1-E6F7-45B5-BD8C-9CB75BC1F951}"/>
    <cellStyle name="Normal 8 4 6 2" xfId="2206" xr:uid="{B6A0A813-833F-409F-8C1A-6E562D4C86C3}"/>
    <cellStyle name="Normal 8 4 6 2 2" xfId="3908" xr:uid="{9AE4C42C-C9BD-4E59-8234-51250B963601}"/>
    <cellStyle name="Normal 8 4 6 2 3" xfId="3909" xr:uid="{A9568687-F32C-406C-B0B8-546881C07602}"/>
    <cellStyle name="Normal 8 4 6 2 4" xfId="3910" xr:uid="{91F883A7-1771-487E-90A5-6DA038D9F223}"/>
    <cellStyle name="Normal 8 4 6 3" xfId="3911" xr:uid="{30115B59-0748-466F-B096-965369AC5FBE}"/>
    <cellStyle name="Normal 8 4 6 4" xfId="3912" xr:uid="{A0620D5A-E84D-4F30-8466-87660CB23BB7}"/>
    <cellStyle name="Normal 8 4 6 5" xfId="3913" xr:uid="{4FA8359B-07E5-4A86-898F-60E31DE9BB68}"/>
    <cellStyle name="Normal 8 4 7" xfId="2207" xr:uid="{FD66C29E-D312-4E58-B1F1-D425991D4081}"/>
    <cellStyle name="Normal 8 4 7 2" xfId="3914" xr:uid="{97017A30-9C42-4F18-84DA-64D2B21EC26A}"/>
    <cellStyle name="Normal 8 4 7 3" xfId="3915" xr:uid="{3D36D1BF-2FA5-405B-AD57-C34291E9607D}"/>
    <cellStyle name="Normal 8 4 7 4" xfId="3916" xr:uid="{8FF7099E-C02B-4B01-AE50-3832EA866122}"/>
    <cellStyle name="Normal 8 4 8" xfId="3917" xr:uid="{9092CC41-1B2D-4ABD-9D94-E0FA8BE0C1C1}"/>
    <cellStyle name="Normal 8 4 8 2" xfId="3918" xr:uid="{992D2752-537F-42FB-B015-7A6E7BD05685}"/>
    <cellStyle name="Normal 8 4 8 3" xfId="3919" xr:uid="{8586A05D-CAAD-4EFD-A612-BF8BA13E47E5}"/>
    <cellStyle name="Normal 8 4 8 4" xfId="3920" xr:uid="{6C4DDC9A-7221-4C1B-9219-8DF9D752FD42}"/>
    <cellStyle name="Normal 8 4 9" xfId="3921" xr:uid="{E40A028A-D1BE-48D8-8AA1-DDB8779FC023}"/>
    <cellStyle name="Normal 8 5" xfId="163" xr:uid="{BBF12DF2-82F9-4973-9A5F-79C850172CBB}"/>
    <cellStyle name="Normal 8 5 2" xfId="164" xr:uid="{A68528C4-D366-445E-95B7-22118F9EE04B}"/>
    <cellStyle name="Normal 8 5 2 2" xfId="396" xr:uid="{18311055-AD6D-4D9A-8CD1-DC2C1DD04978}"/>
    <cellStyle name="Normal 8 5 2 2 2" xfId="814" xr:uid="{56865C03-8AC8-405C-8C0E-2A3F5D20C7EC}"/>
    <cellStyle name="Normal 8 5 2 2 2 2" xfId="2208" xr:uid="{8BD8A141-6C07-4B7E-8514-17E2EDC66314}"/>
    <cellStyle name="Normal 8 5 2 2 2 3" xfId="3922" xr:uid="{EF3EB5C3-F496-4C47-AF4D-254796E337F4}"/>
    <cellStyle name="Normal 8 5 2 2 2 4" xfId="3923" xr:uid="{68B4477B-3E8F-44B0-B55A-FED03BFE354F}"/>
    <cellStyle name="Normal 8 5 2 2 3" xfId="2209" xr:uid="{8D65545D-CBD4-49CF-8403-E7A8D2E45FAC}"/>
    <cellStyle name="Normal 8 5 2 2 3 2" xfId="3924" xr:uid="{E7DE0BFD-1FAF-4EFE-930B-53D39462CA26}"/>
    <cellStyle name="Normal 8 5 2 2 3 3" xfId="3925" xr:uid="{66602B91-D9D0-4B53-A3C7-222C7B185705}"/>
    <cellStyle name="Normal 8 5 2 2 3 4" xfId="3926" xr:uid="{7E0AA574-1C22-4FAD-A164-BC7377C53C70}"/>
    <cellStyle name="Normal 8 5 2 2 4" xfId="3927" xr:uid="{9EA85C45-9817-4F7E-8D37-91D03D0806A4}"/>
    <cellStyle name="Normal 8 5 2 2 5" xfId="3928" xr:uid="{EB202531-0F59-4C0A-9051-875F05A1D59F}"/>
    <cellStyle name="Normal 8 5 2 2 6" xfId="3929" xr:uid="{F3016511-0592-4089-B0D6-29E161280984}"/>
    <cellStyle name="Normal 8 5 2 3" xfId="815" xr:uid="{787F74C0-AD63-4AEA-B6E0-0930BCE13917}"/>
    <cellStyle name="Normal 8 5 2 3 2" xfId="2210" xr:uid="{61ACD9CE-C151-4FBC-AA59-11968D0256C5}"/>
    <cellStyle name="Normal 8 5 2 3 2 2" xfId="3930" xr:uid="{4153C40A-A07E-4EDD-AC7B-0369AC0A6381}"/>
    <cellStyle name="Normal 8 5 2 3 2 3" xfId="3931" xr:uid="{C7058BB7-0C5F-4271-807D-037D00609023}"/>
    <cellStyle name="Normal 8 5 2 3 2 4" xfId="3932" xr:uid="{4264E518-3923-4FAB-8D7E-9D19142ACD1D}"/>
    <cellStyle name="Normal 8 5 2 3 3" xfId="3933" xr:uid="{D1869B41-BCDE-4194-A9C8-591B891941D1}"/>
    <cellStyle name="Normal 8 5 2 3 4" xfId="3934" xr:uid="{913C3388-4492-4AE5-83DC-29AF1DFA9D55}"/>
    <cellStyle name="Normal 8 5 2 3 5" xfId="3935" xr:uid="{0820BAAF-E3E7-4AB1-8274-0982AA8F7CEB}"/>
    <cellStyle name="Normal 8 5 2 4" xfId="2211" xr:uid="{D61C885A-5995-4355-9E3C-5FB5196F2BD5}"/>
    <cellStyle name="Normal 8 5 2 4 2" xfId="3936" xr:uid="{DDDCDD68-5D60-4E5C-8846-C7F85479E2DA}"/>
    <cellStyle name="Normal 8 5 2 4 3" xfId="3937" xr:uid="{99BF3ADD-F2A5-4457-AB3C-D6D7C5D869AB}"/>
    <cellStyle name="Normal 8 5 2 4 4" xfId="3938" xr:uid="{953F8EDE-1965-4AA3-9FDF-79D36A5CD8DB}"/>
    <cellStyle name="Normal 8 5 2 5" xfId="3939" xr:uid="{63B73F84-CCD6-4720-98DC-93456D9FA83F}"/>
    <cellStyle name="Normal 8 5 2 5 2" xfId="3940" xr:uid="{91E7D0FF-DB2E-4413-BB29-862B4C1C5E44}"/>
    <cellStyle name="Normal 8 5 2 5 3" xfId="3941" xr:uid="{18491FD2-18CB-4210-A4D7-C119F8F199AF}"/>
    <cellStyle name="Normal 8 5 2 5 4" xfId="3942" xr:uid="{E1AFC2BE-7513-4E4C-817C-2E87884B74EC}"/>
    <cellStyle name="Normal 8 5 2 6" xfId="3943" xr:uid="{572E132C-562F-4547-8FE4-3F61317497B4}"/>
    <cellStyle name="Normal 8 5 2 7" xfId="3944" xr:uid="{DBD628E8-1D72-429C-98CF-3350E1112423}"/>
    <cellStyle name="Normal 8 5 2 8" xfId="3945" xr:uid="{FD91D6C7-68CE-4C33-9087-2511C558901C}"/>
    <cellStyle name="Normal 8 5 3" xfId="397" xr:uid="{63490562-66E3-4CA5-B7D7-675DA5C340C9}"/>
    <cellStyle name="Normal 8 5 3 2" xfId="816" xr:uid="{3C9322A4-562D-4E0F-9FBA-7829CD8D19A8}"/>
    <cellStyle name="Normal 8 5 3 2 2" xfId="817" xr:uid="{C3CD030F-F87E-4FD5-9197-07E5B6A29B02}"/>
    <cellStyle name="Normal 8 5 3 2 3" xfId="3946" xr:uid="{9D6E55E9-E21A-4B63-8B39-6A9E7BC70A28}"/>
    <cellStyle name="Normal 8 5 3 2 4" xfId="3947" xr:uid="{743CC538-9D6C-4522-A327-D03149F9B3C0}"/>
    <cellStyle name="Normal 8 5 3 3" xfId="818" xr:uid="{CF2C15B3-0692-4284-98BB-4BAB5552D8A7}"/>
    <cellStyle name="Normal 8 5 3 3 2" xfId="3948" xr:uid="{7FB49E8E-2C47-4FCA-A447-66D596B937CA}"/>
    <cellStyle name="Normal 8 5 3 3 3" xfId="3949" xr:uid="{1F5D5EB4-5C31-409E-B9B8-A2DC467D208A}"/>
    <cellStyle name="Normal 8 5 3 3 4" xfId="3950" xr:uid="{7525F8BE-508E-4DBB-82A6-B4D6292E4290}"/>
    <cellStyle name="Normal 8 5 3 4" xfId="3951" xr:uid="{E8941A60-9B9C-4139-90DC-60DADBB96D74}"/>
    <cellStyle name="Normal 8 5 3 5" xfId="3952" xr:uid="{18226BA7-EF11-4129-B736-ACD5E475FDBB}"/>
    <cellStyle name="Normal 8 5 3 6" xfId="3953" xr:uid="{7CB139A1-4735-4FEB-A024-22E47B689194}"/>
    <cellStyle name="Normal 8 5 4" xfId="398" xr:uid="{2501136A-FFC8-4B7B-A913-2D1597434DE7}"/>
    <cellStyle name="Normal 8 5 4 2" xfId="819" xr:uid="{30D8F930-2878-4A8F-8751-8F819EA94BE6}"/>
    <cellStyle name="Normal 8 5 4 2 2" xfId="3954" xr:uid="{C5E0024D-D951-4865-9F7F-F57FD31CF945}"/>
    <cellStyle name="Normal 8 5 4 2 3" xfId="3955" xr:uid="{2381D281-FB0D-4E40-8F0A-A635021ED48A}"/>
    <cellStyle name="Normal 8 5 4 2 4" xfId="3956" xr:uid="{CB371302-2CB6-4F08-9584-9F48C7D6207F}"/>
    <cellStyle name="Normal 8 5 4 3" xfId="3957" xr:uid="{D60A35BE-2117-4607-B7C5-A31043226787}"/>
    <cellStyle name="Normal 8 5 4 4" xfId="3958" xr:uid="{693C2339-BCFA-4EC9-8EFA-3DD17F0C599E}"/>
    <cellStyle name="Normal 8 5 4 5" xfId="3959" xr:uid="{232E6D7A-C911-485E-AB74-F7BA0F8693A9}"/>
    <cellStyle name="Normal 8 5 5" xfId="820" xr:uid="{C4F14F73-1A19-4AE8-B169-0D4F09DC834F}"/>
    <cellStyle name="Normal 8 5 5 2" xfId="3960" xr:uid="{AAB989F6-A6BA-49D9-959D-88626E0A5352}"/>
    <cellStyle name="Normal 8 5 5 3" xfId="3961" xr:uid="{B643A543-B48B-49B1-B9F9-4B71C6770C14}"/>
    <cellStyle name="Normal 8 5 5 4" xfId="3962" xr:uid="{0321BBA8-9D9D-453B-A783-554FE91510CE}"/>
    <cellStyle name="Normal 8 5 6" xfId="3963" xr:uid="{87CEA0E9-E837-411A-B63A-3D2BCAB52D32}"/>
    <cellStyle name="Normal 8 5 6 2" xfId="3964" xr:uid="{87E935D1-E9AC-4B1A-AEA3-FB3DD5B048E5}"/>
    <cellStyle name="Normal 8 5 6 3" xfId="3965" xr:uid="{2D4633F4-1832-4A6C-ACA7-E85E1ACA25F2}"/>
    <cellStyle name="Normal 8 5 6 4" xfId="3966" xr:uid="{092B0C0C-3D86-4035-BFBE-FE39CE7494E1}"/>
    <cellStyle name="Normal 8 5 7" xfId="3967" xr:uid="{E6E724D9-2407-4CD5-9B46-44C0E74B5B0F}"/>
    <cellStyle name="Normal 8 5 8" xfId="3968" xr:uid="{5B2C9D88-6C59-4FCF-8487-DACDAD046D35}"/>
    <cellStyle name="Normal 8 5 9" xfId="3969" xr:uid="{A09BBABB-BA7F-4A73-803C-83B411185025}"/>
    <cellStyle name="Normal 8 6" xfId="165" xr:uid="{BDA6DD51-8347-462A-895B-0FD69A93B7CD}"/>
    <cellStyle name="Normal 8 6 2" xfId="399" xr:uid="{271A26CB-3642-44C1-86B6-F9EAF55BFACD}"/>
    <cellStyle name="Normal 8 6 2 2" xfId="821" xr:uid="{0AA15E62-C371-404A-9BB4-DBB67F456381}"/>
    <cellStyle name="Normal 8 6 2 2 2" xfId="2212" xr:uid="{3BE88F4D-AF3E-4B07-B4FA-61DBDAE47E70}"/>
    <cellStyle name="Normal 8 6 2 2 2 2" xfId="2213" xr:uid="{E7C61EE3-35A4-421D-87D2-F0C191CBE099}"/>
    <cellStyle name="Normal 8 6 2 2 3" xfId="2214" xr:uid="{EC88F88F-B802-4887-B8EB-08DDEDF47E94}"/>
    <cellStyle name="Normal 8 6 2 2 4" xfId="3970" xr:uid="{98390CE5-D788-4ACE-B28B-3104F96A3945}"/>
    <cellStyle name="Normal 8 6 2 3" xfId="2215" xr:uid="{7EDA3BD9-9ABE-4F21-B44E-27A9E440D761}"/>
    <cellStyle name="Normal 8 6 2 3 2" xfId="2216" xr:uid="{7DE250B2-FE16-44D7-A27E-5E9E983F1C0F}"/>
    <cellStyle name="Normal 8 6 2 3 3" xfId="3971" xr:uid="{5169D12D-3466-49E8-8A3B-C229CFF3E741}"/>
    <cellStyle name="Normal 8 6 2 3 4" xfId="3972" xr:uid="{58584DCB-22E7-4F0C-BD1F-AFC0B508D339}"/>
    <cellStyle name="Normal 8 6 2 4" xfId="2217" xr:uid="{DFC8ADDB-BF22-4266-8E59-9EDF27721449}"/>
    <cellStyle name="Normal 8 6 2 5" xfId="3973" xr:uid="{FAC1CF54-68DC-48AC-85B2-585F7394B8F1}"/>
    <cellStyle name="Normal 8 6 2 6" xfId="3974" xr:uid="{783FCA3F-0D40-4B17-9D5B-B49FE039BB53}"/>
    <cellStyle name="Normal 8 6 3" xfId="822" xr:uid="{AA2343B0-84EE-41A5-AC77-5DFFE63F2699}"/>
    <cellStyle name="Normal 8 6 3 2" xfId="2218" xr:uid="{227F8D41-F5F6-450B-9FAF-50B2A783434B}"/>
    <cellStyle name="Normal 8 6 3 2 2" xfId="2219" xr:uid="{4626AB2C-87F4-4322-873C-3F3502D5CB92}"/>
    <cellStyle name="Normal 8 6 3 2 3" xfId="3975" xr:uid="{E2AABB57-5827-487F-9E4E-4F28CB7EEBD1}"/>
    <cellStyle name="Normal 8 6 3 2 4" xfId="3976" xr:uid="{114791E6-D4AF-46D9-B286-A3E689F8B942}"/>
    <cellStyle name="Normal 8 6 3 3" xfId="2220" xr:uid="{0660D90A-B3D7-4A64-B211-5A5D6E2DF72B}"/>
    <cellStyle name="Normal 8 6 3 4" xfId="3977" xr:uid="{377D964E-4763-4B39-8F48-F0CB9E1C2913}"/>
    <cellStyle name="Normal 8 6 3 5" xfId="3978" xr:uid="{5FC01AEB-1646-4F82-87AE-9D063EC42390}"/>
    <cellStyle name="Normal 8 6 4" xfId="2221" xr:uid="{16FD6581-2B06-487C-A60D-D7839CA43F10}"/>
    <cellStyle name="Normal 8 6 4 2" xfId="2222" xr:uid="{5F401052-4024-491C-9378-FC5B34C2FC58}"/>
    <cellStyle name="Normal 8 6 4 3" xfId="3979" xr:uid="{D5821A48-416B-46C7-B853-EF1AF0C48207}"/>
    <cellStyle name="Normal 8 6 4 4" xfId="3980" xr:uid="{8530B319-D75E-4483-8202-6DFAFD9D7715}"/>
    <cellStyle name="Normal 8 6 5" xfId="2223" xr:uid="{55309225-E6AE-4651-B15F-0326B9B0961B}"/>
    <cellStyle name="Normal 8 6 5 2" xfId="3981" xr:uid="{7F6FA70C-2493-4B6C-A233-CA6AD80E0889}"/>
    <cellStyle name="Normal 8 6 5 3" xfId="3982" xr:uid="{D7356E8E-D526-4A8E-ABC3-3F3C8847735A}"/>
    <cellStyle name="Normal 8 6 5 4" xfId="3983" xr:uid="{7D112752-E30B-46ED-94E1-45C192CC5766}"/>
    <cellStyle name="Normal 8 6 6" xfId="3984" xr:uid="{9EE8A40B-F49B-42C1-9915-A93AFF88ED38}"/>
    <cellStyle name="Normal 8 6 7" xfId="3985" xr:uid="{31BA3B28-93B7-4FBE-9701-17C4815C5839}"/>
    <cellStyle name="Normal 8 6 8" xfId="3986" xr:uid="{86508962-6417-4583-8E1D-43D0EE653332}"/>
    <cellStyle name="Normal 8 7" xfId="400" xr:uid="{BF782492-BAFE-4515-9430-8EEFA6A8758A}"/>
    <cellStyle name="Normal 8 7 2" xfId="823" xr:uid="{B42FDACF-0052-486B-8265-B43E0E85C5A0}"/>
    <cellStyle name="Normal 8 7 2 2" xfId="824" xr:uid="{EAD1E2B8-4DEB-430B-84A6-C51FC0B4FBD8}"/>
    <cellStyle name="Normal 8 7 2 2 2" xfId="2224" xr:uid="{2B47FEAB-758E-40AE-BB3F-42F0E976D0AD}"/>
    <cellStyle name="Normal 8 7 2 2 3" xfId="3987" xr:uid="{8C36E3EB-2DE3-4031-8B84-B4A1436FE49E}"/>
    <cellStyle name="Normal 8 7 2 2 4" xfId="3988" xr:uid="{BC67D558-A074-427E-9647-4C4F24E715D5}"/>
    <cellStyle name="Normal 8 7 2 3" xfId="2225" xr:uid="{C13DD2E8-3767-456F-B8DF-52CB6FE0294F}"/>
    <cellStyle name="Normal 8 7 2 4" xfId="3989" xr:uid="{3F16E05D-6B1C-40CC-B248-B06496C2C9E6}"/>
    <cellStyle name="Normal 8 7 2 5" xfId="3990" xr:uid="{6C457DBB-4675-421D-B82B-790DA36FAF72}"/>
    <cellStyle name="Normal 8 7 3" xfId="825" xr:uid="{566C7D63-311F-45E0-BCD4-D3611468D39A}"/>
    <cellStyle name="Normal 8 7 3 2" xfId="2226" xr:uid="{6CB57BFA-9278-4B51-8B4B-14F567223E95}"/>
    <cellStyle name="Normal 8 7 3 3" xfId="3991" xr:uid="{58A63FF9-ACCA-473B-A33E-27FA72A1DCB0}"/>
    <cellStyle name="Normal 8 7 3 4" xfId="3992" xr:uid="{06C879D4-D640-4620-90C1-9FC8E61D2361}"/>
    <cellStyle name="Normal 8 7 4" xfId="2227" xr:uid="{408E2C02-59B5-4308-8631-D0158E72DEB5}"/>
    <cellStyle name="Normal 8 7 4 2" xfId="3993" xr:uid="{C9EA9A53-ACA8-4520-8753-CBBFE8B9DC86}"/>
    <cellStyle name="Normal 8 7 4 3" xfId="3994" xr:uid="{00750C42-4BFB-4043-80D0-CF1E72244FBA}"/>
    <cellStyle name="Normal 8 7 4 4" xfId="3995" xr:uid="{5A9CF6E4-397D-4D80-8325-CB3223FAEAED}"/>
    <cellStyle name="Normal 8 7 5" xfId="3996" xr:uid="{5C68BCBE-9E5F-4456-AF8A-18ECB1E75954}"/>
    <cellStyle name="Normal 8 7 6" xfId="3997" xr:uid="{89936F91-027A-4BC1-9F2B-E8DA43CDA39C}"/>
    <cellStyle name="Normal 8 7 7" xfId="3998" xr:uid="{8F5F9B08-2FC8-4938-A09E-7985E59EB62D}"/>
    <cellStyle name="Normal 8 8" xfId="401" xr:uid="{51E332E9-FAC5-4B23-9DB3-C63F73782672}"/>
    <cellStyle name="Normal 8 8 2" xfId="826" xr:uid="{B6F99A69-DA5D-4081-9B7F-C20DA0D6FA42}"/>
    <cellStyle name="Normal 8 8 2 2" xfId="2228" xr:uid="{381BB7CC-2B28-432A-B7C6-A3F03E50E8C0}"/>
    <cellStyle name="Normal 8 8 2 3" xfId="3999" xr:uid="{80D01AA9-3CE4-4CEA-BCF0-4AB9E1E5E91A}"/>
    <cellStyle name="Normal 8 8 2 4" xfId="4000" xr:uid="{D4C4F88E-66A3-4A24-93CD-D87EE319DBBD}"/>
    <cellStyle name="Normal 8 8 3" xfId="2229" xr:uid="{7B67BCA4-473A-4A9E-B0E6-8BE37CD7C44A}"/>
    <cellStyle name="Normal 8 8 3 2" xfId="4001" xr:uid="{CD4B8105-5722-4EE3-96B0-6B65263FA084}"/>
    <cellStyle name="Normal 8 8 3 3" xfId="4002" xr:uid="{40A0CDE5-7378-401D-BA9A-5131392F91F4}"/>
    <cellStyle name="Normal 8 8 3 4" xfId="4003" xr:uid="{D0895859-E442-4B37-85A9-31D3F0CFAA0F}"/>
    <cellStyle name="Normal 8 8 4" xfId="4004" xr:uid="{2B127002-AF5A-4249-AC31-E6749A9EACEA}"/>
    <cellStyle name="Normal 8 8 5" xfId="4005" xr:uid="{DFFA4445-BE49-4286-9BD2-3EC27C85CBE3}"/>
    <cellStyle name="Normal 8 8 6" xfId="4006" xr:uid="{292E8D3D-8CC0-4210-9D0F-81EBB3450349}"/>
    <cellStyle name="Normal 8 9" xfId="402" xr:uid="{D1B0DF62-056B-4E9A-BA7F-312535ED6C2B}"/>
    <cellStyle name="Normal 8 9 2" xfId="2230" xr:uid="{3FD6144F-2FCD-4C23-BD0A-0551844808F6}"/>
    <cellStyle name="Normal 8 9 2 2" xfId="4007" xr:uid="{4635699B-DF20-4A3D-81BF-EF92DA19572A}"/>
    <cellStyle name="Normal 8 9 2 2 2" xfId="4412" xr:uid="{D4F38932-7CB4-4E98-8B4C-3B6AF22E811A}"/>
    <cellStyle name="Normal 8 9 2 2 2 2" xfId="41337" xr:uid="{A6FCCA72-BE6A-4E97-ACA3-DD6EC2326297}"/>
    <cellStyle name="Normal 8 9 2 2 2 3" xfId="5957" xr:uid="{F586656B-5227-4651-88DE-B6DA39C987B7}"/>
    <cellStyle name="Normal 8 9 2 2 2 4" xfId="5365" xr:uid="{C4040809-B8FA-4A21-866A-16D1E8D9DA5A}"/>
    <cellStyle name="Normal 8 9 2 2 3" xfId="4691" xr:uid="{3D58E807-F908-40CA-ADD0-CB3C075464EA}"/>
    <cellStyle name="Normal 8 9 2 3" xfId="4008" xr:uid="{31598587-5CA0-48ED-9208-AE00E672D980}"/>
    <cellStyle name="Normal 8 9 2 4" xfId="4009" xr:uid="{9030B30F-93E5-43D9-B989-7ACE68A91E2D}"/>
    <cellStyle name="Normal 8 9 3" xfId="4010" xr:uid="{17053F28-1651-487A-B948-1C8025398911}"/>
    <cellStyle name="Normal 8 9 4" xfId="4011" xr:uid="{2D2E331D-CD04-495D-8FF5-DAE64C2DD567}"/>
    <cellStyle name="Normal 8 9 4 2" xfId="4582" xr:uid="{44A77701-B740-4C1D-BB0F-4AA22FCD4D18}"/>
    <cellStyle name="Normal 8 9 4 2 2" xfId="41358" xr:uid="{C1DF5474-51A0-49F7-96EC-13795F910D0D}"/>
    <cellStyle name="Normal 8 9 4 2 3" xfId="5963" xr:uid="{690FF167-C4BC-49B6-B87B-E47F05D66AD3}"/>
    <cellStyle name="Normal 8 9 4 2 4" xfId="5371" xr:uid="{CB15F9D7-0E91-4407-BBFB-FC1930E38052}"/>
    <cellStyle name="Normal 8 9 4 3" xfId="4692" xr:uid="{A5965312-8D8D-4224-B016-8F7B08168AD6}"/>
    <cellStyle name="Normal 8 9 4 4" xfId="4611" xr:uid="{5B8983B3-80E0-413C-A766-17EE0F2D47C8}"/>
    <cellStyle name="Normal 8 9 4 4 2" xfId="41368" xr:uid="{2CEF5CF7-8338-4090-A62B-30D8C8E83912}"/>
    <cellStyle name="Normal 8 9 4 4 3" xfId="5966" xr:uid="{DADDDA05-141D-4167-979A-E1D75CF0FA4A}"/>
    <cellStyle name="Normal 8 9 4 4 4" xfId="5374" xr:uid="{02383BAD-8EDC-4716-B991-8BECC15D587F}"/>
    <cellStyle name="Normal 8 9 5" xfId="4012" xr:uid="{8BACC5C2-EB86-4E78-906C-3FAE22C89705}"/>
    <cellStyle name="Normal 9" xfId="166" xr:uid="{95D9BF23-182F-4BAE-9DC3-C9425D2B177A}"/>
    <cellStyle name="Normal 9 10" xfId="403" xr:uid="{66B416AC-0250-4DF9-AE12-7C783A97B626}"/>
    <cellStyle name="Normal 9 10 2" xfId="2231" xr:uid="{9A60A537-05DD-4896-B93B-F0B0351529DE}"/>
    <cellStyle name="Normal 9 10 2 2" xfId="4013" xr:uid="{EC9DC780-9241-48AE-9986-A07CCD40C678}"/>
    <cellStyle name="Normal 9 10 2 3" xfId="4014" xr:uid="{05209293-B822-4752-A206-049DE93FB6CE}"/>
    <cellStyle name="Normal 9 10 2 4" xfId="4015" xr:uid="{F8478678-4E28-463E-93E4-F8C4C3476006}"/>
    <cellStyle name="Normal 9 10 3" xfId="4016" xr:uid="{2CCE34E1-760E-440D-BC72-4C8DEB6C1D91}"/>
    <cellStyle name="Normal 9 10 4" xfId="4017" xr:uid="{32855F53-D1D6-4A30-A83C-EDD3D98CF637}"/>
    <cellStyle name="Normal 9 10 5" xfId="4018" xr:uid="{C3798773-1F9A-43F3-8FE4-24EFC31F0637}"/>
    <cellStyle name="Normal 9 11" xfId="2232" xr:uid="{EF7BAE36-6F0C-4114-B131-9A73E49F528B}"/>
    <cellStyle name="Normal 9 11 2" xfId="4019" xr:uid="{BA198992-B638-400D-9E51-AE8FD6E9AA0E}"/>
    <cellStyle name="Normal 9 11 3" xfId="4020" xr:uid="{13E45856-9ACF-4DBD-9D6F-F02107E27D56}"/>
    <cellStyle name="Normal 9 11 4" xfId="4021" xr:uid="{BE9F1650-165D-4D02-B7C0-89E627CBC493}"/>
    <cellStyle name="Normal 9 12" xfId="4022" xr:uid="{2CFDCD20-D1DB-47DA-BF13-B23594848B0C}"/>
    <cellStyle name="Normal 9 12 2" xfId="4023" xr:uid="{2BCD1CA5-33DF-4655-B749-A3B1EB9B2C78}"/>
    <cellStyle name="Normal 9 12 3" xfId="4024" xr:uid="{EBA689FB-50CC-4980-9CAA-1E4E34BD5AC6}"/>
    <cellStyle name="Normal 9 12 4" xfId="4025" xr:uid="{FE9726B3-5FCA-4D9B-A0A7-5EC5B3A9F5E3}"/>
    <cellStyle name="Normal 9 13" xfId="4026" xr:uid="{322A2F6E-35D1-48EB-AEE7-ED0DBAE5F704}"/>
    <cellStyle name="Normal 9 13 2" xfId="4027" xr:uid="{5E14B2FF-337C-4835-AEC4-71EEED19243C}"/>
    <cellStyle name="Normal 9 14" xfId="4028" xr:uid="{695FD4A3-AA4B-4C99-B258-1446C5BBCA63}"/>
    <cellStyle name="Normal 9 15" xfId="4029" xr:uid="{9B3E3C32-B381-4776-B2BB-2BD7EB4DFC56}"/>
    <cellStyle name="Normal 9 16" xfId="4030" xr:uid="{A17C04AE-0295-4D8C-AD9B-2A9EC68E69C7}"/>
    <cellStyle name="Normal 9 2" xfId="167" xr:uid="{1352397E-9310-4E86-8A00-593C27FAB0DF}"/>
    <cellStyle name="Normal 9 2 2" xfId="404" xr:uid="{C1FAC4EE-037F-4384-A950-605955EAF119}"/>
    <cellStyle name="Normal 9 2 2 2" xfId="4674" xr:uid="{F7DF81CB-109E-4939-A57C-567B05AAAE15}"/>
    <cellStyle name="Normal 9 2 3" xfId="4563" xr:uid="{D5E1ED63-E4D9-4815-A08D-3BEFDED108B2}"/>
    <cellStyle name="Normal 9 3" xfId="168" xr:uid="{D7D2A3D0-75E7-42CB-A710-7B9D3DF2AEF6}"/>
    <cellStyle name="Normal 9 3 10" xfId="4031" xr:uid="{75705D4C-BAA7-482B-B2A8-CB2C81147CA9}"/>
    <cellStyle name="Normal 9 3 11" xfId="4032" xr:uid="{8FBAC503-2233-4097-8C87-E54006CD8327}"/>
    <cellStyle name="Normal 9 3 2" xfId="169" xr:uid="{0998E791-DD5C-401C-9E95-B6E639F3681C}"/>
    <cellStyle name="Normal 9 3 2 2" xfId="170" xr:uid="{F35131D8-02E2-49C8-989A-2A9E3C40CAD1}"/>
    <cellStyle name="Normal 9 3 2 2 2" xfId="405" xr:uid="{3DBB35BB-655B-46F7-BC16-B35EF5AFA77A}"/>
    <cellStyle name="Normal 9 3 2 2 2 2" xfId="827" xr:uid="{053315B1-6AE5-4AF1-A2D3-7F1861076AC5}"/>
    <cellStyle name="Normal 9 3 2 2 2 2 2" xfId="828" xr:uid="{F13B3B42-A95D-4BDF-90CC-D4791A9E32A8}"/>
    <cellStyle name="Normal 9 3 2 2 2 2 2 2" xfId="2233" xr:uid="{CFE97E20-3B98-44EB-AAAD-1F32E9CF7140}"/>
    <cellStyle name="Normal 9 3 2 2 2 2 2 2 2" xfId="2234" xr:uid="{1C2D601D-9911-4B44-B794-0BB813375CE2}"/>
    <cellStyle name="Normal 9 3 2 2 2 2 2 3" xfId="2235" xr:uid="{482AFE42-01FA-49C0-86CC-B444D31C8C57}"/>
    <cellStyle name="Normal 9 3 2 2 2 2 3" xfId="2236" xr:uid="{1900CC1F-B0B2-49EE-BCA4-E51546FFF98B}"/>
    <cellStyle name="Normal 9 3 2 2 2 2 3 2" xfId="2237" xr:uid="{12856C3E-C3F6-4266-A9A6-9F573C6A50C7}"/>
    <cellStyle name="Normal 9 3 2 2 2 2 4" xfId="2238" xr:uid="{A4556C4E-75A4-4AD9-9B5E-64DD725633A6}"/>
    <cellStyle name="Normal 9 3 2 2 2 3" xfId="829" xr:uid="{84623BB8-825F-40FF-82A6-6C03BDD09F07}"/>
    <cellStyle name="Normal 9 3 2 2 2 3 2" xfId="2239" xr:uid="{21B94B6F-C315-4E0E-81CA-B8C55EBCEC63}"/>
    <cellStyle name="Normal 9 3 2 2 2 3 2 2" xfId="2240" xr:uid="{99F23883-6985-4795-BE1E-DFC802C795C9}"/>
    <cellStyle name="Normal 9 3 2 2 2 3 3" xfId="2241" xr:uid="{1EFD1EA6-AE31-4684-BD5E-9D21C0877B85}"/>
    <cellStyle name="Normal 9 3 2 2 2 3 4" xfId="4033" xr:uid="{B886DF28-1A45-45D7-9BE4-4B11FD7D54EA}"/>
    <cellStyle name="Normal 9 3 2 2 2 4" xfId="2242" xr:uid="{1D46494A-BE15-40A6-A737-84CD07FC1A7C}"/>
    <cellStyle name="Normal 9 3 2 2 2 4 2" xfId="2243" xr:uid="{6AF8B079-4EBD-4945-88A1-F05B18143C17}"/>
    <cellStyle name="Normal 9 3 2 2 2 5" xfId="2244" xr:uid="{F1FDF076-1185-4CAE-AB90-E058B6EC52BC}"/>
    <cellStyle name="Normal 9 3 2 2 2 6" xfId="4034" xr:uid="{5617D20F-FBA8-4894-A50D-1025C15AD2E8}"/>
    <cellStyle name="Normal 9 3 2 2 3" xfId="406" xr:uid="{60215514-CCA7-4DD0-940A-CB93A62048F7}"/>
    <cellStyle name="Normal 9 3 2 2 3 2" xfId="830" xr:uid="{7F7FD160-5008-4508-85DD-51ADD2E593E5}"/>
    <cellStyle name="Normal 9 3 2 2 3 2 2" xfId="831" xr:uid="{F64427F5-4DC9-4304-8456-8311EEC7858E}"/>
    <cellStyle name="Normal 9 3 2 2 3 2 2 2" xfId="2245" xr:uid="{6854F409-6870-4030-81DC-4FBD8F129D89}"/>
    <cellStyle name="Normal 9 3 2 2 3 2 2 2 2" xfId="2246" xr:uid="{0E71F0A2-E796-4E5E-9DF8-CD8F76CB8451}"/>
    <cellStyle name="Normal 9 3 2 2 3 2 2 3" xfId="2247" xr:uid="{CFA0F521-BB77-466A-BE8E-13587B688B0C}"/>
    <cellStyle name="Normal 9 3 2 2 3 2 3" xfId="2248" xr:uid="{2A7142E7-06B2-432B-99E9-17DD30016B45}"/>
    <cellStyle name="Normal 9 3 2 2 3 2 3 2" xfId="2249" xr:uid="{3166E641-BB3E-41E8-8E55-93FF9AFDFC9E}"/>
    <cellStyle name="Normal 9 3 2 2 3 2 4" xfId="2250" xr:uid="{5E9A8D4A-6F24-4E39-A6CC-2532C1CF60B7}"/>
    <cellStyle name="Normal 9 3 2 2 3 3" xfId="832" xr:uid="{F3DB582E-3A00-4BEC-ACF7-359A0A8A7BFE}"/>
    <cellStyle name="Normal 9 3 2 2 3 3 2" xfId="2251" xr:uid="{EA489E61-A6E0-41EA-AD73-9AED4A8A6544}"/>
    <cellStyle name="Normal 9 3 2 2 3 3 2 2" xfId="2252" xr:uid="{DF60D2F1-7EBD-4DEB-93C5-DE3E1E74D6AB}"/>
    <cellStyle name="Normal 9 3 2 2 3 3 3" xfId="2253" xr:uid="{9B53C7D5-2577-4A67-80DC-6D2A4783B740}"/>
    <cellStyle name="Normal 9 3 2 2 3 4" xfId="2254" xr:uid="{09A65609-3EFC-4D4C-B326-1C979565C155}"/>
    <cellStyle name="Normal 9 3 2 2 3 4 2" xfId="2255" xr:uid="{7AB096CA-7762-46DC-80BB-A0FAD2047FBE}"/>
    <cellStyle name="Normal 9 3 2 2 3 5" xfId="2256" xr:uid="{C0113C30-5DDF-4B25-A1EB-3B35A35C8E52}"/>
    <cellStyle name="Normal 9 3 2 2 4" xfId="833" xr:uid="{01B55F75-2BC6-4822-846A-4486E7348741}"/>
    <cellStyle name="Normal 9 3 2 2 4 2" xfId="834" xr:uid="{295E7C09-8736-4F37-8B71-A716AC83EFC3}"/>
    <cellStyle name="Normal 9 3 2 2 4 2 2" xfId="2257" xr:uid="{E7A4FE64-17DF-481C-8DD8-AA96B50A7732}"/>
    <cellStyle name="Normal 9 3 2 2 4 2 2 2" xfId="2258" xr:uid="{978807FF-1DCA-4257-B82F-8BE71E9DBCEE}"/>
    <cellStyle name="Normal 9 3 2 2 4 2 3" xfId="2259" xr:uid="{1C5BAFFD-1980-4160-B63A-12454A5E2A05}"/>
    <cellStyle name="Normal 9 3 2 2 4 3" xfId="2260" xr:uid="{7FF353FC-FD1E-4C70-B581-C1C929B6DD2F}"/>
    <cellStyle name="Normal 9 3 2 2 4 3 2" xfId="2261" xr:uid="{CA311659-EC03-47AB-82A5-32F71FD32579}"/>
    <cellStyle name="Normal 9 3 2 2 4 4" xfId="2262" xr:uid="{D4316C8B-4563-4AA7-BFB1-CB3F24A9F51C}"/>
    <cellStyle name="Normal 9 3 2 2 5" xfId="835" xr:uid="{FF5D4FBE-A6E6-4951-8211-98E5F3AC6F37}"/>
    <cellStyle name="Normal 9 3 2 2 5 2" xfId="2263" xr:uid="{E7289708-251B-40DA-B8DE-7DA5881EFDE2}"/>
    <cellStyle name="Normal 9 3 2 2 5 2 2" xfId="2264" xr:uid="{C17D91F1-6362-4FE4-B37D-FCC14BC3530F}"/>
    <cellStyle name="Normal 9 3 2 2 5 3" xfId="2265" xr:uid="{816B830A-6275-4793-A6DD-F061668059F0}"/>
    <cellStyle name="Normal 9 3 2 2 5 4" xfId="4035" xr:uid="{4B958310-EDC2-4F8C-B2FB-B1FC892653A7}"/>
    <cellStyle name="Normal 9 3 2 2 6" xfId="2266" xr:uid="{28994821-F6D0-49E8-B534-55D4245C1D71}"/>
    <cellStyle name="Normal 9 3 2 2 6 2" xfId="2267" xr:uid="{065885ED-3EF5-4089-8EBC-D8F16CD5206A}"/>
    <cellStyle name="Normal 9 3 2 2 7" xfId="2268" xr:uid="{709D859B-ACD3-463C-B1CD-257837199D93}"/>
    <cellStyle name="Normal 9 3 2 2 8" xfId="4036" xr:uid="{EB5130AE-690D-4266-8350-03A61BCBC0E5}"/>
    <cellStyle name="Normal 9 3 2 3" xfId="407" xr:uid="{6D387653-AA59-48B1-A307-6C7C7DA2A066}"/>
    <cellStyle name="Normal 9 3 2 3 2" xfId="836" xr:uid="{AE98567E-2C73-4730-8D38-F65AF49EC9B8}"/>
    <cellStyle name="Normal 9 3 2 3 2 2" xfId="837" xr:uid="{3E355A54-3394-43CA-BC0A-EF531FBD1BAB}"/>
    <cellStyle name="Normal 9 3 2 3 2 2 2" xfId="2269" xr:uid="{39F3720C-8FF5-4888-B43F-C97111570D29}"/>
    <cellStyle name="Normal 9 3 2 3 2 2 2 2" xfId="2270" xr:uid="{01F4E994-4E6F-4650-A8F0-3B8529BE715E}"/>
    <cellStyle name="Normal 9 3 2 3 2 2 3" xfId="2271" xr:uid="{9A724440-21F6-4807-BAC3-DC2CCA287F57}"/>
    <cellStyle name="Normal 9 3 2 3 2 3" xfId="2272" xr:uid="{857B56CF-AC5A-461D-A8B9-5E952E600B6C}"/>
    <cellStyle name="Normal 9 3 2 3 2 3 2" xfId="2273" xr:uid="{4CFF9F62-F899-4CCC-ABD0-721C063D1D76}"/>
    <cellStyle name="Normal 9 3 2 3 2 4" xfId="2274" xr:uid="{512650E4-E382-4425-BED4-C226A6C79D05}"/>
    <cellStyle name="Normal 9 3 2 3 3" xfId="838" xr:uid="{152DF09B-A59A-42AE-A1E2-BA0141A7812D}"/>
    <cellStyle name="Normal 9 3 2 3 3 2" xfId="2275" xr:uid="{9C56FB44-C23C-41FC-9EDB-171044DC3F5F}"/>
    <cellStyle name="Normal 9 3 2 3 3 2 2" xfId="2276" xr:uid="{BF0DE0C1-95CD-4707-A4F3-DC45B690AEA6}"/>
    <cellStyle name="Normal 9 3 2 3 3 3" xfId="2277" xr:uid="{0F8B3089-BE90-43B3-8405-93DE4AA9810D}"/>
    <cellStyle name="Normal 9 3 2 3 3 4" xfId="4037" xr:uid="{14053D75-AE5C-46B0-895C-2FD023E682E8}"/>
    <cellStyle name="Normal 9 3 2 3 4" xfId="2278" xr:uid="{64F29D4E-BF7F-4F4C-A900-231AC307FF41}"/>
    <cellStyle name="Normal 9 3 2 3 4 2" xfId="2279" xr:uid="{2052BFB3-0220-41AD-94A8-72B9D42410FA}"/>
    <cellStyle name="Normal 9 3 2 3 5" xfId="2280" xr:uid="{B895B937-FF90-43E6-8344-3BD7A25779D4}"/>
    <cellStyle name="Normal 9 3 2 3 6" xfId="4038" xr:uid="{664E374C-BAAC-4145-8E6F-0FDFC7A0B872}"/>
    <cellStyle name="Normal 9 3 2 4" xfId="408" xr:uid="{BE89554D-3DCD-4C01-BDC5-C511F1C7585A}"/>
    <cellStyle name="Normal 9 3 2 4 2" xfId="839" xr:uid="{13439362-D322-414F-B4DA-02E9E9E5C805}"/>
    <cellStyle name="Normal 9 3 2 4 2 2" xfId="840" xr:uid="{5CB600F0-2D20-4AA5-8992-30067C85A206}"/>
    <cellStyle name="Normal 9 3 2 4 2 2 2" xfId="2281" xr:uid="{FAA00F86-1B67-43DD-BCA9-3DDF1D698CEE}"/>
    <cellStyle name="Normal 9 3 2 4 2 2 2 2" xfId="2282" xr:uid="{AF093E9E-798C-4F4A-BB75-69E641847B3D}"/>
    <cellStyle name="Normal 9 3 2 4 2 2 3" xfId="2283" xr:uid="{4F691692-AF13-4152-AF72-0CA0F5AF1B00}"/>
    <cellStyle name="Normal 9 3 2 4 2 3" xfId="2284" xr:uid="{39968B68-D032-4CAF-BD27-CDD9B5EC868D}"/>
    <cellStyle name="Normal 9 3 2 4 2 3 2" xfId="2285" xr:uid="{548DE27C-B9A6-4829-BB16-DB597620ABB9}"/>
    <cellStyle name="Normal 9 3 2 4 2 4" xfId="2286" xr:uid="{A378685F-1931-498C-881E-474C531FB13E}"/>
    <cellStyle name="Normal 9 3 2 4 3" xfId="841" xr:uid="{DC75FB18-3D6D-41D3-968B-0927AA7245A9}"/>
    <cellStyle name="Normal 9 3 2 4 3 2" xfId="2287" xr:uid="{7196852D-D913-4E88-9B34-DCE29CA912E4}"/>
    <cellStyle name="Normal 9 3 2 4 3 2 2" xfId="2288" xr:uid="{B489442B-4BD7-4211-B6DA-2A6C8C6A9693}"/>
    <cellStyle name="Normal 9 3 2 4 3 3" xfId="2289" xr:uid="{F0986AA3-200F-49CB-95C8-AC6A945D3349}"/>
    <cellStyle name="Normal 9 3 2 4 4" xfId="2290" xr:uid="{240A5003-48F8-4CBE-B5A7-E2658F885C4C}"/>
    <cellStyle name="Normal 9 3 2 4 4 2" xfId="2291" xr:uid="{C0327DCE-916A-4C3D-B0F4-139A36D5172B}"/>
    <cellStyle name="Normal 9 3 2 4 5" xfId="2292" xr:uid="{EBFBC578-C306-48DB-9FA8-3781CCC6431D}"/>
    <cellStyle name="Normal 9 3 2 5" xfId="409" xr:uid="{52DE1AD9-326B-4015-956F-59EB6C596ABE}"/>
    <cellStyle name="Normal 9 3 2 5 2" xfId="842" xr:uid="{B8190291-862D-4118-8F11-9534DAA5825D}"/>
    <cellStyle name="Normal 9 3 2 5 2 2" xfId="2293" xr:uid="{87E0BCA0-7DE3-4A28-8D83-87E79F032B9B}"/>
    <cellStyle name="Normal 9 3 2 5 2 2 2" xfId="2294" xr:uid="{968AB63D-BE14-4CDC-9967-49BB131CEC80}"/>
    <cellStyle name="Normal 9 3 2 5 2 3" xfId="2295" xr:uid="{3A0DB33F-3DB8-419E-9C93-7E08A56715F7}"/>
    <cellStyle name="Normal 9 3 2 5 3" xfId="2296" xr:uid="{CF777C54-056D-4419-9E03-747E1E0F68DF}"/>
    <cellStyle name="Normal 9 3 2 5 3 2" xfId="2297" xr:uid="{C4E3B339-175C-47F7-8D81-79C6890EF528}"/>
    <cellStyle name="Normal 9 3 2 5 4" xfId="2298" xr:uid="{A44BEDD0-C13A-4C97-B213-A768836324D7}"/>
    <cellStyle name="Normal 9 3 2 6" xfId="843" xr:uid="{514FA55A-EFE7-41CC-B1D4-2700324817C1}"/>
    <cellStyle name="Normal 9 3 2 6 2" xfId="2299" xr:uid="{08283629-AC2C-45A1-81A8-6D8F9FAD551B}"/>
    <cellStyle name="Normal 9 3 2 6 2 2" xfId="2300" xr:uid="{6A199782-DA1E-4633-B6D0-E7D09E195E41}"/>
    <cellStyle name="Normal 9 3 2 6 3" xfId="2301" xr:uid="{03B5BD19-4E0C-4329-9913-8DD45CEEBA16}"/>
    <cellStyle name="Normal 9 3 2 6 4" xfId="4039" xr:uid="{9C562C7D-36DB-4C89-BBDB-B4F38620AA49}"/>
    <cellStyle name="Normal 9 3 2 7" xfId="2302" xr:uid="{2B2A4419-9054-4AF9-B9E0-CF689126CEAC}"/>
    <cellStyle name="Normal 9 3 2 7 2" xfId="2303" xr:uid="{24186706-B708-4498-B626-C02D92890B45}"/>
    <cellStyle name="Normal 9 3 2 8" xfId="2304" xr:uid="{D4C5D61D-4E51-448C-AF60-132024109B93}"/>
    <cellStyle name="Normal 9 3 2 9" xfId="4040" xr:uid="{EB75D19B-A3CA-4A01-9BC9-5A4B6D93DC7A}"/>
    <cellStyle name="Normal 9 3 3" xfId="171" xr:uid="{257A746D-EF42-4138-8CF9-31E02794E4A0}"/>
    <cellStyle name="Normal 9 3 3 2" xfId="172" xr:uid="{F89915B4-45EE-43F2-A83B-682C79B3BFEF}"/>
    <cellStyle name="Normal 9 3 3 2 2" xfId="844" xr:uid="{59CA7D01-40FD-465F-92FD-5AA2ABACE925}"/>
    <cellStyle name="Normal 9 3 3 2 2 2" xfId="845" xr:uid="{6C4465C3-2563-4794-A435-A6B134CFCE85}"/>
    <cellStyle name="Normal 9 3 3 2 2 2 2" xfId="2305" xr:uid="{7BC9CFA3-A8FF-46DE-AB9B-D346C060E9BF}"/>
    <cellStyle name="Normal 9 3 3 2 2 2 2 2" xfId="2306" xr:uid="{A59A4BFA-5D5F-4F28-AC0F-E64AFF7E51FD}"/>
    <cellStyle name="Normal 9 3 3 2 2 2 3" xfId="2307" xr:uid="{54B48E1E-D704-480F-A21C-F5577923A78F}"/>
    <cellStyle name="Normal 9 3 3 2 2 3" xfId="2308" xr:uid="{76318F4D-8606-4A43-B159-DEE7B5E328A5}"/>
    <cellStyle name="Normal 9 3 3 2 2 3 2" xfId="2309" xr:uid="{CD07FE3D-6506-47E3-800C-5AEB979EE805}"/>
    <cellStyle name="Normal 9 3 3 2 2 4" xfId="2310" xr:uid="{9D11FB02-B38B-4988-A180-A18A1A6DF662}"/>
    <cellStyle name="Normal 9 3 3 2 3" xfId="846" xr:uid="{63306844-DD80-41C9-9AA2-70456E2A0459}"/>
    <cellStyle name="Normal 9 3 3 2 3 2" xfId="2311" xr:uid="{3DC363A0-AE36-4D21-B0AC-C9E952CC40C9}"/>
    <cellStyle name="Normal 9 3 3 2 3 2 2" xfId="2312" xr:uid="{A5F95768-CDC3-488F-8F79-44F5B0A9345F}"/>
    <cellStyle name="Normal 9 3 3 2 3 3" xfId="2313" xr:uid="{34FC0A90-9204-4831-99D2-E3DA2C89DE73}"/>
    <cellStyle name="Normal 9 3 3 2 3 4" xfId="4041" xr:uid="{4A977459-AD38-4E11-B671-F0F7DE84259C}"/>
    <cellStyle name="Normal 9 3 3 2 4" xfId="2314" xr:uid="{B5740F4C-697E-41EB-B90B-DD9902474827}"/>
    <cellStyle name="Normal 9 3 3 2 4 2" xfId="2315" xr:uid="{028709EF-D338-432F-88AE-CDC755E18AA4}"/>
    <cellStyle name="Normal 9 3 3 2 5" xfId="2316" xr:uid="{54CFDBC9-C675-40C5-8677-4DDA01E7BF33}"/>
    <cellStyle name="Normal 9 3 3 2 6" xfId="4042" xr:uid="{A52266B0-DE9F-4FA1-ABCE-B697620C265E}"/>
    <cellStyle name="Normal 9 3 3 3" xfId="410" xr:uid="{3FDCF482-67AF-4419-97E5-832961C50F61}"/>
    <cellStyle name="Normal 9 3 3 3 2" xfId="847" xr:uid="{1E2BD956-0E88-400A-987D-F218850652D0}"/>
    <cellStyle name="Normal 9 3 3 3 2 2" xfId="848" xr:uid="{529D23F3-2780-4969-B0EB-66EC2D8F535C}"/>
    <cellStyle name="Normal 9 3 3 3 2 2 2" xfId="2317" xr:uid="{8722AA5A-DB98-4B65-87FE-E7F3B1395366}"/>
    <cellStyle name="Normal 9 3 3 3 2 2 2 2" xfId="2318" xr:uid="{882DC4E7-7A0D-40F6-BCFF-E4219A568159}"/>
    <cellStyle name="Normal 9 3 3 3 2 2 2 2 2" xfId="4767" xr:uid="{AE832165-03E0-4717-911A-C949ACBBD6F6}"/>
    <cellStyle name="Normal 9 3 3 3 2 2 2 2 2 2" xfId="41394" xr:uid="{326DF88B-EF0C-4D0E-90EA-BEA2313AA3D2}"/>
    <cellStyle name="Normal 9 3 3 3 2 2 2 2 2 3" xfId="5978" xr:uid="{AB943DE9-ACFC-47CF-9D31-255478188EDF}"/>
    <cellStyle name="Normal 9 3 3 3 2 2 2 2 2 4" xfId="5386" xr:uid="{32FA9786-097F-4543-A60C-905B55661188}"/>
    <cellStyle name="Normal 9 3 3 3 2 2 3" xfId="2319" xr:uid="{658A435B-4A6A-4C47-9091-0AF8FA1519D4}"/>
    <cellStyle name="Normal 9 3 3 3 2 2 3 2" xfId="4768" xr:uid="{96D6CFB3-BAEF-4DDC-A834-18BF6608B607}"/>
    <cellStyle name="Normal 9 3 3 3 2 2 3 2 2" xfId="41395" xr:uid="{A69E370D-26AB-4D94-950A-90C4ADEEA33F}"/>
    <cellStyle name="Normal 9 3 3 3 2 2 3 2 3" xfId="5979" xr:uid="{2729ABE6-63E6-4387-8198-29C37BFDA7EA}"/>
    <cellStyle name="Normal 9 3 3 3 2 2 3 2 4" xfId="5387" xr:uid="{CB3417F3-646E-4D5D-BD5A-25C32EFAC067}"/>
    <cellStyle name="Normal 9 3 3 3 2 3" xfId="2320" xr:uid="{E27F7190-2412-4414-8C2D-F14E78882E2F}"/>
    <cellStyle name="Normal 9 3 3 3 2 3 2" xfId="2321" xr:uid="{6805375C-A7B4-4AF0-A18B-035DA981C0AA}"/>
    <cellStyle name="Normal 9 3 3 3 2 3 2 2" xfId="4770" xr:uid="{BF4E5659-C875-4DCF-AC5F-071B3090CF69}"/>
    <cellStyle name="Normal 9 3 3 3 2 3 2 2 2" xfId="41397" xr:uid="{8E421567-DDFF-4A39-A3AC-97A69C19B23C}"/>
    <cellStyle name="Normal 9 3 3 3 2 3 2 2 3" xfId="5981" xr:uid="{4D686F7E-47B2-4473-B978-1CD5755ED1D2}"/>
    <cellStyle name="Normal 9 3 3 3 2 3 2 2 4" xfId="5389" xr:uid="{AEC63CBC-8EA8-45C3-A0D7-CCDC090189BC}"/>
    <cellStyle name="Normal 9 3 3 3 2 3 3" xfId="4769" xr:uid="{AEB525E8-8E68-4E79-977E-E1F9FC6EEDA7}"/>
    <cellStyle name="Normal 9 3 3 3 2 3 3 2" xfId="41396" xr:uid="{C5A72CCD-1018-4986-B713-F86709CEC050}"/>
    <cellStyle name="Normal 9 3 3 3 2 3 3 3" xfId="5980" xr:uid="{A61E04E5-46BD-466E-B93C-116A7B8BD5FE}"/>
    <cellStyle name="Normal 9 3 3 3 2 3 3 4" xfId="5388" xr:uid="{B4BB317D-715A-47CD-81BF-D8541370F84A}"/>
    <cellStyle name="Normal 9 3 3 3 2 4" xfId="2322" xr:uid="{EEDC0D8F-E355-4525-8171-FA088D2DB71A}"/>
    <cellStyle name="Normal 9 3 3 3 2 4 2" xfId="4771" xr:uid="{6F734FC2-8D2A-40A3-B1FB-9062233C0B90}"/>
    <cellStyle name="Normal 9 3 3 3 2 4 2 2" xfId="41398" xr:uid="{462A6AD7-FDDF-47F9-83A3-C35B22F6A7CB}"/>
    <cellStyle name="Normal 9 3 3 3 2 4 2 3" xfId="5982" xr:uid="{DBDCB7E9-EFA4-451C-8355-C55813A40773}"/>
    <cellStyle name="Normal 9 3 3 3 2 4 2 4" xfId="5390" xr:uid="{EA7C1B70-5FFF-4D6C-8D66-E166F4731527}"/>
    <cellStyle name="Normal 9 3 3 3 3" xfId="849" xr:uid="{640A1723-9F8B-4A68-ADC8-3BFA0625DB9C}"/>
    <cellStyle name="Normal 9 3 3 3 3 2" xfId="2323" xr:uid="{4F5D7024-D8BC-4007-9522-0FF2BF679FF5}"/>
    <cellStyle name="Normal 9 3 3 3 3 2 2" xfId="2324" xr:uid="{4011B8BF-88F7-4C02-B323-B925FF50B7F2}"/>
    <cellStyle name="Normal 9 3 3 3 3 2 2 2" xfId="4774" xr:uid="{84772378-8E71-4172-8B68-68BF08C70896}"/>
    <cellStyle name="Normal 9 3 3 3 3 2 2 2 2" xfId="41401" xr:uid="{6315D560-2426-46D0-AE58-CABD952B11E5}"/>
    <cellStyle name="Normal 9 3 3 3 3 2 2 2 3" xfId="5985" xr:uid="{A46AEF7E-6599-49A9-A368-E32F29FD0BA2}"/>
    <cellStyle name="Normal 9 3 3 3 3 2 2 2 4" xfId="5393" xr:uid="{AE1F8344-2A57-4FC0-825F-7DE2B7307C2A}"/>
    <cellStyle name="Normal 9 3 3 3 3 2 3" xfId="4773" xr:uid="{1BB9AABE-7E9C-437B-AAEB-BB76032C89AD}"/>
    <cellStyle name="Normal 9 3 3 3 3 2 3 2" xfId="41400" xr:uid="{311CE6EF-AA75-40BB-8133-ED39A2FF9A03}"/>
    <cellStyle name="Normal 9 3 3 3 3 2 3 3" xfId="5984" xr:uid="{1EF7EFF9-A59D-452B-89FD-9FADF74CAB61}"/>
    <cellStyle name="Normal 9 3 3 3 3 2 3 4" xfId="5392" xr:uid="{15AFF1A7-10CB-4D65-A2B6-C32805D972F4}"/>
    <cellStyle name="Normal 9 3 3 3 3 3" xfId="2325" xr:uid="{12AA2E69-BDF9-48AB-BFB6-0B3B53FB42EF}"/>
    <cellStyle name="Normal 9 3 3 3 3 3 2" xfId="4775" xr:uid="{667FB7C0-B890-4FB6-ADF6-B28B247BC2BC}"/>
    <cellStyle name="Normal 9 3 3 3 3 3 2 2" xfId="41402" xr:uid="{6114B86C-BAB1-4BA2-B3A3-0BFACB4EF3C6}"/>
    <cellStyle name="Normal 9 3 3 3 3 3 2 3" xfId="5986" xr:uid="{E6574309-1059-4BDA-A7BE-C1DB7482BB91}"/>
    <cellStyle name="Normal 9 3 3 3 3 3 2 4" xfId="5394" xr:uid="{EC057125-2E97-4F81-B326-865F407D191C}"/>
    <cellStyle name="Normal 9 3 3 3 3 4" xfId="4772" xr:uid="{0BA048E2-E589-4543-BC45-098780AC8A2E}"/>
    <cellStyle name="Normal 9 3 3 3 3 4 2" xfId="41399" xr:uid="{06C0B5C9-C1A4-4310-AE26-0C022F0A3808}"/>
    <cellStyle name="Normal 9 3 3 3 3 4 3" xfId="5983" xr:uid="{46F92769-6DCE-4F23-A5FD-F4B73C109E2C}"/>
    <cellStyle name="Normal 9 3 3 3 3 4 4" xfId="5391" xr:uid="{43C4E417-BA9A-4970-9EF7-9BA6B752D7D3}"/>
    <cellStyle name="Normal 9 3 3 3 4" xfId="2326" xr:uid="{EF48D164-E851-4783-9C2B-D1EDD09CC615}"/>
    <cellStyle name="Normal 9 3 3 3 4 2" xfId="2327" xr:uid="{726B0600-08A7-49DF-9ECE-A4CCE18BDBAF}"/>
    <cellStyle name="Normal 9 3 3 3 4 2 2" xfId="4777" xr:uid="{A0D89CFD-8C7D-4D30-8CF5-E601251876DF}"/>
    <cellStyle name="Normal 9 3 3 3 4 2 2 2" xfId="41404" xr:uid="{9F6B6D64-06D9-4327-9028-B4E9E5B23881}"/>
    <cellStyle name="Normal 9 3 3 3 4 2 2 3" xfId="5988" xr:uid="{CEDEA5BC-720D-4302-B997-4A372850193D}"/>
    <cellStyle name="Normal 9 3 3 3 4 2 2 4" xfId="5396" xr:uid="{199528DC-D932-4BB6-AEEC-8B0B8B080378}"/>
    <cellStyle name="Normal 9 3 3 3 4 3" xfId="4776" xr:uid="{4B075255-786D-422C-9368-CCDE31BBFD24}"/>
    <cellStyle name="Normal 9 3 3 3 4 3 2" xfId="41403" xr:uid="{C3B6821D-92FE-4FC7-B466-F15CB02F61A0}"/>
    <cellStyle name="Normal 9 3 3 3 4 3 3" xfId="5987" xr:uid="{BCC6820C-D71B-43ED-9375-7F2A93D52C75}"/>
    <cellStyle name="Normal 9 3 3 3 4 3 4" xfId="5395" xr:uid="{35E81218-F10A-4ED0-9BC3-7751283C2DC4}"/>
    <cellStyle name="Normal 9 3 3 3 5" xfId="2328" xr:uid="{1DF29A03-BC0D-4AA7-849E-9A2D4472062D}"/>
    <cellStyle name="Normal 9 3 3 3 5 2" xfId="4778" xr:uid="{5E310533-F2A5-4603-8098-5D0D62106DDD}"/>
    <cellStyle name="Normal 9 3 3 3 5 2 2" xfId="41405" xr:uid="{FF7350D2-7F3F-42D2-9B63-264D2E9E33C3}"/>
    <cellStyle name="Normal 9 3 3 3 5 2 3" xfId="5989" xr:uid="{DCD560B3-D41F-4D5E-AA92-172FEAE41D9B}"/>
    <cellStyle name="Normal 9 3 3 3 5 2 4" xfId="5397" xr:uid="{E822BDCA-C054-43E0-AF92-DA0193030190}"/>
    <cellStyle name="Normal 9 3 3 4" xfId="411" xr:uid="{5E318D98-16C5-475F-BD2F-CAEB4BB66601}"/>
    <cellStyle name="Normal 9 3 3 4 2" xfId="850" xr:uid="{8912730E-D764-4F04-81E3-F67B79B98767}"/>
    <cellStyle name="Normal 9 3 3 4 2 2" xfId="2329" xr:uid="{4E6B0DBF-8773-4DEA-8BA4-1E451C1644B3}"/>
    <cellStyle name="Normal 9 3 3 4 2 2 2" xfId="2330" xr:uid="{FEE28C70-0D86-4AA2-9C63-13139BB87EBD}"/>
    <cellStyle name="Normal 9 3 3 4 2 2 2 2" xfId="4782" xr:uid="{9C1DA462-9632-4941-B07B-E5C60EBD5B01}"/>
    <cellStyle name="Normal 9 3 3 4 2 2 2 2 2" xfId="41409" xr:uid="{78BFD73C-ACE3-47C3-9D5F-96C3D11C5AE7}"/>
    <cellStyle name="Normal 9 3 3 4 2 2 2 2 3" xfId="5993" xr:uid="{30A79214-69E4-42AD-AFFE-6C6017849143}"/>
    <cellStyle name="Normal 9 3 3 4 2 2 2 2 4" xfId="5401" xr:uid="{56A9ECEE-F217-4D77-A4F7-86AA72D12A90}"/>
    <cellStyle name="Normal 9 3 3 4 2 2 3" xfId="4781" xr:uid="{ED08A240-F8A0-44C2-B90D-828979943F6A}"/>
    <cellStyle name="Normal 9 3 3 4 2 2 3 2" xfId="41408" xr:uid="{CD7040DD-68DB-4284-9F8E-C8283305B23C}"/>
    <cellStyle name="Normal 9 3 3 4 2 2 3 3" xfId="5992" xr:uid="{02A10C66-8F9E-4BC8-9931-B3EDC4C843A5}"/>
    <cellStyle name="Normal 9 3 3 4 2 2 3 4" xfId="5400" xr:uid="{65ABF1E4-BB2D-409B-9470-AF8538D88D5E}"/>
    <cellStyle name="Normal 9 3 3 4 2 3" xfId="2331" xr:uid="{8ED912EE-BD34-4CF4-A470-DB13C18D0F9E}"/>
    <cellStyle name="Normal 9 3 3 4 2 3 2" xfId="4783" xr:uid="{D0E09CB7-1722-46E1-80D9-B71606386BF9}"/>
    <cellStyle name="Normal 9 3 3 4 2 3 2 2" xfId="41410" xr:uid="{10587EBE-9988-4F36-A43B-7161F5F051E6}"/>
    <cellStyle name="Normal 9 3 3 4 2 3 2 3" xfId="5994" xr:uid="{82282123-C2E6-442F-B618-730C61F92E0F}"/>
    <cellStyle name="Normal 9 3 3 4 2 3 2 4" xfId="5402" xr:uid="{61967348-4C00-4D0D-8B78-A7EEC830FCD6}"/>
    <cellStyle name="Normal 9 3 3 4 2 4" xfId="4780" xr:uid="{2B80DD4D-B90E-4084-B348-BFAC818899DA}"/>
    <cellStyle name="Normal 9 3 3 4 2 4 2" xfId="41407" xr:uid="{4DA94417-AC76-4A93-BA1C-103BE9707A21}"/>
    <cellStyle name="Normal 9 3 3 4 2 4 3" xfId="5991" xr:uid="{7E214ADE-AFBF-44D4-8553-3D15311265ED}"/>
    <cellStyle name="Normal 9 3 3 4 2 4 4" xfId="5399" xr:uid="{AB26B778-F8C6-4FA1-A98C-3704168AF91B}"/>
    <cellStyle name="Normal 9 3 3 4 3" xfId="2332" xr:uid="{8075E7DD-C9BE-47D6-B8F7-A9D04B405BCE}"/>
    <cellStyle name="Normal 9 3 3 4 3 2" xfId="2333" xr:uid="{B6DCE522-E200-4E3D-AC84-2D6E18A558F7}"/>
    <cellStyle name="Normal 9 3 3 4 3 2 2" xfId="4785" xr:uid="{E78428D7-480E-43AF-95D4-D12F55FAAD58}"/>
    <cellStyle name="Normal 9 3 3 4 3 2 2 2" xfId="41412" xr:uid="{0438A21B-D63B-4797-A251-165B1E854A8E}"/>
    <cellStyle name="Normal 9 3 3 4 3 2 2 3" xfId="5996" xr:uid="{AC41CFF0-D9A5-4F09-8644-14950F5271C2}"/>
    <cellStyle name="Normal 9 3 3 4 3 2 2 4" xfId="5404" xr:uid="{186CC14A-AA64-4FA6-97B5-814721A3B536}"/>
    <cellStyle name="Normal 9 3 3 4 3 3" xfId="4784" xr:uid="{C33E2A67-2BB3-4D61-AFB4-DCD12A38F521}"/>
    <cellStyle name="Normal 9 3 3 4 3 3 2" xfId="41411" xr:uid="{5820E677-ACC5-4490-A30E-B42C10F30822}"/>
    <cellStyle name="Normal 9 3 3 4 3 3 3" xfId="5995" xr:uid="{511DCED7-BA2A-4FC8-9566-BF3B253ED186}"/>
    <cellStyle name="Normal 9 3 3 4 3 3 4" xfId="5403" xr:uid="{05967CEE-A31F-4236-805F-456C01906370}"/>
    <cellStyle name="Normal 9 3 3 4 4" xfId="2334" xr:uid="{1288FA10-14D7-47C1-9D5F-889865B9B97E}"/>
    <cellStyle name="Normal 9 3 3 4 4 2" xfId="4786" xr:uid="{8777F476-7E04-4389-9C34-7A3F89B95ED1}"/>
    <cellStyle name="Normal 9 3 3 4 4 2 2" xfId="41413" xr:uid="{B05EBFD1-807B-4197-9508-A254616FF850}"/>
    <cellStyle name="Normal 9 3 3 4 4 2 3" xfId="5997" xr:uid="{0B84FDF0-08FF-4E5B-B56C-926527103550}"/>
    <cellStyle name="Normal 9 3 3 4 4 2 4" xfId="5405" xr:uid="{0852F23C-8008-4756-9FAC-29FFACB27950}"/>
    <cellStyle name="Normal 9 3 3 4 5" xfId="4779" xr:uid="{F933A3F8-5B7A-48F2-B019-1E2FAF3B77FA}"/>
    <cellStyle name="Normal 9 3 3 4 5 2" xfId="41406" xr:uid="{BC465785-0D8D-4738-B965-3C755846CF49}"/>
    <cellStyle name="Normal 9 3 3 4 5 3" xfId="5990" xr:uid="{0745A70D-3C50-426F-AB6D-B5EC4F8866D4}"/>
    <cellStyle name="Normal 9 3 3 4 5 4" xfId="5398" xr:uid="{B8DA7183-2116-447E-8A31-CEEF285FD359}"/>
    <cellStyle name="Normal 9 3 3 5" xfId="851" xr:uid="{DF96EBBC-487B-4497-8125-864B141EA8CF}"/>
    <cellStyle name="Normal 9 3 3 5 2" xfId="2335" xr:uid="{ACD3FA2D-6E57-442E-B23D-2848FF5D4157}"/>
    <cellStyle name="Normal 9 3 3 5 2 2" xfId="2336" xr:uid="{6213B8AC-7656-4650-9611-2CE773D17860}"/>
    <cellStyle name="Normal 9 3 3 5 2 2 2" xfId="4789" xr:uid="{0CD58DE5-2435-4984-AEBB-ADAEA9A2C35A}"/>
    <cellStyle name="Normal 9 3 3 5 2 2 2 2" xfId="41416" xr:uid="{2B408BAB-4DFA-4F80-8200-1BE230683824}"/>
    <cellStyle name="Normal 9 3 3 5 2 2 2 3" xfId="6000" xr:uid="{3995C68B-D582-4482-8110-9CD3AD589731}"/>
    <cellStyle name="Normal 9 3 3 5 2 2 2 4" xfId="5408" xr:uid="{1FFB1834-932D-490A-A721-B7C82E411E33}"/>
    <cellStyle name="Normal 9 3 3 5 2 3" xfId="4788" xr:uid="{84026AA4-52F8-4E26-9CBD-7EC767C38F85}"/>
    <cellStyle name="Normal 9 3 3 5 2 3 2" xfId="41415" xr:uid="{90299697-AD80-4FC1-9FCA-8E260F0FC1D0}"/>
    <cellStyle name="Normal 9 3 3 5 2 3 3" xfId="5999" xr:uid="{D4BDC83C-5BB5-42A9-AA21-F987C9CD65A8}"/>
    <cellStyle name="Normal 9 3 3 5 2 3 4" xfId="5407" xr:uid="{69C743BC-8123-400D-9319-9DFDAA15422B}"/>
    <cellStyle name="Normal 9 3 3 5 3" xfId="2337" xr:uid="{4924A394-9B00-4344-8305-B1734F4648F3}"/>
    <cellStyle name="Normal 9 3 3 5 3 2" xfId="4790" xr:uid="{69C41B18-6D1A-48DF-8730-1F85537CCAFC}"/>
    <cellStyle name="Normal 9 3 3 5 3 2 2" xfId="41417" xr:uid="{AA0E5959-3E1B-4661-B688-391EB83E3941}"/>
    <cellStyle name="Normal 9 3 3 5 3 2 3" xfId="6001" xr:uid="{9EDA7C5F-1C1B-4361-8B51-40A6F26FB3B1}"/>
    <cellStyle name="Normal 9 3 3 5 3 2 4" xfId="5409" xr:uid="{D470C6E8-635A-4594-AE64-52B8FFF40E65}"/>
    <cellStyle name="Normal 9 3 3 5 4" xfId="4043" xr:uid="{E15CF745-FA2E-427C-8C67-02DD3DF7AE73}"/>
    <cellStyle name="Normal 9 3 3 5 4 2" xfId="4791" xr:uid="{2E22FBDC-05EF-46D6-847F-B706193A97F9}"/>
    <cellStyle name="Normal 9 3 3 5 4 2 2" xfId="41418" xr:uid="{6D9BBEFA-D42F-4167-8607-0286819DEB42}"/>
    <cellStyle name="Normal 9 3 3 5 4 2 3" xfId="6002" xr:uid="{A008D89E-46DE-4F7A-B701-C86EDA6B67B1}"/>
    <cellStyle name="Normal 9 3 3 5 4 2 4" xfId="5410" xr:uid="{F62469C2-540C-4180-9D70-97BD5D2823B8}"/>
    <cellStyle name="Normal 9 3 3 5 5" xfId="4787" xr:uid="{564E1F68-FF42-4FA7-A033-66C2F910995C}"/>
    <cellStyle name="Normal 9 3 3 5 5 2" xfId="41414" xr:uid="{3C0A5CF6-9FDB-45DA-B25D-80F2FFFB68CA}"/>
    <cellStyle name="Normal 9 3 3 5 5 3" xfId="5998" xr:uid="{23C09758-CF89-4E06-8F2F-E1E5CBC8C57B}"/>
    <cellStyle name="Normal 9 3 3 5 5 4" xfId="5406" xr:uid="{C8C2483E-78B4-4397-8CE7-8B362CA113FB}"/>
    <cellStyle name="Normal 9 3 3 6" xfId="2338" xr:uid="{1A93B9C2-ED2A-4F09-B0EF-6C46740CB168}"/>
    <cellStyle name="Normal 9 3 3 6 2" xfId="2339" xr:uid="{1819562D-E461-46EE-82D7-FC2882F3FA2F}"/>
    <cellStyle name="Normal 9 3 3 6 2 2" xfId="4793" xr:uid="{FCFF151D-3068-4A48-A896-6B63892E114A}"/>
    <cellStyle name="Normal 9 3 3 6 2 2 2" xfId="41420" xr:uid="{EBE930F0-872A-489F-88DD-4096AD1AD965}"/>
    <cellStyle name="Normal 9 3 3 6 2 2 3" xfId="6004" xr:uid="{C7616B14-F406-4972-89FD-FD238464342E}"/>
    <cellStyle name="Normal 9 3 3 6 2 2 4" xfId="5412" xr:uid="{C639FC94-8673-4B1A-8C96-16B2E1D515FA}"/>
    <cellStyle name="Normal 9 3 3 6 3" xfId="4792" xr:uid="{0532B3FC-D9F3-41D8-8BC9-850CF73CBFEA}"/>
    <cellStyle name="Normal 9 3 3 6 3 2" xfId="41419" xr:uid="{178687F3-5E24-4EE1-A793-FFD3E031BECC}"/>
    <cellStyle name="Normal 9 3 3 6 3 3" xfId="6003" xr:uid="{162E6383-F4C2-4E06-A4D4-2BA8D7BFFFC7}"/>
    <cellStyle name="Normal 9 3 3 6 3 4" xfId="5411" xr:uid="{478C9830-5641-47CD-BEC7-F06A9FCB68B7}"/>
    <cellStyle name="Normal 9 3 3 7" xfId="2340" xr:uid="{A5B6123D-A2BA-4EF7-95B5-FA5E95EFEA85}"/>
    <cellStyle name="Normal 9 3 3 7 2" xfId="4794" xr:uid="{C6046F3A-9722-41A9-B8AF-E1D390756EE7}"/>
    <cellStyle name="Normal 9 3 3 7 2 2" xfId="41421" xr:uid="{D317D488-4758-40D8-B7EA-0ED20906BB17}"/>
    <cellStyle name="Normal 9 3 3 7 2 3" xfId="6005" xr:uid="{B7CD58AA-4795-46C8-817F-67F125243555}"/>
    <cellStyle name="Normal 9 3 3 7 2 4" xfId="5413" xr:uid="{E9278E95-2194-4F05-9A7C-9E37929221DB}"/>
    <cellStyle name="Normal 9 3 3 8" xfId="4044" xr:uid="{1A954AC4-45CC-4C9D-A0F4-D2A408D24D24}"/>
    <cellStyle name="Normal 9 3 3 8 2" xfId="4795" xr:uid="{7F5C29C3-C3F0-4243-AF14-96B5F55B09F6}"/>
    <cellStyle name="Normal 9 3 3 8 2 2" xfId="41422" xr:uid="{C2709268-6C75-4254-A527-FBACAE5A1FF7}"/>
    <cellStyle name="Normal 9 3 3 8 2 3" xfId="6006" xr:uid="{667D4986-369C-4D68-A3E7-76D81D474A6F}"/>
    <cellStyle name="Normal 9 3 3 8 2 4" xfId="5414" xr:uid="{7C8B5BC6-451E-4C85-B7F6-0C3C122C2E2B}"/>
    <cellStyle name="Normal 9 3 4" xfId="173" xr:uid="{C2C944BB-8DF5-484E-B164-649A15087BF3}"/>
    <cellStyle name="Normal 9 3 4 2" xfId="452" xr:uid="{B2EAE966-E8CF-4DF7-BB3B-D1DF4BF804D1}"/>
    <cellStyle name="Normal 9 3 4 2 2" xfId="852" xr:uid="{A8B8B7A5-0337-4CF8-A86D-B052D0404394}"/>
    <cellStyle name="Normal 9 3 4 2 2 2" xfId="2341" xr:uid="{A3E62B6F-5CDF-4054-9769-AFE7A77D637A}"/>
    <cellStyle name="Normal 9 3 4 2 2 2 2" xfId="2342" xr:uid="{DEADC5BE-D669-46ED-B401-C6D93744C3B7}"/>
    <cellStyle name="Normal 9 3 4 2 2 2 2 2" xfId="4800" xr:uid="{C9735252-C33D-434A-8BD4-26632A7B0597}"/>
    <cellStyle name="Normal 9 3 4 2 2 2 2 2 2" xfId="41427" xr:uid="{63E71DD6-523A-4F4E-AB36-766608224B89}"/>
    <cellStyle name="Normal 9 3 4 2 2 2 2 2 3" xfId="6011" xr:uid="{103070F8-3A3D-4478-A1F8-AEA26E613215}"/>
    <cellStyle name="Normal 9 3 4 2 2 2 2 2 4" xfId="5419" xr:uid="{B37B9C63-92D4-4446-9F55-DFF472668740}"/>
    <cellStyle name="Normal 9 3 4 2 2 2 3" xfId="4799" xr:uid="{30C7EB8F-565C-4EFE-A063-B11C8D72A275}"/>
    <cellStyle name="Normal 9 3 4 2 2 2 3 2" xfId="41426" xr:uid="{B107AA46-28FA-465F-AF07-03482F4921E0}"/>
    <cellStyle name="Normal 9 3 4 2 2 2 3 3" xfId="6010" xr:uid="{AE2E90F4-A8C2-48D7-B4CF-6A1BBB65896B}"/>
    <cellStyle name="Normal 9 3 4 2 2 2 3 4" xfId="5418" xr:uid="{708C46C8-5550-41C5-9FA5-D5136497E8C7}"/>
    <cellStyle name="Normal 9 3 4 2 2 3" xfId="2343" xr:uid="{F5EE0F33-67BE-445A-9462-E1924AFD5ABE}"/>
    <cellStyle name="Normal 9 3 4 2 2 3 2" xfId="4801" xr:uid="{B2C0EF30-BDD5-4DD3-BFC1-13E70179969B}"/>
    <cellStyle name="Normal 9 3 4 2 2 3 2 2" xfId="41428" xr:uid="{85BA3C5A-38D7-4A32-A9D7-1BC2A1B6964C}"/>
    <cellStyle name="Normal 9 3 4 2 2 3 2 3" xfId="6012" xr:uid="{074E1D57-A1AC-41FB-8958-1041DDB6058F}"/>
    <cellStyle name="Normal 9 3 4 2 2 3 2 4" xfId="5420" xr:uid="{C01677B4-230D-4784-9EAB-985F5DBA6F8F}"/>
    <cellStyle name="Normal 9 3 4 2 2 4" xfId="4045" xr:uid="{E81A437B-D738-4802-B7B3-9C93E1857312}"/>
    <cellStyle name="Normal 9 3 4 2 2 4 2" xfId="4802" xr:uid="{6F212D8F-1206-4902-8425-284FABB91DE3}"/>
    <cellStyle name="Normal 9 3 4 2 2 4 2 2" xfId="41429" xr:uid="{DCDCA47C-E664-430E-A067-493F4B1CADCA}"/>
    <cellStyle name="Normal 9 3 4 2 2 4 2 3" xfId="6013" xr:uid="{AEA006AB-A8CF-45EA-886C-7E3FD4D12FCE}"/>
    <cellStyle name="Normal 9 3 4 2 2 4 2 4" xfId="5421" xr:uid="{0D59831C-9BD1-4CB2-B6AC-D881BF23C07A}"/>
    <cellStyle name="Normal 9 3 4 2 2 5" xfId="4798" xr:uid="{10896872-9E35-495D-A0CA-87958FC139C4}"/>
    <cellStyle name="Normal 9 3 4 2 2 5 2" xfId="41425" xr:uid="{A1786B3C-3DB1-40AE-8046-F88C8CBCCE5A}"/>
    <cellStyle name="Normal 9 3 4 2 2 5 3" xfId="6009" xr:uid="{4D433308-C647-4297-8795-E32243C458D8}"/>
    <cellStyle name="Normal 9 3 4 2 2 5 4" xfId="5417" xr:uid="{0A66B8BE-0D45-48B5-9430-2E515FA363FA}"/>
    <cellStyle name="Normal 9 3 4 2 3" xfId="2344" xr:uid="{D8B67940-2363-40B9-8592-5936B02948D5}"/>
    <cellStyle name="Normal 9 3 4 2 3 2" xfId="2345" xr:uid="{07FA82DD-9883-4733-8402-7BAC7739417C}"/>
    <cellStyle name="Normal 9 3 4 2 3 2 2" xfId="4804" xr:uid="{04219FCE-109D-41D5-BFDB-CB8D77BF18D4}"/>
    <cellStyle name="Normal 9 3 4 2 3 2 2 2" xfId="41431" xr:uid="{D7CCC50C-A54E-4EE8-88C4-06B7FCA545E8}"/>
    <cellStyle name="Normal 9 3 4 2 3 2 2 3" xfId="6015" xr:uid="{A06075F6-56EB-42CA-81F8-B93FC19BA967}"/>
    <cellStyle name="Normal 9 3 4 2 3 2 2 4" xfId="5423" xr:uid="{957F156A-A47B-45CD-BEC1-49A4CB10FE96}"/>
    <cellStyle name="Normal 9 3 4 2 3 3" xfId="4803" xr:uid="{312F29D1-60F3-4921-9AF5-8885371110EC}"/>
    <cellStyle name="Normal 9 3 4 2 3 3 2" xfId="41430" xr:uid="{A3F4EB6E-86CC-476D-8E27-A2DB808D5038}"/>
    <cellStyle name="Normal 9 3 4 2 3 3 3" xfId="6014" xr:uid="{12B2A7AB-C9A9-4599-A51C-8B03C738A24D}"/>
    <cellStyle name="Normal 9 3 4 2 3 3 4" xfId="5422" xr:uid="{171EF2E8-90F2-463D-A4B1-617DDEA31F2D}"/>
    <cellStyle name="Normal 9 3 4 2 4" xfId="2346" xr:uid="{EF865970-0A8C-4A19-829B-3C3C618498F0}"/>
    <cellStyle name="Normal 9 3 4 2 4 2" xfId="4805" xr:uid="{4689F35C-2DCD-43D5-BB93-4867B0CD2752}"/>
    <cellStyle name="Normal 9 3 4 2 4 2 2" xfId="41432" xr:uid="{37766FE1-C9D0-4082-8F57-5D20093259F6}"/>
    <cellStyle name="Normal 9 3 4 2 4 2 3" xfId="6016" xr:uid="{FD5EAAD4-CC1E-40D3-A9C3-AC0D8646EB59}"/>
    <cellStyle name="Normal 9 3 4 2 4 2 4" xfId="5424" xr:uid="{547EA8E9-ED47-4EA7-935C-C02C42E9C076}"/>
    <cellStyle name="Normal 9 3 4 2 5" xfId="4046" xr:uid="{87BC7AE7-7FF1-4339-9EC8-E45177C98E05}"/>
    <cellStyle name="Normal 9 3 4 2 5 2" xfId="4806" xr:uid="{69670529-C545-4EA2-9547-EE60E415D651}"/>
    <cellStyle name="Normal 9 3 4 2 5 2 2" xfId="41433" xr:uid="{D1E14D4F-C0FB-4166-AD33-6F599699EC4B}"/>
    <cellStyle name="Normal 9 3 4 2 5 2 3" xfId="6017" xr:uid="{59264A3C-19B5-4B5E-A811-0D1503CA57C8}"/>
    <cellStyle name="Normal 9 3 4 2 5 2 4" xfId="5425" xr:uid="{F8C29F94-B227-4849-9A03-A03AB09D8CF0}"/>
    <cellStyle name="Normal 9 3 4 2 6" xfId="4797" xr:uid="{2F85FB0B-1B1A-41B9-9653-F7E9BA93F3D8}"/>
    <cellStyle name="Normal 9 3 4 2 6 2" xfId="41424" xr:uid="{9DEF17B0-CDA4-4F19-8ABE-7F9D31A16927}"/>
    <cellStyle name="Normal 9 3 4 2 6 3" xfId="6008" xr:uid="{F7834EAE-E431-4E35-A255-28877A3B71E8}"/>
    <cellStyle name="Normal 9 3 4 2 6 4" xfId="5416" xr:uid="{1C4201C4-D049-4CA1-8C38-C8BC74A2A55F}"/>
    <cellStyle name="Normal 9 3 4 3" xfId="853" xr:uid="{789CA6A5-94F9-4CC4-B7EC-D9B243209AA3}"/>
    <cellStyle name="Normal 9 3 4 3 2" xfId="2347" xr:uid="{579343AA-5EDA-4A67-84F5-10F16FD9AC0C}"/>
    <cellStyle name="Normal 9 3 4 3 2 2" xfId="2348" xr:uid="{3E69F772-BEC3-4DDB-83F6-E0C90BEE38CB}"/>
    <cellStyle name="Normal 9 3 4 3 2 2 2" xfId="4809" xr:uid="{87D36573-9A09-4628-ADD8-64D112D6B077}"/>
    <cellStyle name="Normal 9 3 4 3 2 2 2 2" xfId="41436" xr:uid="{2E4F509E-8C43-488B-B8DF-21F6B07A7E7D}"/>
    <cellStyle name="Normal 9 3 4 3 2 2 2 3" xfId="6020" xr:uid="{C898B152-2966-4716-844E-544AFDE6AEF9}"/>
    <cellStyle name="Normal 9 3 4 3 2 2 2 4" xfId="5428" xr:uid="{D53B6855-F523-48C0-8A04-39543FBF0888}"/>
    <cellStyle name="Normal 9 3 4 3 2 3" xfId="4808" xr:uid="{0D74FBCE-23EC-4545-AFA2-2504910EAED9}"/>
    <cellStyle name="Normal 9 3 4 3 2 3 2" xfId="41435" xr:uid="{4CFF820A-A0A9-464D-A06F-C13D3AACFB37}"/>
    <cellStyle name="Normal 9 3 4 3 2 3 3" xfId="6019" xr:uid="{DE3AC8D8-8619-4C98-9469-26FADB36D6A4}"/>
    <cellStyle name="Normal 9 3 4 3 2 3 4" xfId="5427" xr:uid="{ECE69EDF-CE70-4F58-BE25-6BDE3DB7C3EC}"/>
    <cellStyle name="Normal 9 3 4 3 3" xfId="2349" xr:uid="{E072AF7B-53A0-4106-8F50-E9B2418491DF}"/>
    <cellStyle name="Normal 9 3 4 3 3 2" xfId="4810" xr:uid="{A0F06603-922A-4746-B841-BDA550F7A489}"/>
    <cellStyle name="Normal 9 3 4 3 3 2 2" xfId="41437" xr:uid="{517B5629-3643-4AEB-AE80-AF3996F91C86}"/>
    <cellStyle name="Normal 9 3 4 3 3 2 3" xfId="6021" xr:uid="{C5FE0F7B-9CF2-42AA-A875-7FB3D2E51C47}"/>
    <cellStyle name="Normal 9 3 4 3 3 2 4" xfId="5429" xr:uid="{8058D132-6604-400A-92FF-A643AD676A42}"/>
    <cellStyle name="Normal 9 3 4 3 4" xfId="4047" xr:uid="{95B99653-27F1-447F-8E57-D70823D0A525}"/>
    <cellStyle name="Normal 9 3 4 3 4 2" xfId="4811" xr:uid="{97908066-FE65-4014-9D45-E87366EA0176}"/>
    <cellStyle name="Normal 9 3 4 3 4 2 2" xfId="41438" xr:uid="{DA1CFE9A-BB5C-47D5-9AF5-5323E4793894}"/>
    <cellStyle name="Normal 9 3 4 3 4 2 3" xfId="6022" xr:uid="{5701ECC4-9131-4F86-BA1E-242A4F4B954E}"/>
    <cellStyle name="Normal 9 3 4 3 4 2 4" xfId="5430" xr:uid="{2E0CE248-B7F2-4557-9A9C-BA99B804E3DC}"/>
    <cellStyle name="Normal 9 3 4 3 5" xfId="4807" xr:uid="{0702C169-840A-422A-A091-FA004EA7159D}"/>
    <cellStyle name="Normal 9 3 4 3 5 2" xfId="41434" xr:uid="{7725AB17-68F6-4DA2-ABF9-74A33222A91F}"/>
    <cellStyle name="Normal 9 3 4 3 5 3" xfId="6018" xr:uid="{9C2872DC-5B7E-43BD-8A12-6010CEF09A5D}"/>
    <cellStyle name="Normal 9 3 4 3 5 4" xfId="5426" xr:uid="{373FA0E5-7A04-4EA3-9D80-87981B748443}"/>
    <cellStyle name="Normal 9 3 4 4" xfId="2350" xr:uid="{ABB2F217-5434-41EE-B49D-34C9FB7303F6}"/>
    <cellStyle name="Normal 9 3 4 4 2" xfId="2351" xr:uid="{4EBD4B86-5352-48E6-B4EA-45254EDB8803}"/>
    <cellStyle name="Normal 9 3 4 4 2 2" xfId="4813" xr:uid="{780F7B8F-56ED-4FB2-8E5C-8000960C181A}"/>
    <cellStyle name="Normal 9 3 4 4 2 2 2" xfId="41440" xr:uid="{4258C746-00D5-4DD2-88E2-4F24D9AB77ED}"/>
    <cellStyle name="Normal 9 3 4 4 2 2 3" xfId="6024" xr:uid="{99BEA102-3592-4EE6-85A4-2DDD23D83690}"/>
    <cellStyle name="Normal 9 3 4 4 2 2 4" xfId="5432" xr:uid="{93876995-3C01-4C6D-A282-DF6D92534DA4}"/>
    <cellStyle name="Normal 9 3 4 4 3" xfId="4048" xr:uid="{7BE17270-198B-456D-B6C3-F68099FEAEFD}"/>
    <cellStyle name="Normal 9 3 4 4 3 2" xfId="4814" xr:uid="{355C1486-9F11-4419-B46F-C9EC8FF9CEBF}"/>
    <cellStyle name="Normal 9 3 4 4 3 2 2" xfId="41441" xr:uid="{9618A3D4-DF62-476B-90DD-3089BE1FE455}"/>
    <cellStyle name="Normal 9 3 4 4 3 2 3" xfId="6025" xr:uid="{23A8E4B5-2D59-444B-A3E6-86530635F5C5}"/>
    <cellStyle name="Normal 9 3 4 4 3 2 4" xfId="5433" xr:uid="{7CF62870-FE2D-451D-8EB0-5CB246B7CA09}"/>
    <cellStyle name="Normal 9 3 4 4 4" xfId="4049" xr:uid="{D40BF39D-D38C-4FE4-9F2D-539C8DF1E417}"/>
    <cellStyle name="Normal 9 3 4 4 4 2" xfId="4815" xr:uid="{6C851D8A-A4E4-4D53-8707-A68DCE978B24}"/>
    <cellStyle name="Normal 9 3 4 4 4 2 2" xfId="41442" xr:uid="{BBCF7949-9A0A-4734-A513-2F50E1234E3F}"/>
    <cellStyle name="Normal 9 3 4 4 4 2 3" xfId="6026" xr:uid="{BD3C6960-758E-4FEC-BD11-2E6511AB0746}"/>
    <cellStyle name="Normal 9 3 4 4 4 2 4" xfId="5434" xr:uid="{BE82F48A-EAAD-45B9-9AA1-BEE35D225A95}"/>
    <cellStyle name="Normal 9 3 4 4 5" xfId="4812" xr:uid="{F1CA54AA-FF7D-47C3-92CD-BF0672CBA78A}"/>
    <cellStyle name="Normal 9 3 4 4 5 2" xfId="41439" xr:uid="{42682FCB-2FB2-486D-B113-45BC7A24827A}"/>
    <cellStyle name="Normal 9 3 4 4 5 3" xfId="6023" xr:uid="{6A66D733-51B6-4594-BD8F-3ADC55C4A66B}"/>
    <cellStyle name="Normal 9 3 4 4 5 4" xfId="5431" xr:uid="{E6101C30-40A4-47C0-9791-2AD651FA6ED8}"/>
    <cellStyle name="Normal 9 3 4 5" xfId="2352" xr:uid="{A7378F58-13E2-4F22-92B6-DC73565383B7}"/>
    <cellStyle name="Normal 9 3 4 5 2" xfId="4816" xr:uid="{6E2894B1-312A-4037-9C28-C1A209803872}"/>
    <cellStyle name="Normal 9 3 4 5 2 2" xfId="41443" xr:uid="{16FD5044-7695-4960-AC99-48FB603366DF}"/>
    <cellStyle name="Normal 9 3 4 5 2 3" xfId="6027" xr:uid="{4FA7106B-52A8-4029-802D-AB75477ABC07}"/>
    <cellStyle name="Normal 9 3 4 5 2 4" xfId="5435" xr:uid="{61CB6FB3-2E7F-4238-952A-7CF151E83D92}"/>
    <cellStyle name="Normal 9 3 4 6" xfId="4050" xr:uid="{C1F60C87-3AD7-4592-A171-71FE965308F2}"/>
    <cellStyle name="Normal 9 3 4 6 2" xfId="4817" xr:uid="{A6452448-5F88-4651-9992-4C514942791D}"/>
    <cellStyle name="Normal 9 3 4 6 2 2" xfId="41444" xr:uid="{84F6B95E-58BE-43F5-9512-77FBB46A2646}"/>
    <cellStyle name="Normal 9 3 4 6 2 3" xfId="6028" xr:uid="{FF18B7CD-7207-4730-AD66-22C988A6375B}"/>
    <cellStyle name="Normal 9 3 4 6 2 4" xfId="5436" xr:uid="{EF6E98A7-3FB4-4324-9C5E-CFB84D421AE0}"/>
    <cellStyle name="Normal 9 3 4 7" xfId="4051" xr:uid="{432A2701-28ED-4953-A2F4-788F8F29B7BB}"/>
    <cellStyle name="Normal 9 3 4 7 2" xfId="4818" xr:uid="{302E9D32-11E5-4BE3-A5EA-325956C3E9A4}"/>
    <cellStyle name="Normal 9 3 4 7 2 2" xfId="41445" xr:uid="{B4C04021-DFC2-4B9D-B8AD-50FCFA5BEF34}"/>
    <cellStyle name="Normal 9 3 4 7 2 3" xfId="6029" xr:uid="{BAF27126-B3D1-4E00-B322-0893C742B9A9}"/>
    <cellStyle name="Normal 9 3 4 7 2 4" xfId="5437" xr:uid="{5C7F2C3A-6DFD-4CBA-955E-48EF32D8824B}"/>
    <cellStyle name="Normal 9 3 4 8" xfId="4796" xr:uid="{2CE34141-04B4-49F1-9CC5-33A200159192}"/>
    <cellStyle name="Normal 9 3 4 8 2" xfId="41423" xr:uid="{9B1CABF9-F609-44F9-A72E-E51A177CF184}"/>
    <cellStyle name="Normal 9 3 4 8 3" xfId="6007" xr:uid="{FECDD43F-2FC3-4066-8E0A-72B0364DA958}"/>
    <cellStyle name="Normal 9 3 4 8 4" xfId="5415" xr:uid="{190023FE-5032-4189-9E91-1008257F0E15}"/>
    <cellStyle name="Normal 9 3 5" xfId="412" xr:uid="{564C85C8-6ADC-444C-B85A-C49D3002621E}"/>
    <cellStyle name="Normal 9 3 5 2" xfId="854" xr:uid="{61C15D99-1909-44D4-8497-D383B3466A5F}"/>
    <cellStyle name="Normal 9 3 5 2 2" xfId="855" xr:uid="{C9B5812E-0D5B-49EC-B3EF-D97AD8550B39}"/>
    <cellStyle name="Normal 9 3 5 2 2 2" xfId="2353" xr:uid="{ACFF9B71-3A08-4894-9543-88A207188715}"/>
    <cellStyle name="Normal 9 3 5 2 2 2 2" xfId="2354" xr:uid="{7A3541F0-6F45-42EC-858E-1430AF195D93}"/>
    <cellStyle name="Normal 9 3 5 2 2 2 2 2" xfId="4823" xr:uid="{805D4F21-AD5C-4EE8-9FE7-05B07D06D17C}"/>
    <cellStyle name="Normal 9 3 5 2 2 2 2 2 2" xfId="41450" xr:uid="{80B8F967-3CC5-4946-8E26-67753FD7E71B}"/>
    <cellStyle name="Normal 9 3 5 2 2 2 2 2 3" xfId="6034" xr:uid="{80F8975B-A8A6-468D-BBF1-88817E97A7D4}"/>
    <cellStyle name="Normal 9 3 5 2 2 2 2 2 4" xfId="5442" xr:uid="{FD69C07B-6195-4A96-9113-46EE7A2D3725}"/>
    <cellStyle name="Normal 9 3 5 2 2 2 3" xfId="4822" xr:uid="{652CE62F-3051-4BF3-9D8F-6CEAFFEB2B13}"/>
    <cellStyle name="Normal 9 3 5 2 2 2 3 2" xfId="41449" xr:uid="{85A1FF4E-AF76-4121-8F89-5FA51FDF0991}"/>
    <cellStyle name="Normal 9 3 5 2 2 2 3 3" xfId="6033" xr:uid="{799443BD-22DB-4EE4-B2C9-3FAA64F1F462}"/>
    <cellStyle name="Normal 9 3 5 2 2 2 3 4" xfId="5441" xr:uid="{639D84CB-E95E-4649-89D6-299B55797A9D}"/>
    <cellStyle name="Normal 9 3 5 2 2 3" xfId="2355" xr:uid="{19AA2454-F62E-47DA-A5BE-D151EB322A82}"/>
    <cellStyle name="Normal 9 3 5 2 2 3 2" xfId="4824" xr:uid="{ED4CE145-3777-423F-B448-9C91798A5A75}"/>
    <cellStyle name="Normal 9 3 5 2 2 3 2 2" xfId="41451" xr:uid="{F1AC8B2A-EA08-4474-8BD8-48B3C59B76D7}"/>
    <cellStyle name="Normal 9 3 5 2 2 3 2 3" xfId="6035" xr:uid="{BCE03CD6-5C5A-4528-BF70-D02D6048F252}"/>
    <cellStyle name="Normal 9 3 5 2 2 3 2 4" xfId="5443" xr:uid="{7E755402-AA88-4552-A01C-A37801E59105}"/>
    <cellStyle name="Normal 9 3 5 2 2 4" xfId="4821" xr:uid="{C5539BCD-7DFA-457D-89D2-FDC98215F99C}"/>
    <cellStyle name="Normal 9 3 5 2 2 4 2" xfId="41448" xr:uid="{EB6B9933-E7E7-41D3-A1F3-30DAC09D2788}"/>
    <cellStyle name="Normal 9 3 5 2 2 4 3" xfId="6032" xr:uid="{2912E558-F1AA-4FAA-B91E-2407CCE1A2CE}"/>
    <cellStyle name="Normal 9 3 5 2 2 4 4" xfId="5440" xr:uid="{06E1A5D5-BF3C-4F51-8EB6-544CA0FFA546}"/>
    <cellStyle name="Normal 9 3 5 2 3" xfId="2356" xr:uid="{543B99A5-169C-4429-9EEA-478C0D82D72D}"/>
    <cellStyle name="Normal 9 3 5 2 3 2" xfId="2357" xr:uid="{1D6B9467-F6BA-4C68-B728-2C192D42AB38}"/>
    <cellStyle name="Normal 9 3 5 2 3 2 2" xfId="4826" xr:uid="{623C3832-8EB7-4FDA-9D13-02E8C2CBED96}"/>
    <cellStyle name="Normal 9 3 5 2 3 2 2 2" xfId="41453" xr:uid="{A266CE04-D093-45A1-8FD0-A3A94EE2FAE1}"/>
    <cellStyle name="Normal 9 3 5 2 3 2 2 3" xfId="6037" xr:uid="{6D06D80F-14C6-40FA-9C9A-53FD78FB004C}"/>
    <cellStyle name="Normal 9 3 5 2 3 2 2 4" xfId="5445" xr:uid="{D08E7067-FD0C-46B0-9A46-FAF898FF677B}"/>
    <cellStyle name="Normal 9 3 5 2 3 3" xfId="4825" xr:uid="{16C3B016-27F3-4B22-94A3-B1013B09DEF6}"/>
    <cellStyle name="Normal 9 3 5 2 3 3 2" xfId="41452" xr:uid="{B99FD9F8-04C2-4B1F-9C49-B77704044263}"/>
    <cellStyle name="Normal 9 3 5 2 3 3 3" xfId="6036" xr:uid="{8B004094-0CF8-4F5E-842D-5982602EF7F9}"/>
    <cellStyle name="Normal 9 3 5 2 3 3 4" xfId="5444" xr:uid="{A51380CB-6EA8-489D-BA70-2BB1B34724E2}"/>
    <cellStyle name="Normal 9 3 5 2 4" xfId="2358" xr:uid="{FE32D2C8-2FF9-4BB9-A4C0-BFBA4D8EF20E}"/>
    <cellStyle name="Normal 9 3 5 2 4 2" xfId="4827" xr:uid="{8FBC19A5-7B95-4106-838B-0BD1CF2C0B98}"/>
    <cellStyle name="Normal 9 3 5 2 4 2 2" xfId="41454" xr:uid="{A174AAB7-6F21-4441-892B-4541632DD0A0}"/>
    <cellStyle name="Normal 9 3 5 2 4 2 3" xfId="6038" xr:uid="{828AA039-037B-4049-8C60-28AB6FD2E87C}"/>
    <cellStyle name="Normal 9 3 5 2 4 2 4" xfId="5446" xr:uid="{56160256-76C2-4321-8BF5-247EE3B96FE2}"/>
    <cellStyle name="Normal 9 3 5 2 5" xfId="4820" xr:uid="{17433C08-9EB9-4887-8504-24FAF89C4F1D}"/>
    <cellStyle name="Normal 9 3 5 2 5 2" xfId="41447" xr:uid="{B0DA7517-49ED-4120-8ABA-50A2E8225997}"/>
    <cellStyle name="Normal 9 3 5 2 5 3" xfId="6031" xr:uid="{B10A0541-6A21-4752-BCE6-B824993BD1BF}"/>
    <cellStyle name="Normal 9 3 5 2 5 4" xfId="5439" xr:uid="{7FD49C81-0B32-4869-8BFD-216A17518747}"/>
    <cellStyle name="Normal 9 3 5 3" xfId="856" xr:uid="{0DE637D2-FEA5-4CCA-93DA-74F73A196F95}"/>
    <cellStyle name="Normal 9 3 5 3 2" xfId="2359" xr:uid="{A0126C48-471F-4F4D-91BB-EF047F0E0669}"/>
    <cellStyle name="Normal 9 3 5 3 2 2" xfId="2360" xr:uid="{D38C6A5C-05FE-4A15-98EC-71C9CFCAA201}"/>
    <cellStyle name="Normal 9 3 5 3 2 2 2" xfId="4830" xr:uid="{1DA0AF09-03FB-40B2-BA0A-FA801EA05CC6}"/>
    <cellStyle name="Normal 9 3 5 3 2 2 2 2" xfId="41457" xr:uid="{35BF035A-2B0C-4667-9AEA-1D52F2992D8E}"/>
    <cellStyle name="Normal 9 3 5 3 2 2 2 3" xfId="6041" xr:uid="{8656EB71-DAC4-45DD-BC34-0792E1D03F9A}"/>
    <cellStyle name="Normal 9 3 5 3 2 2 2 4" xfId="5449" xr:uid="{A03E0FAC-A9EF-4052-8BE2-E85BF0F72F13}"/>
    <cellStyle name="Normal 9 3 5 3 2 3" xfId="4829" xr:uid="{6E8D5B7B-3490-46E6-8459-682A59584B02}"/>
    <cellStyle name="Normal 9 3 5 3 2 3 2" xfId="41456" xr:uid="{DDDFA573-7C55-4947-BC52-755E77EA88CB}"/>
    <cellStyle name="Normal 9 3 5 3 2 3 3" xfId="6040" xr:uid="{77D6BC7B-8579-492D-B4EE-49AF261CA0D7}"/>
    <cellStyle name="Normal 9 3 5 3 2 3 4" xfId="5448" xr:uid="{D85F36B4-D97B-4664-9D46-E5E86E6C8DEC}"/>
    <cellStyle name="Normal 9 3 5 3 3" xfId="2361" xr:uid="{68F9C884-D561-4B98-8493-46375DDD5756}"/>
    <cellStyle name="Normal 9 3 5 3 3 2" xfId="4831" xr:uid="{4DD356B8-9ADD-4BE7-876F-862FE5AD8689}"/>
    <cellStyle name="Normal 9 3 5 3 3 2 2" xfId="41458" xr:uid="{66442397-CFAE-4412-B9D0-2E8F5B9E0776}"/>
    <cellStyle name="Normal 9 3 5 3 3 2 3" xfId="6042" xr:uid="{27A71791-C79C-43C6-B661-4F5FADA81E2D}"/>
    <cellStyle name="Normal 9 3 5 3 3 2 4" xfId="5450" xr:uid="{8F3510BC-A9DD-46C8-BDC7-E040BD4010F0}"/>
    <cellStyle name="Normal 9 3 5 3 4" xfId="4052" xr:uid="{FE2AEF86-12BE-4FA7-AF21-56B034089878}"/>
    <cellStyle name="Normal 9 3 5 3 4 2" xfId="4832" xr:uid="{E67C2AE6-FCA5-4209-AD82-A180DFF8BBFE}"/>
    <cellStyle name="Normal 9 3 5 3 4 2 2" xfId="41459" xr:uid="{A824FE87-0368-4FB7-BA5A-E72960D1131B}"/>
    <cellStyle name="Normal 9 3 5 3 4 2 3" xfId="6043" xr:uid="{4B1A0324-CAB8-4DDF-8953-4D544ED96EC7}"/>
    <cellStyle name="Normal 9 3 5 3 4 2 4" xfId="5451" xr:uid="{588F8FC8-3522-4D44-B0D8-A0D8E86CD473}"/>
    <cellStyle name="Normal 9 3 5 3 5" xfId="4828" xr:uid="{19FD260A-AAEE-411F-904F-2CB10D78E726}"/>
    <cellStyle name="Normal 9 3 5 3 5 2" xfId="41455" xr:uid="{3E71E944-234C-4854-8302-374F72B6F6C9}"/>
    <cellStyle name="Normal 9 3 5 3 5 3" xfId="6039" xr:uid="{2EEE9B7F-42FD-4FB0-8DCC-BFD0DC14E7EE}"/>
    <cellStyle name="Normal 9 3 5 3 5 4" xfId="5447" xr:uid="{162FB7FE-85EE-49BC-B269-D9258F460B3A}"/>
    <cellStyle name="Normal 9 3 5 4" xfId="2362" xr:uid="{38996514-11E4-4D79-B783-ABB74D179500}"/>
    <cellStyle name="Normal 9 3 5 4 2" xfId="2363" xr:uid="{09999728-D0AB-4D84-9CD0-A4A9A330AF42}"/>
    <cellStyle name="Normal 9 3 5 4 2 2" xfId="4834" xr:uid="{A75ED9E2-52EF-4C9B-9BED-1DB988849C2A}"/>
    <cellStyle name="Normal 9 3 5 4 2 2 2" xfId="41461" xr:uid="{CBEA7C26-2EA3-4054-9720-06246C2B175F}"/>
    <cellStyle name="Normal 9 3 5 4 2 2 3" xfId="6045" xr:uid="{6CC1D804-2A6A-44BA-B5EE-305E25B6A9D4}"/>
    <cellStyle name="Normal 9 3 5 4 2 2 4" xfId="5453" xr:uid="{2FD2A474-5F01-4C96-BA76-0635FE9E1DE0}"/>
    <cellStyle name="Normal 9 3 5 4 3" xfId="4833" xr:uid="{9180CC13-A665-4C4F-A7A2-7AD8AB5943AB}"/>
    <cellStyle name="Normal 9 3 5 4 3 2" xfId="41460" xr:uid="{009B272D-DE31-4BB0-91E8-7F8441DAAD04}"/>
    <cellStyle name="Normal 9 3 5 4 3 3" xfId="6044" xr:uid="{A13EBAB9-19D0-415D-BF5F-62745FE697E6}"/>
    <cellStyle name="Normal 9 3 5 4 3 4" xfId="5452" xr:uid="{2A4B4708-4EF5-4709-8FCC-7C0B18404B27}"/>
    <cellStyle name="Normal 9 3 5 5" xfId="2364" xr:uid="{A3054491-C2E3-408E-BDD2-AA99D472B67D}"/>
    <cellStyle name="Normal 9 3 5 5 2" xfId="4835" xr:uid="{53806A1C-7524-4CC2-B890-17FC05F6D5D4}"/>
    <cellStyle name="Normal 9 3 5 5 2 2" xfId="41462" xr:uid="{8A68A879-27FF-476B-AD72-4178E3B0A90B}"/>
    <cellStyle name="Normal 9 3 5 5 2 3" xfId="6046" xr:uid="{69A4935B-107B-4C41-8C71-861DD8744A77}"/>
    <cellStyle name="Normal 9 3 5 5 2 4" xfId="5454" xr:uid="{A8769596-EB4F-492C-A6E2-59293FB802A0}"/>
    <cellStyle name="Normal 9 3 5 6" xfId="4053" xr:uid="{1CF0D281-51E3-455F-BF98-9021BFF06830}"/>
    <cellStyle name="Normal 9 3 5 6 2" xfId="4836" xr:uid="{6CDFCE04-F303-41C9-82CF-B5F011E685ED}"/>
    <cellStyle name="Normal 9 3 5 6 2 2" xfId="41463" xr:uid="{F216416E-A2E1-40CD-BDA4-4219025A492F}"/>
    <cellStyle name="Normal 9 3 5 6 2 3" xfId="6047" xr:uid="{0F47CCCC-78CC-4A33-829D-99BBB8327337}"/>
    <cellStyle name="Normal 9 3 5 6 2 4" xfId="5455" xr:uid="{BCF75644-2A20-4370-ABF4-314A2F1F234A}"/>
    <cellStyle name="Normal 9 3 5 7" xfId="4819" xr:uid="{E124B251-6F9E-4C77-85AC-83D3D9398622}"/>
    <cellStyle name="Normal 9 3 5 7 2" xfId="41446" xr:uid="{FB0ADD29-7E64-41E2-ADF5-C7E7583A5BE9}"/>
    <cellStyle name="Normal 9 3 5 7 3" xfId="6030" xr:uid="{2B50C045-DE33-48BA-B695-81210A316344}"/>
    <cellStyle name="Normal 9 3 5 7 4" xfId="5438" xr:uid="{C865B3F7-7711-4541-A984-DE3010D20F52}"/>
    <cellStyle name="Normal 9 3 6" xfId="413" xr:uid="{3C01BC71-E775-415A-91B6-F936D3F61D04}"/>
    <cellStyle name="Normal 9 3 6 2" xfId="857" xr:uid="{84B9A3B3-EF7C-4F3F-85AE-5BC1B75F0363}"/>
    <cellStyle name="Normal 9 3 6 2 2" xfId="2365" xr:uid="{AD71612D-4BBF-4500-8E15-3F89AB10EC23}"/>
    <cellStyle name="Normal 9 3 6 2 2 2" xfId="2366" xr:uid="{369490AC-3AF1-49F5-AFC2-75F6F62F6F38}"/>
    <cellStyle name="Normal 9 3 6 2 2 2 2" xfId="4840" xr:uid="{7375A881-0CC6-4CE3-94F2-22EE23261498}"/>
    <cellStyle name="Normal 9 3 6 2 2 2 2 2" xfId="41467" xr:uid="{1A82F84A-36CA-4100-A91A-297FADA1381F}"/>
    <cellStyle name="Normal 9 3 6 2 2 2 2 3" xfId="6051" xr:uid="{AEFBE3B4-BF67-4488-B00B-DC15359164B0}"/>
    <cellStyle name="Normal 9 3 6 2 2 2 2 4" xfId="5459" xr:uid="{3DD60508-5140-4BA6-8D34-FB030A3CA4A5}"/>
    <cellStyle name="Normal 9 3 6 2 2 3" xfId="4839" xr:uid="{9DC19DF7-9F13-4F24-A36E-A36DA56D3B39}"/>
    <cellStyle name="Normal 9 3 6 2 2 3 2" xfId="41466" xr:uid="{D96D9D98-30E7-4791-8497-8B7CDBC371CB}"/>
    <cellStyle name="Normal 9 3 6 2 2 3 3" xfId="6050" xr:uid="{05BC6AD8-203D-4669-9DED-91CC01F327DD}"/>
    <cellStyle name="Normal 9 3 6 2 2 3 4" xfId="5458" xr:uid="{3F3347D4-DFFE-4CC6-A40C-7983CB0EB5C0}"/>
    <cellStyle name="Normal 9 3 6 2 3" xfId="2367" xr:uid="{60DD34E7-B51F-4012-9CAD-AB55671D4680}"/>
    <cellStyle name="Normal 9 3 6 2 3 2" xfId="4841" xr:uid="{8D75B5E6-D7BA-42EA-A2C4-1C7DAA3D21F6}"/>
    <cellStyle name="Normal 9 3 6 2 3 2 2" xfId="41468" xr:uid="{5977FA26-839B-4313-AEEA-A09C760B51A7}"/>
    <cellStyle name="Normal 9 3 6 2 3 2 3" xfId="6052" xr:uid="{C3EE1BDB-CD37-484C-B1E9-5960AB27025A}"/>
    <cellStyle name="Normal 9 3 6 2 3 2 4" xfId="5460" xr:uid="{A7786C98-7A73-4609-8E5B-FA0C6210DF83}"/>
    <cellStyle name="Normal 9 3 6 2 4" xfId="4054" xr:uid="{A8617A7B-86CD-4066-9305-FE803048AE28}"/>
    <cellStyle name="Normal 9 3 6 2 4 2" xfId="4842" xr:uid="{32B5AB77-EA64-41C1-89AB-FD94F5FA2420}"/>
    <cellStyle name="Normal 9 3 6 2 4 2 2" xfId="41469" xr:uid="{30C66E72-875F-4CE8-AB2F-B7794A3F8730}"/>
    <cellStyle name="Normal 9 3 6 2 4 2 3" xfId="6053" xr:uid="{91E4E553-59C0-4451-A645-58D37B9F861A}"/>
    <cellStyle name="Normal 9 3 6 2 4 2 4" xfId="5461" xr:uid="{83529F42-E5AC-4887-87B2-2A751D3062DB}"/>
    <cellStyle name="Normal 9 3 6 2 5" xfId="4838" xr:uid="{C0D649BF-17C9-4BEF-9CAB-111EF13272BD}"/>
    <cellStyle name="Normal 9 3 6 2 5 2" xfId="41465" xr:uid="{E922E63F-38F1-48E7-8D5C-71D3BA4BC441}"/>
    <cellStyle name="Normal 9 3 6 2 5 3" xfId="6049" xr:uid="{DF10DB90-8C1E-4C97-9804-1AA0D263DBF8}"/>
    <cellStyle name="Normal 9 3 6 2 5 4" xfId="5457" xr:uid="{7EB232D9-15EB-42B4-B0ED-2609F0D900C3}"/>
    <cellStyle name="Normal 9 3 6 3" xfId="2368" xr:uid="{EF9FC924-52C8-4224-8B15-86882BEBB135}"/>
    <cellStyle name="Normal 9 3 6 3 2" xfId="2369" xr:uid="{5004BE72-AF10-4391-89EF-5715DB548ABE}"/>
    <cellStyle name="Normal 9 3 6 3 2 2" xfId="4844" xr:uid="{FB9BB822-FE93-4C97-AC81-031561216146}"/>
    <cellStyle name="Normal 9 3 6 3 2 2 2" xfId="41471" xr:uid="{38524D3D-9D4E-4421-A567-1189A0456EF5}"/>
    <cellStyle name="Normal 9 3 6 3 2 2 3" xfId="6055" xr:uid="{48EE2CA2-F50D-46A8-93D8-86887847D939}"/>
    <cellStyle name="Normal 9 3 6 3 2 2 4" xfId="5463" xr:uid="{480D6C4B-EB4B-48E4-8FC7-DAE4033DA776}"/>
    <cellStyle name="Normal 9 3 6 3 3" xfId="4843" xr:uid="{9918299B-E179-43ED-B7C2-9E4EB56ADC70}"/>
    <cellStyle name="Normal 9 3 6 3 3 2" xfId="41470" xr:uid="{B4E51A04-CDF0-42A2-B101-D035449E2EF3}"/>
    <cellStyle name="Normal 9 3 6 3 3 3" xfId="6054" xr:uid="{618940B2-49AB-4FC8-9B04-63B0604A11C5}"/>
    <cellStyle name="Normal 9 3 6 3 3 4" xfId="5462" xr:uid="{2BFCB244-F2A7-48E3-A7DB-13C865085455}"/>
    <cellStyle name="Normal 9 3 6 4" xfId="2370" xr:uid="{4A820CC3-0314-4572-A349-F85FB58D8904}"/>
    <cellStyle name="Normal 9 3 6 4 2" xfId="4845" xr:uid="{4DBFEDA8-513C-4206-8798-20DF4F165506}"/>
    <cellStyle name="Normal 9 3 6 4 2 2" xfId="41472" xr:uid="{59390E95-1DCB-4D58-94C0-BE399F1CC33B}"/>
    <cellStyle name="Normal 9 3 6 4 2 3" xfId="6056" xr:uid="{E920BC0F-BECD-4234-8636-11C1DE3EDD50}"/>
    <cellStyle name="Normal 9 3 6 4 2 4" xfId="5464" xr:uid="{AD634B16-7F2D-4794-8CD8-7584AD923114}"/>
    <cellStyle name="Normal 9 3 6 5" xfId="4055" xr:uid="{BC23428E-5199-406D-8DD9-2E82B4E7C5A1}"/>
    <cellStyle name="Normal 9 3 6 5 2" xfId="4846" xr:uid="{A633A24E-23B2-4BB6-86AD-F2B448C1B313}"/>
    <cellStyle name="Normal 9 3 6 5 2 2" xfId="41473" xr:uid="{B97AE1BD-78AF-4212-B48A-65C5E7CF33BE}"/>
    <cellStyle name="Normal 9 3 6 5 2 3" xfId="6057" xr:uid="{B710EC6A-588E-4BAD-8D3C-E72E04D9F209}"/>
    <cellStyle name="Normal 9 3 6 5 2 4" xfId="5465" xr:uid="{9E885974-232F-4545-83F1-52EA1785E2B2}"/>
    <cellStyle name="Normal 9 3 6 6" xfId="4837" xr:uid="{9B536F23-2F11-4DAF-9FA8-EA3DDAEF1A91}"/>
    <cellStyle name="Normal 9 3 6 6 2" xfId="41464" xr:uid="{6A34EA44-F13B-47EF-9277-E02F6A3FD85F}"/>
    <cellStyle name="Normal 9 3 6 6 3" xfId="6048" xr:uid="{B1A4D23D-6DD5-41CB-9FB0-D3ADF482886C}"/>
    <cellStyle name="Normal 9 3 6 6 4" xfId="5456" xr:uid="{B0A3B40C-3117-442F-B4E1-2C686F69C336}"/>
    <cellStyle name="Normal 9 3 7" xfId="858" xr:uid="{F8801412-8017-485E-AD76-98780AE3AA3B}"/>
    <cellStyle name="Normal 9 3 7 2" xfId="2371" xr:uid="{B584E45D-799A-44DC-A44B-40569A0B3733}"/>
    <cellStyle name="Normal 9 3 7 2 2" xfId="2372" xr:uid="{E3960F1E-CB99-45ED-8C58-0CA00C847D11}"/>
    <cellStyle name="Normal 9 3 7 2 2 2" xfId="4849" xr:uid="{EE658A1B-8F7D-49FE-9694-B8F1B40D6C3D}"/>
    <cellStyle name="Normal 9 3 7 2 2 2 2" xfId="41476" xr:uid="{6DEC7FA7-F51B-4949-86C3-9C0BD7B3A0E0}"/>
    <cellStyle name="Normal 9 3 7 2 2 2 3" xfId="6060" xr:uid="{208AEDB0-0F73-447D-83DB-1E45688230B3}"/>
    <cellStyle name="Normal 9 3 7 2 2 2 4" xfId="5468" xr:uid="{CE2CFAD8-6A64-448E-971B-9009F6DCF252}"/>
    <cellStyle name="Normal 9 3 7 2 3" xfId="4848" xr:uid="{7BCEC771-15AE-47E2-9149-074D0E1072C4}"/>
    <cellStyle name="Normal 9 3 7 2 3 2" xfId="41475" xr:uid="{E7FB4FB8-C2B3-465E-956D-6015B10666E4}"/>
    <cellStyle name="Normal 9 3 7 2 3 3" xfId="6059" xr:uid="{AC5B5DCE-EEF0-484F-A497-90E6000C22AE}"/>
    <cellStyle name="Normal 9 3 7 2 3 4" xfId="5467" xr:uid="{7D4FF032-6B79-4DD2-8DD3-F3F7E164F07E}"/>
    <cellStyle name="Normal 9 3 7 3" xfId="2373" xr:uid="{5965F016-CCD1-4FE4-B989-ABFF70A68FAB}"/>
    <cellStyle name="Normal 9 3 7 3 2" xfId="4850" xr:uid="{F992D0E2-BC2C-4ECB-90E4-46C009955BC5}"/>
    <cellStyle name="Normal 9 3 7 3 2 2" xfId="41477" xr:uid="{412F0CD4-C2EA-4236-A278-634208ACDCE7}"/>
    <cellStyle name="Normal 9 3 7 3 2 3" xfId="6061" xr:uid="{A9AF25A6-A82C-416C-8FF1-CD6F45DAAABD}"/>
    <cellStyle name="Normal 9 3 7 3 2 4" xfId="5469" xr:uid="{D1306B57-9654-4971-A4D9-2EE3214B3F56}"/>
    <cellStyle name="Normal 9 3 7 4" xfId="4056" xr:uid="{1783FEE6-0241-45B0-86A7-2B6C1CA22B5E}"/>
    <cellStyle name="Normal 9 3 7 4 2" xfId="4851" xr:uid="{9C1E88BB-374B-47CB-BE9D-9F9BDB8259E1}"/>
    <cellStyle name="Normal 9 3 7 4 2 2" xfId="41478" xr:uid="{F00D1279-46DF-495F-8E8B-896978D79F4B}"/>
    <cellStyle name="Normal 9 3 7 4 2 3" xfId="6062" xr:uid="{53855C0C-918B-4017-88B6-0A6ABB4982F4}"/>
    <cellStyle name="Normal 9 3 7 4 2 4" xfId="5470" xr:uid="{3FA670C1-603B-4B09-8D6D-147027E4DE0D}"/>
    <cellStyle name="Normal 9 3 7 5" xfId="4847" xr:uid="{349F258F-DAA1-4BED-B020-DE5339BBFA55}"/>
    <cellStyle name="Normal 9 3 7 5 2" xfId="41474" xr:uid="{EF941BDD-FBC4-49F5-AAF6-0A95407FDB23}"/>
    <cellStyle name="Normal 9 3 7 5 3" xfId="6058" xr:uid="{9B8C5477-8E71-447A-922A-08EEFB644EAE}"/>
    <cellStyle name="Normal 9 3 7 5 4" xfId="5466" xr:uid="{C8FA8F38-2840-45DE-81FE-E5EAEB4F4FF7}"/>
    <cellStyle name="Normal 9 3 8" xfId="2374" xr:uid="{A7D898D2-907F-4D9F-A4EC-C80821CD1B79}"/>
    <cellStyle name="Normal 9 3 8 2" xfId="2375" xr:uid="{236E02AA-E6CE-4057-9089-5F87B2642B6D}"/>
    <cellStyle name="Normal 9 3 8 2 2" xfId="4853" xr:uid="{439229B5-3AC3-4985-A8AA-4CA68582F558}"/>
    <cellStyle name="Normal 9 3 8 2 2 2" xfId="41480" xr:uid="{065094F4-0E67-4CD8-941F-1979C08AA114}"/>
    <cellStyle name="Normal 9 3 8 2 2 3" xfId="6064" xr:uid="{9228E2D0-E2F3-4695-8DD1-29DF27800ADC}"/>
    <cellStyle name="Normal 9 3 8 2 2 4" xfId="5472" xr:uid="{F8AF411A-80BA-461E-A2F5-53292C98198E}"/>
    <cellStyle name="Normal 9 3 8 3" xfId="4057" xr:uid="{3CAAD046-3546-4333-B083-919FB4BF5E9D}"/>
    <cellStyle name="Normal 9 3 8 3 2" xfId="4854" xr:uid="{43DB2774-12B8-4168-8E75-252C8AC8FD46}"/>
    <cellStyle name="Normal 9 3 8 3 2 2" xfId="41481" xr:uid="{19484F11-F6DA-43CB-8B2D-8B8F2E1A77BA}"/>
    <cellStyle name="Normal 9 3 8 3 2 3" xfId="6065" xr:uid="{93295E81-F983-4778-8637-66529FD49647}"/>
    <cellStyle name="Normal 9 3 8 3 2 4" xfId="5473" xr:uid="{EE2DC47F-2A26-4122-8074-0CE32C94A723}"/>
    <cellStyle name="Normal 9 3 8 4" xfId="4058" xr:uid="{8053B4E9-A3A7-42EF-8327-CEBBE3710908}"/>
    <cellStyle name="Normal 9 3 8 4 2" xfId="4855" xr:uid="{A6D80641-52FD-41A4-BD87-1C28466DAB56}"/>
    <cellStyle name="Normal 9 3 8 4 2 2" xfId="41482" xr:uid="{FA2FCC1E-F723-4CCB-8EB0-9D5A314F74E5}"/>
    <cellStyle name="Normal 9 3 8 4 2 3" xfId="6066" xr:uid="{CCF764B7-2BB2-4E4A-B33C-C90F871E3305}"/>
    <cellStyle name="Normal 9 3 8 4 2 4" xfId="5474" xr:uid="{8C0F4B67-D556-4C6D-BC04-5CACFA0BC7F5}"/>
    <cellStyle name="Normal 9 3 8 5" xfId="4852" xr:uid="{A67154FC-79AE-4849-89FA-017331A605E6}"/>
    <cellStyle name="Normal 9 3 8 5 2" xfId="41479" xr:uid="{E0CFBBE0-B3BE-413D-A163-D6ECF400F9A1}"/>
    <cellStyle name="Normal 9 3 8 5 3" xfId="6063" xr:uid="{0AA75845-54E3-4D02-BCF2-0CD8F76277B1}"/>
    <cellStyle name="Normal 9 3 8 5 4" xfId="5471" xr:uid="{492DB34E-492B-40DE-9D2E-E9463064F3B3}"/>
    <cellStyle name="Normal 9 3 9" xfId="2376" xr:uid="{7B517E08-F2ED-46FB-8E73-5CBE28523B3B}"/>
    <cellStyle name="Normal 9 3 9 2" xfId="4856" xr:uid="{7C0CA279-DAA9-4616-9105-FF576E835779}"/>
    <cellStyle name="Normal 9 3 9 2 2" xfId="41483" xr:uid="{B1B7C0BE-B2F2-4A40-A8F0-713609A1C40D}"/>
    <cellStyle name="Normal 9 3 9 2 3" xfId="6067" xr:uid="{8804D6CB-B5F0-4231-A649-84364B3E8E99}"/>
    <cellStyle name="Normal 9 3 9 2 4" xfId="5475" xr:uid="{AFC6F9A7-0079-4FF0-9033-3FE8F66FCA23}"/>
    <cellStyle name="Normal 9 4" xfId="174" xr:uid="{878FF869-0602-473D-A595-54B0FFAB72FB}"/>
    <cellStyle name="Normal 9 4 10" xfId="4059" xr:uid="{E1568956-3E76-462C-A563-F0195094BD7E}"/>
    <cellStyle name="Normal 9 4 10 2" xfId="4858" xr:uid="{9D355E24-D46F-45C4-9FD5-F7E044E59319}"/>
    <cellStyle name="Normal 9 4 10 2 2" xfId="41485" xr:uid="{F459B906-066F-42FF-8164-18700978B89E}"/>
    <cellStyle name="Normal 9 4 10 2 3" xfId="6069" xr:uid="{B71C612A-4ABD-4AD5-8DBB-2DD82E85854F}"/>
    <cellStyle name="Normal 9 4 10 2 4" xfId="5477" xr:uid="{4AF2DEA7-F740-41EB-9E3B-22DCA1FECA49}"/>
    <cellStyle name="Normal 9 4 11" xfId="4060" xr:uid="{F60CC6A8-4E2F-43B6-AB6B-D5C19B3EB082}"/>
    <cellStyle name="Normal 9 4 11 2" xfId="4859" xr:uid="{55106610-6A01-4D2D-8332-16ED968A5548}"/>
    <cellStyle name="Normal 9 4 11 2 2" xfId="41486" xr:uid="{C43B60AD-C0AE-4097-8A9C-2CD417790460}"/>
    <cellStyle name="Normal 9 4 11 2 3" xfId="6070" xr:uid="{EC1F85DE-62D9-4825-9C77-90BC8528B743}"/>
    <cellStyle name="Normal 9 4 11 2 4" xfId="5478" xr:uid="{5EC7B178-02A9-40D0-9AF8-CA345B18C832}"/>
    <cellStyle name="Normal 9 4 12" xfId="4857" xr:uid="{2BE1D358-AF9F-4126-9380-7B1A297065FA}"/>
    <cellStyle name="Normal 9 4 12 2" xfId="41484" xr:uid="{BB72572A-309F-47E1-92D5-E72290F10596}"/>
    <cellStyle name="Normal 9 4 12 3" xfId="6068" xr:uid="{CFD829B7-C0FA-4829-8B05-706E65BB65B4}"/>
    <cellStyle name="Normal 9 4 12 4" xfId="5476" xr:uid="{4E8492AC-8C24-4C1E-8DC1-517A27635BF1}"/>
    <cellStyle name="Normal 9 4 2" xfId="175" xr:uid="{04B3C24B-A43F-4CD7-B0B2-24ECFCD1E631}"/>
    <cellStyle name="Normal 9 4 2 10" xfId="4860" xr:uid="{8852C580-09F1-4ECD-B49E-68383D6E3067}"/>
    <cellStyle name="Normal 9 4 2 10 2" xfId="41487" xr:uid="{ADEF407F-CEF3-4405-8EDD-027BD07364CC}"/>
    <cellStyle name="Normal 9 4 2 10 3" xfId="6071" xr:uid="{181643B8-B005-414F-AA2B-6DEA66AFD350}"/>
    <cellStyle name="Normal 9 4 2 10 4" xfId="5479" xr:uid="{E514B2E3-80FA-4D4F-8918-1895FA328A40}"/>
    <cellStyle name="Normal 9 4 2 2" xfId="176" xr:uid="{A26E3DC5-9630-420F-BFA4-F1D4441F05DD}"/>
    <cellStyle name="Normal 9 4 2 2 2" xfId="414" xr:uid="{1EEBC24D-4884-4017-B0DA-07ACD9C49D31}"/>
    <cellStyle name="Normal 9 4 2 2 2 2" xfId="859" xr:uid="{9A60ECFF-C209-4075-B0E2-1686D4883235}"/>
    <cellStyle name="Normal 9 4 2 2 2 2 2" xfId="2377" xr:uid="{43BE655C-A1D5-44DF-ABC1-C591A800996B}"/>
    <cellStyle name="Normal 9 4 2 2 2 2 2 2" xfId="2378" xr:uid="{D1A24AC0-3091-4B1F-9728-4FB5A1FC767E}"/>
    <cellStyle name="Normal 9 4 2 2 2 2 2 2 2" xfId="4865" xr:uid="{14A2A98C-DA2B-4BB4-8003-00C72FF6AA55}"/>
    <cellStyle name="Normal 9 4 2 2 2 2 2 2 2 2" xfId="41492" xr:uid="{88ECFABC-7F2C-4921-B319-B3D01E1337A8}"/>
    <cellStyle name="Normal 9 4 2 2 2 2 2 2 2 3" xfId="6076" xr:uid="{479E6404-A9EB-4023-98B1-3B3CFEEA2460}"/>
    <cellStyle name="Normal 9 4 2 2 2 2 2 2 2 4" xfId="5484" xr:uid="{0F063009-DB5B-4F1E-B9BA-1E2E36269890}"/>
    <cellStyle name="Normal 9 4 2 2 2 2 2 3" xfId="4864" xr:uid="{EE62EA33-4652-4F7D-ACE9-B8261A48BDA7}"/>
    <cellStyle name="Normal 9 4 2 2 2 2 2 3 2" xfId="41491" xr:uid="{B09000A7-2CC9-45C8-A92A-2B6765915143}"/>
    <cellStyle name="Normal 9 4 2 2 2 2 2 3 3" xfId="6075" xr:uid="{21A3E862-465B-4C29-9062-D2E9A8A6238D}"/>
    <cellStyle name="Normal 9 4 2 2 2 2 2 3 4" xfId="5483" xr:uid="{4F35ABC0-9C95-4971-843A-431A2864D50A}"/>
    <cellStyle name="Normal 9 4 2 2 2 2 3" xfId="2379" xr:uid="{C50DE0CC-0E74-44CB-8613-F80A5B37C407}"/>
    <cellStyle name="Normal 9 4 2 2 2 2 3 2" xfId="4866" xr:uid="{BBD0CB85-249C-4F31-80E5-8E64226C4897}"/>
    <cellStyle name="Normal 9 4 2 2 2 2 3 2 2" xfId="41493" xr:uid="{B6904FC1-11CF-405C-BE42-8A7EFFED5990}"/>
    <cellStyle name="Normal 9 4 2 2 2 2 3 2 3" xfId="6077" xr:uid="{8888C290-215A-439E-9279-62BD87B83194}"/>
    <cellStyle name="Normal 9 4 2 2 2 2 3 2 4" xfId="5485" xr:uid="{52541432-9346-4BBF-BAE8-5EEADEDB4021}"/>
    <cellStyle name="Normal 9 4 2 2 2 2 4" xfId="4061" xr:uid="{D6A4EED7-3E1D-491D-912D-8DF9485FD2D0}"/>
    <cellStyle name="Normal 9 4 2 2 2 2 4 2" xfId="4867" xr:uid="{91A102FF-BB3C-400F-B4CC-77D7B7958A36}"/>
    <cellStyle name="Normal 9 4 2 2 2 2 4 2 2" xfId="41494" xr:uid="{DE2A3D7B-8872-46DE-9B3B-543081127D93}"/>
    <cellStyle name="Normal 9 4 2 2 2 2 4 2 3" xfId="6078" xr:uid="{AC8CC406-2E61-4797-AA70-04FEDF84EDD4}"/>
    <cellStyle name="Normal 9 4 2 2 2 2 4 2 4" xfId="5486" xr:uid="{81E7E682-7693-4F4F-B079-075BDF167157}"/>
    <cellStyle name="Normal 9 4 2 2 2 2 5" xfId="4863" xr:uid="{D5051905-5268-4F30-BFF8-A9CBD934ED7D}"/>
    <cellStyle name="Normal 9 4 2 2 2 2 5 2" xfId="41490" xr:uid="{AB46BE36-4C5C-4387-AF0B-F0D159C01426}"/>
    <cellStyle name="Normal 9 4 2 2 2 2 5 3" xfId="6074" xr:uid="{5211FAB7-CDD1-4646-BBD1-4F8DF0BE42AC}"/>
    <cellStyle name="Normal 9 4 2 2 2 2 5 4" xfId="5482" xr:uid="{202D4989-4BC5-4173-8898-8D087B3AE811}"/>
    <cellStyle name="Normal 9 4 2 2 2 3" xfId="2380" xr:uid="{37880426-CC75-47B4-96E4-3D39BDD0C338}"/>
    <cellStyle name="Normal 9 4 2 2 2 3 2" xfId="2381" xr:uid="{DF41A1E3-D43D-41FF-927F-3F9008F854DF}"/>
    <cellStyle name="Normal 9 4 2 2 2 3 2 2" xfId="4869" xr:uid="{B4AA116B-5044-4A68-846C-67F9AE57C40D}"/>
    <cellStyle name="Normal 9 4 2 2 2 3 2 2 2" xfId="41496" xr:uid="{F88B4B9A-5D50-44DC-8166-E8FD62EE7B25}"/>
    <cellStyle name="Normal 9 4 2 2 2 3 2 2 3" xfId="6080" xr:uid="{E98CDDE7-E1F4-400C-A5F0-2B6F0AC641DC}"/>
    <cellStyle name="Normal 9 4 2 2 2 3 2 2 4" xfId="5488" xr:uid="{B0CBA8D7-C45A-4CA8-9E71-645CE26808A6}"/>
    <cellStyle name="Normal 9 4 2 2 2 3 3" xfId="4062" xr:uid="{8AC2C8DF-B015-4E25-A77A-8BA532048FB0}"/>
    <cellStyle name="Normal 9 4 2 2 2 3 3 2" xfId="4870" xr:uid="{1689DC63-B999-4706-A676-7EFB224EEDE7}"/>
    <cellStyle name="Normal 9 4 2 2 2 3 3 2 2" xfId="41497" xr:uid="{69D38EAA-080F-4530-8F53-A8DD035A5262}"/>
    <cellStyle name="Normal 9 4 2 2 2 3 3 2 3" xfId="6081" xr:uid="{269BE221-02C8-46AE-9EF0-F7487AB97DBC}"/>
    <cellStyle name="Normal 9 4 2 2 2 3 3 2 4" xfId="5489" xr:uid="{A5A575B6-3192-4793-9F8B-524F082520B5}"/>
    <cellStyle name="Normal 9 4 2 2 2 3 4" xfId="4063" xr:uid="{BF6B1F9A-5B14-4691-83E5-BCFE7F39369A}"/>
    <cellStyle name="Normal 9 4 2 2 2 3 4 2" xfId="4871" xr:uid="{0D4BF757-D21B-4D00-9002-660156793CB8}"/>
    <cellStyle name="Normal 9 4 2 2 2 3 4 2 2" xfId="41498" xr:uid="{9C7A448A-28D3-4E08-9220-EC7F16361B5B}"/>
    <cellStyle name="Normal 9 4 2 2 2 3 4 2 3" xfId="6082" xr:uid="{6FF739B0-041C-4A48-B28F-959A1896788C}"/>
    <cellStyle name="Normal 9 4 2 2 2 3 4 2 4" xfId="5490" xr:uid="{B8703584-CAB6-44D5-8D19-729F8AB3CB66}"/>
    <cellStyle name="Normal 9 4 2 2 2 3 5" xfId="4868" xr:uid="{FB3CFC96-0889-4FFE-BADA-5447A6E1E962}"/>
    <cellStyle name="Normal 9 4 2 2 2 3 5 2" xfId="41495" xr:uid="{D655297F-8C0B-4A87-AAD4-80C4DE10FD33}"/>
    <cellStyle name="Normal 9 4 2 2 2 3 5 3" xfId="6079" xr:uid="{953E76C6-CE8E-4623-9E31-ABE194D28692}"/>
    <cellStyle name="Normal 9 4 2 2 2 3 5 4" xfId="5487" xr:uid="{B71881DD-EA17-4767-80E8-148DA192FB0C}"/>
    <cellStyle name="Normal 9 4 2 2 2 4" xfId="2382" xr:uid="{7DE41EA5-B4EC-46AF-9A56-C04AFD5C174A}"/>
    <cellStyle name="Normal 9 4 2 2 2 4 2" xfId="4872" xr:uid="{9465A71C-FF64-411C-8B98-7768A792AF33}"/>
    <cellStyle name="Normal 9 4 2 2 2 4 2 2" xfId="41499" xr:uid="{32F77FE6-5524-4B21-95F8-009CFF2BD8AF}"/>
    <cellStyle name="Normal 9 4 2 2 2 4 2 3" xfId="6083" xr:uid="{B7B95BDA-53A6-4770-BA6D-9A8E48FAD3EF}"/>
    <cellStyle name="Normal 9 4 2 2 2 4 2 4" xfId="5491" xr:uid="{6CBBE61F-C0E5-48E7-BDEC-333155058AC5}"/>
    <cellStyle name="Normal 9 4 2 2 2 5" xfId="4064" xr:uid="{C07E531B-691D-4178-B7ED-D258E3D52CD7}"/>
    <cellStyle name="Normal 9 4 2 2 2 5 2" xfId="4873" xr:uid="{4EFFEEBB-3ECC-495B-BDB1-517C09BFA859}"/>
    <cellStyle name="Normal 9 4 2 2 2 5 2 2" xfId="41500" xr:uid="{2FC2569E-BC8B-41F3-85E3-0F6CB49F3268}"/>
    <cellStyle name="Normal 9 4 2 2 2 5 2 3" xfId="6084" xr:uid="{A7A30B45-F0E2-43BD-8765-459AA89F1BA9}"/>
    <cellStyle name="Normal 9 4 2 2 2 5 2 4" xfId="5492" xr:uid="{45DA270A-F11D-48C3-9E8A-DA65DE4198D0}"/>
    <cellStyle name="Normal 9 4 2 2 2 6" xfId="4065" xr:uid="{96840761-A4E0-415E-A8D1-0F97B1A8AD69}"/>
    <cellStyle name="Normal 9 4 2 2 2 6 2" xfId="4874" xr:uid="{FC2224BB-C301-433A-B7C1-86FE3CB36A09}"/>
    <cellStyle name="Normal 9 4 2 2 2 6 2 2" xfId="41501" xr:uid="{C43729DD-DADD-455F-99A5-17AD385EE376}"/>
    <cellStyle name="Normal 9 4 2 2 2 6 2 3" xfId="6085" xr:uid="{BD0E897C-8E36-4CD0-8C13-1DDFDB7A8C0A}"/>
    <cellStyle name="Normal 9 4 2 2 2 6 2 4" xfId="5493" xr:uid="{E88966D7-5C25-421E-90C1-8AD20E0DB9AA}"/>
    <cellStyle name="Normal 9 4 2 2 2 7" xfId="4862" xr:uid="{330226A5-1985-4DDF-8AC9-EC25291EB90B}"/>
    <cellStyle name="Normal 9 4 2 2 2 7 2" xfId="41489" xr:uid="{54FBD218-FD70-42BF-BA50-F21875E68D7B}"/>
    <cellStyle name="Normal 9 4 2 2 2 7 3" xfId="6073" xr:uid="{922AF3B4-E637-48F7-B076-2FE39C95F281}"/>
    <cellStyle name="Normal 9 4 2 2 2 7 4" xfId="5481" xr:uid="{0C3FD4FA-B67A-4C8B-9C26-68546977FC20}"/>
    <cellStyle name="Normal 9 4 2 2 3" xfId="860" xr:uid="{BA6C4534-778A-4087-A539-4203DF85A59F}"/>
    <cellStyle name="Normal 9 4 2 2 3 2" xfId="2383" xr:uid="{588790DB-7484-4F90-9260-E9D83F161055}"/>
    <cellStyle name="Normal 9 4 2 2 3 2 2" xfId="2384" xr:uid="{533310A4-4342-4EDA-9FA5-391F52E12C4F}"/>
    <cellStyle name="Normal 9 4 2 2 3 2 2 2" xfId="4877" xr:uid="{B13EEAE5-BEDA-4AF4-B71A-0BBC33459FB8}"/>
    <cellStyle name="Normal 9 4 2 2 3 2 2 2 2" xfId="41504" xr:uid="{64430944-0F7E-4B46-B5FB-DCA6B2E951D6}"/>
    <cellStyle name="Normal 9 4 2 2 3 2 2 2 3" xfId="6088" xr:uid="{112BE111-5343-4967-9A33-D18BEE281651}"/>
    <cellStyle name="Normal 9 4 2 2 3 2 2 2 4" xfId="5496" xr:uid="{DC31D179-87AE-4D6C-9A1E-8887840B3995}"/>
    <cellStyle name="Normal 9 4 2 2 3 2 3" xfId="4066" xr:uid="{7AB7EA48-FDBF-4E71-87C0-52C36447B4E9}"/>
    <cellStyle name="Normal 9 4 2 2 3 2 3 2" xfId="4878" xr:uid="{A396B9CE-07BE-411B-8B40-614C54F00A4E}"/>
    <cellStyle name="Normal 9 4 2 2 3 2 3 2 2" xfId="41505" xr:uid="{50DFD70D-126B-4DC9-9E2B-30B5F43329E9}"/>
    <cellStyle name="Normal 9 4 2 2 3 2 3 2 3" xfId="6089" xr:uid="{9F9E325D-D340-4EF7-9C42-D6CB7E341EF6}"/>
    <cellStyle name="Normal 9 4 2 2 3 2 3 2 4" xfId="5497" xr:uid="{16B17DF5-9BDA-49D2-B56A-7BB31B43D55A}"/>
    <cellStyle name="Normal 9 4 2 2 3 2 4" xfId="4067" xr:uid="{6F546B05-B40F-4B72-8986-1F9A2D944D82}"/>
    <cellStyle name="Normal 9 4 2 2 3 2 4 2" xfId="4879" xr:uid="{8B8F7964-E66A-44BE-B510-6ECA085726BD}"/>
    <cellStyle name="Normal 9 4 2 2 3 2 4 2 2" xfId="41506" xr:uid="{46E50DA9-8C39-4A8E-93D9-D01B1A8D5299}"/>
    <cellStyle name="Normal 9 4 2 2 3 2 4 2 3" xfId="6090" xr:uid="{02D15032-1A9F-4BA0-AE61-9584640329F6}"/>
    <cellStyle name="Normal 9 4 2 2 3 2 4 2 4" xfId="5498" xr:uid="{AC158528-5A2F-4C33-A3BC-D0AE334648B5}"/>
    <cellStyle name="Normal 9 4 2 2 3 2 5" xfId="4876" xr:uid="{0C6B1D06-1EC3-4FD9-B993-41C6F06C60AF}"/>
    <cellStyle name="Normal 9 4 2 2 3 2 5 2" xfId="41503" xr:uid="{F787954A-3C8D-4C12-B257-972265412EBC}"/>
    <cellStyle name="Normal 9 4 2 2 3 2 5 3" xfId="6087" xr:uid="{AC7BEF95-33E7-466D-AE44-8575BB323F7A}"/>
    <cellStyle name="Normal 9 4 2 2 3 2 5 4" xfId="5495" xr:uid="{F241C653-85A1-445B-B6DF-B0EA59841CB9}"/>
    <cellStyle name="Normal 9 4 2 2 3 3" xfId="2385" xr:uid="{EB01E987-F457-41C4-A890-0162E83B87EA}"/>
    <cellStyle name="Normal 9 4 2 2 3 3 2" xfId="4880" xr:uid="{7AAE1BF0-0754-4DDF-82BC-393A08D833A7}"/>
    <cellStyle name="Normal 9 4 2 2 3 3 2 2" xfId="41507" xr:uid="{F8CB20BD-BBC7-4E70-A831-3269184DB68A}"/>
    <cellStyle name="Normal 9 4 2 2 3 3 2 3" xfId="6091" xr:uid="{497987FE-B0DF-49CB-A324-93CD293022B3}"/>
    <cellStyle name="Normal 9 4 2 2 3 3 2 4" xfId="5499" xr:uid="{7183464D-3845-439D-9B13-69A8B7F61F06}"/>
    <cellStyle name="Normal 9 4 2 2 3 4" xfId="4068" xr:uid="{79685FF6-0EC1-4602-A582-425848B0A7FA}"/>
    <cellStyle name="Normal 9 4 2 2 3 4 2" xfId="4881" xr:uid="{0CE127E9-39B9-4BCC-B364-8129FF177BBA}"/>
    <cellStyle name="Normal 9 4 2 2 3 4 2 2" xfId="41508" xr:uid="{0A880A9D-9C14-49EF-B4C6-505F1A8C77F2}"/>
    <cellStyle name="Normal 9 4 2 2 3 4 2 3" xfId="6092" xr:uid="{611AFCDE-17CF-457C-B395-7FAAD50E1345}"/>
    <cellStyle name="Normal 9 4 2 2 3 4 2 4" xfId="5500" xr:uid="{696DDCF8-F75B-44DA-868D-E85A4550320A}"/>
    <cellStyle name="Normal 9 4 2 2 3 5" xfId="4069" xr:uid="{B8DD0690-EE65-47B5-A4C5-601A529A07A7}"/>
    <cellStyle name="Normal 9 4 2 2 3 5 2" xfId="4882" xr:uid="{5DC34D9B-1787-4D98-A389-30368F056AAD}"/>
    <cellStyle name="Normal 9 4 2 2 3 5 2 2" xfId="41509" xr:uid="{3BC4EE7D-DD3D-4BCC-A78A-DF2DDBCC9036}"/>
    <cellStyle name="Normal 9 4 2 2 3 5 2 3" xfId="6093" xr:uid="{928B1962-DE9F-43A2-A41C-C4A662ED0189}"/>
    <cellStyle name="Normal 9 4 2 2 3 5 2 4" xfId="5501" xr:uid="{D1548C6E-2715-4647-B88D-8A07C33EF13D}"/>
    <cellStyle name="Normal 9 4 2 2 3 6" xfId="4875" xr:uid="{F818A043-2D56-4879-B155-E0A177090AD5}"/>
    <cellStyle name="Normal 9 4 2 2 3 6 2" xfId="41502" xr:uid="{55052531-799C-4167-91B6-41CC16CE2D0F}"/>
    <cellStyle name="Normal 9 4 2 2 3 6 3" xfId="6086" xr:uid="{DE54E48C-C0E4-4E03-9007-D94826FBA422}"/>
    <cellStyle name="Normal 9 4 2 2 3 6 4" xfId="5494" xr:uid="{27850E83-0CED-4662-BB30-F8EB77F8E6E9}"/>
    <cellStyle name="Normal 9 4 2 2 4" xfId="2386" xr:uid="{156184E7-3270-4CB4-8918-CA07CF10FD77}"/>
    <cellStyle name="Normal 9 4 2 2 4 2" xfId="2387" xr:uid="{324B5887-0EC9-4D3A-9A96-A38A5C49791A}"/>
    <cellStyle name="Normal 9 4 2 2 4 2 2" xfId="4884" xr:uid="{910B55EC-5DD8-4237-A731-B9784CAFADE4}"/>
    <cellStyle name="Normal 9 4 2 2 4 2 2 2" xfId="41511" xr:uid="{84CF89A2-E4CC-4B78-A27F-BC61A5C583F7}"/>
    <cellStyle name="Normal 9 4 2 2 4 2 2 3" xfId="6095" xr:uid="{745E3624-31C5-43C1-A706-1E697C096280}"/>
    <cellStyle name="Normal 9 4 2 2 4 2 2 4" xfId="5503" xr:uid="{49D21433-7F4F-4488-A757-888C94907E4B}"/>
    <cellStyle name="Normal 9 4 2 2 4 3" xfId="4070" xr:uid="{98946EBD-D71F-4C63-B95F-CE06A4D9C347}"/>
    <cellStyle name="Normal 9 4 2 2 4 3 2" xfId="4885" xr:uid="{6F897ED1-A3B8-4613-8BC2-F882306BEF04}"/>
    <cellStyle name="Normal 9 4 2 2 4 3 2 2" xfId="41512" xr:uid="{CAA1202D-22E2-484C-B792-D5957B864BEC}"/>
    <cellStyle name="Normal 9 4 2 2 4 3 2 3" xfId="6096" xr:uid="{468CB137-2789-4BB8-A67A-47CE0844928B}"/>
    <cellStyle name="Normal 9 4 2 2 4 3 2 4" xfId="5504" xr:uid="{2D17BCFB-320A-4534-A929-CD2430A60BE2}"/>
    <cellStyle name="Normal 9 4 2 2 4 4" xfId="4071" xr:uid="{C99B0AAC-59EB-4FCA-9DC0-B7F0732EA160}"/>
    <cellStyle name="Normal 9 4 2 2 4 4 2" xfId="4886" xr:uid="{0E06E863-E2D1-44A0-B197-407537E647F6}"/>
    <cellStyle name="Normal 9 4 2 2 4 4 2 2" xfId="41513" xr:uid="{DCD85FD6-B1F3-495F-81DC-B5189B537D3B}"/>
    <cellStyle name="Normal 9 4 2 2 4 4 2 3" xfId="6097" xr:uid="{FA7D0624-D924-4E52-8C85-03722F59B0B7}"/>
    <cellStyle name="Normal 9 4 2 2 4 4 2 4" xfId="5505" xr:uid="{3B317601-D9D9-4EC8-B742-D1D905EA56DD}"/>
    <cellStyle name="Normal 9 4 2 2 4 5" xfId="4883" xr:uid="{51AE46CF-17F2-422B-A931-7B89AC27F338}"/>
    <cellStyle name="Normal 9 4 2 2 4 5 2" xfId="41510" xr:uid="{786938A4-A9A2-426C-9ABB-42FCEF690420}"/>
    <cellStyle name="Normal 9 4 2 2 4 5 3" xfId="6094" xr:uid="{5F9E0EB2-C506-41E9-ADA3-E9F9329354DD}"/>
    <cellStyle name="Normal 9 4 2 2 4 5 4" xfId="5502" xr:uid="{90817B93-AF93-4FB8-B2A5-D94D32D7B619}"/>
    <cellStyle name="Normal 9 4 2 2 5" xfId="2388" xr:uid="{142280AD-A4A3-4324-BE39-C1AA0DAF6CCF}"/>
    <cellStyle name="Normal 9 4 2 2 5 2" xfId="4072" xr:uid="{42BB0E62-B94C-40F9-B2B3-E3BB3B3D5622}"/>
    <cellStyle name="Normal 9 4 2 2 5 2 2" xfId="4888" xr:uid="{2B69D5CB-E0E8-43A1-B3B3-84A5E7F10507}"/>
    <cellStyle name="Normal 9 4 2 2 5 2 2 2" xfId="41515" xr:uid="{565E79BC-D677-4BEF-B994-B2960246A24B}"/>
    <cellStyle name="Normal 9 4 2 2 5 2 2 3" xfId="6099" xr:uid="{4B1F391F-5BBF-4412-B310-7BC4C423AF7B}"/>
    <cellStyle name="Normal 9 4 2 2 5 2 2 4" xfId="5507" xr:uid="{BB9D26E2-E23D-42B6-9EEE-E927F90322E9}"/>
    <cellStyle name="Normal 9 4 2 2 5 3" xfId="4073" xr:uid="{94732B7A-702A-48F5-93A5-A0185056B4E0}"/>
    <cellStyle name="Normal 9 4 2 2 5 3 2" xfId="4889" xr:uid="{856CDAC9-FF54-447A-B8CF-99EEA130DC95}"/>
    <cellStyle name="Normal 9 4 2 2 5 3 2 2" xfId="41516" xr:uid="{3E7828E7-2BEB-444D-A6F8-5BFFE3E80786}"/>
    <cellStyle name="Normal 9 4 2 2 5 3 2 3" xfId="6100" xr:uid="{690DEE56-61BA-41F4-9774-4EA727C453F8}"/>
    <cellStyle name="Normal 9 4 2 2 5 3 2 4" xfId="5508" xr:uid="{6CC60E12-ECC2-48EE-8242-BFDEAC10699A}"/>
    <cellStyle name="Normal 9 4 2 2 5 4" xfId="4074" xr:uid="{9BA3254E-E09B-4892-AC67-DD1EBC8D7BCF}"/>
    <cellStyle name="Normal 9 4 2 2 5 4 2" xfId="4890" xr:uid="{BB481AE5-5BFC-4E16-80F3-3D6857241AF5}"/>
    <cellStyle name="Normal 9 4 2 2 5 4 2 2" xfId="41517" xr:uid="{8E7B6278-F1D8-42F3-9920-BE528C952E63}"/>
    <cellStyle name="Normal 9 4 2 2 5 4 2 3" xfId="6101" xr:uid="{3F1CF4D4-389E-4047-9496-04925A01B837}"/>
    <cellStyle name="Normal 9 4 2 2 5 4 2 4" xfId="5509" xr:uid="{2A4D1E86-B224-4900-9353-33E708BE4948}"/>
    <cellStyle name="Normal 9 4 2 2 5 5" xfId="4887" xr:uid="{A302E189-BFEC-40F6-A60B-9ED8674F7D03}"/>
    <cellStyle name="Normal 9 4 2 2 5 5 2" xfId="41514" xr:uid="{392823C7-89C9-4056-ABB4-94220FFC5CF5}"/>
    <cellStyle name="Normal 9 4 2 2 5 5 3" xfId="6098" xr:uid="{40C6E24A-3BF4-4BB5-A87B-77DCEFF1C8DA}"/>
    <cellStyle name="Normal 9 4 2 2 5 5 4" xfId="5506" xr:uid="{AECB4393-E02E-4DC9-AD92-FBB607C43CE7}"/>
    <cellStyle name="Normal 9 4 2 2 6" xfId="4075" xr:uid="{1301297E-D401-46E3-9EFC-EE6201F48570}"/>
    <cellStyle name="Normal 9 4 2 2 6 2" xfId="4891" xr:uid="{4CF1E8CA-D203-43BC-8DBB-B7CB1036C9AE}"/>
    <cellStyle name="Normal 9 4 2 2 6 2 2" xfId="41518" xr:uid="{0FDBCF8C-6FF7-475F-8B1D-8A02EC8C60A1}"/>
    <cellStyle name="Normal 9 4 2 2 6 2 3" xfId="6102" xr:uid="{7B1487BA-ABE5-4919-8DD2-ACAD3884057E}"/>
    <cellStyle name="Normal 9 4 2 2 6 2 4" xfId="5510" xr:uid="{BD61F72E-C8F2-45E1-93B0-CEEB763CA2CD}"/>
    <cellStyle name="Normal 9 4 2 2 7" xfId="4076" xr:uid="{95C421F2-3901-4756-802C-ECA6C78877DE}"/>
    <cellStyle name="Normal 9 4 2 2 7 2" xfId="4892" xr:uid="{ECC23B42-BC86-4489-B6C9-F4A3B01D4817}"/>
    <cellStyle name="Normal 9 4 2 2 7 2 2" xfId="41519" xr:uid="{D8FFBF74-C6B4-465B-A3B2-F8CE55CA4A19}"/>
    <cellStyle name="Normal 9 4 2 2 7 2 3" xfId="6103" xr:uid="{3A644F7B-6A3D-4884-9744-6E0B65A8D262}"/>
    <cellStyle name="Normal 9 4 2 2 7 2 4" xfId="5511" xr:uid="{B005117B-5B31-4C8D-B5E0-62D5BF741015}"/>
    <cellStyle name="Normal 9 4 2 2 8" xfId="4077" xr:uid="{BFBDA62C-0E8E-4FCE-8D81-AB623F8F82A5}"/>
    <cellStyle name="Normal 9 4 2 2 8 2" xfId="4893" xr:uid="{80668F2C-F6C2-4B3D-8C45-67514EA9A11D}"/>
    <cellStyle name="Normal 9 4 2 2 8 2 2" xfId="41520" xr:uid="{1428F90D-296E-45E4-9CCB-3B03A0D24AEC}"/>
    <cellStyle name="Normal 9 4 2 2 8 2 3" xfId="6104" xr:uid="{45D4FBE1-820C-4DE3-9119-B5713F749A7D}"/>
    <cellStyle name="Normal 9 4 2 2 8 2 4" xfId="5512" xr:uid="{F7AD1560-77B1-444D-88A4-BC20D79334B1}"/>
    <cellStyle name="Normal 9 4 2 2 9" xfId="4861" xr:uid="{556A85B7-741F-40C0-A138-D75A96A754F9}"/>
    <cellStyle name="Normal 9 4 2 2 9 2" xfId="41488" xr:uid="{B9348EB8-9DA3-4062-A60C-A2612B71BE2B}"/>
    <cellStyle name="Normal 9 4 2 2 9 3" xfId="6072" xr:uid="{7072EB46-E44B-4F87-AE00-F9CE41D74320}"/>
    <cellStyle name="Normal 9 4 2 2 9 4" xfId="5480" xr:uid="{E728D451-0E22-441F-B1B1-C49614A4A7E1}"/>
    <cellStyle name="Normal 9 4 2 3" xfId="415" xr:uid="{E224D6D6-DA14-4FE3-A9CE-0A3141E0BEF3}"/>
    <cellStyle name="Normal 9 4 2 3 2" xfId="861" xr:uid="{36ED8C72-7EA9-49E9-99AC-AECABF4F649F}"/>
    <cellStyle name="Normal 9 4 2 3 2 2" xfId="862" xr:uid="{1AD50446-93CC-4EB2-9186-FB949F755469}"/>
    <cellStyle name="Normal 9 4 2 3 2 2 2" xfId="2389" xr:uid="{E4E4761A-30B7-4927-BC5D-B07750B471AE}"/>
    <cellStyle name="Normal 9 4 2 3 2 2 2 2" xfId="2390" xr:uid="{FB9AB841-3E65-4C60-AE51-117362B4BE30}"/>
    <cellStyle name="Normal 9 4 2 3 2 2 2 2 2" xfId="4898" xr:uid="{BEFC93BD-C0BE-4960-8A4D-6DD7B775FF5E}"/>
    <cellStyle name="Normal 9 4 2 3 2 2 2 2 2 2" xfId="41525" xr:uid="{7352DAE8-6983-463F-A67B-E790FEEF0629}"/>
    <cellStyle name="Normal 9 4 2 3 2 2 2 2 2 3" xfId="6109" xr:uid="{F534603B-11E3-4007-B8CA-6C03118F6E7D}"/>
    <cellStyle name="Normal 9 4 2 3 2 2 2 2 2 4" xfId="5517" xr:uid="{80C8A428-FDF0-45F6-8CCE-326D9101C894}"/>
    <cellStyle name="Normal 9 4 2 3 2 2 2 3" xfId="4897" xr:uid="{AA483E5A-68B0-4872-BDC8-8FCAE6E875A0}"/>
    <cellStyle name="Normal 9 4 2 3 2 2 2 3 2" xfId="41524" xr:uid="{68214A9A-714F-4C59-A5D7-5616A6920EF9}"/>
    <cellStyle name="Normal 9 4 2 3 2 2 2 3 3" xfId="6108" xr:uid="{8F45372D-AE97-41E9-9E89-F4C755258284}"/>
    <cellStyle name="Normal 9 4 2 3 2 2 2 3 4" xfId="5516" xr:uid="{374BCACA-5943-4E53-A0CB-9951BFDD931F}"/>
    <cellStyle name="Normal 9 4 2 3 2 2 3" xfId="2391" xr:uid="{0553CB03-C9AB-4AEC-922E-9D3747B1195F}"/>
    <cellStyle name="Normal 9 4 2 3 2 2 3 2" xfId="4899" xr:uid="{C513FEFA-F231-4BD9-8074-DBFB563EF23F}"/>
    <cellStyle name="Normal 9 4 2 3 2 2 3 2 2" xfId="41526" xr:uid="{2F1A3951-D108-4885-882C-E039C6DD2A38}"/>
    <cellStyle name="Normal 9 4 2 3 2 2 3 2 3" xfId="6110" xr:uid="{9682B665-8A8E-4F9B-B630-1B46281E751D}"/>
    <cellStyle name="Normal 9 4 2 3 2 2 3 2 4" xfId="5518" xr:uid="{23BA9D36-6AB6-427D-97A4-50DF3BEC24F7}"/>
    <cellStyle name="Normal 9 4 2 3 2 2 4" xfId="4896" xr:uid="{E10762FC-D0DB-448E-A890-21AABE565B11}"/>
    <cellStyle name="Normal 9 4 2 3 2 2 4 2" xfId="41523" xr:uid="{056045F4-5421-406E-B002-A7410E3EDC53}"/>
    <cellStyle name="Normal 9 4 2 3 2 2 4 3" xfId="6107" xr:uid="{FFE655BA-F1D6-42CD-AE79-747B8778DEB1}"/>
    <cellStyle name="Normal 9 4 2 3 2 2 4 4" xfId="5515" xr:uid="{A15F9FE7-3E90-401C-8FBB-59801B015251}"/>
    <cellStyle name="Normal 9 4 2 3 2 3" xfId="2392" xr:uid="{E708340E-758C-4812-98A7-0BA273CB667B}"/>
    <cellStyle name="Normal 9 4 2 3 2 3 2" xfId="2393" xr:uid="{80D5205E-AFEE-4D56-A5CD-28E4FE22332A}"/>
    <cellStyle name="Normal 9 4 2 3 2 3 2 2" xfId="4901" xr:uid="{B9BDC79E-8CB5-46B2-8194-B4C94ABF77CC}"/>
    <cellStyle name="Normal 9 4 2 3 2 3 2 2 2" xfId="41528" xr:uid="{6AD21247-9357-4BF2-B486-0D9567039B3B}"/>
    <cellStyle name="Normal 9 4 2 3 2 3 2 2 3" xfId="6112" xr:uid="{94CB87FA-1310-4AC0-8B26-A1FA2DDA83D2}"/>
    <cellStyle name="Normal 9 4 2 3 2 3 2 2 4" xfId="5520" xr:uid="{D12BDE03-6A64-4E31-AEEE-0763A4AA1FAD}"/>
    <cellStyle name="Normal 9 4 2 3 2 3 3" xfId="4900" xr:uid="{9C41BC37-A1D4-43D5-913F-55C909709EB2}"/>
    <cellStyle name="Normal 9 4 2 3 2 3 3 2" xfId="41527" xr:uid="{9FFF5DFD-9184-4372-8660-64D1229AF0BF}"/>
    <cellStyle name="Normal 9 4 2 3 2 3 3 3" xfId="6111" xr:uid="{53CDDD5F-83AF-4D3C-AFC1-15701EEE437B}"/>
    <cellStyle name="Normal 9 4 2 3 2 3 3 4" xfId="5519" xr:uid="{FF033256-7563-451E-88E8-AF12C39FA246}"/>
    <cellStyle name="Normal 9 4 2 3 2 4" xfId="2394" xr:uid="{B566283C-FE85-407F-B3A1-14DD564D5DAF}"/>
    <cellStyle name="Normal 9 4 2 3 2 4 2" xfId="4902" xr:uid="{FD142C7A-DD10-4ED6-9F70-4AF3D3DA68CB}"/>
    <cellStyle name="Normal 9 4 2 3 2 4 2 2" xfId="41529" xr:uid="{9E6F236D-E65B-4464-85C9-78AC53FC0416}"/>
    <cellStyle name="Normal 9 4 2 3 2 4 2 3" xfId="6113" xr:uid="{E2ADDC13-20A5-4E48-80C3-191CE27771D6}"/>
    <cellStyle name="Normal 9 4 2 3 2 4 2 4" xfId="5521" xr:uid="{B58F21E7-12AA-4354-A58D-05D995655413}"/>
    <cellStyle name="Normal 9 4 2 3 2 5" xfId="4895" xr:uid="{4B9E6215-BBCD-464A-AB20-06F7F9CF06A8}"/>
    <cellStyle name="Normal 9 4 2 3 2 5 2" xfId="41522" xr:uid="{8C319EB7-0513-4829-8305-FB2CCFCE0DF7}"/>
    <cellStyle name="Normal 9 4 2 3 2 5 3" xfId="6106" xr:uid="{68A2E95F-C52A-4D8D-A11B-BA3C3521B0FE}"/>
    <cellStyle name="Normal 9 4 2 3 2 5 4" xfId="5514" xr:uid="{ABC92469-9485-470C-B570-8B98A07FE12C}"/>
    <cellStyle name="Normal 9 4 2 3 3" xfId="863" xr:uid="{A36A4F8D-819A-4C24-9CDD-B83014E6AF23}"/>
    <cellStyle name="Normal 9 4 2 3 3 2" xfId="2395" xr:uid="{6CE8F4AF-9A25-4CED-9C13-A692F50C4F7C}"/>
    <cellStyle name="Normal 9 4 2 3 3 2 2" xfId="2396" xr:uid="{D0957104-2CF5-4A14-B53D-196786B2B302}"/>
    <cellStyle name="Normal 9 4 2 3 3 2 2 2" xfId="4905" xr:uid="{90658BE1-F657-427E-8B80-B1B80FC48C58}"/>
    <cellStyle name="Normal 9 4 2 3 3 2 2 2 2" xfId="41532" xr:uid="{A2D78770-555C-434E-945F-6A26246981A9}"/>
    <cellStyle name="Normal 9 4 2 3 3 2 2 2 3" xfId="6116" xr:uid="{FE35D04B-CBCD-45C5-AB4D-28EB7D0BCB11}"/>
    <cellStyle name="Normal 9 4 2 3 3 2 2 2 4" xfId="5524" xr:uid="{83D4B27B-6382-48BF-BA66-F2DE56D8F5F5}"/>
    <cellStyle name="Normal 9 4 2 3 3 2 3" xfId="4904" xr:uid="{FDDA3E54-E16C-4D09-B448-4FA6C1BAC7A1}"/>
    <cellStyle name="Normal 9 4 2 3 3 2 3 2" xfId="41531" xr:uid="{18949279-885D-4181-8530-4CE282621621}"/>
    <cellStyle name="Normal 9 4 2 3 3 2 3 3" xfId="6115" xr:uid="{1A8F34A6-95B0-4488-BF8E-D4D1F06058F1}"/>
    <cellStyle name="Normal 9 4 2 3 3 2 3 4" xfId="5523" xr:uid="{9834DD57-C33B-4FD3-BB6A-9C63FFE82D5A}"/>
    <cellStyle name="Normal 9 4 2 3 3 3" xfId="2397" xr:uid="{A6A01AED-1E72-4DDF-B831-73CDF77D046E}"/>
    <cellStyle name="Normal 9 4 2 3 3 3 2" xfId="4906" xr:uid="{3311956C-8A50-4677-A684-86570C3C553F}"/>
    <cellStyle name="Normal 9 4 2 3 3 3 2 2" xfId="41533" xr:uid="{9D3078F2-2C0D-46B0-BF5D-AC940BC1E399}"/>
    <cellStyle name="Normal 9 4 2 3 3 3 2 3" xfId="6117" xr:uid="{52B2FA94-5916-440E-A76A-204092E20ABA}"/>
    <cellStyle name="Normal 9 4 2 3 3 3 2 4" xfId="5525" xr:uid="{F4349B7E-A4A7-4DCB-8B4F-CE8DEAA2AE3E}"/>
    <cellStyle name="Normal 9 4 2 3 3 4" xfId="4078" xr:uid="{962C7720-D41C-4CBF-B6EA-FD4E63E0317C}"/>
    <cellStyle name="Normal 9 4 2 3 3 4 2" xfId="4907" xr:uid="{1F9FB435-C329-4D5E-8496-0B29046F3FC0}"/>
    <cellStyle name="Normal 9 4 2 3 3 4 2 2" xfId="41534" xr:uid="{B432A624-9763-4BD6-8B96-E46F51D266C7}"/>
    <cellStyle name="Normal 9 4 2 3 3 4 2 3" xfId="6118" xr:uid="{A5681636-C7B5-4308-ABA7-20C8D2CFA70A}"/>
    <cellStyle name="Normal 9 4 2 3 3 4 2 4" xfId="5526" xr:uid="{96327C9A-9CFD-4258-BEF5-C8152A3688CD}"/>
    <cellStyle name="Normal 9 4 2 3 3 5" xfId="4903" xr:uid="{2DB31197-E0FC-4721-90DF-F922B168164E}"/>
    <cellStyle name="Normal 9 4 2 3 3 5 2" xfId="41530" xr:uid="{B566DA8B-FF39-4EC3-A885-CD010CB86283}"/>
    <cellStyle name="Normal 9 4 2 3 3 5 3" xfId="6114" xr:uid="{D0960732-9B5F-41D8-B2AA-48C496D5755F}"/>
    <cellStyle name="Normal 9 4 2 3 3 5 4" xfId="5522" xr:uid="{F446743E-9FD5-4115-95DB-A188BA983E25}"/>
    <cellStyle name="Normal 9 4 2 3 4" xfId="2398" xr:uid="{29AEEBD4-1EAE-466E-93B3-5D045F9795ED}"/>
    <cellStyle name="Normal 9 4 2 3 4 2" xfId="2399" xr:uid="{C16A8A74-E32C-4040-8373-EF4EAC2F64A0}"/>
    <cellStyle name="Normal 9 4 2 3 4 2 2" xfId="4909" xr:uid="{099BBD13-A3D9-4A01-A707-EDEF06515ED1}"/>
    <cellStyle name="Normal 9 4 2 3 4 2 2 2" xfId="41536" xr:uid="{AF80F65F-1C58-43DF-8C88-D7EA4F9C9105}"/>
    <cellStyle name="Normal 9 4 2 3 4 2 2 3" xfId="6120" xr:uid="{CB0ADF08-8755-4DC2-AC1C-AF2BE22BEC87}"/>
    <cellStyle name="Normal 9 4 2 3 4 2 2 4" xfId="5528" xr:uid="{4308DC3D-7F89-4DF4-B8FA-394EC2C22EAE}"/>
    <cellStyle name="Normal 9 4 2 3 4 3" xfId="4908" xr:uid="{1E413710-AD7C-4233-ADC1-CD32B86487A1}"/>
    <cellStyle name="Normal 9 4 2 3 4 3 2" xfId="41535" xr:uid="{FAB5A898-24C6-4F73-998D-DA8CDB7DF377}"/>
    <cellStyle name="Normal 9 4 2 3 4 3 3" xfId="6119" xr:uid="{78EA5CE6-0C1A-4FC7-946E-567097899DC8}"/>
    <cellStyle name="Normal 9 4 2 3 4 3 4" xfId="5527" xr:uid="{07E56E30-D423-41F1-A30B-6B7E30831BC9}"/>
    <cellStyle name="Normal 9 4 2 3 5" xfId="2400" xr:uid="{9153128C-FC01-4057-9C4D-6905A25B2704}"/>
    <cellStyle name="Normal 9 4 2 3 5 2" xfId="4910" xr:uid="{2BDF4821-AE2B-4DC2-B30B-59D68894CFE0}"/>
    <cellStyle name="Normal 9 4 2 3 5 2 2" xfId="41537" xr:uid="{BE293558-96A0-480C-8C1B-D0507B7A0C85}"/>
    <cellStyle name="Normal 9 4 2 3 5 2 3" xfId="6121" xr:uid="{1C284229-786B-4369-B4A4-7502873B3068}"/>
    <cellStyle name="Normal 9 4 2 3 5 2 4" xfId="5529" xr:uid="{B993D3AD-BFBD-4D02-B282-8C6210403899}"/>
    <cellStyle name="Normal 9 4 2 3 6" xfId="4079" xr:uid="{63FD744A-D8B7-4A14-A8A2-A8B1C7844B34}"/>
    <cellStyle name="Normal 9 4 2 3 6 2" xfId="4911" xr:uid="{B9AE1025-93CA-471C-BB64-F720B1887A7B}"/>
    <cellStyle name="Normal 9 4 2 3 6 2 2" xfId="41538" xr:uid="{DB3C1A07-1BC5-40D5-8F71-65CBA1194FBD}"/>
    <cellStyle name="Normal 9 4 2 3 6 2 3" xfId="6122" xr:uid="{3DC60A13-FEF5-46EA-AD03-2D006293204A}"/>
    <cellStyle name="Normal 9 4 2 3 6 2 4" xfId="5530" xr:uid="{4F4F126F-9E6A-4147-B32E-71C5AB40398C}"/>
    <cellStyle name="Normal 9 4 2 3 7" xfId="4894" xr:uid="{BDB442C6-23A3-4784-8D94-220BAE34163C}"/>
    <cellStyle name="Normal 9 4 2 3 7 2" xfId="41521" xr:uid="{75F5E01B-B075-4B9C-9BE7-75A82BDB8C9B}"/>
    <cellStyle name="Normal 9 4 2 3 7 3" xfId="6105" xr:uid="{37DB604E-DD7D-42D5-9618-E4048A135C28}"/>
    <cellStyle name="Normal 9 4 2 3 7 4" xfId="5513" xr:uid="{06FEED44-2223-4D96-991A-AC4C445D12A6}"/>
    <cellStyle name="Normal 9 4 2 4" xfId="416" xr:uid="{95808B23-251C-42BA-84CF-8B7B13D4CF2A}"/>
    <cellStyle name="Normal 9 4 2 4 2" xfId="864" xr:uid="{71F1FF65-DE39-4A62-9944-5C87BDF9C53C}"/>
    <cellStyle name="Normal 9 4 2 4 2 2" xfId="2401" xr:uid="{977CE497-4748-4E93-8FA1-BA9154009299}"/>
    <cellStyle name="Normal 9 4 2 4 2 2 2" xfId="2402" xr:uid="{CA332039-A683-40E1-B7B7-D76164E8B807}"/>
    <cellStyle name="Normal 9 4 2 4 2 2 2 2" xfId="4915" xr:uid="{F3CA99FF-D3F6-4FB3-ADD9-969CFE2F5311}"/>
    <cellStyle name="Normal 9 4 2 4 2 2 2 2 2" xfId="41542" xr:uid="{0C86CFAD-C413-4A01-AB43-C5E12A8B9006}"/>
    <cellStyle name="Normal 9 4 2 4 2 2 2 2 3" xfId="6126" xr:uid="{2028D6ED-A6C5-4F4B-9E79-0C4565972425}"/>
    <cellStyle name="Normal 9 4 2 4 2 2 2 2 4" xfId="5534" xr:uid="{EF6F7A2F-E951-4B4C-9A44-F866BF5AF42A}"/>
    <cellStyle name="Normal 9 4 2 4 2 2 3" xfId="4914" xr:uid="{42DFEF30-D2BF-44D8-A6C7-3912405D0F14}"/>
    <cellStyle name="Normal 9 4 2 4 2 2 3 2" xfId="41541" xr:uid="{E5A43C7D-5C0C-424A-806F-5230675FBDC2}"/>
    <cellStyle name="Normal 9 4 2 4 2 2 3 3" xfId="6125" xr:uid="{F1C9F62E-D866-4667-B5AB-C6E920832561}"/>
    <cellStyle name="Normal 9 4 2 4 2 2 3 4" xfId="5533" xr:uid="{63B45657-7206-49BD-AFF8-A0BE6F29D08E}"/>
    <cellStyle name="Normal 9 4 2 4 2 3" xfId="2403" xr:uid="{F529ABC4-CD22-4265-A51E-77438DB6CC3B}"/>
    <cellStyle name="Normal 9 4 2 4 2 3 2" xfId="4916" xr:uid="{D46CD9A5-3AF1-4E8E-AD61-F271B0FB40A6}"/>
    <cellStyle name="Normal 9 4 2 4 2 3 2 2" xfId="41543" xr:uid="{61AEE6F0-DC4B-4BD2-9AD6-FD7C1A4F0D68}"/>
    <cellStyle name="Normal 9 4 2 4 2 3 2 3" xfId="6127" xr:uid="{12B7C2C4-7344-45AC-BC24-698E18F37652}"/>
    <cellStyle name="Normal 9 4 2 4 2 3 2 4" xfId="5535" xr:uid="{F481CC11-8E87-490E-A6CA-772D362614D4}"/>
    <cellStyle name="Normal 9 4 2 4 2 4" xfId="4080" xr:uid="{27FA5753-5F4A-401B-B5D1-797161C23A5A}"/>
    <cellStyle name="Normal 9 4 2 4 2 4 2" xfId="4917" xr:uid="{FCAE979D-5740-4646-ADBF-B803C358C4B8}"/>
    <cellStyle name="Normal 9 4 2 4 2 4 2 2" xfId="41544" xr:uid="{E2FCE381-B710-454F-A039-340116821D39}"/>
    <cellStyle name="Normal 9 4 2 4 2 4 2 3" xfId="6128" xr:uid="{AECCF52F-BA58-415E-9227-4646E86CB0E3}"/>
    <cellStyle name="Normal 9 4 2 4 2 4 2 4" xfId="5536" xr:uid="{90D5540C-3A1E-42D7-9A8B-D093D985F234}"/>
    <cellStyle name="Normal 9 4 2 4 2 5" xfId="4913" xr:uid="{D432FE0C-EA50-4006-B02E-1BD7F40DDA92}"/>
    <cellStyle name="Normal 9 4 2 4 2 5 2" xfId="41540" xr:uid="{CB7B3E0F-0AEB-4972-A944-CAFB4F9ABD1A}"/>
    <cellStyle name="Normal 9 4 2 4 2 5 3" xfId="6124" xr:uid="{E5192122-5FC1-45DE-A5FE-BE13E5A2C4B0}"/>
    <cellStyle name="Normal 9 4 2 4 2 5 4" xfId="5532" xr:uid="{19B78F99-C209-4A12-A1AF-38952FC2B53A}"/>
    <cellStyle name="Normal 9 4 2 4 3" xfId="2404" xr:uid="{78E4A388-564E-477F-941D-DC005DBB19A5}"/>
    <cellStyle name="Normal 9 4 2 4 3 2" xfId="2405" xr:uid="{E5C18389-EB79-4217-9935-DF2198CDE4AF}"/>
    <cellStyle name="Normal 9 4 2 4 3 2 2" xfId="4919" xr:uid="{D4792423-CA31-4ECF-B786-16DC29219059}"/>
    <cellStyle name="Normal 9 4 2 4 3 2 2 2" xfId="41546" xr:uid="{1199F322-B949-4DA7-9871-2F2721CADC4F}"/>
    <cellStyle name="Normal 9 4 2 4 3 2 2 3" xfId="6130" xr:uid="{BA8A6810-E001-449D-AA8C-A8CF794CDBB9}"/>
    <cellStyle name="Normal 9 4 2 4 3 2 2 4" xfId="5538" xr:uid="{23F5D617-A594-4471-9EAD-CE6D4F1CEDB8}"/>
    <cellStyle name="Normal 9 4 2 4 3 3" xfId="4918" xr:uid="{20CE24FA-ED34-48C7-9B3E-3BD7331ECB3B}"/>
    <cellStyle name="Normal 9 4 2 4 3 3 2" xfId="41545" xr:uid="{E49B7706-C32C-4D43-833C-EBE6A3F85AF6}"/>
    <cellStyle name="Normal 9 4 2 4 3 3 3" xfId="6129" xr:uid="{2B0993DA-CFCB-46D6-A952-0E6FCB1013EB}"/>
    <cellStyle name="Normal 9 4 2 4 3 3 4" xfId="5537" xr:uid="{68A6129B-8F56-4A52-8341-93B647F9B39F}"/>
    <cellStyle name="Normal 9 4 2 4 4" xfId="2406" xr:uid="{35415896-D3A8-44D8-AADB-54726896F482}"/>
    <cellStyle name="Normal 9 4 2 4 4 2" xfId="4920" xr:uid="{98594E4E-A8AC-41ED-A0D4-6ECD80F4E192}"/>
    <cellStyle name="Normal 9 4 2 4 4 2 2" xfId="41547" xr:uid="{BB6D3CB5-D3C7-4E52-BA5B-B8290513CE0E}"/>
    <cellStyle name="Normal 9 4 2 4 4 2 3" xfId="6131" xr:uid="{25D4454B-3F1F-456E-B913-BFCEA59A6A13}"/>
    <cellStyle name="Normal 9 4 2 4 4 2 4" xfId="5539" xr:uid="{0DACBD6A-196B-4B91-B8C9-C813695284B0}"/>
    <cellStyle name="Normal 9 4 2 4 5" xfId="4081" xr:uid="{9460D354-C501-4423-A0C8-1B13E22FA734}"/>
    <cellStyle name="Normal 9 4 2 4 5 2" xfId="4921" xr:uid="{6F505320-82A6-4888-84E3-E1088B28E9C7}"/>
    <cellStyle name="Normal 9 4 2 4 5 2 2" xfId="41548" xr:uid="{E9BDF43A-BAD1-4B51-B0BD-CBC6E69124C8}"/>
    <cellStyle name="Normal 9 4 2 4 5 2 3" xfId="6132" xr:uid="{C142D53D-CF17-4B74-9887-FEF9FA2D99BD}"/>
    <cellStyle name="Normal 9 4 2 4 5 2 4" xfId="5540" xr:uid="{E7EEF4C8-36D5-4768-8088-953FF209BE18}"/>
    <cellStyle name="Normal 9 4 2 4 6" xfId="4912" xr:uid="{4AEDB6C8-5644-4A3A-9875-06EA973AB34C}"/>
    <cellStyle name="Normal 9 4 2 4 6 2" xfId="41539" xr:uid="{2695B10F-A80D-4D7B-BA07-D376073C1357}"/>
    <cellStyle name="Normal 9 4 2 4 6 3" xfId="6123" xr:uid="{23556B58-CED0-4027-88A0-6408D679361F}"/>
    <cellStyle name="Normal 9 4 2 4 6 4" xfId="5531" xr:uid="{8803D5B2-1868-4A46-B2C6-DD5FAAAC8574}"/>
    <cellStyle name="Normal 9 4 2 5" xfId="417" xr:uid="{D531F405-C674-4B7E-A3F5-18209CCCE3A6}"/>
    <cellStyle name="Normal 9 4 2 5 2" xfId="2407" xr:uid="{8125C1B3-0527-4A06-9D80-2875D6CAC07B}"/>
    <cellStyle name="Normal 9 4 2 5 2 2" xfId="2408" xr:uid="{ABAC1921-46D2-4D38-B258-E5A2E33917DE}"/>
    <cellStyle name="Normal 9 4 2 5 2 2 2" xfId="4924" xr:uid="{536FA137-CC81-4EF3-A156-42D6A0A7E143}"/>
    <cellStyle name="Normal 9 4 2 5 2 2 2 2" xfId="41551" xr:uid="{44C7CDC8-78B8-42A2-8626-1C74BCF7515D}"/>
    <cellStyle name="Normal 9 4 2 5 2 2 2 3" xfId="6135" xr:uid="{9F9FCF71-C181-4AF0-AF16-316DC5167444}"/>
    <cellStyle name="Normal 9 4 2 5 2 2 2 4" xfId="5543" xr:uid="{DE8A4A45-14CB-40EB-B3F2-16C3A68E5F7D}"/>
    <cellStyle name="Normal 9 4 2 5 2 3" xfId="4923" xr:uid="{FDBF6B6F-1046-4CFC-A438-7150BD7854D7}"/>
    <cellStyle name="Normal 9 4 2 5 2 3 2" xfId="41550" xr:uid="{F7472F0D-22F6-41A2-991E-FBBB13EF45DD}"/>
    <cellStyle name="Normal 9 4 2 5 2 3 3" xfId="6134" xr:uid="{E51AB25D-2CBF-447B-9431-DCDAEE047667}"/>
    <cellStyle name="Normal 9 4 2 5 2 3 4" xfId="5542" xr:uid="{DD48AEB2-CCCC-4218-8CA8-FC00F6FF1206}"/>
    <cellStyle name="Normal 9 4 2 5 3" xfId="2409" xr:uid="{2D337E51-7A97-421E-A4FA-9B72CFFDE682}"/>
    <cellStyle name="Normal 9 4 2 5 3 2" xfId="4925" xr:uid="{D8FDEEE2-C7F5-4561-AEAB-88AEB8570DAB}"/>
    <cellStyle name="Normal 9 4 2 5 3 2 2" xfId="41552" xr:uid="{DECDBA80-E1DC-4973-AC02-E322427B34DE}"/>
    <cellStyle name="Normal 9 4 2 5 3 2 3" xfId="6136" xr:uid="{2FBB5091-236B-4D61-B73C-0E15BEDAB2F6}"/>
    <cellStyle name="Normal 9 4 2 5 3 2 4" xfId="5544" xr:uid="{C08DE352-DC6E-408F-BEE9-A67351494689}"/>
    <cellStyle name="Normal 9 4 2 5 4" xfId="4082" xr:uid="{6A599FA9-524F-492B-97A7-E825FCC999C4}"/>
    <cellStyle name="Normal 9 4 2 5 4 2" xfId="4926" xr:uid="{58B672BD-6C8E-4F08-915F-C9D12D823F32}"/>
    <cellStyle name="Normal 9 4 2 5 4 2 2" xfId="41553" xr:uid="{37F954B3-75C8-4AE4-9AC9-EDAE4B40E7DB}"/>
    <cellStyle name="Normal 9 4 2 5 4 2 3" xfId="6137" xr:uid="{8F25DD15-B73B-4EF9-A399-8BAD62F25461}"/>
    <cellStyle name="Normal 9 4 2 5 4 2 4" xfId="5545" xr:uid="{FDC62BED-88B0-4952-90BB-328927AD3B21}"/>
    <cellStyle name="Normal 9 4 2 5 5" xfId="4922" xr:uid="{0BFB1BEE-437D-4CBB-A1E0-81513AFAB422}"/>
    <cellStyle name="Normal 9 4 2 5 5 2" xfId="41549" xr:uid="{533B6EC3-25F5-463E-8314-EC19B0E3BB95}"/>
    <cellStyle name="Normal 9 4 2 5 5 3" xfId="6133" xr:uid="{AC1747DC-2802-43C2-9F96-FF44E00BB7AD}"/>
    <cellStyle name="Normal 9 4 2 5 5 4" xfId="5541" xr:uid="{59BBDEFC-D9D3-4BC3-BF22-7A69E7F7F79D}"/>
    <cellStyle name="Normal 9 4 2 6" xfId="2410" xr:uid="{1002796B-14E0-4A7C-865A-6C6FF33EC9CF}"/>
    <cellStyle name="Normal 9 4 2 6 2" xfId="2411" xr:uid="{0CF660D7-5DE9-45CC-A5AF-862CCE4FF951}"/>
    <cellStyle name="Normal 9 4 2 6 2 2" xfId="4928" xr:uid="{9012EFBC-A74F-45C9-A02B-8D2DAB8AFB23}"/>
    <cellStyle name="Normal 9 4 2 6 2 2 2" xfId="41555" xr:uid="{D6833549-6178-4E06-952C-BB02D363B9ED}"/>
    <cellStyle name="Normal 9 4 2 6 2 2 3" xfId="6139" xr:uid="{863C6F45-EEA0-431A-A564-7250BDD73074}"/>
    <cellStyle name="Normal 9 4 2 6 2 2 4" xfId="5547" xr:uid="{03822892-7F60-43F8-A06A-66BB4870AF03}"/>
    <cellStyle name="Normal 9 4 2 6 3" xfId="4083" xr:uid="{B4720922-E9CE-408D-8E47-0EA255D12F7A}"/>
    <cellStyle name="Normal 9 4 2 6 3 2" xfId="4929" xr:uid="{5CB88E49-E91D-49AF-823C-FA74DBAAAB8A}"/>
    <cellStyle name="Normal 9 4 2 6 3 2 2" xfId="41556" xr:uid="{5294C336-18A4-43F8-8381-87415E8BF2ED}"/>
    <cellStyle name="Normal 9 4 2 6 3 2 3" xfId="6140" xr:uid="{FF05063A-2CC8-4C5C-9E9E-CE9CA6E6BCF6}"/>
    <cellStyle name="Normal 9 4 2 6 3 2 4" xfId="5548" xr:uid="{9A15BB20-E34D-4209-9797-E1BC5BB4277A}"/>
    <cellStyle name="Normal 9 4 2 6 4" xfId="4084" xr:uid="{4DA32279-75CF-40CE-A566-F9EDB40381FA}"/>
    <cellStyle name="Normal 9 4 2 6 4 2" xfId="4930" xr:uid="{F7312084-BCD1-424A-B96E-24E93511F8F5}"/>
    <cellStyle name="Normal 9 4 2 6 4 2 2" xfId="41557" xr:uid="{F0EF6C94-DD6D-41B2-928F-1F29A1239565}"/>
    <cellStyle name="Normal 9 4 2 6 4 2 3" xfId="6141" xr:uid="{97F7DFC5-314D-42C3-8212-3F54B96BE9D7}"/>
    <cellStyle name="Normal 9 4 2 6 4 2 4" xfId="5549" xr:uid="{32A0906C-A379-41A6-A568-7A4355331A7E}"/>
    <cellStyle name="Normal 9 4 2 6 5" xfId="4927" xr:uid="{92B79F48-4026-44CB-A072-2F63F2628740}"/>
    <cellStyle name="Normal 9 4 2 6 5 2" xfId="41554" xr:uid="{56F17DD8-8756-4AE4-BCCD-3B6F91F26D5B}"/>
    <cellStyle name="Normal 9 4 2 6 5 3" xfId="6138" xr:uid="{61F91B78-8701-4D28-8A7A-7C72CB9097F1}"/>
    <cellStyle name="Normal 9 4 2 6 5 4" xfId="5546" xr:uid="{B4753FAD-4067-4DB5-9992-5AE3246E8CCE}"/>
    <cellStyle name="Normal 9 4 2 7" xfId="2412" xr:uid="{F697453F-E17E-4E68-B239-88E6B6646FC8}"/>
    <cellStyle name="Normal 9 4 2 7 2" xfId="4931" xr:uid="{7BCF2F78-3D17-4993-870F-6CA70C1FA5B7}"/>
    <cellStyle name="Normal 9 4 2 7 2 2" xfId="41558" xr:uid="{8A280E39-7200-4153-8EEA-F7636D5A76CD}"/>
    <cellStyle name="Normal 9 4 2 7 2 3" xfId="6142" xr:uid="{BADD50C9-53BE-4BAA-978B-A9FFB4EF77EB}"/>
    <cellStyle name="Normal 9 4 2 7 2 4" xfId="5550" xr:uid="{D0F6A2A7-0025-4E2C-9358-E929F3C32529}"/>
    <cellStyle name="Normal 9 4 2 8" xfId="4085" xr:uid="{A59481AA-7307-4D57-AB90-87D2B676C0E3}"/>
    <cellStyle name="Normal 9 4 2 8 2" xfId="4932" xr:uid="{EA78DEAB-C62C-46F8-811B-3F326D9DA049}"/>
    <cellStyle name="Normal 9 4 2 8 2 2" xfId="41559" xr:uid="{E0685A7D-9FC6-4250-B41A-E1C6BD330CE8}"/>
    <cellStyle name="Normal 9 4 2 8 2 3" xfId="6143" xr:uid="{3290791A-AEF7-4A29-B912-3CB99562CC31}"/>
    <cellStyle name="Normal 9 4 2 8 2 4" xfId="5551" xr:uid="{B39804DA-D346-4412-BEFE-1B2241F61510}"/>
    <cellStyle name="Normal 9 4 2 9" xfId="4086" xr:uid="{788DCD09-D556-4A6D-A3FD-F71B58E3026C}"/>
    <cellStyle name="Normal 9 4 2 9 2" xfId="4933" xr:uid="{24B89FCB-E99A-4CB9-9B14-B773E8AA6531}"/>
    <cellStyle name="Normal 9 4 2 9 2 2" xfId="41560" xr:uid="{A0C39F93-3489-4727-8E9D-36F23C1E807E}"/>
    <cellStyle name="Normal 9 4 2 9 2 3" xfId="6144" xr:uid="{E4C0A2A8-A760-4585-9C56-52A4A04863DD}"/>
    <cellStyle name="Normal 9 4 2 9 2 4" xfId="5552" xr:uid="{D82E7FDC-7C57-4D59-978F-444FFB73CF1C}"/>
    <cellStyle name="Normal 9 4 3" xfId="177" xr:uid="{A4483910-B475-49B7-9FC7-28AE18941676}"/>
    <cellStyle name="Normal 9 4 3 2" xfId="178" xr:uid="{F9B268B7-DC4E-4896-B0F7-C3F5C3986AAA}"/>
    <cellStyle name="Normal 9 4 3 2 2" xfId="865" xr:uid="{7D8929C3-BA0F-4D86-A9C7-6785D290B22F}"/>
    <cellStyle name="Normal 9 4 3 2 2 2" xfId="2413" xr:uid="{7118AD0E-CEED-41EA-95C4-C56106BD2E84}"/>
    <cellStyle name="Normal 9 4 3 2 2 2 2" xfId="2414" xr:uid="{DF7D3B12-CBCD-4FBD-85E8-3B2670F10E0C}"/>
    <cellStyle name="Normal 9 4 3 2 2 2 2 2" xfId="4502" xr:uid="{5474148E-8E92-41B3-B014-A75526936769}"/>
    <cellStyle name="Normal 9 4 3 2 2 2 2 2 2" xfId="5309" xr:uid="{422F7BF7-1ABF-4EBB-BFF1-E44649AB5A2B}"/>
    <cellStyle name="Normal 9 4 3 2 2 2 2 2 3" xfId="4938" xr:uid="{E1AFC847-6459-4026-9B74-D0CD8C94BE93}"/>
    <cellStyle name="Normal 9 4 3 2 2 2 2 2 3 2" xfId="41565" xr:uid="{2EA736F2-FDB9-45AC-9F41-8F870269A28D}"/>
    <cellStyle name="Normal 9 4 3 2 2 2 2 2 3 3" xfId="6149" xr:uid="{2ECDF08B-E6DF-4B51-87F8-0754CBD648F2}"/>
    <cellStyle name="Normal 9 4 3 2 2 2 2 2 3 4" xfId="5557" xr:uid="{C591B89C-9B89-42FD-A02D-965620001259}"/>
    <cellStyle name="Normal 9 4 3 2 2 2 3" xfId="4503" xr:uid="{AB1B4340-B2B8-4DA2-A99A-EF5713C48DBB}"/>
    <cellStyle name="Normal 9 4 3 2 2 2 3 2" xfId="5310" xr:uid="{3802F8C5-390B-4B08-AF46-AEB63E648985}"/>
    <cellStyle name="Normal 9 4 3 2 2 2 3 3" xfId="4937" xr:uid="{8F44A74C-E8DD-43B0-870E-6E88A11206DD}"/>
    <cellStyle name="Normal 9 4 3 2 2 2 3 3 2" xfId="41564" xr:uid="{1B084364-E8F4-4221-BE43-EB6BB0C356FA}"/>
    <cellStyle name="Normal 9 4 3 2 2 2 3 3 3" xfId="6148" xr:uid="{7E945B69-9D66-4C58-A8CC-5D3BD483DEB8}"/>
    <cellStyle name="Normal 9 4 3 2 2 2 3 3 4" xfId="5556" xr:uid="{2D797AC9-9C29-41EB-8790-0ED81FEE2CF5}"/>
    <cellStyle name="Normal 9 4 3 2 2 3" xfId="2415" xr:uid="{02756DB2-F06C-4F24-9007-2C3CB1C58001}"/>
    <cellStyle name="Normal 9 4 3 2 2 3 2" xfId="4504" xr:uid="{BEE48157-C111-4BEE-8966-E4876AA32246}"/>
    <cellStyle name="Normal 9 4 3 2 2 3 2 2" xfId="5311" xr:uid="{CF36A695-EC49-4DA7-BD8D-A5DE29A0C4BE}"/>
    <cellStyle name="Normal 9 4 3 2 2 3 2 3" xfId="4939" xr:uid="{B553B84B-BAFB-4B18-863A-6A4D42FDADB2}"/>
    <cellStyle name="Normal 9 4 3 2 2 3 2 3 2" xfId="41566" xr:uid="{569B443F-4D84-4A09-B531-BB99C3BCBDEF}"/>
    <cellStyle name="Normal 9 4 3 2 2 3 2 3 3" xfId="6150" xr:uid="{10C49806-4CB6-4274-B4E4-0B2CD8E74B68}"/>
    <cellStyle name="Normal 9 4 3 2 2 3 2 3 4" xfId="5558" xr:uid="{1731FBAC-85A9-4183-A1C7-254F8251F6EB}"/>
    <cellStyle name="Normal 9 4 3 2 2 4" xfId="4087" xr:uid="{9DBFE508-D2B3-44D3-A064-A9E571EDFECA}"/>
    <cellStyle name="Normal 9 4 3 2 2 4 2" xfId="4940" xr:uid="{70A7E583-B686-4B82-A3D2-2C2E81276718}"/>
    <cellStyle name="Normal 9 4 3 2 2 4 2 2" xfId="41567" xr:uid="{6A6F7B63-56D6-4289-99C4-52ECD607DEAA}"/>
    <cellStyle name="Normal 9 4 3 2 2 4 2 3" xfId="6151" xr:uid="{D28B63E9-7609-4859-82AD-A6A36800FE4A}"/>
    <cellStyle name="Normal 9 4 3 2 2 4 2 4" xfId="5559" xr:uid="{F9C94BF1-B1AD-4AF0-B836-79B89D59E669}"/>
    <cellStyle name="Normal 9 4 3 2 2 5" xfId="4936" xr:uid="{C3578C51-145D-4898-9F20-845E7B784D41}"/>
    <cellStyle name="Normal 9 4 3 2 2 5 2" xfId="41563" xr:uid="{0E4FFA6A-24C2-489A-86C0-6B33D8E5C3F2}"/>
    <cellStyle name="Normal 9 4 3 2 2 5 3" xfId="6147" xr:uid="{7C5D37EE-624A-4710-99EB-386277907A3E}"/>
    <cellStyle name="Normal 9 4 3 2 2 5 4" xfId="5555" xr:uid="{8E3C0C08-927C-475D-9DEC-ABCB55350AEB}"/>
    <cellStyle name="Normal 9 4 3 2 3" xfId="2416" xr:uid="{EC6CBD6C-AF1B-43FE-943E-73C63F4C872F}"/>
    <cellStyle name="Normal 9 4 3 2 3 2" xfId="2417" xr:uid="{E59278C4-6FB9-4154-B996-9C5A142BA286}"/>
    <cellStyle name="Normal 9 4 3 2 3 2 2" xfId="4505" xr:uid="{6FA7D694-972A-4BA1-A81B-F1AB16C508B0}"/>
    <cellStyle name="Normal 9 4 3 2 3 2 2 2" xfId="5312" xr:uid="{FF3677F9-62A5-464D-9595-FB7739A9D73A}"/>
    <cellStyle name="Normal 9 4 3 2 3 2 2 3" xfId="4942" xr:uid="{19F94EF7-0C33-4C4F-9F6B-7043288FA197}"/>
    <cellStyle name="Normal 9 4 3 2 3 2 2 3 2" xfId="41569" xr:uid="{88CACDCA-5807-4620-AD52-52D0EBA635F2}"/>
    <cellStyle name="Normal 9 4 3 2 3 2 2 3 3" xfId="6153" xr:uid="{2F3E2270-DA34-4046-A29E-826BBADB3D41}"/>
    <cellStyle name="Normal 9 4 3 2 3 2 2 3 4" xfId="5561" xr:uid="{0A7245DD-A839-4E40-9942-F8075CD42408}"/>
    <cellStyle name="Normal 9 4 3 2 3 3" xfId="4088" xr:uid="{023A934D-8999-4D80-A61D-98ED2EC2576B}"/>
    <cellStyle name="Normal 9 4 3 2 3 3 2" xfId="4943" xr:uid="{6E40636B-13A4-432E-A8BD-A3E2ADD51F6B}"/>
    <cellStyle name="Normal 9 4 3 2 3 3 2 2" xfId="41570" xr:uid="{6A00C980-089B-4ABB-8A71-2965405F1759}"/>
    <cellStyle name="Normal 9 4 3 2 3 3 2 3" xfId="6154" xr:uid="{846AA66D-2B8E-4E7B-AC10-17DC69BBA1F5}"/>
    <cellStyle name="Normal 9 4 3 2 3 3 2 4" xfId="5562" xr:uid="{88D255DD-F5B1-480C-A5A9-C32E3134308A}"/>
    <cellStyle name="Normal 9 4 3 2 3 4" xfId="4089" xr:uid="{BFB568E4-7CCD-4E2A-A60B-43C6B5F896F7}"/>
    <cellStyle name="Normal 9 4 3 2 3 4 2" xfId="4944" xr:uid="{A94E4735-0EFD-4AFE-AFF3-97449B2E9151}"/>
    <cellStyle name="Normal 9 4 3 2 3 4 2 2" xfId="41571" xr:uid="{BBAC40D1-457A-4CBB-9D17-B9D0AB75DDE8}"/>
    <cellStyle name="Normal 9 4 3 2 3 4 2 3" xfId="6155" xr:uid="{86D278F8-823E-45AB-BE60-71C50B434A07}"/>
    <cellStyle name="Normal 9 4 3 2 3 4 2 4" xfId="5563" xr:uid="{AF210533-1437-4F93-80ED-985C7F9EBCDE}"/>
    <cellStyle name="Normal 9 4 3 2 3 5" xfId="4941" xr:uid="{23E6ADE8-D9C1-4803-BE14-9E28C734B864}"/>
    <cellStyle name="Normal 9 4 3 2 3 5 2" xfId="41568" xr:uid="{D989007A-1B07-4274-8A5F-7E0A6F223F0D}"/>
    <cellStyle name="Normal 9 4 3 2 3 5 3" xfId="6152" xr:uid="{C5127750-969F-4F18-84A8-C0357863B4AE}"/>
    <cellStyle name="Normal 9 4 3 2 3 5 4" xfId="5560" xr:uid="{63D4AFFF-CFC5-4CFE-93FC-F6C2FB7F21AC}"/>
    <cellStyle name="Normal 9 4 3 2 4" xfId="2418" xr:uid="{BCA83A0E-4F3B-46B3-9BDE-FB44D63884EB}"/>
    <cellStyle name="Normal 9 4 3 2 4 2" xfId="4506" xr:uid="{103387C1-73B2-476D-BBBD-035047D316BC}"/>
    <cellStyle name="Normal 9 4 3 2 4 2 2" xfId="5313" xr:uid="{86385C80-73C4-408B-A07D-FEF4D1ADE03C}"/>
    <cellStyle name="Normal 9 4 3 2 4 2 3" xfId="4945" xr:uid="{54FFCEA4-F547-4032-9279-8BF1DF18F064}"/>
    <cellStyle name="Normal 9 4 3 2 4 2 3 2" xfId="41572" xr:uid="{2CC7D569-AC62-4CEE-9FEA-1D12466D80F0}"/>
    <cellStyle name="Normal 9 4 3 2 4 2 3 3" xfId="6156" xr:uid="{1963F4E6-6325-4704-A701-1A853671D91A}"/>
    <cellStyle name="Normal 9 4 3 2 4 2 3 4" xfId="5564" xr:uid="{0AF2DAC2-ECCB-4646-8E34-2F108DC30D8B}"/>
    <cellStyle name="Normal 9 4 3 2 5" xfId="4090" xr:uid="{3916275E-2DB7-4E39-A01C-46A8F8499F0A}"/>
    <cellStyle name="Normal 9 4 3 2 5 2" xfId="4946" xr:uid="{2C4019E1-4327-42B6-AA9F-2CE6B5557439}"/>
    <cellStyle name="Normal 9 4 3 2 5 2 2" xfId="41573" xr:uid="{11A7E24E-0E18-4799-9218-84B54886849C}"/>
    <cellStyle name="Normal 9 4 3 2 5 2 3" xfId="6157" xr:uid="{03444EAE-EB98-49F1-BFF6-FA9619FE2AA8}"/>
    <cellStyle name="Normal 9 4 3 2 5 2 4" xfId="5565" xr:uid="{99A9F8F7-2E36-44B1-8CFA-C3D4971575C9}"/>
    <cellStyle name="Normal 9 4 3 2 6" xfId="4091" xr:uid="{5CE1B878-B3A2-44B2-BDDC-C5B4C93C4A46}"/>
    <cellStyle name="Normal 9 4 3 2 6 2" xfId="4947" xr:uid="{E82A6E51-D5FE-4824-B55C-8D6D525957CD}"/>
    <cellStyle name="Normal 9 4 3 2 6 2 2" xfId="41574" xr:uid="{C3F21F15-6CAC-489D-A6AA-263E8E231CB4}"/>
    <cellStyle name="Normal 9 4 3 2 6 2 3" xfId="6158" xr:uid="{3C9516A5-D54D-4A6A-8F92-745472BD2143}"/>
    <cellStyle name="Normal 9 4 3 2 6 2 4" xfId="5566" xr:uid="{7CBD85C8-149D-4BB8-86BF-C81C49F2E279}"/>
    <cellStyle name="Normal 9 4 3 2 7" xfId="4935" xr:uid="{47A0E7A4-95E0-4491-A0F2-41C49F565964}"/>
    <cellStyle name="Normal 9 4 3 2 7 2" xfId="41562" xr:uid="{F9DB4543-389C-4425-8496-97CB38CD973D}"/>
    <cellStyle name="Normal 9 4 3 2 7 3" xfId="6146" xr:uid="{5AFF1286-0A25-4587-8E76-FF5AAA6B9E00}"/>
    <cellStyle name="Normal 9 4 3 2 7 4" xfId="5554" xr:uid="{6F934171-FB6A-4C2F-8B6D-6AD5E1D43DE3}"/>
    <cellStyle name="Normal 9 4 3 3" xfId="418" xr:uid="{23BF7CB0-86BC-42D4-9D08-C6A98891CE32}"/>
    <cellStyle name="Normal 9 4 3 3 2" xfId="2419" xr:uid="{36B6E991-8C4E-4921-8CBE-FF1EEF8D187A}"/>
    <cellStyle name="Normal 9 4 3 3 2 2" xfId="2420" xr:uid="{C1AD683D-4690-4861-A52C-D737AEF23DBA}"/>
    <cellStyle name="Normal 9 4 3 3 2 2 2" xfId="4507" xr:uid="{B81739B9-421A-4290-950F-F3ED4DB745F9}"/>
    <cellStyle name="Normal 9 4 3 3 2 2 2 2" xfId="5314" xr:uid="{3CF4DE75-BE2F-423F-98F2-DB54E959FB8A}"/>
    <cellStyle name="Normal 9 4 3 3 2 2 2 3" xfId="4950" xr:uid="{E7E073D8-FAF2-4076-A662-9D4658785051}"/>
    <cellStyle name="Normal 9 4 3 3 2 2 2 3 2" xfId="41577" xr:uid="{A9DED032-0AE8-4683-85C6-9919598008D8}"/>
    <cellStyle name="Normal 9 4 3 3 2 2 2 3 3" xfId="6161" xr:uid="{8CBD01C1-925E-4DE5-B53E-F847A84B2B85}"/>
    <cellStyle name="Normal 9 4 3 3 2 2 2 3 4" xfId="5569" xr:uid="{75F14E54-154C-44A1-8DC5-F0C1462B5773}"/>
    <cellStyle name="Normal 9 4 3 3 2 3" xfId="4092" xr:uid="{D508B3B3-E031-452B-B9C7-EC5DD099ED8C}"/>
    <cellStyle name="Normal 9 4 3 3 2 3 2" xfId="4951" xr:uid="{2B587619-FFFE-416D-9D5E-5B666F52D6F8}"/>
    <cellStyle name="Normal 9 4 3 3 2 3 2 2" xfId="41578" xr:uid="{564B3CC2-3492-4AB1-881D-5122C76181FE}"/>
    <cellStyle name="Normal 9 4 3 3 2 3 2 3" xfId="6162" xr:uid="{153FAEF5-DFF6-4AF8-8A22-2E3D86A5D361}"/>
    <cellStyle name="Normal 9 4 3 3 2 3 2 4" xfId="5570" xr:uid="{FDA35205-4161-48F2-9071-97D7341D41C9}"/>
    <cellStyle name="Normal 9 4 3 3 2 4" xfId="4093" xr:uid="{2B508001-1D71-41FD-91F6-987BA59F44A0}"/>
    <cellStyle name="Normal 9 4 3 3 2 4 2" xfId="4952" xr:uid="{FC28BDF4-3487-4FDA-B440-7247F22EFE3E}"/>
    <cellStyle name="Normal 9 4 3 3 2 4 2 2" xfId="41579" xr:uid="{488D6CF1-9728-4297-B99E-549E4E52F141}"/>
    <cellStyle name="Normal 9 4 3 3 2 4 2 3" xfId="6163" xr:uid="{55B9725B-D7C5-42E1-A659-4901A81BD401}"/>
    <cellStyle name="Normal 9 4 3 3 2 4 2 4" xfId="5571" xr:uid="{C7DA1F18-5E11-4FAC-BCD9-E8B948888E28}"/>
    <cellStyle name="Normal 9 4 3 3 2 5" xfId="4949" xr:uid="{5EF91672-0CC9-471C-9A56-503A3CE30556}"/>
    <cellStyle name="Normal 9 4 3 3 2 5 2" xfId="41576" xr:uid="{9B27B43B-1FC4-4268-B511-E6118E77C7E7}"/>
    <cellStyle name="Normal 9 4 3 3 2 5 3" xfId="6160" xr:uid="{51ADFCC6-C042-4531-BECF-9B6C24EA160A}"/>
    <cellStyle name="Normal 9 4 3 3 2 5 4" xfId="5568" xr:uid="{1F70228D-1986-496E-B332-81C9B8DB4AA2}"/>
    <cellStyle name="Normal 9 4 3 3 3" xfId="2421" xr:uid="{50BD7764-B343-4C48-8579-29F5D9799BC9}"/>
    <cellStyle name="Normal 9 4 3 3 3 2" xfId="4508" xr:uid="{5E1430E8-9806-4C3C-8FB3-CB9040750451}"/>
    <cellStyle name="Normal 9 4 3 3 3 2 2" xfId="5315" xr:uid="{1A3FA86C-A9DE-46BC-A722-0E78E2A95418}"/>
    <cellStyle name="Normal 9 4 3 3 3 2 3" xfId="4953" xr:uid="{A4A9D86F-9F91-4D3F-830D-E13681C732BA}"/>
    <cellStyle name="Normal 9 4 3 3 3 2 3 2" xfId="41580" xr:uid="{EF7E2007-66B5-47FB-9D77-7B9EA794EC0F}"/>
    <cellStyle name="Normal 9 4 3 3 3 2 3 3" xfId="6164" xr:uid="{32099304-5FB3-4EDE-93FF-F2B012E4818F}"/>
    <cellStyle name="Normal 9 4 3 3 3 2 3 4" xfId="5572" xr:uid="{776D5D4A-61E4-4E9E-8B4E-E329F751DEC6}"/>
    <cellStyle name="Normal 9 4 3 3 4" xfId="4094" xr:uid="{3AF35DB8-8D3B-42BD-A2B6-3B55A649E6D3}"/>
    <cellStyle name="Normal 9 4 3 3 4 2" xfId="4954" xr:uid="{8CDEBEF9-4AC8-442D-8D23-128539BF165E}"/>
    <cellStyle name="Normal 9 4 3 3 4 2 2" xfId="41581" xr:uid="{D5D78925-C3FD-4566-84A5-63472905E925}"/>
    <cellStyle name="Normal 9 4 3 3 4 2 3" xfId="6165" xr:uid="{F667AB66-090C-448B-841E-1C6B935A94D9}"/>
    <cellStyle name="Normal 9 4 3 3 4 2 4" xfId="5573" xr:uid="{9E2CBDAD-D53A-442A-9AF4-B4C1E4353907}"/>
    <cellStyle name="Normal 9 4 3 3 5" xfId="4095" xr:uid="{E84B8DEE-32B4-4EB1-8FFA-793E51585601}"/>
    <cellStyle name="Normal 9 4 3 3 5 2" xfId="4955" xr:uid="{9A8B98B4-1519-4C74-A625-91F57D4E75DA}"/>
    <cellStyle name="Normal 9 4 3 3 5 2 2" xfId="41582" xr:uid="{0C9A35AF-59A9-452E-AFFD-432F309057F5}"/>
    <cellStyle name="Normal 9 4 3 3 5 2 3" xfId="6166" xr:uid="{B62F8B6E-1952-42DA-8BDA-02A2EF9005EC}"/>
    <cellStyle name="Normal 9 4 3 3 5 2 4" xfId="5574" xr:uid="{F53AB27C-DF85-4D8C-B4EC-6200FFB46E3C}"/>
    <cellStyle name="Normal 9 4 3 3 6" xfId="4948" xr:uid="{A4A74C1F-E17D-4372-98C0-2441121BE7B5}"/>
    <cellStyle name="Normal 9 4 3 3 6 2" xfId="41575" xr:uid="{8D0B85EB-4F15-4E08-BBA3-DD014ED714A8}"/>
    <cellStyle name="Normal 9 4 3 3 6 3" xfId="6159" xr:uid="{27562C19-1525-4D49-9F68-CA087A133A5A}"/>
    <cellStyle name="Normal 9 4 3 3 6 4" xfId="5567" xr:uid="{03756CEC-37A1-4914-9166-46ED78043257}"/>
    <cellStyle name="Normal 9 4 3 4" xfId="2422" xr:uid="{2765E6BB-ABCF-4B7C-848E-F499FD60A808}"/>
    <cellStyle name="Normal 9 4 3 4 2" xfId="2423" xr:uid="{113B293E-5C25-4CB2-8232-0E72927C1F90}"/>
    <cellStyle name="Normal 9 4 3 4 2 2" xfId="4509" xr:uid="{F5ECC613-1182-4F85-AB1D-DD14180D9500}"/>
    <cellStyle name="Normal 9 4 3 4 2 2 2" xfId="5316" xr:uid="{A1F25C94-DB85-472B-ACF8-37D1CA5A93BE}"/>
    <cellStyle name="Normal 9 4 3 4 2 2 3" xfId="4957" xr:uid="{5ADE52CD-08CA-4F28-A660-0E6DF9274BB0}"/>
    <cellStyle name="Normal 9 4 3 4 2 2 3 2" xfId="41584" xr:uid="{9642EF94-D7BD-489C-B592-86124E7B6532}"/>
    <cellStyle name="Normal 9 4 3 4 2 2 3 3" xfId="6168" xr:uid="{FFC5181A-30C1-44C9-A090-9BE724E3487C}"/>
    <cellStyle name="Normal 9 4 3 4 2 2 3 4" xfId="5576" xr:uid="{AD8CB79D-3CEC-48A1-8BF0-8D8D97D207D8}"/>
    <cellStyle name="Normal 9 4 3 4 3" xfId="4096" xr:uid="{125D2B9C-03CD-41EB-9832-4DCD3E462276}"/>
    <cellStyle name="Normal 9 4 3 4 3 2" xfId="4958" xr:uid="{49D48BED-B3FA-4D8D-95A9-14E621AC5E86}"/>
    <cellStyle name="Normal 9 4 3 4 3 2 2" xfId="41585" xr:uid="{EE5FCE29-ADDE-4E8B-B784-2BA81F0A19A0}"/>
    <cellStyle name="Normal 9 4 3 4 3 2 3" xfId="6169" xr:uid="{35D2C6A9-C918-4D5A-BC14-E28321DC99C3}"/>
    <cellStyle name="Normal 9 4 3 4 3 2 4" xfId="5577" xr:uid="{ABC0357F-B882-48CA-8271-8124C777E8D6}"/>
    <cellStyle name="Normal 9 4 3 4 4" xfId="4097" xr:uid="{C40EC323-A4EC-427E-ABAF-A6411FFDC7B6}"/>
    <cellStyle name="Normal 9 4 3 4 4 2" xfId="4959" xr:uid="{E6B4C4C3-F842-49EB-AEFF-139B27FC1AE8}"/>
    <cellStyle name="Normal 9 4 3 4 4 2 2" xfId="41586" xr:uid="{48230908-3B4C-4E0E-887A-AE002AB2A790}"/>
    <cellStyle name="Normal 9 4 3 4 4 2 3" xfId="6170" xr:uid="{A286D3D1-9C34-4A32-9965-9B6BFDCDC1F4}"/>
    <cellStyle name="Normal 9 4 3 4 4 2 4" xfId="5578" xr:uid="{C48A8036-BDD9-4134-82B8-3C2E5BA0B887}"/>
    <cellStyle name="Normal 9 4 3 4 5" xfId="4956" xr:uid="{A7A19DC8-4D99-4EAD-8FD8-62DA385CB7FB}"/>
    <cellStyle name="Normal 9 4 3 4 5 2" xfId="41583" xr:uid="{3CAB75ED-7D73-4CFA-A48A-749985E17D30}"/>
    <cellStyle name="Normal 9 4 3 4 5 3" xfId="6167" xr:uid="{A9CBB779-27A4-4F35-B1CF-01ADDABC9265}"/>
    <cellStyle name="Normal 9 4 3 4 5 4" xfId="5575" xr:uid="{B27FDCC5-92C6-4F4B-90B8-FC792C662403}"/>
    <cellStyle name="Normal 9 4 3 5" xfId="2424" xr:uid="{E6866D99-64C8-47AF-B71D-87BF06CD3DA7}"/>
    <cellStyle name="Normal 9 4 3 5 2" xfId="4098" xr:uid="{8C71D256-D1F4-4D41-AB6F-CAB1A1051BF1}"/>
    <cellStyle name="Normal 9 4 3 5 2 2" xfId="4961" xr:uid="{6EBA3EB9-0967-4C0B-916C-B950728729AA}"/>
    <cellStyle name="Normal 9 4 3 5 2 2 2" xfId="41588" xr:uid="{0FF1D1B9-B162-4B04-A0B5-45B972306A9C}"/>
    <cellStyle name="Normal 9 4 3 5 2 2 3" xfId="6172" xr:uid="{1B501220-E305-4A85-BA9E-7100BC365EBC}"/>
    <cellStyle name="Normal 9 4 3 5 2 2 4" xfId="5580" xr:uid="{6FB05673-7294-4832-AA16-54241EF00A8C}"/>
    <cellStyle name="Normal 9 4 3 5 3" xfId="4099" xr:uid="{5C28DB88-EE9F-4F0A-980C-3ACB31EBAC05}"/>
    <cellStyle name="Normal 9 4 3 5 3 2" xfId="4962" xr:uid="{5B419878-5548-4747-A0D4-546AD76D9083}"/>
    <cellStyle name="Normal 9 4 3 5 3 2 2" xfId="41589" xr:uid="{31FBD888-62FB-479D-B6EA-B63327F0C87B}"/>
    <cellStyle name="Normal 9 4 3 5 3 2 3" xfId="6173" xr:uid="{D72F34DD-83F1-4AA2-9716-06F972A0AC43}"/>
    <cellStyle name="Normal 9 4 3 5 3 2 4" xfId="5581" xr:uid="{F493154E-91D8-4EDE-B5C1-9C60B67A1FFE}"/>
    <cellStyle name="Normal 9 4 3 5 4" xfId="4100" xr:uid="{E78E88CF-A97C-4C04-AD62-52D6CBDCB483}"/>
    <cellStyle name="Normal 9 4 3 5 4 2" xfId="4963" xr:uid="{86067D30-B099-4060-AA15-E598C9D2653F}"/>
    <cellStyle name="Normal 9 4 3 5 4 2 2" xfId="41590" xr:uid="{ECA991A3-41B1-4268-AEBB-FF75F45FE507}"/>
    <cellStyle name="Normal 9 4 3 5 4 2 3" xfId="6174" xr:uid="{3B1BBE00-EE8D-4736-A6F0-BBEE86A78551}"/>
    <cellStyle name="Normal 9 4 3 5 4 2 4" xfId="5582" xr:uid="{E176D404-D70B-4AF0-A604-63AB7AA0ECA0}"/>
    <cellStyle name="Normal 9 4 3 5 5" xfId="4960" xr:uid="{3A7F72F8-A14A-45D9-BC7F-AE4B188CB432}"/>
    <cellStyle name="Normal 9 4 3 5 5 2" xfId="41587" xr:uid="{9C157FDA-9354-4AD4-84EF-B2FBC3B34938}"/>
    <cellStyle name="Normal 9 4 3 5 5 3" xfId="6171" xr:uid="{F8062560-556F-4BB4-B6BE-06AC6C6BD215}"/>
    <cellStyle name="Normal 9 4 3 5 5 4" xfId="5579" xr:uid="{58978F4B-2B8A-4AA3-9CB3-CB97ED41DF49}"/>
    <cellStyle name="Normal 9 4 3 6" xfId="4101" xr:uid="{2C1A2359-97B6-4541-B14E-481123D91830}"/>
    <cellStyle name="Normal 9 4 3 6 2" xfId="4964" xr:uid="{D1590346-4279-4A2F-91AA-37178C28131C}"/>
    <cellStyle name="Normal 9 4 3 6 2 2" xfId="41591" xr:uid="{BB2E5321-9B5F-4ADD-859B-6EDBB6448C18}"/>
    <cellStyle name="Normal 9 4 3 6 2 3" xfId="6175" xr:uid="{60F603F5-9DFF-4D47-92D5-1F59B7EBA8AD}"/>
    <cellStyle name="Normal 9 4 3 6 2 4" xfId="5583" xr:uid="{7C6AE095-DC08-4421-B3E0-EB688514CDFE}"/>
    <cellStyle name="Normal 9 4 3 7" xfId="4102" xr:uid="{C284D5F1-A55B-4F14-AD70-1A0538B9083F}"/>
    <cellStyle name="Normal 9 4 3 7 2" xfId="4965" xr:uid="{49B95080-17F5-4B7A-8F06-BF66AC669D36}"/>
    <cellStyle name="Normal 9 4 3 7 2 2" xfId="41592" xr:uid="{463A0913-AF5A-4C9E-8E0A-6A093FE36D1F}"/>
    <cellStyle name="Normal 9 4 3 7 2 3" xfId="6176" xr:uid="{4C74F07F-1658-4804-896A-67DE62800B8C}"/>
    <cellStyle name="Normal 9 4 3 7 2 4" xfId="5584" xr:uid="{94771EB5-266C-44C9-BEFC-E27F237A8431}"/>
    <cellStyle name="Normal 9 4 3 8" xfId="4103" xr:uid="{EF11E991-1235-4C36-B1EE-15451FA17875}"/>
    <cellStyle name="Normal 9 4 3 8 2" xfId="4966" xr:uid="{1659FFF8-B8AB-485C-9C8C-D6A0409E4700}"/>
    <cellStyle name="Normal 9 4 3 8 2 2" xfId="41593" xr:uid="{E90ADB3E-571B-4205-B4E7-45BE151AA7E5}"/>
    <cellStyle name="Normal 9 4 3 8 2 3" xfId="6177" xr:uid="{7956A47C-D02A-4D8E-89A7-56E48B97A63A}"/>
    <cellStyle name="Normal 9 4 3 8 2 4" xfId="5585" xr:uid="{CC51AC0F-111E-4913-A62C-9E4BBF43856D}"/>
    <cellStyle name="Normal 9 4 3 9" xfId="4934" xr:uid="{736B92E2-39C2-48C5-A0A3-DEE366AED7F4}"/>
    <cellStyle name="Normal 9 4 3 9 2" xfId="41561" xr:uid="{F491C46F-D5EA-4BB0-94EC-C129C68AA498}"/>
    <cellStyle name="Normal 9 4 3 9 3" xfId="6145" xr:uid="{99B6CAAA-3E7A-45CA-A320-7796CE7CA80B}"/>
    <cellStyle name="Normal 9 4 3 9 4" xfId="5553" xr:uid="{64911469-40CF-4FC5-B914-97D0DF0790C5}"/>
    <cellStyle name="Normal 9 4 4" xfId="179" xr:uid="{CB92FCA2-9FB4-485E-9355-25B73AE20315}"/>
    <cellStyle name="Normal 9 4 4 2" xfId="866" xr:uid="{48014C51-1C70-461C-84FB-17443987D21A}"/>
    <cellStyle name="Normal 9 4 4 2 2" xfId="867" xr:uid="{516962DD-A82F-4CB3-B7F0-44211E9480D2}"/>
    <cellStyle name="Normal 9 4 4 2 2 2" xfId="2425" xr:uid="{1608FECC-15EC-4B0C-AE77-612F7BED52A6}"/>
    <cellStyle name="Normal 9 4 4 2 2 2 2" xfId="2426" xr:uid="{39D57519-5831-4DD9-AADB-3C80D724CF95}"/>
    <cellStyle name="Normal 9 4 4 2 2 2 2 2" xfId="4971" xr:uid="{06E0F1C2-A153-4612-B4E0-A5FCC98A5404}"/>
    <cellStyle name="Normal 9 4 4 2 2 2 2 2 2" xfId="41598" xr:uid="{52F771F5-F4FA-45C2-981B-CDC03855C922}"/>
    <cellStyle name="Normal 9 4 4 2 2 2 2 2 3" xfId="6182" xr:uid="{CAD46B5C-FC7A-4985-BA4A-98B2BE25E880}"/>
    <cellStyle name="Normal 9 4 4 2 2 2 2 2 4" xfId="5590" xr:uid="{54E0753B-90F7-48CA-8DF7-AE3D7E9CAF6C}"/>
    <cellStyle name="Normal 9 4 4 2 2 2 3" xfId="4970" xr:uid="{C7810124-374F-4BB3-988A-C5C91E0BC745}"/>
    <cellStyle name="Normal 9 4 4 2 2 2 3 2" xfId="41597" xr:uid="{01D39346-8F07-4727-82BA-03DC8968AA02}"/>
    <cellStyle name="Normal 9 4 4 2 2 2 3 3" xfId="6181" xr:uid="{97C722A5-3832-4E9A-8CD2-A0EEAC65CC7A}"/>
    <cellStyle name="Normal 9 4 4 2 2 2 3 4" xfId="5589" xr:uid="{DF54135F-73E5-4EAB-8669-13B5B74E9375}"/>
    <cellStyle name="Normal 9 4 4 2 2 3" xfId="2427" xr:uid="{22372A64-6985-4A80-A508-8318837D5121}"/>
    <cellStyle name="Normal 9 4 4 2 2 3 2" xfId="4972" xr:uid="{40365553-497D-44F1-90FE-85AA587FD65F}"/>
    <cellStyle name="Normal 9 4 4 2 2 3 2 2" xfId="41599" xr:uid="{2622CE11-8C5B-47E1-B3CF-11C4344183FC}"/>
    <cellStyle name="Normal 9 4 4 2 2 3 2 3" xfId="6183" xr:uid="{F33B0D76-4588-4C22-BDED-D3B00DA619BF}"/>
    <cellStyle name="Normal 9 4 4 2 2 3 2 4" xfId="5591" xr:uid="{D9ADB46C-7FD5-4136-B89B-394F408D9F4B}"/>
    <cellStyle name="Normal 9 4 4 2 2 4" xfId="4104" xr:uid="{B1AAC871-D1C0-452C-B335-8364D6D99346}"/>
    <cellStyle name="Normal 9 4 4 2 2 4 2" xfId="4973" xr:uid="{AD09E0F9-E8A3-4C22-B6A1-846C4F3EE507}"/>
    <cellStyle name="Normal 9 4 4 2 2 4 2 2" xfId="41600" xr:uid="{22108581-711A-47D2-8971-539D8DC532E9}"/>
    <cellStyle name="Normal 9 4 4 2 2 4 2 3" xfId="6184" xr:uid="{8B5AE98A-1ABE-4273-86AD-115F3F7F0359}"/>
    <cellStyle name="Normal 9 4 4 2 2 4 2 4" xfId="5592" xr:uid="{8264DC2B-1A2C-48C1-B60C-6D273E3C73E9}"/>
    <cellStyle name="Normal 9 4 4 2 2 5" xfId="4969" xr:uid="{D50F8715-F37E-4CD9-9DC6-970D0AFCCF62}"/>
    <cellStyle name="Normal 9 4 4 2 2 5 2" xfId="41596" xr:uid="{70CEDDEC-BFDF-4A56-A7D1-15AD13AD5962}"/>
    <cellStyle name="Normal 9 4 4 2 2 5 3" xfId="6180" xr:uid="{18247F97-685B-42EF-9032-6C376C99864C}"/>
    <cellStyle name="Normal 9 4 4 2 2 5 4" xfId="5588" xr:uid="{340E701E-5D1C-45EF-BE1C-E30605A4F72C}"/>
    <cellStyle name="Normal 9 4 4 2 3" xfId="2428" xr:uid="{D87B85FE-F708-4ECB-87F4-FBF42F482949}"/>
    <cellStyle name="Normal 9 4 4 2 3 2" xfId="2429" xr:uid="{EEFAF95B-F504-43D5-BB00-558DFF0D1F16}"/>
    <cellStyle name="Normal 9 4 4 2 3 2 2" xfId="4975" xr:uid="{94816B3E-BF02-41DF-92E8-64DBBDD25D4D}"/>
    <cellStyle name="Normal 9 4 4 2 3 2 2 2" xfId="41602" xr:uid="{5E9FEFD8-18A9-4B9A-AB67-9091C90DAA8D}"/>
    <cellStyle name="Normal 9 4 4 2 3 2 2 3" xfId="6186" xr:uid="{516A5219-525A-4D85-8BFC-3D5612F9F1F2}"/>
    <cellStyle name="Normal 9 4 4 2 3 2 2 4" xfId="5594" xr:uid="{8F3F036D-7635-4CD3-B1D4-6411E146619B}"/>
    <cellStyle name="Normal 9 4 4 2 3 3" xfId="4974" xr:uid="{7E1D6195-C772-4118-A750-4D3FDC0E8696}"/>
    <cellStyle name="Normal 9 4 4 2 3 3 2" xfId="41601" xr:uid="{E383F367-B158-46FA-BE65-C5BA8676CFAC}"/>
    <cellStyle name="Normal 9 4 4 2 3 3 3" xfId="6185" xr:uid="{E9AC5505-470C-441E-9CC5-F43A4F64C5BA}"/>
    <cellStyle name="Normal 9 4 4 2 3 3 4" xfId="5593" xr:uid="{AB1CD767-A6AE-4577-9294-6ABF3B9987F7}"/>
    <cellStyle name="Normal 9 4 4 2 4" xfId="2430" xr:uid="{1CC68404-205B-41EF-9A91-1FB46440D29F}"/>
    <cellStyle name="Normal 9 4 4 2 4 2" xfId="4976" xr:uid="{0BAC7E4F-AF12-4396-922D-9D210511B4C6}"/>
    <cellStyle name="Normal 9 4 4 2 4 2 2" xfId="41603" xr:uid="{5A13B9CC-03C7-42C0-93A9-ACCD1E86C6D4}"/>
    <cellStyle name="Normal 9 4 4 2 4 2 3" xfId="6187" xr:uid="{7C02B15F-5E11-495D-992F-9F1C9D689F27}"/>
    <cellStyle name="Normal 9 4 4 2 4 2 4" xfId="5595" xr:uid="{8B768B70-7318-400D-861B-48B512D2EE02}"/>
    <cellStyle name="Normal 9 4 4 2 5" xfId="4105" xr:uid="{0D63F74E-7C4D-4F25-8776-AE50C573FB93}"/>
    <cellStyle name="Normal 9 4 4 2 5 2" xfId="4977" xr:uid="{0CE1C7F9-6B03-4B56-BAE9-478BABA3A4AD}"/>
    <cellStyle name="Normal 9 4 4 2 5 2 2" xfId="41604" xr:uid="{A92BB194-F28C-4DD7-A743-A8754DBBDAD8}"/>
    <cellStyle name="Normal 9 4 4 2 5 2 3" xfId="6188" xr:uid="{3391DFA6-FAD2-4F33-A38D-3FCADC2C68D7}"/>
    <cellStyle name="Normal 9 4 4 2 5 2 4" xfId="5596" xr:uid="{330B8DCC-8E49-4E59-A8F5-8A34F3593C9C}"/>
    <cellStyle name="Normal 9 4 4 2 6" xfId="4968" xr:uid="{18251856-7F66-42A4-93E6-981593CE4BB5}"/>
    <cellStyle name="Normal 9 4 4 2 6 2" xfId="41595" xr:uid="{A9EE1AA9-911E-4C22-85E7-329198E051D5}"/>
    <cellStyle name="Normal 9 4 4 2 6 3" xfId="6179" xr:uid="{3826CFE8-55D2-4DDC-A277-2EFF0CDC17E5}"/>
    <cellStyle name="Normal 9 4 4 2 6 4" xfId="5587" xr:uid="{520F9E3C-9DB7-44B5-8C9C-5E8DF965E655}"/>
    <cellStyle name="Normal 9 4 4 3" xfId="868" xr:uid="{A1EBB137-69C2-424E-8DA5-866B6E9517EC}"/>
    <cellStyle name="Normal 9 4 4 3 2" xfId="2431" xr:uid="{191311B4-5B1A-4FDC-B479-DD752128DAD5}"/>
    <cellStyle name="Normal 9 4 4 3 2 2" xfId="2432" xr:uid="{613D3660-762E-4A72-85E0-8E8ECD01BB0C}"/>
    <cellStyle name="Normal 9 4 4 3 2 2 2" xfId="4980" xr:uid="{0B04914A-B308-4E17-97AC-184BE9FE2B0C}"/>
    <cellStyle name="Normal 9 4 4 3 2 2 2 2" xfId="41607" xr:uid="{AD174649-0BBE-4EB7-97E0-DCBCAEAD19D9}"/>
    <cellStyle name="Normal 9 4 4 3 2 2 2 3" xfId="6191" xr:uid="{D673A03A-6B8F-4880-8893-1463CCE85D57}"/>
    <cellStyle name="Normal 9 4 4 3 2 2 2 4" xfId="5599" xr:uid="{7CAB3855-9B4C-4842-9CF4-8624974E25F8}"/>
    <cellStyle name="Normal 9 4 4 3 2 3" xfId="4979" xr:uid="{F585297D-1E2B-4799-8464-74E77F991AA7}"/>
    <cellStyle name="Normal 9 4 4 3 2 3 2" xfId="41606" xr:uid="{AF1DD6A6-FBA8-4633-8479-FD0C6960D4A3}"/>
    <cellStyle name="Normal 9 4 4 3 2 3 3" xfId="6190" xr:uid="{CF773751-5CAB-4524-A044-59BA78304D56}"/>
    <cellStyle name="Normal 9 4 4 3 2 3 4" xfId="5598" xr:uid="{A0E198C4-EA05-4F59-AFE1-9A8051D3A5B4}"/>
    <cellStyle name="Normal 9 4 4 3 3" xfId="2433" xr:uid="{23F33550-7414-4F11-9BEC-ACAC6AC76D81}"/>
    <cellStyle name="Normal 9 4 4 3 3 2" xfId="4981" xr:uid="{D90BDAF9-A7C0-4E85-A8B7-3D72F2F892D3}"/>
    <cellStyle name="Normal 9 4 4 3 3 2 2" xfId="41608" xr:uid="{2982BE29-3D93-47D7-AE82-7EB9D4FA8B85}"/>
    <cellStyle name="Normal 9 4 4 3 3 2 3" xfId="6192" xr:uid="{F34F7B8B-8510-471E-A266-DE984828A7ED}"/>
    <cellStyle name="Normal 9 4 4 3 3 2 4" xfId="5600" xr:uid="{D9CB8101-FDB2-4B98-86D6-E1FBE633D798}"/>
    <cellStyle name="Normal 9 4 4 3 4" xfId="4106" xr:uid="{EDA2A9C4-00B8-4991-80DE-EFBE328C9B04}"/>
    <cellStyle name="Normal 9 4 4 3 4 2" xfId="4982" xr:uid="{B9CDB1B5-DA95-45CC-A67D-CCC644883756}"/>
    <cellStyle name="Normal 9 4 4 3 4 2 2" xfId="41609" xr:uid="{23BDCE01-D5E4-4489-9CDC-0A214EDC8B72}"/>
    <cellStyle name="Normal 9 4 4 3 4 2 3" xfId="6193" xr:uid="{D0C0EC25-0F0C-4FD1-BEB7-8A2128B33149}"/>
    <cellStyle name="Normal 9 4 4 3 4 2 4" xfId="5601" xr:uid="{6F99715A-CBA8-4F6E-977D-F2B9793A450B}"/>
    <cellStyle name="Normal 9 4 4 3 5" xfId="4978" xr:uid="{CDFE8D84-3815-4588-8ED4-66F38B81DA5F}"/>
    <cellStyle name="Normal 9 4 4 3 5 2" xfId="41605" xr:uid="{A3C84A07-695E-4444-8354-922B952D4DB2}"/>
    <cellStyle name="Normal 9 4 4 3 5 3" xfId="6189" xr:uid="{661A219E-D8E4-42AB-A991-FD08127ECBBC}"/>
    <cellStyle name="Normal 9 4 4 3 5 4" xfId="5597" xr:uid="{1C7F910C-44EC-48DB-8149-1AC2629179C3}"/>
    <cellStyle name="Normal 9 4 4 4" xfId="2434" xr:uid="{BD92F5D1-F57E-4ACF-9D9B-59EADAFABD03}"/>
    <cellStyle name="Normal 9 4 4 4 2" xfId="2435" xr:uid="{F277141E-4DE7-4134-B41B-1976E03C179E}"/>
    <cellStyle name="Normal 9 4 4 4 2 2" xfId="4984" xr:uid="{CF8912A2-910A-438A-AB76-5B81C96946E5}"/>
    <cellStyle name="Normal 9 4 4 4 2 2 2" xfId="41611" xr:uid="{8909ED4B-D944-4B91-8933-C3522F497B3C}"/>
    <cellStyle name="Normal 9 4 4 4 2 2 3" xfId="6195" xr:uid="{8C606960-3B57-4739-8B87-C42917D30B4C}"/>
    <cellStyle name="Normal 9 4 4 4 2 2 4" xfId="5603" xr:uid="{ED018EF5-F4DC-4E55-860E-952669ED54D7}"/>
    <cellStyle name="Normal 9 4 4 4 3" xfId="4107" xr:uid="{730EB9A7-8BF9-4640-8A48-C21938102836}"/>
    <cellStyle name="Normal 9 4 4 4 3 2" xfId="4985" xr:uid="{640465E0-70F4-4735-A3C2-600208E1D475}"/>
    <cellStyle name="Normal 9 4 4 4 3 2 2" xfId="41612" xr:uid="{A973B60A-078E-4682-ADFA-5A11F1F68E15}"/>
    <cellStyle name="Normal 9 4 4 4 3 2 3" xfId="6196" xr:uid="{9F9DAEEB-248F-4888-A4A2-72F2E9B98E71}"/>
    <cellStyle name="Normal 9 4 4 4 3 2 4" xfId="5604" xr:uid="{19210FD1-EDC2-4D7E-B4FF-7FB6B3AFD92C}"/>
    <cellStyle name="Normal 9 4 4 4 4" xfId="4108" xr:uid="{FBC7C14F-3FEC-4188-96CF-807FAEBF2732}"/>
    <cellStyle name="Normal 9 4 4 4 4 2" xfId="4986" xr:uid="{B0C24058-29A3-4B61-AFF6-8EE2837B5278}"/>
    <cellStyle name="Normal 9 4 4 4 4 2 2" xfId="41613" xr:uid="{BD595869-DFE4-4855-B5DF-B3D7935803D2}"/>
    <cellStyle name="Normal 9 4 4 4 4 2 3" xfId="6197" xr:uid="{733ECD49-1E2D-4B51-9D5F-ECE24FC01763}"/>
    <cellStyle name="Normal 9 4 4 4 4 2 4" xfId="5605" xr:uid="{0AD7AC8D-D399-4722-8B7C-17062701C6FB}"/>
    <cellStyle name="Normal 9 4 4 4 5" xfId="4983" xr:uid="{8861BFA7-A240-4ED1-A04A-9E59A657FE52}"/>
    <cellStyle name="Normal 9 4 4 4 5 2" xfId="41610" xr:uid="{04FFDE70-F73B-4D7F-AD67-46D79ECEB72C}"/>
    <cellStyle name="Normal 9 4 4 4 5 3" xfId="6194" xr:uid="{7C3ABA96-FDD3-4976-B405-44F87D79CFDE}"/>
    <cellStyle name="Normal 9 4 4 4 5 4" xfId="5602" xr:uid="{5AF46B95-10D3-490C-8B8C-A98EA41E8FED}"/>
    <cellStyle name="Normal 9 4 4 5" xfId="2436" xr:uid="{0F01CD15-F473-43B3-94DA-1C2FFB068C48}"/>
    <cellStyle name="Normal 9 4 4 5 2" xfId="4987" xr:uid="{24B09C67-E9FC-4FBF-B3DD-6C03B7261C01}"/>
    <cellStyle name="Normal 9 4 4 5 2 2" xfId="41614" xr:uid="{9E79903A-AB74-440A-9054-82DCB4F034BB}"/>
    <cellStyle name="Normal 9 4 4 5 2 3" xfId="6198" xr:uid="{7F2D92F0-4146-465D-BA05-06EC211697B0}"/>
    <cellStyle name="Normal 9 4 4 5 2 4" xfId="5606" xr:uid="{38F0FDFD-E96C-45C9-8B26-08D6641240B5}"/>
    <cellStyle name="Normal 9 4 4 6" xfId="4109" xr:uid="{C0323719-BDDE-4ECE-AECF-09B971D4813C}"/>
    <cellStyle name="Normal 9 4 4 6 2" xfId="4988" xr:uid="{12C36D3C-1FA1-4D5D-B7B9-2EE0BB88E677}"/>
    <cellStyle name="Normal 9 4 4 6 2 2" xfId="41615" xr:uid="{E9EB5136-CBE5-423D-BA56-2134709A8AA6}"/>
    <cellStyle name="Normal 9 4 4 6 2 3" xfId="6199" xr:uid="{4E660095-2D19-4C9F-AB57-A7704DF79A0D}"/>
    <cellStyle name="Normal 9 4 4 6 2 4" xfId="5607" xr:uid="{D6A9D045-7039-463F-9EBE-15B484ABECFA}"/>
    <cellStyle name="Normal 9 4 4 7" xfId="4110" xr:uid="{100D565A-BC62-4AA9-878B-86E5926D6A65}"/>
    <cellStyle name="Normal 9 4 4 7 2" xfId="4989" xr:uid="{476CAFBB-0777-4E28-BAFB-F04DE4AEA03B}"/>
    <cellStyle name="Normal 9 4 4 7 2 2" xfId="41616" xr:uid="{A54B7CC3-362D-4337-A0DF-8B1BCB2EB261}"/>
    <cellStyle name="Normal 9 4 4 7 2 3" xfId="6200" xr:uid="{899E69AB-32BD-4CB3-9794-0916F7E379F1}"/>
    <cellStyle name="Normal 9 4 4 7 2 4" xfId="5608" xr:uid="{216E0D4E-D484-433B-9DCE-E40136DCD3C3}"/>
    <cellStyle name="Normal 9 4 4 8" xfId="4967" xr:uid="{58C32D50-4317-4AC4-BFE9-D94AFE57CCCF}"/>
    <cellStyle name="Normal 9 4 4 8 2" xfId="41594" xr:uid="{79082340-9334-4055-A1FB-7755157C904E}"/>
    <cellStyle name="Normal 9 4 4 8 3" xfId="6178" xr:uid="{C6D07AF0-B0A1-427C-8EDE-A979EF75D7E6}"/>
    <cellStyle name="Normal 9 4 4 8 4" xfId="5586" xr:uid="{0306589F-D61F-4E15-BBBF-9926DBFF3C00}"/>
    <cellStyle name="Normal 9 4 5" xfId="419" xr:uid="{08BF98C6-6F75-4254-A509-F6E759DBC2F7}"/>
    <cellStyle name="Normal 9 4 5 2" xfId="869" xr:uid="{7F838B92-023F-4BD3-B662-5954A0B82585}"/>
    <cellStyle name="Normal 9 4 5 2 2" xfId="2437" xr:uid="{0EF2712D-F3D3-4B2F-B74E-23D46C789F90}"/>
    <cellStyle name="Normal 9 4 5 2 2 2" xfId="2438" xr:uid="{68E7675B-40EA-44A0-9037-4391B33B28A3}"/>
    <cellStyle name="Normal 9 4 5 2 2 2 2" xfId="4993" xr:uid="{024BBFEA-A8D0-45D5-904B-D0224CA7B09E}"/>
    <cellStyle name="Normal 9 4 5 2 2 2 2 2" xfId="41620" xr:uid="{E5068580-BD66-4EF0-913D-DAE76F004238}"/>
    <cellStyle name="Normal 9 4 5 2 2 2 2 3" xfId="6204" xr:uid="{7B22494A-95BF-4B23-9913-359D901E32FD}"/>
    <cellStyle name="Normal 9 4 5 2 2 2 2 4" xfId="5612" xr:uid="{04D00D4D-F9F1-41CC-9CFF-3AED23872BA5}"/>
    <cellStyle name="Normal 9 4 5 2 2 3" xfId="4992" xr:uid="{408F6963-88A4-47F9-8778-6F481A8BBDF3}"/>
    <cellStyle name="Normal 9 4 5 2 2 3 2" xfId="41619" xr:uid="{61A410E3-9252-4842-B234-AA5467C78441}"/>
    <cellStyle name="Normal 9 4 5 2 2 3 3" xfId="6203" xr:uid="{2481654A-4C36-40B2-AE5A-46DED3290245}"/>
    <cellStyle name="Normal 9 4 5 2 2 3 4" xfId="5611" xr:uid="{FD00AE93-701F-416B-9AB9-4948EEEF0B41}"/>
    <cellStyle name="Normal 9 4 5 2 3" xfId="2439" xr:uid="{70E1F70F-DC8D-4572-9531-5069D226E220}"/>
    <cellStyle name="Normal 9 4 5 2 3 2" xfId="4994" xr:uid="{E59667C4-233B-42D1-A8E5-A6129F49C9D2}"/>
    <cellStyle name="Normal 9 4 5 2 3 2 2" xfId="41621" xr:uid="{6476D247-7B3D-4A81-A2A6-9EB0F014A926}"/>
    <cellStyle name="Normal 9 4 5 2 3 2 3" xfId="6205" xr:uid="{64A63030-51AB-4D5D-AD35-8872BB01EE51}"/>
    <cellStyle name="Normal 9 4 5 2 3 2 4" xfId="5613" xr:uid="{2F9391A9-6D7B-475D-B127-2C922139B130}"/>
    <cellStyle name="Normal 9 4 5 2 4" xfId="4111" xr:uid="{B7C24456-4AF5-4CAC-A9D3-E32CB7311D2E}"/>
    <cellStyle name="Normal 9 4 5 2 4 2" xfId="4995" xr:uid="{440C89D2-33A0-4936-AD41-F7AD9416C5AD}"/>
    <cellStyle name="Normal 9 4 5 2 4 2 2" xfId="41622" xr:uid="{6EAF8F1A-46CD-45EE-B57E-59AD621C20E3}"/>
    <cellStyle name="Normal 9 4 5 2 4 2 3" xfId="6206" xr:uid="{C108F62A-E99A-4AB7-A163-DC67BD880918}"/>
    <cellStyle name="Normal 9 4 5 2 4 2 4" xfId="5614" xr:uid="{F34E243F-8830-4167-90B7-AEA3A594D495}"/>
    <cellStyle name="Normal 9 4 5 2 5" xfId="4991" xr:uid="{0092D96C-0A32-4B4B-8A64-472328D8AB01}"/>
    <cellStyle name="Normal 9 4 5 2 5 2" xfId="41618" xr:uid="{4A415AE8-4EC5-48B3-AA67-DF12F3992E58}"/>
    <cellStyle name="Normal 9 4 5 2 5 3" xfId="6202" xr:uid="{0402F746-BAF0-4DFE-9827-72ADA4511B7F}"/>
    <cellStyle name="Normal 9 4 5 2 5 4" xfId="5610" xr:uid="{FDE1597E-6A0D-4513-B4F1-CB1066124C85}"/>
    <cellStyle name="Normal 9 4 5 3" xfId="2440" xr:uid="{AC08C18E-F7B1-4786-8CEC-D1E37F64098A}"/>
    <cellStyle name="Normal 9 4 5 3 2" xfId="2441" xr:uid="{2147B273-E2B6-426C-B482-C1DB4C8A4BF4}"/>
    <cellStyle name="Normal 9 4 5 3 2 2" xfId="4997" xr:uid="{81E775D0-8134-446F-AB21-84153A51611B}"/>
    <cellStyle name="Normal 9 4 5 3 2 2 2" xfId="41624" xr:uid="{1B5D6E2E-2E3C-4757-8110-9700DF2A7C00}"/>
    <cellStyle name="Normal 9 4 5 3 2 2 3" xfId="6208" xr:uid="{5847FB43-8D31-4328-BF70-0630EE1AC35B}"/>
    <cellStyle name="Normal 9 4 5 3 2 2 4" xfId="5616" xr:uid="{A1CB167C-438C-4C59-BE19-145481D2A061}"/>
    <cellStyle name="Normal 9 4 5 3 3" xfId="4112" xr:uid="{133682B9-3619-4EDA-9171-BBAD95171D20}"/>
    <cellStyle name="Normal 9 4 5 3 3 2" xfId="4998" xr:uid="{AB4B725F-FAE0-43D9-8DBB-E79080061246}"/>
    <cellStyle name="Normal 9 4 5 3 3 2 2" xfId="41625" xr:uid="{38C5373E-20B0-473E-A5F3-8827A7C66BBE}"/>
    <cellStyle name="Normal 9 4 5 3 3 2 3" xfId="6209" xr:uid="{8E416D31-F209-4592-901A-4C273A42E175}"/>
    <cellStyle name="Normal 9 4 5 3 3 2 4" xfId="5617" xr:uid="{00AF2315-66F9-4FF5-8CE0-4E9B17027747}"/>
    <cellStyle name="Normal 9 4 5 3 4" xfId="4113" xr:uid="{0F597715-1072-4C15-8749-16B8A689FB71}"/>
    <cellStyle name="Normal 9 4 5 3 4 2" xfId="4999" xr:uid="{C3CDB700-1FAB-4827-BDBE-66AD77E76844}"/>
    <cellStyle name="Normal 9 4 5 3 4 2 2" xfId="41626" xr:uid="{809A6B43-89BD-4A81-8031-8F7AB53E388B}"/>
    <cellStyle name="Normal 9 4 5 3 4 2 3" xfId="6210" xr:uid="{5159B87C-EE7F-4F93-B3F7-AA523024FCDA}"/>
    <cellStyle name="Normal 9 4 5 3 4 2 4" xfId="5618" xr:uid="{45A575F7-F0EA-4F4C-A886-AC97AAD47E76}"/>
    <cellStyle name="Normal 9 4 5 3 5" xfId="4996" xr:uid="{037A1AD4-D33A-42DF-9EC2-70971643206F}"/>
    <cellStyle name="Normal 9 4 5 3 5 2" xfId="41623" xr:uid="{F997E812-2BD5-4D07-B01A-7D61858197C6}"/>
    <cellStyle name="Normal 9 4 5 3 5 3" xfId="6207" xr:uid="{4F6D1578-935D-419C-A293-A1325966C395}"/>
    <cellStyle name="Normal 9 4 5 3 5 4" xfId="5615" xr:uid="{611F917D-DDA5-4572-AE71-F13BE45DAEFA}"/>
    <cellStyle name="Normal 9 4 5 4" xfId="2442" xr:uid="{48B472E4-2A10-4882-BCF5-65B70755A69E}"/>
    <cellStyle name="Normal 9 4 5 4 2" xfId="5000" xr:uid="{FF8CCFCF-5D57-400A-952B-70D2D5BBDA49}"/>
    <cellStyle name="Normal 9 4 5 4 2 2" xfId="41627" xr:uid="{EB974C97-EA54-4C10-B2F7-3679278F56D2}"/>
    <cellStyle name="Normal 9 4 5 4 2 3" xfId="6211" xr:uid="{F6D1FA02-29EF-4628-A87B-0A9667530CC8}"/>
    <cellStyle name="Normal 9 4 5 4 2 4" xfId="5619" xr:uid="{3062D1AA-4D77-40A1-8213-C5B52B2C7DC6}"/>
    <cellStyle name="Normal 9 4 5 5" xfId="4114" xr:uid="{47BA184B-9F41-4E3B-8711-811220F5D811}"/>
    <cellStyle name="Normal 9 4 5 5 2" xfId="5001" xr:uid="{4C7B5C2B-7A09-4987-8CA2-740468F34E53}"/>
    <cellStyle name="Normal 9 4 5 5 2 2" xfId="41628" xr:uid="{21D105F7-9121-447D-891A-51D6FB289433}"/>
    <cellStyle name="Normal 9 4 5 5 2 3" xfId="6212" xr:uid="{89C1CD3F-C3FC-47F6-B3E7-6E3286138474}"/>
    <cellStyle name="Normal 9 4 5 5 2 4" xfId="5620" xr:uid="{68000078-3A1C-43AA-A2CA-2F24E0957EDF}"/>
    <cellStyle name="Normal 9 4 5 6" xfId="4115" xr:uid="{F63C26F5-5C38-4B8F-B4DC-4E239424777A}"/>
    <cellStyle name="Normal 9 4 5 6 2" xfId="5002" xr:uid="{71CECD65-D9D8-41DF-A03F-1A0A3780FEE5}"/>
    <cellStyle name="Normal 9 4 5 6 2 2" xfId="41629" xr:uid="{902DE5E2-C95D-47C4-93AA-9879C1BCB56A}"/>
    <cellStyle name="Normal 9 4 5 6 2 3" xfId="6213" xr:uid="{A29EC255-C830-4292-9AA9-738676C22BD8}"/>
    <cellStyle name="Normal 9 4 5 6 2 4" xfId="5621" xr:uid="{47125145-DF8D-456C-8FC6-7E06ACC6FAB3}"/>
    <cellStyle name="Normal 9 4 5 7" xfId="4990" xr:uid="{56BCC9D5-F724-4BAC-9271-E3E958436D75}"/>
    <cellStyle name="Normal 9 4 5 7 2" xfId="41617" xr:uid="{22856314-17E9-4231-8B5B-7C25DA2DD963}"/>
    <cellStyle name="Normal 9 4 5 7 3" xfId="6201" xr:uid="{879FBB1D-BF71-4E68-82E4-ECF3301FFE5F}"/>
    <cellStyle name="Normal 9 4 5 7 4" xfId="5609" xr:uid="{1109E6C8-11CA-4435-BFEB-E5C493613F09}"/>
    <cellStyle name="Normal 9 4 6" xfId="420" xr:uid="{EF68E6F1-5901-4456-A4EC-8510E7219E55}"/>
    <cellStyle name="Normal 9 4 6 2" xfId="2443" xr:uid="{18598304-3975-48FA-B44B-3CD9EAE09B21}"/>
    <cellStyle name="Normal 9 4 6 2 2" xfId="2444" xr:uid="{701B57A5-C26B-4CA9-9BA9-FE68C1ACFCCD}"/>
    <cellStyle name="Normal 9 4 6 2 2 2" xfId="5005" xr:uid="{D61C9699-846C-472C-BCAB-26F4E1AE5082}"/>
    <cellStyle name="Normal 9 4 6 2 2 2 2" xfId="41632" xr:uid="{E2237B30-2D87-408B-8232-3632860D4351}"/>
    <cellStyle name="Normal 9 4 6 2 2 2 3" xfId="6216" xr:uid="{AA0AB5B6-9EC3-4046-BBD1-9894A5C15BE1}"/>
    <cellStyle name="Normal 9 4 6 2 2 2 4" xfId="5624" xr:uid="{B1841A48-A85D-4076-8B1E-532C5742F597}"/>
    <cellStyle name="Normal 9 4 6 2 3" xfId="4116" xr:uid="{8FCC641C-F7BF-4A2A-B3D1-3590EA4E2E91}"/>
    <cellStyle name="Normal 9 4 6 2 3 2" xfId="5006" xr:uid="{9198645C-6788-42F6-B917-64A6DE4BF89F}"/>
    <cellStyle name="Normal 9 4 6 2 3 2 2" xfId="41633" xr:uid="{9897100B-71DA-4C15-BEF9-196F7B5D7E49}"/>
    <cellStyle name="Normal 9 4 6 2 3 2 3" xfId="6217" xr:uid="{58A5345D-5D4A-4014-AC6B-0D80E9A99E45}"/>
    <cellStyle name="Normal 9 4 6 2 3 2 4" xfId="5625" xr:uid="{4E8AEE0F-73A6-4B5F-99B1-7864DDF15089}"/>
    <cellStyle name="Normal 9 4 6 2 4" xfId="4117" xr:uid="{64688289-211E-45F4-9158-94D0F3120723}"/>
    <cellStyle name="Normal 9 4 6 2 4 2" xfId="5007" xr:uid="{0190610F-51D4-484C-AC8F-F8B7869ADE4A}"/>
    <cellStyle name="Normal 9 4 6 2 4 2 2" xfId="41634" xr:uid="{DD31758D-C7E9-4266-AB5D-93217A626A64}"/>
    <cellStyle name="Normal 9 4 6 2 4 2 3" xfId="6218" xr:uid="{FACC9CBA-A086-411B-84F6-2277E5A7E646}"/>
    <cellStyle name="Normal 9 4 6 2 4 2 4" xfId="5626" xr:uid="{B4FC1A33-C0A2-4F8D-9572-91FDD86D5F40}"/>
    <cellStyle name="Normal 9 4 6 2 5" xfId="5004" xr:uid="{0B77E87F-B2EC-4D5E-917B-21C391BB01F5}"/>
    <cellStyle name="Normal 9 4 6 2 5 2" xfId="41631" xr:uid="{1562C0C8-4E6B-472F-AADA-E99C4E320E88}"/>
    <cellStyle name="Normal 9 4 6 2 5 3" xfId="6215" xr:uid="{30FAA6AC-906A-42F3-B2D3-3260346CB3AB}"/>
    <cellStyle name="Normal 9 4 6 2 5 4" xfId="5623" xr:uid="{1D3DBA36-ECE2-40A0-81D5-7D061AC4646A}"/>
    <cellStyle name="Normal 9 4 6 3" xfId="2445" xr:uid="{D2563CFD-BA30-4866-BCA6-2A4DA9E028A0}"/>
    <cellStyle name="Normal 9 4 6 3 2" xfId="5008" xr:uid="{564D3CF3-3B5A-4329-B887-CD4E1D1A6B40}"/>
    <cellStyle name="Normal 9 4 6 3 2 2" xfId="41635" xr:uid="{0B21A3D7-D467-43F4-A762-11D2B83D1C18}"/>
    <cellStyle name="Normal 9 4 6 3 2 3" xfId="6219" xr:uid="{87FA583A-28A7-4032-AB8C-4FC07B396457}"/>
    <cellStyle name="Normal 9 4 6 3 2 4" xfId="5627" xr:uid="{643B92DB-DA91-46EF-89F5-EFFB26203825}"/>
    <cellStyle name="Normal 9 4 6 4" xfId="4118" xr:uid="{54492664-EF72-47DB-911C-7D378483D413}"/>
    <cellStyle name="Normal 9 4 6 4 2" xfId="5009" xr:uid="{F089D7F6-002C-4E32-B3B0-221A3A9E4917}"/>
    <cellStyle name="Normal 9 4 6 4 2 2" xfId="41636" xr:uid="{DA68ECE6-C8EC-452C-A673-6C7A1259CB57}"/>
    <cellStyle name="Normal 9 4 6 4 2 3" xfId="6220" xr:uid="{DBBF0656-C3CA-4F1C-9325-A28317C2CA46}"/>
    <cellStyle name="Normal 9 4 6 4 2 4" xfId="5628" xr:uid="{7EC4384C-FDE4-4DCF-9E6C-3732044CF2E6}"/>
    <cellStyle name="Normal 9 4 6 5" xfId="4119" xr:uid="{A5EBB9C7-BCAB-4035-8B48-243A716DABCA}"/>
    <cellStyle name="Normal 9 4 6 5 2" xfId="5010" xr:uid="{0C6212B1-2402-4B56-9B76-46462614F51B}"/>
    <cellStyle name="Normal 9 4 6 5 2 2" xfId="41637" xr:uid="{A9ADA270-C0E2-4B22-B68F-F6C2AA425019}"/>
    <cellStyle name="Normal 9 4 6 5 2 3" xfId="6221" xr:uid="{2152BD10-BF5E-40C6-AC36-BB48C3931259}"/>
    <cellStyle name="Normal 9 4 6 5 2 4" xfId="5629" xr:uid="{3CCC9173-54B2-41DE-9615-83F7FAFA5767}"/>
    <cellStyle name="Normal 9 4 6 6" xfId="5003" xr:uid="{82BD69CC-5789-4E83-8BAF-B82E4B64EC1F}"/>
    <cellStyle name="Normal 9 4 6 6 2" xfId="41630" xr:uid="{9D5452F9-E528-44E0-9A22-5F2B9867B69B}"/>
    <cellStyle name="Normal 9 4 6 6 3" xfId="6214" xr:uid="{565FFB27-6BC3-4E73-A67E-CC090F16A949}"/>
    <cellStyle name="Normal 9 4 6 6 4" xfId="5622" xr:uid="{EA8B5F92-8DF8-4781-9B89-974737180A31}"/>
    <cellStyle name="Normal 9 4 7" xfId="2446" xr:uid="{07A5B4C9-8E3D-4BF6-BBBC-1AFD48BABD85}"/>
    <cellStyle name="Normal 9 4 7 2" xfId="2447" xr:uid="{9AADBBD0-3576-4E9E-ADDF-16EA43B1A303}"/>
    <cellStyle name="Normal 9 4 7 2 2" xfId="5012" xr:uid="{B1767FEB-CD61-4F17-B4F6-3EAAD4762520}"/>
    <cellStyle name="Normal 9 4 7 2 2 2" xfId="41639" xr:uid="{A72231FB-DEFF-435F-BD46-4323928EE18A}"/>
    <cellStyle name="Normal 9 4 7 2 2 3" xfId="6223" xr:uid="{BAC7EE99-4B52-4561-82CA-F58597ED3AF5}"/>
    <cellStyle name="Normal 9 4 7 2 2 4" xfId="5631" xr:uid="{4A5D99BA-79D4-450B-B362-2C1555B400BE}"/>
    <cellStyle name="Normal 9 4 7 3" xfId="4120" xr:uid="{39BA4B28-5FDC-4E53-A057-907BB6CD5CC9}"/>
    <cellStyle name="Normal 9 4 7 3 2" xfId="5013" xr:uid="{97DEA19D-5E42-4306-A98F-B48344849E9A}"/>
    <cellStyle name="Normal 9 4 7 3 2 2" xfId="41640" xr:uid="{FE6B2A09-D4C9-40C5-A1C3-F395B6C2D6EC}"/>
    <cellStyle name="Normal 9 4 7 3 2 3" xfId="6224" xr:uid="{666B1DC6-2239-4A7C-AC53-2D39C6A04108}"/>
    <cellStyle name="Normal 9 4 7 3 2 4" xfId="5632" xr:uid="{D3319B65-7048-41FF-A494-6151A03985FF}"/>
    <cellStyle name="Normal 9 4 7 4" xfId="4121" xr:uid="{01867786-8CC2-431A-9078-D48719EEECD2}"/>
    <cellStyle name="Normal 9 4 7 4 2" xfId="5014" xr:uid="{971B5D5F-535E-460A-A9A9-0B5971F24EAF}"/>
    <cellStyle name="Normal 9 4 7 4 2 2" xfId="41641" xr:uid="{3272E5A4-E5CF-4E36-8714-82F0CE051FA2}"/>
    <cellStyle name="Normal 9 4 7 4 2 3" xfId="6225" xr:uid="{ADA303AC-CA34-4ED8-8D45-AEB75198B0B3}"/>
    <cellStyle name="Normal 9 4 7 4 2 4" xfId="5633" xr:uid="{5BC1E4DE-86EC-4418-8E38-CDC2DCC49E22}"/>
    <cellStyle name="Normal 9 4 7 5" xfId="5011" xr:uid="{43F1A4DD-2A0F-4BE7-A3A3-E0FA0D53214D}"/>
    <cellStyle name="Normal 9 4 7 5 2" xfId="41638" xr:uid="{4F2F773B-9F8F-4911-8B7B-4B6B6CB80671}"/>
    <cellStyle name="Normal 9 4 7 5 3" xfId="6222" xr:uid="{D466BD51-D51F-4629-95B7-844D8C4E68DF}"/>
    <cellStyle name="Normal 9 4 7 5 4" xfId="5630" xr:uid="{64EACBD8-F9DF-40C0-A939-19961795B97E}"/>
    <cellStyle name="Normal 9 4 8" xfId="2448" xr:uid="{BC07ABE0-779F-46AE-B6A8-123B2FC8D590}"/>
    <cellStyle name="Normal 9 4 8 2" xfId="4122" xr:uid="{4A76708D-CF76-4490-83DD-47FBDCC4DD7D}"/>
    <cellStyle name="Normal 9 4 8 2 2" xfId="5016" xr:uid="{99CE44D7-1896-4A2C-96E6-19773C29FD38}"/>
    <cellStyle name="Normal 9 4 8 2 2 2" xfId="41643" xr:uid="{79911A0A-24A0-4EC2-9E38-EBF118DDE561}"/>
    <cellStyle name="Normal 9 4 8 2 2 3" xfId="6227" xr:uid="{8C8F0216-079B-4721-9BE2-BC48CADE8E15}"/>
    <cellStyle name="Normal 9 4 8 2 2 4" xfId="5635" xr:uid="{6F1A17AE-7F63-431C-A80E-2DC789788A11}"/>
    <cellStyle name="Normal 9 4 8 3" xfId="4123" xr:uid="{306B3F3C-32C9-46EE-9250-E874BA73F4A1}"/>
    <cellStyle name="Normal 9 4 8 3 2" xfId="5017" xr:uid="{14DD39D9-651A-410E-A983-0871ECC8489B}"/>
    <cellStyle name="Normal 9 4 8 3 2 2" xfId="41644" xr:uid="{499C6FA6-6561-4208-AF69-0F72010E831C}"/>
    <cellStyle name="Normal 9 4 8 3 2 3" xfId="6228" xr:uid="{ECF42902-FD4E-466A-991C-C09F76F9A447}"/>
    <cellStyle name="Normal 9 4 8 3 2 4" xfId="5636" xr:uid="{C05C8F17-AE71-4EC9-AFAB-C18D3AABEAA5}"/>
    <cellStyle name="Normal 9 4 8 4" xfId="4124" xr:uid="{C544EFE9-45A8-4386-BAD5-CA0C81E03BFC}"/>
    <cellStyle name="Normal 9 4 8 4 2" xfId="5018" xr:uid="{7A09A36C-4394-41BC-9142-D92E6462F687}"/>
    <cellStyle name="Normal 9 4 8 4 2 2" xfId="41645" xr:uid="{089C0D30-129F-42F5-88EE-A6A1E3424F66}"/>
    <cellStyle name="Normal 9 4 8 4 2 3" xfId="6229" xr:uid="{824E75A7-0217-4CCA-93D4-B6FD5AFA49CC}"/>
    <cellStyle name="Normal 9 4 8 4 2 4" xfId="5637" xr:uid="{419B0C35-CD52-4D81-B127-4ACDDC68CE78}"/>
    <cellStyle name="Normal 9 4 8 5" xfId="5015" xr:uid="{BF3464AB-F957-4F23-B97F-9B67A4A77866}"/>
    <cellStyle name="Normal 9 4 8 5 2" xfId="41642" xr:uid="{1388133B-DDA0-408E-B71B-FC2DEA9704BD}"/>
    <cellStyle name="Normal 9 4 8 5 3" xfId="6226" xr:uid="{2C32C35E-4E46-4411-B953-E717D7105163}"/>
    <cellStyle name="Normal 9 4 8 5 4" xfId="5634" xr:uid="{B06B1805-CA6C-48B6-851A-F22419D46321}"/>
    <cellStyle name="Normal 9 4 9" xfId="4125" xr:uid="{B6D81E2E-CCC4-4BA0-A0B9-CFABB1A668ED}"/>
    <cellStyle name="Normal 9 4 9 2" xfId="5019" xr:uid="{412E62DD-5E96-4B2F-BA5E-ACDCA068A268}"/>
    <cellStyle name="Normal 9 4 9 2 2" xfId="41646" xr:uid="{0CEA8F44-E594-40F0-BD93-F1B7C3A6C38A}"/>
    <cellStyle name="Normal 9 4 9 2 3" xfId="6230" xr:uid="{B127A821-050F-4990-BA17-5B332E0241FA}"/>
    <cellStyle name="Normal 9 4 9 2 4" xfId="5638" xr:uid="{F6193032-626E-4EE0-9739-6266A98D8693}"/>
    <cellStyle name="Normal 9 5" xfId="180" xr:uid="{FF3FF81F-8DF2-49AB-8FC7-096D332324D5}"/>
    <cellStyle name="Normal 9 5 10" xfId="4126" xr:uid="{97521AE0-1A08-41D1-AF9B-BFE7DB5BBB73}"/>
    <cellStyle name="Normal 9 5 10 2" xfId="5021" xr:uid="{C9FE70F8-178B-49A8-A3B8-076A08B5885D}"/>
    <cellStyle name="Normal 9 5 10 2 2" xfId="41648" xr:uid="{88B62532-FDFF-47B2-97D9-3A40325770D1}"/>
    <cellStyle name="Normal 9 5 10 2 3" xfId="6232" xr:uid="{764BE68A-92F5-4CEE-B62B-4FA90A4722C6}"/>
    <cellStyle name="Normal 9 5 10 2 4" xfId="5640" xr:uid="{8E00FA28-0385-4342-B461-AA071E21F1CA}"/>
    <cellStyle name="Normal 9 5 11" xfId="4127" xr:uid="{27359AD7-589C-4140-9620-69E62F6485EF}"/>
    <cellStyle name="Normal 9 5 11 2" xfId="5022" xr:uid="{AC926CAB-4D06-4CD6-AA46-8231DDF2C1DC}"/>
    <cellStyle name="Normal 9 5 11 2 2" xfId="41649" xr:uid="{295A6F09-968B-4F2B-9457-83C25F2ABBF9}"/>
    <cellStyle name="Normal 9 5 11 2 3" xfId="6233" xr:uid="{ECDC7D7C-EB8B-4064-8624-0E1DA6CF8E87}"/>
    <cellStyle name="Normal 9 5 11 2 4" xfId="5641" xr:uid="{5A19D621-21E6-4E27-9E60-4F354B4786F6}"/>
    <cellStyle name="Normal 9 5 12" xfId="5020" xr:uid="{CF18BDFC-9B42-40A1-9E65-FE425E43FBAD}"/>
    <cellStyle name="Normal 9 5 12 2" xfId="41647" xr:uid="{AAD1A475-C94E-4BDD-BEA2-9F689B842F09}"/>
    <cellStyle name="Normal 9 5 12 3" xfId="6231" xr:uid="{4AF2DB08-236C-4711-870E-940683BF6A98}"/>
    <cellStyle name="Normal 9 5 12 4" xfId="5639" xr:uid="{7AC3283A-A7EE-46E2-BC22-E6A860A02FFF}"/>
    <cellStyle name="Normal 9 5 2" xfId="181" xr:uid="{625FE80A-A81D-4FAC-822E-63E5DD000568}"/>
    <cellStyle name="Normal 9 5 2 10" xfId="5023" xr:uid="{85BC0540-063B-48EC-B242-48B978EACA88}"/>
    <cellStyle name="Normal 9 5 2 10 2" xfId="41650" xr:uid="{A0F89BE4-A171-45E9-96D8-54E6F2BB0E77}"/>
    <cellStyle name="Normal 9 5 2 10 3" xfId="6234" xr:uid="{BB4964F2-8A8A-467F-B6A7-080029FB24BB}"/>
    <cellStyle name="Normal 9 5 2 10 4" xfId="5642" xr:uid="{6FADA2D7-526A-4D3E-9C9D-7336E2046799}"/>
    <cellStyle name="Normal 9 5 2 2" xfId="421" xr:uid="{35BAEB9E-02D9-46D9-BFC7-2EE99E09D5C9}"/>
    <cellStyle name="Normal 9 5 2 2 2" xfId="870" xr:uid="{B341B3BC-D7A4-4975-82D0-0D9424F0CFC7}"/>
    <cellStyle name="Normal 9 5 2 2 2 2" xfId="871" xr:uid="{9B951686-0DC3-416A-8B15-1CE3FD90BF2A}"/>
    <cellStyle name="Normal 9 5 2 2 2 2 2" xfId="2449" xr:uid="{CFD354FF-A50E-4802-B6FB-34C0EF83F5D4}"/>
    <cellStyle name="Normal 9 5 2 2 2 2 2 2" xfId="5027" xr:uid="{93909EC8-F735-46DC-95C1-013AE4675844}"/>
    <cellStyle name="Normal 9 5 2 2 2 2 2 2 2" xfId="41654" xr:uid="{9C9C9C4B-4D1D-4042-BB2F-70B3FB228F3F}"/>
    <cellStyle name="Normal 9 5 2 2 2 2 2 2 3" xfId="6238" xr:uid="{9EFCB39D-F46E-4807-ABA6-D791775A3F6D}"/>
    <cellStyle name="Normal 9 5 2 2 2 2 2 2 4" xfId="5646" xr:uid="{DBD65467-AAB2-4C43-B72F-848423185B5B}"/>
    <cellStyle name="Normal 9 5 2 2 2 2 3" xfId="4128" xr:uid="{357C4DC4-24F3-4A49-A0C8-B62CA854C467}"/>
    <cellStyle name="Normal 9 5 2 2 2 2 3 2" xfId="5028" xr:uid="{557D0496-6800-47D8-A124-EF32091D3F4B}"/>
    <cellStyle name="Normal 9 5 2 2 2 2 3 2 2" xfId="41655" xr:uid="{E511F517-B5A3-4E80-8BF7-25CB28332B0C}"/>
    <cellStyle name="Normal 9 5 2 2 2 2 3 2 3" xfId="6239" xr:uid="{841ABE07-3194-47F2-9A4C-33AB3435334F}"/>
    <cellStyle name="Normal 9 5 2 2 2 2 3 2 4" xfId="5647" xr:uid="{D1FBF15E-6A15-488A-9E4D-334DE6A36A97}"/>
    <cellStyle name="Normal 9 5 2 2 2 2 4" xfId="4129" xr:uid="{AF8E3984-76AD-47C4-BBA4-787D5E71611E}"/>
    <cellStyle name="Normal 9 5 2 2 2 2 4 2" xfId="5029" xr:uid="{9DCD6674-45AE-4910-81A7-04CA2EBF23F8}"/>
    <cellStyle name="Normal 9 5 2 2 2 2 4 2 2" xfId="41656" xr:uid="{F69AF3B6-8590-447A-98CB-33B6217AA3D0}"/>
    <cellStyle name="Normal 9 5 2 2 2 2 4 2 3" xfId="6240" xr:uid="{CDE40169-0A77-4F0E-A262-1D7B844394C0}"/>
    <cellStyle name="Normal 9 5 2 2 2 2 4 2 4" xfId="5648" xr:uid="{A1D9D2DD-524E-4B79-BF08-C8439369F754}"/>
    <cellStyle name="Normal 9 5 2 2 2 2 5" xfId="5026" xr:uid="{474D4F90-75D9-4A18-BA54-094198A2D8F4}"/>
    <cellStyle name="Normal 9 5 2 2 2 2 5 2" xfId="41653" xr:uid="{4C4ECEA0-3A33-4B3F-92F2-8D9F5B72F730}"/>
    <cellStyle name="Normal 9 5 2 2 2 2 5 3" xfId="6237" xr:uid="{F8DA7933-BA7B-4DF2-95A4-FA8792C6CC18}"/>
    <cellStyle name="Normal 9 5 2 2 2 2 5 4" xfId="5645" xr:uid="{6DF86661-261E-4908-9817-18DE6E08EBEC}"/>
    <cellStyle name="Normal 9 5 2 2 2 3" xfId="2450" xr:uid="{469F2CFE-21C7-4FCA-8B0A-01FC5D533F69}"/>
    <cellStyle name="Normal 9 5 2 2 2 3 2" xfId="4130" xr:uid="{F6BEEC11-40D3-48CE-A39E-DF105A13DB89}"/>
    <cellStyle name="Normal 9 5 2 2 2 3 2 2" xfId="5031" xr:uid="{D46E69A8-B955-44ED-9350-D404AB53A846}"/>
    <cellStyle name="Normal 9 5 2 2 2 3 2 2 2" xfId="41658" xr:uid="{DF1F8E38-EF18-4D58-815D-D444594B9940}"/>
    <cellStyle name="Normal 9 5 2 2 2 3 2 2 3" xfId="6242" xr:uid="{DAA9B9BE-C96B-467E-B956-251075FBE952}"/>
    <cellStyle name="Normal 9 5 2 2 2 3 2 2 4" xfId="5650" xr:uid="{42AF19A7-6A24-4781-92DA-2A64D0A1DEA2}"/>
    <cellStyle name="Normal 9 5 2 2 2 3 3" xfId="4131" xr:uid="{F49C3911-4869-44B2-A8E7-C2984D78D414}"/>
    <cellStyle name="Normal 9 5 2 2 2 3 3 2" xfId="5032" xr:uid="{0A0E8E9B-BA6F-4CF8-B239-32266E96315C}"/>
    <cellStyle name="Normal 9 5 2 2 2 3 3 2 2" xfId="41659" xr:uid="{F12E3400-FE63-443B-AF8D-5042E2699910}"/>
    <cellStyle name="Normal 9 5 2 2 2 3 3 2 3" xfId="6243" xr:uid="{20721424-7022-4721-B9B8-D2B7C623F3BA}"/>
    <cellStyle name="Normal 9 5 2 2 2 3 3 2 4" xfId="5651" xr:uid="{3E158120-B5A1-4F86-9394-273CB178EDB2}"/>
    <cellStyle name="Normal 9 5 2 2 2 3 4" xfId="4132" xr:uid="{D0CC1C49-0A3F-406A-BF01-CD22A3531DB9}"/>
    <cellStyle name="Normal 9 5 2 2 2 3 4 2" xfId="5033" xr:uid="{466579E8-4B59-450B-9A4B-C515C4AA1992}"/>
    <cellStyle name="Normal 9 5 2 2 2 3 4 2 2" xfId="41660" xr:uid="{82E28000-6E93-4362-9966-3CD7A66D3602}"/>
    <cellStyle name="Normal 9 5 2 2 2 3 4 2 3" xfId="6244" xr:uid="{D2C7256B-34F9-44F0-8966-47213A677020}"/>
    <cellStyle name="Normal 9 5 2 2 2 3 4 2 4" xfId="5652" xr:uid="{831E9C86-FBD4-41C9-9D55-A37BDDA944A2}"/>
    <cellStyle name="Normal 9 5 2 2 2 3 5" xfId="5030" xr:uid="{B33C36EC-94BB-4DD7-9CFC-FD2A2D5DC919}"/>
    <cellStyle name="Normal 9 5 2 2 2 3 5 2" xfId="41657" xr:uid="{5FB85777-6EC5-4014-B66C-EEA4889EC2EB}"/>
    <cellStyle name="Normal 9 5 2 2 2 3 5 3" xfId="6241" xr:uid="{AA1C6856-AD8D-4217-9B9F-A3AFA262AB98}"/>
    <cellStyle name="Normal 9 5 2 2 2 3 5 4" xfId="5649" xr:uid="{D558C95D-4129-4E09-B0BA-D30A527AF8B4}"/>
    <cellStyle name="Normal 9 5 2 2 2 4" xfId="4133" xr:uid="{FF1C5E15-5F83-49DB-9E80-DFB215E61447}"/>
    <cellStyle name="Normal 9 5 2 2 2 4 2" xfId="5034" xr:uid="{034F1043-4DCE-4B80-9B30-4E5F5C396F75}"/>
    <cellStyle name="Normal 9 5 2 2 2 4 2 2" xfId="41661" xr:uid="{86E1C255-11B0-45D9-B5C5-898964A3EA4A}"/>
    <cellStyle name="Normal 9 5 2 2 2 4 2 3" xfId="6245" xr:uid="{ED986F05-1F11-4ED6-B1F8-4CA6F5E35915}"/>
    <cellStyle name="Normal 9 5 2 2 2 4 2 4" xfId="5653" xr:uid="{40DBD10B-055B-4627-A118-7277DE3E5E94}"/>
    <cellStyle name="Normal 9 5 2 2 2 5" xfId="4134" xr:uid="{C87D7533-F38E-469C-8B66-DEE75C83DC00}"/>
    <cellStyle name="Normal 9 5 2 2 2 5 2" xfId="5035" xr:uid="{5560B305-E16B-4F41-BFB6-DD65E5B40DC6}"/>
    <cellStyle name="Normal 9 5 2 2 2 5 2 2" xfId="41662" xr:uid="{532932AA-5335-4AD2-8283-F5B529318C2F}"/>
    <cellStyle name="Normal 9 5 2 2 2 5 2 3" xfId="6246" xr:uid="{CF7A4876-2222-4F33-A57C-8EF33CE0844D}"/>
    <cellStyle name="Normal 9 5 2 2 2 5 2 4" xfId="5654" xr:uid="{E756FECA-84B1-481C-AD0C-0D8E29E2976D}"/>
    <cellStyle name="Normal 9 5 2 2 2 6" xfId="4135" xr:uid="{0244737D-735B-4BC7-921F-8A36C3F8E09A}"/>
    <cellStyle name="Normal 9 5 2 2 2 6 2" xfId="5036" xr:uid="{CEE6318F-8CE3-4BEC-B494-46D74EC877E7}"/>
    <cellStyle name="Normal 9 5 2 2 2 6 2 2" xfId="41663" xr:uid="{64D5038E-5EA6-4F34-BACE-E22307301C96}"/>
    <cellStyle name="Normal 9 5 2 2 2 6 2 3" xfId="6247" xr:uid="{FBF9AA3F-6193-48FB-B32A-991FA86C3AAB}"/>
    <cellStyle name="Normal 9 5 2 2 2 6 2 4" xfId="5655" xr:uid="{A3DCF5A0-B15A-4F73-BBA6-E5F75BE35CC3}"/>
    <cellStyle name="Normal 9 5 2 2 2 7" xfId="5025" xr:uid="{AA14C74E-3CB2-4D5B-82E8-979F6C15C8D0}"/>
    <cellStyle name="Normal 9 5 2 2 2 7 2" xfId="41652" xr:uid="{028B6A6C-41FD-407C-8B46-993DFBD145F4}"/>
    <cellStyle name="Normal 9 5 2 2 2 7 3" xfId="6236" xr:uid="{5172582C-610E-4741-9CB2-94E39E83F9E1}"/>
    <cellStyle name="Normal 9 5 2 2 2 7 4" xfId="5644" xr:uid="{E905D9EE-4AC9-4858-B3F9-4888DB411633}"/>
    <cellStyle name="Normal 9 5 2 2 3" xfId="872" xr:uid="{A412C3A7-7CF3-4759-A3C3-A583766D6C67}"/>
    <cellStyle name="Normal 9 5 2 2 3 2" xfId="2451" xr:uid="{8E4BB371-9991-401B-9E52-7496E1B4865A}"/>
    <cellStyle name="Normal 9 5 2 2 3 2 2" xfId="4136" xr:uid="{3A7A0561-F78D-4AFC-BA83-EAB2272A28B0}"/>
    <cellStyle name="Normal 9 5 2 2 3 2 2 2" xfId="5039" xr:uid="{A7769819-E5FD-432B-B4D0-A2D2AB529430}"/>
    <cellStyle name="Normal 9 5 2 2 3 2 2 2 2" xfId="41666" xr:uid="{4A204DB5-C0F4-4E94-B3F3-C9E56F8DB310}"/>
    <cellStyle name="Normal 9 5 2 2 3 2 2 2 3" xfId="6250" xr:uid="{BA4012BB-954F-4DD7-B358-18CFBA586361}"/>
    <cellStyle name="Normal 9 5 2 2 3 2 2 2 4" xfId="5658" xr:uid="{DF0A4434-7082-420E-80ED-7062D28EDD55}"/>
    <cellStyle name="Normal 9 5 2 2 3 2 3" xfId="4137" xr:uid="{40EB6948-C0C4-4C8E-B070-FF36A01B4728}"/>
    <cellStyle name="Normal 9 5 2 2 3 2 3 2" xfId="5040" xr:uid="{FB582A3C-19A9-4294-AC41-E47C06A19116}"/>
    <cellStyle name="Normal 9 5 2 2 3 2 3 2 2" xfId="41667" xr:uid="{4309F98E-7A11-4C6E-AEA6-6D77439D236E}"/>
    <cellStyle name="Normal 9 5 2 2 3 2 3 2 3" xfId="6251" xr:uid="{1491441D-92F8-4C0D-8D86-B237B5B640BD}"/>
    <cellStyle name="Normal 9 5 2 2 3 2 3 2 4" xfId="5659" xr:uid="{2DC57B76-17E6-48A1-812D-947F47675E5B}"/>
    <cellStyle name="Normal 9 5 2 2 3 2 4" xfId="4138" xr:uid="{2D656638-9F71-42BD-95A0-D745A69E73A8}"/>
    <cellStyle name="Normal 9 5 2 2 3 2 4 2" xfId="5041" xr:uid="{A9FC2BC5-FB6C-4AF0-9335-3A8A7A1A530B}"/>
    <cellStyle name="Normal 9 5 2 2 3 2 4 2 2" xfId="41668" xr:uid="{FAF586A1-44ED-46CD-96DD-03F17F897B93}"/>
    <cellStyle name="Normal 9 5 2 2 3 2 4 2 3" xfId="6252" xr:uid="{7666BF68-B83C-41EC-8427-12B525D9B274}"/>
    <cellStyle name="Normal 9 5 2 2 3 2 4 2 4" xfId="5660" xr:uid="{7475946B-25F8-453A-9C6B-154C2669400E}"/>
    <cellStyle name="Normal 9 5 2 2 3 2 5" xfId="5038" xr:uid="{19DDE4C2-57F7-4187-8FCA-8DB8514775E0}"/>
    <cellStyle name="Normal 9 5 2 2 3 2 5 2" xfId="41665" xr:uid="{1BD22A1B-3D46-496B-8038-C5F0B4F67D69}"/>
    <cellStyle name="Normal 9 5 2 2 3 2 5 3" xfId="6249" xr:uid="{0174F401-9037-461B-9881-153C8EAE6839}"/>
    <cellStyle name="Normal 9 5 2 2 3 2 5 4" xfId="5657" xr:uid="{4DA0CA48-6D30-4702-8648-164F0E1BD718}"/>
    <cellStyle name="Normal 9 5 2 2 3 3" xfId="4139" xr:uid="{67CBDF51-4308-46F1-8B1A-F900D2FF1192}"/>
    <cellStyle name="Normal 9 5 2 2 3 3 2" xfId="5042" xr:uid="{61F04A1D-FF09-43E2-9C6E-06A73B196C02}"/>
    <cellStyle name="Normal 9 5 2 2 3 3 2 2" xfId="41669" xr:uid="{F179AFA7-E2DF-44B9-9DB7-AE6AD993E8FC}"/>
    <cellStyle name="Normal 9 5 2 2 3 3 2 3" xfId="6253" xr:uid="{8BB26886-9720-47E4-8142-9B1BFEEC651E}"/>
    <cellStyle name="Normal 9 5 2 2 3 3 2 4" xfId="5661" xr:uid="{FE66033E-D461-4FBB-AE82-59B42098514C}"/>
    <cellStyle name="Normal 9 5 2 2 3 4" xfId="4140" xr:uid="{D26D77AF-4210-4F06-A7AF-B308FD3A6F4A}"/>
    <cellStyle name="Normal 9 5 2 2 3 4 2" xfId="5043" xr:uid="{36845C11-DE29-44EB-B165-148ADC79A9D1}"/>
    <cellStyle name="Normal 9 5 2 2 3 4 2 2" xfId="41670" xr:uid="{B6CE2736-5150-456F-8B09-25C080FB3E6E}"/>
    <cellStyle name="Normal 9 5 2 2 3 4 2 3" xfId="6254" xr:uid="{75EE1724-5E00-477C-8B3F-638E88421D8E}"/>
    <cellStyle name="Normal 9 5 2 2 3 4 2 4" xfId="5662" xr:uid="{DA430454-CF8B-41C3-8812-3C52CF23158E}"/>
    <cellStyle name="Normal 9 5 2 2 3 5" xfId="4141" xr:uid="{20F8A8B9-014C-48ED-92AE-4044EBB23EDB}"/>
    <cellStyle name="Normal 9 5 2 2 3 5 2" xfId="5044" xr:uid="{DF2F0AD3-EF40-4E47-8ADD-F6085EBFEF70}"/>
    <cellStyle name="Normal 9 5 2 2 3 5 2 2" xfId="41671" xr:uid="{511DBAB5-3BD6-4EE9-86B5-57F0EFB9D0E3}"/>
    <cellStyle name="Normal 9 5 2 2 3 5 2 3" xfId="6255" xr:uid="{63840715-C9D4-4E42-8231-726C061F9878}"/>
    <cellStyle name="Normal 9 5 2 2 3 5 2 4" xfId="5663" xr:uid="{2F5741E2-94BE-4F0F-B402-140E1DF47F4D}"/>
    <cellStyle name="Normal 9 5 2 2 3 6" xfId="5037" xr:uid="{471C7F4B-F033-4339-A907-2EA87107047E}"/>
    <cellStyle name="Normal 9 5 2 2 3 6 2" xfId="41664" xr:uid="{81BC51BF-877F-4C09-B383-4CEBDB5DA746}"/>
    <cellStyle name="Normal 9 5 2 2 3 6 3" xfId="6248" xr:uid="{FF8B9574-6D6B-4282-A54A-5DAB2BC80FA2}"/>
    <cellStyle name="Normal 9 5 2 2 3 6 4" xfId="5656" xr:uid="{D3FE85A0-1636-463A-AE44-378A2D9A06E8}"/>
    <cellStyle name="Normal 9 5 2 2 4" xfId="2452" xr:uid="{BF7F38AF-7B4C-4A0D-A9AC-C1F5A5B2DEE4}"/>
    <cellStyle name="Normal 9 5 2 2 4 2" xfId="4142" xr:uid="{D7184137-2B06-4F09-857A-772672F910CB}"/>
    <cellStyle name="Normal 9 5 2 2 4 2 2" xfId="5046" xr:uid="{A1C1F65C-0049-447D-8D8E-97C33F449BC6}"/>
    <cellStyle name="Normal 9 5 2 2 4 2 2 2" xfId="41673" xr:uid="{FE35180B-8EAF-42CD-A2FB-1DE6A9AFE71C}"/>
    <cellStyle name="Normal 9 5 2 2 4 2 2 3" xfId="6257" xr:uid="{BC45BD75-A8DE-4808-B8CD-C3FECDEFF35C}"/>
    <cellStyle name="Normal 9 5 2 2 4 2 2 4" xfId="5665" xr:uid="{22CB9C03-429E-48E6-9447-3CC2DF98863C}"/>
    <cellStyle name="Normal 9 5 2 2 4 3" xfId="4143" xr:uid="{A47C80AE-B72D-4692-84D8-61057BA47C2D}"/>
    <cellStyle name="Normal 9 5 2 2 4 3 2" xfId="5047" xr:uid="{493B9DD0-0F7C-48A8-A326-8AE5B697B022}"/>
    <cellStyle name="Normal 9 5 2 2 4 3 2 2" xfId="41674" xr:uid="{DD0008CB-BFC4-4AFF-BDA3-539B550EF83E}"/>
    <cellStyle name="Normal 9 5 2 2 4 3 2 3" xfId="6258" xr:uid="{104E6630-0AD7-4469-838E-83B573615A3E}"/>
    <cellStyle name="Normal 9 5 2 2 4 3 2 4" xfId="5666" xr:uid="{234F4FA8-02C8-449F-B1B5-C0646D05CBBB}"/>
    <cellStyle name="Normal 9 5 2 2 4 4" xfId="4144" xr:uid="{401C8A5D-AB7A-4B2F-9BBD-F43BD40F9474}"/>
    <cellStyle name="Normal 9 5 2 2 4 4 2" xfId="5048" xr:uid="{CCC01E43-EA63-485F-AE7C-612E8000B9D7}"/>
    <cellStyle name="Normal 9 5 2 2 4 4 2 2" xfId="41675" xr:uid="{61039728-8EA7-4C77-B833-50CA27BE77BD}"/>
    <cellStyle name="Normal 9 5 2 2 4 4 2 3" xfId="6259" xr:uid="{C52C2E92-D4B0-468D-9A83-A363CF018217}"/>
    <cellStyle name="Normal 9 5 2 2 4 4 2 4" xfId="5667" xr:uid="{98901875-4B41-4331-8665-CA7FBB521C23}"/>
    <cellStyle name="Normal 9 5 2 2 4 5" xfId="5045" xr:uid="{33B1A145-DA17-46B5-B9A5-576138E82CD2}"/>
    <cellStyle name="Normal 9 5 2 2 4 5 2" xfId="41672" xr:uid="{52095407-73F3-4F5E-AA37-CF7328E2F823}"/>
    <cellStyle name="Normal 9 5 2 2 4 5 3" xfId="6256" xr:uid="{A36C6480-FC1E-4A15-9B89-CA1A8855CB3E}"/>
    <cellStyle name="Normal 9 5 2 2 4 5 4" xfId="5664" xr:uid="{76EE4966-B919-4531-AD31-1ED85B217586}"/>
    <cellStyle name="Normal 9 5 2 2 5" xfId="4145" xr:uid="{376C88A6-7A34-4586-8489-967312127939}"/>
    <cellStyle name="Normal 9 5 2 2 5 2" xfId="4146" xr:uid="{AE92CD1C-1489-4420-96B9-96F5FA73D595}"/>
    <cellStyle name="Normal 9 5 2 2 5 2 2" xfId="5050" xr:uid="{0B7A3548-9E83-41CB-8C86-6BC25F09EEF3}"/>
    <cellStyle name="Normal 9 5 2 2 5 2 2 2" xfId="41677" xr:uid="{9681CF40-EE2D-428E-AEFE-05B947258A81}"/>
    <cellStyle name="Normal 9 5 2 2 5 2 2 3" xfId="6261" xr:uid="{E14D743C-CFFC-4305-9CF5-FF2EC40BBF79}"/>
    <cellStyle name="Normal 9 5 2 2 5 2 2 4" xfId="5669" xr:uid="{5E1B3782-6849-4E75-9904-1528888BE9FB}"/>
    <cellStyle name="Normal 9 5 2 2 5 3" xfId="4147" xr:uid="{CD25021A-0C8A-4C3C-AA4D-750BB2B226BE}"/>
    <cellStyle name="Normal 9 5 2 2 5 3 2" xfId="5051" xr:uid="{CA042EC4-C35D-43A2-847B-120DE64C03A6}"/>
    <cellStyle name="Normal 9 5 2 2 5 3 2 2" xfId="41678" xr:uid="{06B0C9D0-E19C-44AB-97F8-D876A5085F64}"/>
    <cellStyle name="Normal 9 5 2 2 5 3 2 3" xfId="6262" xr:uid="{4B64794A-01BD-4AA3-A2D9-850680D4379C}"/>
    <cellStyle name="Normal 9 5 2 2 5 3 2 4" xfId="5670" xr:uid="{E1D21794-AACE-455E-8647-1E85D95BE831}"/>
    <cellStyle name="Normal 9 5 2 2 5 4" xfId="4148" xr:uid="{00736640-01E8-432A-85A8-51CD3D96179A}"/>
    <cellStyle name="Normal 9 5 2 2 5 4 2" xfId="5052" xr:uid="{76EA076F-C9E0-40FB-8A32-B883B9795038}"/>
    <cellStyle name="Normal 9 5 2 2 5 4 2 2" xfId="41679" xr:uid="{64FF8EB8-ED4A-456E-B23D-3EB9A4BB95F7}"/>
    <cellStyle name="Normal 9 5 2 2 5 4 2 3" xfId="6263" xr:uid="{1D83B2F7-9947-425B-8970-73312024A7CF}"/>
    <cellStyle name="Normal 9 5 2 2 5 4 2 4" xfId="5671" xr:uid="{F2484EF4-438D-4BD0-9808-0B1C530311FF}"/>
    <cellStyle name="Normal 9 5 2 2 5 5" xfId="5049" xr:uid="{0B09C22B-3E1E-4342-A0EC-DCEF0517475B}"/>
    <cellStyle name="Normal 9 5 2 2 5 5 2" xfId="41676" xr:uid="{EE6D4CE9-A041-46FB-A88D-D9EE2E803A84}"/>
    <cellStyle name="Normal 9 5 2 2 5 5 3" xfId="6260" xr:uid="{04CFC498-E59D-463D-BD82-4A5498FB130D}"/>
    <cellStyle name="Normal 9 5 2 2 5 5 4" xfId="5668" xr:uid="{E7DF3702-8E50-4316-BBA7-2BDABCCA78D9}"/>
    <cellStyle name="Normal 9 5 2 2 6" xfId="4149" xr:uid="{A198CA3B-D12C-470A-BB1C-D79C2BF81295}"/>
    <cellStyle name="Normal 9 5 2 2 6 2" xfId="5053" xr:uid="{17DFF3D2-7C4F-4D3B-BB07-9B64B9CBA71B}"/>
    <cellStyle name="Normal 9 5 2 2 6 2 2" xfId="41680" xr:uid="{4CDE6D6C-98CB-4E7C-BDC2-0C721CF43FC0}"/>
    <cellStyle name="Normal 9 5 2 2 6 2 3" xfId="6264" xr:uid="{05193A5A-5C65-4DD2-8B92-E388EC09F2F4}"/>
    <cellStyle name="Normal 9 5 2 2 6 2 4" xfId="5672" xr:uid="{2F0D7F71-B9F4-40EA-B6DB-AFF06E8A8B6B}"/>
    <cellStyle name="Normal 9 5 2 2 7" xfId="4150" xr:uid="{9E00DC7B-F211-4B2D-9704-03244B1C3E4F}"/>
    <cellStyle name="Normal 9 5 2 2 7 2" xfId="5054" xr:uid="{8686C3DB-06F3-4031-A5F6-EC117D2AEFCF}"/>
    <cellStyle name="Normal 9 5 2 2 7 2 2" xfId="41681" xr:uid="{A51E6CB6-902F-4549-A045-4F7F564E97BB}"/>
    <cellStyle name="Normal 9 5 2 2 7 2 3" xfId="6265" xr:uid="{12E57DD1-681B-4A67-88F2-0D0C4CB36631}"/>
    <cellStyle name="Normal 9 5 2 2 7 2 4" xfId="5673" xr:uid="{71C72E1B-9688-4702-8011-F500EB14474F}"/>
    <cellStyle name="Normal 9 5 2 2 8" xfId="4151" xr:uid="{5A7FC602-D224-411A-80B2-B4F88E282E5C}"/>
    <cellStyle name="Normal 9 5 2 2 8 2" xfId="5055" xr:uid="{770D3E06-684C-41F0-8980-728E4215F682}"/>
    <cellStyle name="Normal 9 5 2 2 8 2 2" xfId="41682" xr:uid="{EAD1D2F8-2BD0-48E3-B09B-064D59759A24}"/>
    <cellStyle name="Normal 9 5 2 2 8 2 3" xfId="6266" xr:uid="{C0DA733E-252D-48F2-BE09-D36C819ABB35}"/>
    <cellStyle name="Normal 9 5 2 2 8 2 4" xfId="5674" xr:uid="{455A1E6F-B4AC-446B-B388-F61B09AA3C8A}"/>
    <cellStyle name="Normal 9 5 2 2 9" xfId="5024" xr:uid="{3275D070-EED1-4973-9EFC-9CC2942280D9}"/>
    <cellStyle name="Normal 9 5 2 2 9 2" xfId="41651" xr:uid="{A979A43F-FF79-4E51-AC5B-48AF7A792013}"/>
    <cellStyle name="Normal 9 5 2 2 9 3" xfId="6235" xr:uid="{145D6FC6-BEFB-448F-9FBF-9F442195F528}"/>
    <cellStyle name="Normal 9 5 2 2 9 4" xfId="5643" xr:uid="{25206E53-7070-4A6A-A4E1-A040EC740A32}"/>
    <cellStyle name="Normal 9 5 2 3" xfId="873" xr:uid="{B3C81557-F1E6-4058-B75D-CB6493AAD072}"/>
    <cellStyle name="Normal 9 5 2 3 2" xfId="874" xr:uid="{C4E19715-FC42-4C77-9998-1DC04F7300BA}"/>
    <cellStyle name="Normal 9 5 2 3 2 2" xfId="875" xr:uid="{FC6B6829-4DEE-41F4-A33E-A893885AB6A6}"/>
    <cellStyle name="Normal 9 5 2 3 2 2 2" xfId="5058" xr:uid="{D2D27331-4CDC-42EF-A1DF-0900275B1E3C}"/>
    <cellStyle name="Normal 9 5 2 3 2 2 2 2" xfId="41685" xr:uid="{59859DD9-FC91-4F46-86D4-6107871DF1BD}"/>
    <cellStyle name="Normal 9 5 2 3 2 2 2 3" xfId="6269" xr:uid="{6B61C5E2-E733-4595-8BCE-3024AD6CD75B}"/>
    <cellStyle name="Normal 9 5 2 3 2 2 2 4" xfId="5677" xr:uid="{10693F94-0F16-45DB-8B9F-14A67B22B8BA}"/>
    <cellStyle name="Normal 9 5 2 3 2 3" xfId="4152" xr:uid="{8AE5C0DC-C4D0-43E0-A890-308A34464C31}"/>
    <cellStyle name="Normal 9 5 2 3 2 3 2" xfId="5059" xr:uid="{91061A5E-35F5-42F5-8C71-A2ECA018BDD0}"/>
    <cellStyle name="Normal 9 5 2 3 2 3 2 2" xfId="41686" xr:uid="{1AA80227-123E-4CDB-B403-83E4FF07023D}"/>
    <cellStyle name="Normal 9 5 2 3 2 3 2 3" xfId="6270" xr:uid="{921ACBC2-D27D-4D2B-A3D7-78A619671572}"/>
    <cellStyle name="Normal 9 5 2 3 2 3 2 4" xfId="5678" xr:uid="{B96A0F3D-6B0A-4597-970F-7A5BA75DD196}"/>
    <cellStyle name="Normal 9 5 2 3 2 4" xfId="4153" xr:uid="{98632332-1F5F-4B35-86C3-0C685D649D96}"/>
    <cellStyle name="Normal 9 5 2 3 2 4 2" xfId="5060" xr:uid="{2A06F270-F808-4870-AA16-CEA17A43E644}"/>
    <cellStyle name="Normal 9 5 2 3 2 4 2 2" xfId="41687" xr:uid="{67A4CBF2-A404-4A79-83F3-3FFFD131A336}"/>
    <cellStyle name="Normal 9 5 2 3 2 4 2 3" xfId="6271" xr:uid="{1FD907C8-C8CC-490C-AC36-8DE6440A4DBB}"/>
    <cellStyle name="Normal 9 5 2 3 2 4 2 4" xfId="5679" xr:uid="{4C50092E-C6AF-45A0-B81B-6F551BACCE53}"/>
    <cellStyle name="Normal 9 5 2 3 2 5" xfId="5057" xr:uid="{C1089EBF-BB01-4CB5-95C8-19CF6BDA978A}"/>
    <cellStyle name="Normal 9 5 2 3 2 5 2" xfId="41684" xr:uid="{AAE6C722-8D87-4FCB-9C6C-47689EC24E8F}"/>
    <cellStyle name="Normal 9 5 2 3 2 5 3" xfId="6268" xr:uid="{3ECFF504-4111-4420-9825-D4A1B9CB156F}"/>
    <cellStyle name="Normal 9 5 2 3 2 5 4" xfId="5676" xr:uid="{682F22D0-6DEE-47A9-B8B5-C7DFE01CF7D8}"/>
    <cellStyle name="Normal 9 5 2 3 3" xfId="876" xr:uid="{849018EB-7D05-40D9-88AC-2616F43AD3F2}"/>
    <cellStyle name="Normal 9 5 2 3 3 2" xfId="4154" xr:uid="{179DAC88-FB4C-4A82-A81A-97AF43DF8F71}"/>
    <cellStyle name="Normal 9 5 2 3 3 2 2" xfId="5062" xr:uid="{91322E99-F1E1-468B-B170-CA32EC08163B}"/>
    <cellStyle name="Normal 9 5 2 3 3 2 2 2" xfId="41689" xr:uid="{AA8CD577-279C-47D6-BD8D-BEC60E2545E6}"/>
    <cellStyle name="Normal 9 5 2 3 3 2 2 3" xfId="6273" xr:uid="{B3D2EB05-43CB-4CE4-8B6C-CED1D6E20E80}"/>
    <cellStyle name="Normal 9 5 2 3 3 2 2 4" xfId="5681" xr:uid="{73FDD6F5-A8AF-497D-8A11-F90033530EF2}"/>
    <cellStyle name="Normal 9 5 2 3 3 3" xfId="4155" xr:uid="{42B5BE5E-4959-4904-85F7-C8655524D893}"/>
    <cellStyle name="Normal 9 5 2 3 3 3 2" xfId="5063" xr:uid="{C091B1C1-55DB-4211-A64D-31B487A15917}"/>
    <cellStyle name="Normal 9 5 2 3 3 3 2 2" xfId="41690" xr:uid="{8BB60051-E07A-499B-B831-2B80607641A6}"/>
    <cellStyle name="Normal 9 5 2 3 3 3 2 3" xfId="6274" xr:uid="{A99DC334-480A-4578-A098-BE08C169C316}"/>
    <cellStyle name="Normal 9 5 2 3 3 3 2 4" xfId="5682" xr:uid="{BB982564-26FB-4D79-8325-20CE262205CC}"/>
    <cellStyle name="Normal 9 5 2 3 3 4" xfId="4156" xr:uid="{C460C547-C82C-4DAA-A101-1235A09A10E0}"/>
    <cellStyle name="Normal 9 5 2 3 3 4 2" xfId="5064" xr:uid="{F2ED36A6-5F02-4F5D-B1C5-23F6046ACAA3}"/>
    <cellStyle name="Normal 9 5 2 3 3 4 2 2" xfId="41691" xr:uid="{42132E3C-44FA-420B-A70F-16BC7681BEF8}"/>
    <cellStyle name="Normal 9 5 2 3 3 4 2 3" xfId="6275" xr:uid="{55F305FF-7BF3-4545-A7EE-D629424DEF46}"/>
    <cellStyle name="Normal 9 5 2 3 3 4 2 4" xfId="5683" xr:uid="{A5818CCB-3ED8-4BF1-9C98-C7739B051625}"/>
    <cellStyle name="Normal 9 5 2 3 3 5" xfId="5061" xr:uid="{D6E871EC-9FB8-4077-99E2-CE05E970BB7D}"/>
    <cellStyle name="Normal 9 5 2 3 3 5 2" xfId="41688" xr:uid="{CC6AC6CF-0CA4-4C65-B8DA-884FD6DF69F1}"/>
    <cellStyle name="Normal 9 5 2 3 3 5 3" xfId="6272" xr:uid="{A9A119F3-0841-4D3C-BFAB-00F19952285E}"/>
    <cellStyle name="Normal 9 5 2 3 3 5 4" xfId="5680" xr:uid="{B1025A4F-96D0-4972-80A4-F461059B1634}"/>
    <cellStyle name="Normal 9 5 2 3 4" xfId="4157" xr:uid="{00930378-E0A3-4BC2-BE7F-D19F6C0B6AA0}"/>
    <cellStyle name="Normal 9 5 2 3 4 2" xfId="5065" xr:uid="{EDA56D38-F98A-476D-8F62-B1A23568C21B}"/>
    <cellStyle name="Normal 9 5 2 3 4 2 2" xfId="41692" xr:uid="{1FD471C4-FAB5-49AA-BBB5-581BA8254F8F}"/>
    <cellStyle name="Normal 9 5 2 3 4 2 3" xfId="6276" xr:uid="{31DFF7A2-219C-4660-9B7B-600C5B857589}"/>
    <cellStyle name="Normal 9 5 2 3 4 2 4" xfId="5684" xr:uid="{B37970B5-6E8A-4629-A203-2792CF25C249}"/>
    <cellStyle name="Normal 9 5 2 3 5" xfId="4158" xr:uid="{4647C30C-4B6B-4E37-A5EA-A66140FC1381}"/>
    <cellStyle name="Normal 9 5 2 3 5 2" xfId="5066" xr:uid="{90AC4012-9BE7-43CE-B0D2-C2901EEECBEB}"/>
    <cellStyle name="Normal 9 5 2 3 5 2 2" xfId="41693" xr:uid="{48033D2E-348A-4FBE-9EB0-2FF2A311C08E}"/>
    <cellStyle name="Normal 9 5 2 3 5 2 3" xfId="6277" xr:uid="{842A051B-CBAF-485E-BBF8-0D77C28C2A3A}"/>
    <cellStyle name="Normal 9 5 2 3 5 2 4" xfId="5685" xr:uid="{33D70038-BAE2-4D5F-A4C8-FA67F4F260DB}"/>
    <cellStyle name="Normal 9 5 2 3 6" xfId="4159" xr:uid="{206FC1FC-3EC2-48CD-B028-C7283643E44F}"/>
    <cellStyle name="Normal 9 5 2 3 6 2" xfId="5067" xr:uid="{9CF8B7F0-C62A-4B04-AE0C-C8188023FD7B}"/>
    <cellStyle name="Normal 9 5 2 3 6 2 2" xfId="41694" xr:uid="{9293AA0A-77AB-457B-A972-E873945C22C5}"/>
    <cellStyle name="Normal 9 5 2 3 6 2 3" xfId="6278" xr:uid="{E304EABD-2BEC-467B-B75C-B136C019802D}"/>
    <cellStyle name="Normal 9 5 2 3 6 2 4" xfId="5686" xr:uid="{583DD89E-5407-4A2E-B0D5-9189060E7DDD}"/>
    <cellStyle name="Normal 9 5 2 3 7" xfId="5056" xr:uid="{F31251AD-9D39-43C4-8EA5-89EADC56B334}"/>
    <cellStyle name="Normal 9 5 2 3 7 2" xfId="41683" xr:uid="{AC6DF7CB-DE6B-46D6-941F-B80640FD680D}"/>
    <cellStyle name="Normal 9 5 2 3 7 3" xfId="6267" xr:uid="{6E43CA41-28C2-4F34-8705-D86334873493}"/>
    <cellStyle name="Normal 9 5 2 3 7 4" xfId="5675" xr:uid="{38B941ED-1784-4A08-8D80-3CABB8817DAF}"/>
    <cellStyle name="Normal 9 5 2 4" xfId="877" xr:uid="{6E4A2531-C0A0-4C1D-A17A-1BD82739FED2}"/>
    <cellStyle name="Normal 9 5 2 4 2" xfId="878" xr:uid="{F61D9C4A-5AD0-4632-98EC-941711A205AB}"/>
    <cellStyle name="Normal 9 5 2 4 2 2" xfId="4160" xr:uid="{DB29DAF8-F056-421F-9E6E-D3B2B8FC04E7}"/>
    <cellStyle name="Normal 9 5 2 4 2 2 2" xfId="5070" xr:uid="{892BDE76-8861-425D-B841-16D1837EAC26}"/>
    <cellStyle name="Normal 9 5 2 4 2 2 2 2" xfId="41697" xr:uid="{4D985968-F397-4BE2-92C2-54DEC7B6B0AC}"/>
    <cellStyle name="Normal 9 5 2 4 2 2 2 3" xfId="6281" xr:uid="{47BAD62C-4403-425E-B186-50F62ADBF2F6}"/>
    <cellStyle name="Normal 9 5 2 4 2 2 2 4" xfId="5689" xr:uid="{F4C10B0E-85EF-4924-AE7D-13BC4A379459}"/>
    <cellStyle name="Normal 9 5 2 4 2 3" xfId="4161" xr:uid="{FD8B8B92-85A0-4D3C-8199-E87AE8ACBF50}"/>
    <cellStyle name="Normal 9 5 2 4 2 3 2" xfId="5071" xr:uid="{F8EB80BA-2F0B-4BA8-8741-B654B37E8862}"/>
    <cellStyle name="Normal 9 5 2 4 2 3 2 2" xfId="41698" xr:uid="{C98E7AC6-1282-4EC4-A881-41D2026C99F2}"/>
    <cellStyle name="Normal 9 5 2 4 2 3 2 3" xfId="6282" xr:uid="{156E33CF-DEB1-452D-AC37-F2C78AE5D679}"/>
    <cellStyle name="Normal 9 5 2 4 2 3 2 4" xfId="5690" xr:uid="{CCFABD56-4FBB-4B59-936B-48FE3B086A19}"/>
    <cellStyle name="Normal 9 5 2 4 2 4" xfId="4162" xr:uid="{837F5F6F-628C-496E-94B0-81259BA421D5}"/>
    <cellStyle name="Normal 9 5 2 4 2 4 2" xfId="5072" xr:uid="{2558BDAA-E304-423F-86DE-F81869EC7BEC}"/>
    <cellStyle name="Normal 9 5 2 4 2 4 2 2" xfId="41699" xr:uid="{E475872B-B91C-45E7-ACD9-266288AD4DDD}"/>
    <cellStyle name="Normal 9 5 2 4 2 4 2 3" xfId="6283" xr:uid="{7314ADA9-F540-4ADC-A5D2-6142395919E9}"/>
    <cellStyle name="Normal 9 5 2 4 2 4 2 4" xfId="5691" xr:uid="{D9AE6545-97BA-4674-9E5A-B8C82978996A}"/>
    <cellStyle name="Normal 9 5 2 4 2 5" xfId="5069" xr:uid="{8F33B100-DD50-438B-9FCA-36ADE3DE8A13}"/>
    <cellStyle name="Normal 9 5 2 4 2 5 2" xfId="41696" xr:uid="{EBE06B39-0603-4E0C-8F89-4C80F8962514}"/>
    <cellStyle name="Normal 9 5 2 4 2 5 3" xfId="6280" xr:uid="{13566CF9-F03C-4E55-82FE-08C11329F371}"/>
    <cellStyle name="Normal 9 5 2 4 2 5 4" xfId="5688" xr:uid="{BBF6CE4E-9B2B-4CDB-8628-44AFA71666CA}"/>
    <cellStyle name="Normal 9 5 2 4 3" xfId="4163" xr:uid="{17FF5736-8220-4BEB-A14C-4375F68D1622}"/>
    <cellStyle name="Normal 9 5 2 4 3 2" xfId="5073" xr:uid="{B53F1834-06EC-42E5-B21B-4545075C1300}"/>
    <cellStyle name="Normal 9 5 2 4 3 2 2" xfId="41700" xr:uid="{EFD68B8C-7A66-4C8B-A4AC-35C0ADD26A09}"/>
    <cellStyle name="Normal 9 5 2 4 3 2 3" xfId="6284" xr:uid="{06D03CB1-D3C5-42B3-873E-1259C2D73165}"/>
    <cellStyle name="Normal 9 5 2 4 3 2 4" xfId="5692" xr:uid="{2722ADBF-1B42-4EE6-984B-EFA6CBBFDE02}"/>
    <cellStyle name="Normal 9 5 2 4 4" xfId="4164" xr:uid="{BF13791D-42C6-4417-B239-228EEBA93120}"/>
    <cellStyle name="Normal 9 5 2 4 4 2" xfId="5074" xr:uid="{D3AB0930-21B9-4493-9ECE-FC4CA65042E3}"/>
    <cellStyle name="Normal 9 5 2 4 4 2 2" xfId="41701" xr:uid="{311E86F8-0899-428A-9976-90F5AF734782}"/>
    <cellStyle name="Normal 9 5 2 4 4 2 3" xfId="6285" xr:uid="{A1F160EB-4652-4483-91A7-64E25FBBA6FD}"/>
    <cellStyle name="Normal 9 5 2 4 4 2 4" xfId="5693" xr:uid="{9BD7B8C5-DE85-4805-86D5-09F6DA74A7D0}"/>
    <cellStyle name="Normal 9 5 2 4 5" xfId="4165" xr:uid="{549D5858-037C-485B-BA55-DA81D1641524}"/>
    <cellStyle name="Normal 9 5 2 4 5 2" xfId="5075" xr:uid="{66E2C12F-2BDE-4F68-9EAC-E23B32DA41E2}"/>
    <cellStyle name="Normal 9 5 2 4 5 2 2" xfId="41702" xr:uid="{5C46E066-4BD1-4087-9974-C7F793D91B97}"/>
    <cellStyle name="Normal 9 5 2 4 5 2 3" xfId="6286" xr:uid="{4F8CCFD2-4250-4782-8228-E73683543DDD}"/>
    <cellStyle name="Normal 9 5 2 4 5 2 4" xfId="5694" xr:uid="{F22B053D-4EDD-4C07-A483-9C94B8A83161}"/>
    <cellStyle name="Normal 9 5 2 4 6" xfId="5068" xr:uid="{E47D67C2-AF6C-4A4B-94FD-DAC9911B10A2}"/>
    <cellStyle name="Normal 9 5 2 4 6 2" xfId="41695" xr:uid="{D5CE72F3-50B6-40C5-8D0F-339046989BB5}"/>
    <cellStyle name="Normal 9 5 2 4 6 3" xfId="6279" xr:uid="{65867743-9C26-4CEB-8532-B232B328DE51}"/>
    <cellStyle name="Normal 9 5 2 4 6 4" xfId="5687" xr:uid="{1955C532-9B17-4439-9E9B-0812B0F1FDCE}"/>
    <cellStyle name="Normal 9 5 2 5" xfId="879" xr:uid="{117A24C9-3DDA-4D06-B47B-FF79DD14F7BA}"/>
    <cellStyle name="Normal 9 5 2 5 2" xfId="4166" xr:uid="{86AED4A3-6A1A-43C1-AF91-69EC74A6742E}"/>
    <cellStyle name="Normal 9 5 2 5 2 2" xfId="5077" xr:uid="{3FEAA0F2-5BD1-4BF8-AECB-D2382C841B3A}"/>
    <cellStyle name="Normal 9 5 2 5 2 2 2" xfId="41704" xr:uid="{149BD435-3652-4147-B90F-03808E06A2E6}"/>
    <cellStyle name="Normal 9 5 2 5 2 2 3" xfId="6288" xr:uid="{BB3332C7-9EF9-428C-B5CD-2BF7D1BDA501}"/>
    <cellStyle name="Normal 9 5 2 5 2 2 4" xfId="5696" xr:uid="{2799F130-BA96-4ACD-A25B-6FDD63DB8ABF}"/>
    <cellStyle name="Normal 9 5 2 5 3" xfId="4167" xr:uid="{0F2A06DB-20C8-44F7-93B8-3556F3466CB0}"/>
    <cellStyle name="Normal 9 5 2 5 3 2" xfId="5078" xr:uid="{74909D62-912A-41B0-937F-498E4599D1DA}"/>
    <cellStyle name="Normal 9 5 2 5 3 2 2" xfId="41705" xr:uid="{698E1BC6-D66C-4C80-BEEC-14F7FCB76F6C}"/>
    <cellStyle name="Normal 9 5 2 5 3 2 3" xfId="6289" xr:uid="{38693B3C-9B0D-4671-A790-E1B18A181421}"/>
    <cellStyle name="Normal 9 5 2 5 3 2 4" xfId="5697" xr:uid="{21EB72F2-1162-460C-A5EF-356FBFA6DB90}"/>
    <cellStyle name="Normal 9 5 2 5 4" xfId="4168" xr:uid="{C0D611A9-B3B4-40A4-B207-44516226155E}"/>
    <cellStyle name="Normal 9 5 2 5 4 2" xfId="5079" xr:uid="{F66D98CD-67ED-478C-A847-EB3A4053165D}"/>
    <cellStyle name="Normal 9 5 2 5 4 2 2" xfId="41706" xr:uid="{202CC5DB-5EBD-402F-9C4B-8EBC6FFF739C}"/>
    <cellStyle name="Normal 9 5 2 5 4 2 3" xfId="6290" xr:uid="{FCC39C19-AB85-4E77-8A01-978327FE8A9B}"/>
    <cellStyle name="Normal 9 5 2 5 4 2 4" xfId="5698" xr:uid="{10342738-1FF6-4148-9A56-CEAE7B8D5D05}"/>
    <cellStyle name="Normal 9 5 2 5 5" xfId="5076" xr:uid="{738B5877-38F5-48F5-988B-1E338A34C578}"/>
    <cellStyle name="Normal 9 5 2 5 5 2" xfId="41703" xr:uid="{AB96EA8B-DD24-4331-BBDD-CDF8360C64FF}"/>
    <cellStyle name="Normal 9 5 2 5 5 3" xfId="6287" xr:uid="{A1FE6BD2-D052-4143-95F4-1EF9DB3A9DF4}"/>
    <cellStyle name="Normal 9 5 2 5 5 4" xfId="5695" xr:uid="{6099F848-B6B4-48F2-8745-1C1F416E3AE9}"/>
    <cellStyle name="Normal 9 5 2 6" xfId="4169" xr:uid="{74EC6B1B-AB65-4B23-B8E3-847814F9AF2D}"/>
    <cellStyle name="Normal 9 5 2 6 2" xfId="4170" xr:uid="{6AB233D4-9974-4C33-AA1B-96C7745630AF}"/>
    <cellStyle name="Normal 9 5 2 6 2 2" xfId="5081" xr:uid="{9082D868-A0FC-4609-83DE-004F4AE4A27C}"/>
    <cellStyle name="Normal 9 5 2 6 2 2 2" xfId="41708" xr:uid="{5E36AA82-76F2-4DE6-8329-48B38663BAC3}"/>
    <cellStyle name="Normal 9 5 2 6 2 2 3" xfId="6292" xr:uid="{AA992994-B382-4117-97A5-0E84372AB812}"/>
    <cellStyle name="Normal 9 5 2 6 2 2 4" xfId="5700" xr:uid="{2D52A647-50AF-4265-8C2D-3B2DA5F0042F}"/>
    <cellStyle name="Normal 9 5 2 6 3" xfId="4171" xr:uid="{C3505BD1-5D39-4ED4-A85B-4F5C54212B43}"/>
    <cellStyle name="Normal 9 5 2 6 3 2" xfId="5082" xr:uid="{4D960556-D62F-4A46-BD32-38ED6B33119D}"/>
    <cellStyle name="Normal 9 5 2 6 3 2 2" xfId="41709" xr:uid="{97C7A840-CBEB-4487-B496-FC8D5899B232}"/>
    <cellStyle name="Normal 9 5 2 6 3 2 3" xfId="6293" xr:uid="{CE7D83F1-5175-4DA1-9F55-D8C93A45A75C}"/>
    <cellStyle name="Normal 9 5 2 6 3 2 4" xfId="5701" xr:uid="{223F9002-71F8-4142-AB97-DFE05497BD44}"/>
    <cellStyle name="Normal 9 5 2 6 4" xfId="4172" xr:uid="{97C33F7B-6FA4-4BEF-BDF7-93DD02E8C09E}"/>
    <cellStyle name="Normal 9 5 2 6 4 2" xfId="5083" xr:uid="{519BFDB6-E37B-4C91-84CD-6EF43D35B048}"/>
    <cellStyle name="Normal 9 5 2 6 4 2 2" xfId="41710" xr:uid="{BB61F4A3-FA20-4198-9226-E35C4B7224A9}"/>
    <cellStyle name="Normal 9 5 2 6 4 2 3" xfId="6294" xr:uid="{6E1915FA-192A-4308-834C-5FC5ED0E1718}"/>
    <cellStyle name="Normal 9 5 2 6 4 2 4" xfId="5702" xr:uid="{107EC44A-12E3-41AE-9DD2-ED1CF0CC7347}"/>
    <cellStyle name="Normal 9 5 2 6 5" xfId="5080" xr:uid="{67253C00-C496-4227-9627-1628283E89DF}"/>
    <cellStyle name="Normal 9 5 2 6 5 2" xfId="41707" xr:uid="{287A6B45-6FF6-4AB2-A72D-F7CB5C0CF1BF}"/>
    <cellStyle name="Normal 9 5 2 6 5 3" xfId="6291" xr:uid="{E1197D1F-1929-423F-BC58-92D8E20FF203}"/>
    <cellStyle name="Normal 9 5 2 6 5 4" xfId="5699" xr:uid="{9244E3FF-47B0-458D-A86E-CF6648CEA7F3}"/>
    <cellStyle name="Normal 9 5 2 7" xfId="4173" xr:uid="{491C9A18-0387-43B6-8F93-9E055FD93701}"/>
    <cellStyle name="Normal 9 5 2 7 2" xfId="5084" xr:uid="{583B8219-BC99-4605-9561-015ECF97868B}"/>
    <cellStyle name="Normal 9 5 2 7 2 2" xfId="41711" xr:uid="{8EB905E2-E307-450A-905A-2A34E47AB73F}"/>
    <cellStyle name="Normal 9 5 2 7 2 3" xfId="6295" xr:uid="{5F9237D4-9610-4B06-8A87-5EF52491E05C}"/>
    <cellStyle name="Normal 9 5 2 7 2 4" xfId="5703" xr:uid="{DA255852-63BE-4009-9F8B-174EF099099B}"/>
    <cellStyle name="Normal 9 5 2 8" xfId="4174" xr:uid="{2F2C18CA-0BC4-40FF-9910-E1008E286EE6}"/>
    <cellStyle name="Normal 9 5 2 8 2" xfId="5085" xr:uid="{C4B140A5-7254-432F-9C1A-1EF79669D058}"/>
    <cellStyle name="Normal 9 5 2 8 2 2" xfId="41712" xr:uid="{99A9F454-BCC7-4D0C-B10C-57BA948D5F51}"/>
    <cellStyle name="Normal 9 5 2 8 2 3" xfId="6296" xr:uid="{BEF61D76-DF10-4DBE-B761-A661F3898E82}"/>
    <cellStyle name="Normal 9 5 2 8 2 4" xfId="5704" xr:uid="{F2009DFC-EBF2-4D97-B031-14CA8C72E312}"/>
    <cellStyle name="Normal 9 5 2 9" xfId="4175" xr:uid="{EAD57E15-2D9A-449B-8899-F713DCDAA345}"/>
    <cellStyle name="Normal 9 5 2 9 2" xfId="5086" xr:uid="{8741C3B1-C9B7-4439-A1FF-5A08CECCCB2A}"/>
    <cellStyle name="Normal 9 5 2 9 2 2" xfId="41713" xr:uid="{F112871C-6479-4A0F-BC99-6A6AD7A1C4CC}"/>
    <cellStyle name="Normal 9 5 2 9 2 3" xfId="6297" xr:uid="{779A2984-CA86-4A1C-B2FE-3121CB2F9BD0}"/>
    <cellStyle name="Normal 9 5 2 9 2 4" xfId="5705" xr:uid="{63CBAFF5-8FA8-4238-BA96-BF2C77BAEC82}"/>
    <cellStyle name="Normal 9 5 3" xfId="422" xr:uid="{2BC1BF9C-221A-433D-BDB0-1F932DDADF76}"/>
    <cellStyle name="Normal 9 5 3 2" xfId="880" xr:uid="{91BDA583-CB72-4F6E-BE0C-487AB14F6EF3}"/>
    <cellStyle name="Normal 9 5 3 2 2" xfId="881" xr:uid="{FC4A6CD5-99EE-4EED-BC5D-D7BB260F21C4}"/>
    <cellStyle name="Normal 9 5 3 2 2 2" xfId="2453" xr:uid="{B95C59A3-C5E8-46EB-B43A-6EF628A0D7D7}"/>
    <cellStyle name="Normal 9 5 3 2 2 2 2" xfId="2454" xr:uid="{9702B731-48EB-46DD-A44B-067C5517FF17}"/>
    <cellStyle name="Normal 9 5 3 2 2 2 2 2" xfId="5091" xr:uid="{FE4D4876-1573-430F-9D48-67AB319FAC57}"/>
    <cellStyle name="Normal 9 5 3 2 2 2 2 2 2" xfId="41718" xr:uid="{46DE2A5E-68B7-4701-8C88-CF30A67F7195}"/>
    <cellStyle name="Normal 9 5 3 2 2 2 2 2 3" xfId="6302" xr:uid="{989D6580-ECA1-485C-9C32-8479ABCC147E}"/>
    <cellStyle name="Normal 9 5 3 2 2 2 2 2 4" xfId="5710" xr:uid="{90E40CD8-6F67-4B58-AE35-9DE97CCA0ABE}"/>
    <cellStyle name="Normal 9 5 3 2 2 2 3" xfId="5090" xr:uid="{994E5526-A0C8-4661-AC4E-4E6E0C53A511}"/>
    <cellStyle name="Normal 9 5 3 2 2 2 3 2" xfId="41717" xr:uid="{A3CFAE56-97D5-409A-9412-58E5C59120CB}"/>
    <cellStyle name="Normal 9 5 3 2 2 2 3 3" xfId="6301" xr:uid="{F2EBCEA0-5896-46B6-BD09-8972E722B304}"/>
    <cellStyle name="Normal 9 5 3 2 2 2 3 4" xfId="5709" xr:uid="{EA326A28-6852-43C9-A555-25ABE480CF20}"/>
    <cellStyle name="Normal 9 5 3 2 2 3" xfId="2455" xr:uid="{B8B7910E-DF63-45B8-903F-600919471E2D}"/>
    <cellStyle name="Normal 9 5 3 2 2 3 2" xfId="5092" xr:uid="{AC2B5C80-2212-414F-BB8B-78D9EFDB7746}"/>
    <cellStyle name="Normal 9 5 3 2 2 3 2 2" xfId="41719" xr:uid="{3F74F47C-B75B-4040-9E8F-1B9B87ACA903}"/>
    <cellStyle name="Normal 9 5 3 2 2 3 2 3" xfId="6303" xr:uid="{F679A260-2CD2-442E-855C-A087800EA30D}"/>
    <cellStyle name="Normal 9 5 3 2 2 3 2 4" xfId="5711" xr:uid="{1DFE8B99-B404-4976-AA00-363A41283C67}"/>
    <cellStyle name="Normal 9 5 3 2 2 4" xfId="4176" xr:uid="{EECEBD44-2613-4919-9712-6E8109FA8E7C}"/>
    <cellStyle name="Normal 9 5 3 2 2 4 2" xfId="5093" xr:uid="{6E6F2BFE-AC5F-4147-9506-2A1842B878EF}"/>
    <cellStyle name="Normal 9 5 3 2 2 4 2 2" xfId="41720" xr:uid="{1EAB2543-B81B-4AA4-858D-D9B8224F9277}"/>
    <cellStyle name="Normal 9 5 3 2 2 4 2 3" xfId="6304" xr:uid="{D62A28D0-75E4-4FB6-A131-0FB69A528116}"/>
    <cellStyle name="Normal 9 5 3 2 2 4 2 4" xfId="5712" xr:uid="{68FF36A6-881F-4AFA-9372-F40520EEA5A4}"/>
    <cellStyle name="Normal 9 5 3 2 2 5" xfId="5089" xr:uid="{59CC5C08-BB47-4195-A16B-9E0CACA3F003}"/>
    <cellStyle name="Normal 9 5 3 2 2 5 2" xfId="41716" xr:uid="{1BC9008D-57BF-45BC-AA32-19CAB7F64C7C}"/>
    <cellStyle name="Normal 9 5 3 2 2 5 3" xfId="6300" xr:uid="{0C498714-8A57-4566-A025-F3032BE30626}"/>
    <cellStyle name="Normal 9 5 3 2 2 5 4" xfId="5708" xr:uid="{C3BBBAF6-7F54-4CEC-85F6-5E3785FD7223}"/>
    <cellStyle name="Normal 9 5 3 2 3" xfId="2456" xr:uid="{29EB06DD-0045-44C0-81BC-63940F9AF1A5}"/>
    <cellStyle name="Normal 9 5 3 2 3 2" xfId="2457" xr:uid="{1ADA8134-3036-4667-BF79-0255594F193F}"/>
    <cellStyle name="Normal 9 5 3 2 3 2 2" xfId="5095" xr:uid="{647D1FEE-2D2C-4A99-A545-97FBF83D0878}"/>
    <cellStyle name="Normal 9 5 3 2 3 2 2 2" xfId="41722" xr:uid="{4B1880EB-0202-4BBA-B0B9-02A891649359}"/>
    <cellStyle name="Normal 9 5 3 2 3 2 2 3" xfId="6306" xr:uid="{65BE86F6-762F-4013-8C7E-C03234C047CB}"/>
    <cellStyle name="Normal 9 5 3 2 3 2 2 4" xfId="5714" xr:uid="{811E4693-2106-43D0-910C-6C155B17210A}"/>
    <cellStyle name="Normal 9 5 3 2 3 3" xfId="4177" xr:uid="{964F3F12-85A2-4F66-B08B-6F9D46CA3336}"/>
    <cellStyle name="Normal 9 5 3 2 3 3 2" xfId="5096" xr:uid="{84F6A9B6-EE10-4668-995E-647553046BB6}"/>
    <cellStyle name="Normal 9 5 3 2 3 3 2 2" xfId="41723" xr:uid="{862B5F7D-4F34-467C-ACE0-1E15C1F93208}"/>
    <cellStyle name="Normal 9 5 3 2 3 3 2 3" xfId="6307" xr:uid="{66A77DF4-DCB9-4F5C-9A21-7CCA6C47AF7C}"/>
    <cellStyle name="Normal 9 5 3 2 3 3 2 4" xfId="5715" xr:uid="{EDC89985-99FC-4BAF-B995-E54695467C63}"/>
    <cellStyle name="Normal 9 5 3 2 3 4" xfId="4178" xr:uid="{6E4B30BE-A71E-4B83-89F7-EDEACA5F336F}"/>
    <cellStyle name="Normal 9 5 3 2 3 4 2" xfId="5097" xr:uid="{FCC9FABE-CE42-4FAD-A989-14AF69124DBF}"/>
    <cellStyle name="Normal 9 5 3 2 3 4 2 2" xfId="41724" xr:uid="{9B7DFD3D-9627-4F09-BF6B-7845CAC9B4A9}"/>
    <cellStyle name="Normal 9 5 3 2 3 4 2 3" xfId="6308" xr:uid="{6FBE4C10-6583-4AA9-B3F8-28E3092ED8D6}"/>
    <cellStyle name="Normal 9 5 3 2 3 4 2 4" xfId="5716" xr:uid="{D40D9525-4D0D-49B6-86EF-4D681FB72E7B}"/>
    <cellStyle name="Normal 9 5 3 2 3 5" xfId="5094" xr:uid="{E4AE0EA7-21DD-46E8-82B0-293805241658}"/>
    <cellStyle name="Normal 9 5 3 2 3 5 2" xfId="41721" xr:uid="{C6560614-998A-4860-B33E-8401541515F8}"/>
    <cellStyle name="Normal 9 5 3 2 3 5 3" xfId="6305" xr:uid="{A6E40574-0C05-40F6-8890-71F0D9D18038}"/>
    <cellStyle name="Normal 9 5 3 2 3 5 4" xfId="5713" xr:uid="{E5034CDC-D488-4A8A-AD51-6FDE3B90E963}"/>
    <cellStyle name="Normal 9 5 3 2 4" xfId="2458" xr:uid="{49D413D9-8191-4067-A8F8-14F04C277889}"/>
    <cellStyle name="Normal 9 5 3 2 4 2" xfId="5098" xr:uid="{13D79F33-B0F2-48B9-8235-269A4905A974}"/>
    <cellStyle name="Normal 9 5 3 2 4 2 2" xfId="41725" xr:uid="{B1C6FF5F-5B70-43F3-AFE3-B9C25490DD71}"/>
    <cellStyle name="Normal 9 5 3 2 4 2 3" xfId="6309" xr:uid="{53EAB369-062E-4671-BB06-E44AD542ED60}"/>
    <cellStyle name="Normal 9 5 3 2 4 2 4" xfId="5717" xr:uid="{5D407B6D-300C-48C9-8D41-109621137551}"/>
    <cellStyle name="Normal 9 5 3 2 5" xfId="4179" xr:uid="{5B6E27CE-DE29-4A4F-AC6F-DBB35CF0E199}"/>
    <cellStyle name="Normal 9 5 3 2 5 2" xfId="5099" xr:uid="{5B38FC65-B1BB-49BF-B86A-8C1710FA8502}"/>
    <cellStyle name="Normal 9 5 3 2 5 2 2" xfId="41726" xr:uid="{5F76F42F-2BC8-4E09-A373-65F58386F9A8}"/>
    <cellStyle name="Normal 9 5 3 2 5 2 3" xfId="6310" xr:uid="{01E0B0F2-F877-4201-9370-B1C350AA3A36}"/>
    <cellStyle name="Normal 9 5 3 2 5 2 4" xfId="5718" xr:uid="{1C649028-6662-445F-975C-70EEBB863E37}"/>
    <cellStyle name="Normal 9 5 3 2 6" xfId="4180" xr:uid="{A237712D-6B32-46BB-A134-E4FFB9A07CE3}"/>
    <cellStyle name="Normal 9 5 3 2 6 2" xfId="5100" xr:uid="{739191C9-DBC8-480C-993C-8DC38F4319B1}"/>
    <cellStyle name="Normal 9 5 3 2 6 2 2" xfId="41727" xr:uid="{CC1AF216-BB2B-48C0-A7D1-0CD60C42EB37}"/>
    <cellStyle name="Normal 9 5 3 2 6 2 3" xfId="6311" xr:uid="{D0DFFB3B-13D2-4EBF-AD2C-1C4112A82490}"/>
    <cellStyle name="Normal 9 5 3 2 6 2 4" xfId="5719" xr:uid="{36A89BB3-4B11-4FB3-8BFF-A7B628CF55AF}"/>
    <cellStyle name="Normal 9 5 3 2 7" xfId="5088" xr:uid="{DFA047FD-006E-4B7A-BD1D-D5B910ED4C31}"/>
    <cellStyle name="Normal 9 5 3 2 7 2" xfId="41715" xr:uid="{1BC04AE7-A809-417B-80C2-94B744C45C7B}"/>
    <cellStyle name="Normal 9 5 3 2 7 3" xfId="6299" xr:uid="{6F0C1202-32C2-447C-96B2-06AD4460BEA3}"/>
    <cellStyle name="Normal 9 5 3 2 7 4" xfId="5707" xr:uid="{67B83564-6D5A-46B3-B71E-12A8AC5A61AA}"/>
    <cellStyle name="Normal 9 5 3 3" xfId="882" xr:uid="{1ECACB36-D3B9-442E-BAB6-AD936BD27DFD}"/>
    <cellStyle name="Normal 9 5 3 3 2" xfId="2459" xr:uid="{D0948FEA-B5BE-479E-AF91-29CA75091529}"/>
    <cellStyle name="Normal 9 5 3 3 2 2" xfId="2460" xr:uid="{70E5F629-F8ED-4149-93B9-FF3F3309E473}"/>
    <cellStyle name="Normal 9 5 3 3 2 2 2" xfId="5103" xr:uid="{03791ADA-3D87-45B7-B830-502A73A7A413}"/>
    <cellStyle name="Normal 9 5 3 3 2 2 2 2" xfId="41730" xr:uid="{647A1626-DCDC-45E6-B495-A4D653F27630}"/>
    <cellStyle name="Normal 9 5 3 3 2 2 2 3" xfId="6314" xr:uid="{E46439A7-6343-48B8-9149-2FD9328781E3}"/>
    <cellStyle name="Normal 9 5 3 3 2 2 2 4" xfId="5722" xr:uid="{8BFE3C30-0E7F-4AE4-B5BA-7B175600B02B}"/>
    <cellStyle name="Normal 9 5 3 3 2 3" xfId="4181" xr:uid="{7EC1FEBC-6943-4D0C-961D-AB334D8A51F9}"/>
    <cellStyle name="Normal 9 5 3 3 2 3 2" xfId="5104" xr:uid="{A018C6D7-DB7B-4964-A57A-41AF7E510812}"/>
    <cellStyle name="Normal 9 5 3 3 2 3 2 2" xfId="41731" xr:uid="{A32F2ECA-29AD-4EF1-9252-CB9D368A3AD8}"/>
    <cellStyle name="Normal 9 5 3 3 2 3 2 3" xfId="6315" xr:uid="{855B8BB6-9D15-4540-9742-D1175CD2A66B}"/>
    <cellStyle name="Normal 9 5 3 3 2 3 2 4" xfId="5723" xr:uid="{2C7EB0C7-1964-4606-9DB7-47B962DD9024}"/>
    <cellStyle name="Normal 9 5 3 3 2 4" xfId="4182" xr:uid="{97236630-5586-46BE-ACDA-CDFED72C391D}"/>
    <cellStyle name="Normal 9 5 3 3 2 4 2" xfId="5105" xr:uid="{9309D5A4-E3F6-4E09-A826-E02F0209FB1D}"/>
    <cellStyle name="Normal 9 5 3 3 2 4 2 2" xfId="41732" xr:uid="{1DC1DCD6-701D-4366-86E2-3237674105F0}"/>
    <cellStyle name="Normal 9 5 3 3 2 4 2 3" xfId="6316" xr:uid="{18D6336D-9298-4925-BC10-FC6E00068443}"/>
    <cellStyle name="Normal 9 5 3 3 2 4 2 4" xfId="5724" xr:uid="{4D79A4BA-FBD6-43F5-A154-B503ED1DF902}"/>
    <cellStyle name="Normal 9 5 3 3 2 5" xfId="5102" xr:uid="{34CFC2EC-59B3-473E-BDA7-CD335F20CF4B}"/>
    <cellStyle name="Normal 9 5 3 3 2 5 2" xfId="41729" xr:uid="{DB3024B6-92D7-4C9A-99CC-11D1F4F755F4}"/>
    <cellStyle name="Normal 9 5 3 3 2 5 3" xfId="6313" xr:uid="{6DD589CE-2A61-4F8A-B332-0C3710CDC0AC}"/>
    <cellStyle name="Normal 9 5 3 3 2 5 4" xfId="5721" xr:uid="{426E5BD0-9C40-40FA-9D60-4A6D3B5332C0}"/>
    <cellStyle name="Normal 9 5 3 3 3" xfId="2461" xr:uid="{3CEC5A7C-2FE5-45B9-A66E-A62EED42D6E0}"/>
    <cellStyle name="Normal 9 5 3 3 3 2" xfId="5106" xr:uid="{CC5D7850-ACCD-4F2A-A6ED-F8EB93C27D30}"/>
    <cellStyle name="Normal 9 5 3 3 3 2 2" xfId="41733" xr:uid="{91421B32-E8A1-4A72-951B-4D4337DFE3A0}"/>
    <cellStyle name="Normal 9 5 3 3 3 2 3" xfId="6317" xr:uid="{D18812F6-079B-423C-BB19-E4E83F7BBEA6}"/>
    <cellStyle name="Normal 9 5 3 3 3 2 4" xfId="5725" xr:uid="{FA3BD93E-3B47-466D-9C34-B8254569C03C}"/>
    <cellStyle name="Normal 9 5 3 3 4" xfId="4183" xr:uid="{4CC35B9A-D972-4F0D-BC72-351EAE97F39B}"/>
    <cellStyle name="Normal 9 5 3 3 4 2" xfId="5107" xr:uid="{DBE9EDBB-1D75-4DC9-978D-2DF972743FD2}"/>
    <cellStyle name="Normal 9 5 3 3 4 2 2" xfId="41734" xr:uid="{C919D59B-8E71-4B65-8DFF-1B9328302B77}"/>
    <cellStyle name="Normal 9 5 3 3 4 2 3" xfId="6318" xr:uid="{4FEEEBED-311F-4A3E-81FF-BFC4F3E5D8C6}"/>
    <cellStyle name="Normal 9 5 3 3 4 2 4" xfId="5726" xr:uid="{C9274F09-497A-45BB-BB37-324FB2BFA927}"/>
    <cellStyle name="Normal 9 5 3 3 5" xfId="4184" xr:uid="{26B433B5-0DB2-4A39-9E7B-54496E6EC320}"/>
    <cellStyle name="Normal 9 5 3 3 5 2" xfId="5108" xr:uid="{1AA3B42F-FEF9-411D-ADED-D1593E5B5A4A}"/>
    <cellStyle name="Normal 9 5 3 3 5 2 2" xfId="41735" xr:uid="{EFB646C2-8826-497E-B8EA-C7DFAAB2D086}"/>
    <cellStyle name="Normal 9 5 3 3 5 2 3" xfId="6319" xr:uid="{10542330-A8AC-4E2B-BEC8-85E6149CC77F}"/>
    <cellStyle name="Normal 9 5 3 3 5 2 4" xfId="5727" xr:uid="{8E9590F8-B305-4FBD-99A8-9CE21C73369B}"/>
    <cellStyle name="Normal 9 5 3 3 6" xfId="5101" xr:uid="{48E63A3F-8CE0-41B2-BE91-E32109E8A620}"/>
    <cellStyle name="Normal 9 5 3 3 6 2" xfId="41728" xr:uid="{C8C813E9-053F-4711-BA6E-42C0A6B3D80E}"/>
    <cellStyle name="Normal 9 5 3 3 6 3" xfId="6312" xr:uid="{54FDB8D2-B381-463D-BAA1-2F77CBE2939E}"/>
    <cellStyle name="Normal 9 5 3 3 6 4" xfId="5720" xr:uid="{9447ECCB-D377-4B01-BF5E-F19AE3E3C9F4}"/>
    <cellStyle name="Normal 9 5 3 4" xfId="2462" xr:uid="{32FF359F-1031-4020-8B79-F5103087078C}"/>
    <cellStyle name="Normal 9 5 3 4 2" xfId="2463" xr:uid="{CC95422A-9C61-45DC-8C65-BF0B1C18B2A6}"/>
    <cellStyle name="Normal 9 5 3 4 2 2" xfId="5110" xr:uid="{4578DE00-C9B5-4D08-85AC-DF72FF769F7D}"/>
    <cellStyle name="Normal 9 5 3 4 2 2 2" xfId="41737" xr:uid="{FB10567E-74B2-4AFB-AC4F-D9E1803A23AA}"/>
    <cellStyle name="Normal 9 5 3 4 2 2 3" xfId="6321" xr:uid="{7B719ACA-77F0-466B-A11A-CE105CEF9637}"/>
    <cellStyle name="Normal 9 5 3 4 2 2 4" xfId="5729" xr:uid="{999B7A2F-5F05-40E9-9AE2-4F574F71CCD1}"/>
    <cellStyle name="Normal 9 5 3 4 3" xfId="4185" xr:uid="{1812AB39-826A-40CA-8214-736A2B5D42E1}"/>
    <cellStyle name="Normal 9 5 3 4 3 2" xfId="5111" xr:uid="{6366D91E-1BA0-47FE-9FCC-5C6DCC9790DF}"/>
    <cellStyle name="Normal 9 5 3 4 3 2 2" xfId="41738" xr:uid="{39E1A976-8562-42C5-9BCA-A8775B320FAF}"/>
    <cellStyle name="Normal 9 5 3 4 3 2 3" xfId="6322" xr:uid="{2CC4227B-695E-44CE-9580-0FAFF7D4CA7B}"/>
    <cellStyle name="Normal 9 5 3 4 3 2 4" xfId="5730" xr:uid="{A386A56B-80C4-401C-A6E3-37196365C496}"/>
    <cellStyle name="Normal 9 5 3 4 4" xfId="4186" xr:uid="{84D638C6-AB80-474D-8BDE-356942B07589}"/>
    <cellStyle name="Normal 9 5 3 4 4 2" xfId="5112" xr:uid="{448ECC36-5E4A-48A3-8137-84B1877E7289}"/>
    <cellStyle name="Normal 9 5 3 4 4 2 2" xfId="41739" xr:uid="{923D7862-B40D-44C0-9F23-E70B944A89B6}"/>
    <cellStyle name="Normal 9 5 3 4 4 2 3" xfId="6323" xr:uid="{FFA94AFA-F2F4-4925-BA71-3A9A4C4A8AA9}"/>
    <cellStyle name="Normal 9 5 3 4 4 2 4" xfId="5731" xr:uid="{BC3F7235-86F1-48B8-ABBC-1D40BAF40F68}"/>
    <cellStyle name="Normal 9 5 3 4 5" xfId="5109" xr:uid="{6CAB3385-EDD2-474F-B734-B39F9F59CDCA}"/>
    <cellStyle name="Normal 9 5 3 4 5 2" xfId="41736" xr:uid="{E8265A41-9EC4-4079-A988-B1AEAE69E54C}"/>
    <cellStyle name="Normal 9 5 3 4 5 3" xfId="6320" xr:uid="{B603F32E-3CC2-415B-8605-8AF277ED18DB}"/>
    <cellStyle name="Normal 9 5 3 4 5 4" xfId="5728" xr:uid="{18D7883D-FAA8-4832-900D-E98EECDBF623}"/>
    <cellStyle name="Normal 9 5 3 5" xfId="2464" xr:uid="{56E0D28F-788D-4696-878D-723ADCFA46BF}"/>
    <cellStyle name="Normal 9 5 3 5 2" xfId="4187" xr:uid="{E30C950C-6AD6-41DF-B868-66CF37C3D45C}"/>
    <cellStyle name="Normal 9 5 3 5 2 2" xfId="5114" xr:uid="{64267E5F-19B2-4E7D-933E-E2EA64C2B399}"/>
    <cellStyle name="Normal 9 5 3 5 2 2 2" xfId="41741" xr:uid="{65B0188C-05DE-4D3A-B852-00368E705ACF}"/>
    <cellStyle name="Normal 9 5 3 5 2 2 3" xfId="6325" xr:uid="{1BEE3732-5E60-47BD-9645-4C883ECBDBCC}"/>
    <cellStyle name="Normal 9 5 3 5 2 2 4" xfId="5733" xr:uid="{0174EF56-BC6F-449A-9B12-C69252DBC49B}"/>
    <cellStyle name="Normal 9 5 3 5 3" xfId="4188" xr:uid="{525568EA-154C-45B6-8C22-66590FE68758}"/>
    <cellStyle name="Normal 9 5 3 5 3 2" xfId="5115" xr:uid="{6A829C85-7894-4824-8795-6D9E79919646}"/>
    <cellStyle name="Normal 9 5 3 5 3 2 2" xfId="41742" xr:uid="{39D79BFA-0A46-4C7E-BBF7-71AF7E6DC307}"/>
    <cellStyle name="Normal 9 5 3 5 3 2 3" xfId="6326" xr:uid="{1BDE9C39-BB7B-4E5B-B954-82B28D9C0466}"/>
    <cellStyle name="Normal 9 5 3 5 3 2 4" xfId="5734" xr:uid="{D6012E41-010B-4E1B-8EA0-B6A1D12C1746}"/>
    <cellStyle name="Normal 9 5 3 5 4" xfId="4189" xr:uid="{15E899ED-EDF9-4467-8081-DA81298594E4}"/>
    <cellStyle name="Normal 9 5 3 5 4 2" xfId="5116" xr:uid="{08844D14-9B6F-463B-8C8C-E3AC962053B5}"/>
    <cellStyle name="Normal 9 5 3 5 4 2 2" xfId="41743" xr:uid="{58B9DFDB-3BA2-48F8-AC3F-D7B58F8DC939}"/>
    <cellStyle name="Normal 9 5 3 5 4 2 3" xfId="6327" xr:uid="{67B7331D-C8AC-4D0F-AFE4-EC5C1CC472E9}"/>
    <cellStyle name="Normal 9 5 3 5 4 2 4" xfId="5735" xr:uid="{92681833-0676-4ED6-8826-1FD8359C1884}"/>
    <cellStyle name="Normal 9 5 3 5 5" xfId="5113" xr:uid="{578C910D-6639-4F6E-A3A4-4A41463A6DF4}"/>
    <cellStyle name="Normal 9 5 3 5 5 2" xfId="41740" xr:uid="{F1C9E7BF-ECCE-44C0-AD47-92A06AA57411}"/>
    <cellStyle name="Normal 9 5 3 5 5 3" xfId="6324" xr:uid="{5DA5BA41-3385-404A-B42D-3CA5F2FDFB8F}"/>
    <cellStyle name="Normal 9 5 3 5 5 4" xfId="5732" xr:uid="{EE550BC7-3BEA-4289-AB27-D79974667900}"/>
    <cellStyle name="Normal 9 5 3 6" xfId="4190" xr:uid="{30B07F73-941D-4892-8E17-CCDB8C5562AD}"/>
    <cellStyle name="Normal 9 5 3 6 2" xfId="5117" xr:uid="{CE255A95-6A50-4904-AA00-F12FEA6C3327}"/>
    <cellStyle name="Normal 9 5 3 6 2 2" xfId="41744" xr:uid="{BD7CB336-2ABC-42B3-A133-AB58E4B552B4}"/>
    <cellStyle name="Normal 9 5 3 6 2 3" xfId="6328" xr:uid="{39388F72-5AA8-4CF6-AF9A-071BD746AE31}"/>
    <cellStyle name="Normal 9 5 3 6 2 4" xfId="5736" xr:uid="{1CC43706-5498-4698-8F41-CAF7603620E9}"/>
    <cellStyle name="Normal 9 5 3 7" xfId="4191" xr:uid="{602F18A6-3230-470F-B529-75D52A17007C}"/>
    <cellStyle name="Normal 9 5 3 7 2" xfId="5118" xr:uid="{DAD67062-593F-4280-9393-871E941AC20A}"/>
    <cellStyle name="Normal 9 5 3 7 2 2" xfId="41745" xr:uid="{3C61D80B-6D28-4ED2-A3C2-65DF57585E37}"/>
    <cellStyle name="Normal 9 5 3 7 2 3" xfId="6329" xr:uid="{4F685A36-4181-410B-9E04-DC37302E4549}"/>
    <cellStyle name="Normal 9 5 3 7 2 4" xfId="5737" xr:uid="{24E802D0-DACC-401F-841C-F832F89DBDCC}"/>
    <cellStyle name="Normal 9 5 3 8" xfId="4192" xr:uid="{135A373B-BF1D-4679-8602-BA888A4B4C18}"/>
    <cellStyle name="Normal 9 5 3 8 2" xfId="5119" xr:uid="{39EDB0C3-7F30-4EEB-ABE9-44743EFB738C}"/>
    <cellStyle name="Normal 9 5 3 8 2 2" xfId="41746" xr:uid="{32415D1C-50C4-4FF3-9FB7-03B283EDF56E}"/>
    <cellStyle name="Normal 9 5 3 8 2 3" xfId="6330" xr:uid="{99B2BB33-0097-428B-9582-F06644099D30}"/>
    <cellStyle name="Normal 9 5 3 8 2 4" xfId="5738" xr:uid="{4E40EE2D-522D-4A0D-B5E7-BC45164915BA}"/>
    <cellStyle name="Normal 9 5 3 9" xfId="5087" xr:uid="{BF42DAE9-E2F7-4AC8-807B-32926CBC7B03}"/>
    <cellStyle name="Normal 9 5 3 9 2" xfId="41714" xr:uid="{551F56F6-E393-4B28-A59C-376FD54E5A7B}"/>
    <cellStyle name="Normal 9 5 3 9 3" xfId="6298" xr:uid="{8036035C-C451-4921-A5E1-B6DAD276216D}"/>
    <cellStyle name="Normal 9 5 3 9 4" xfId="5706" xr:uid="{D6EEF360-CE70-45B5-A84D-06D4BEE82E9F}"/>
    <cellStyle name="Normal 9 5 4" xfId="423" xr:uid="{C88DB7D1-051B-41A0-914C-E0AF3C1B444D}"/>
    <cellStyle name="Normal 9 5 4 2" xfId="883" xr:uid="{0C22AF51-1E4A-498E-8FED-C1A0ED69581E}"/>
    <cellStyle name="Normal 9 5 4 2 2" xfId="884" xr:uid="{B36109AA-7C2F-4DC8-AFFE-D10E90EF183E}"/>
    <cellStyle name="Normal 9 5 4 2 2 2" xfId="2465" xr:uid="{BE5F468E-4673-4576-89E2-E4E95090F204}"/>
    <cellStyle name="Normal 9 5 4 2 2 2 2" xfId="5123" xr:uid="{522FE86E-82DC-47EC-B678-C81BDB734C44}"/>
    <cellStyle name="Normal 9 5 4 2 2 2 2 2" xfId="41750" xr:uid="{69F078D6-6096-4A1C-B799-82A2B54BD745}"/>
    <cellStyle name="Normal 9 5 4 2 2 2 2 3" xfId="6334" xr:uid="{389D4C73-EBBB-4B38-9C12-2A40451E2EB9}"/>
    <cellStyle name="Normal 9 5 4 2 2 2 2 4" xfId="5742" xr:uid="{3057838E-7824-4350-8C7A-D65D4A5DAF67}"/>
    <cellStyle name="Normal 9 5 4 2 2 3" xfId="4193" xr:uid="{04807E27-AC9B-4327-B807-6598DE951D2D}"/>
    <cellStyle name="Normal 9 5 4 2 2 3 2" xfId="5124" xr:uid="{A54417C2-800E-4849-915E-A7ED7225F994}"/>
    <cellStyle name="Normal 9 5 4 2 2 3 2 2" xfId="41751" xr:uid="{39BF0F98-7651-43F4-9723-D72D66C854F2}"/>
    <cellStyle name="Normal 9 5 4 2 2 3 2 3" xfId="6335" xr:uid="{193BDA1E-C833-4361-B736-84917887A085}"/>
    <cellStyle name="Normal 9 5 4 2 2 3 2 4" xfId="5743" xr:uid="{FA10495E-D2AE-43D5-A311-6B76356E7E41}"/>
    <cellStyle name="Normal 9 5 4 2 2 4" xfId="4194" xr:uid="{25D71BA1-BA22-46D1-9C56-2458A3E3B91D}"/>
    <cellStyle name="Normal 9 5 4 2 2 4 2" xfId="5125" xr:uid="{E054BA69-C1BC-41FA-B6D1-7B7C3DB161FA}"/>
    <cellStyle name="Normal 9 5 4 2 2 4 2 2" xfId="41752" xr:uid="{37DA3C8A-E00C-478A-AAF6-FE33F1AA319B}"/>
    <cellStyle name="Normal 9 5 4 2 2 4 2 3" xfId="6336" xr:uid="{DD831FF0-AB81-4A82-B19F-CD2959AC4CAA}"/>
    <cellStyle name="Normal 9 5 4 2 2 4 2 4" xfId="5744" xr:uid="{1ABD4F96-4E0C-4770-8B83-8B95177C7F57}"/>
    <cellStyle name="Normal 9 5 4 2 2 5" xfId="5122" xr:uid="{61499C97-D80E-4B84-9B06-3E5471867AE4}"/>
    <cellStyle name="Normal 9 5 4 2 2 5 2" xfId="41749" xr:uid="{C5D25B01-5D1B-4FF3-AE82-DFC875B126B1}"/>
    <cellStyle name="Normal 9 5 4 2 2 5 3" xfId="6333" xr:uid="{5076FBD7-35DC-4B30-8D80-9C8D0F8B47B7}"/>
    <cellStyle name="Normal 9 5 4 2 2 5 4" xfId="5741" xr:uid="{FFFED335-81EC-44CD-AE50-487AD747B05B}"/>
    <cellStyle name="Normal 9 5 4 2 3" xfId="2466" xr:uid="{68B05E4C-C261-4107-B954-34A73D16EC12}"/>
    <cellStyle name="Normal 9 5 4 2 3 2" xfId="5126" xr:uid="{B4675F46-F166-407E-8294-D82C31C2D751}"/>
    <cellStyle name="Normal 9 5 4 2 3 2 2" xfId="41753" xr:uid="{E1A46093-941D-46A8-AE1F-C4225C2CC7AA}"/>
    <cellStyle name="Normal 9 5 4 2 3 2 3" xfId="6337" xr:uid="{DB3CE0B9-C959-4356-9306-091589DEC17E}"/>
    <cellStyle name="Normal 9 5 4 2 3 2 4" xfId="5745" xr:uid="{8B600082-6AF6-4831-94DD-6DC3ED2A31B2}"/>
    <cellStyle name="Normal 9 5 4 2 4" xfId="4195" xr:uid="{D491A376-5050-4941-AD26-DBBF4F558DD0}"/>
    <cellStyle name="Normal 9 5 4 2 4 2" xfId="5127" xr:uid="{8CB0A2EB-CFF4-4781-B50E-C2AE3FF8891B}"/>
    <cellStyle name="Normal 9 5 4 2 4 2 2" xfId="41754" xr:uid="{3533394D-0910-4704-8E15-1CFC9DC09C55}"/>
    <cellStyle name="Normal 9 5 4 2 4 2 3" xfId="6338" xr:uid="{7E36A735-240E-4896-94BE-E370ED7733C2}"/>
    <cellStyle name="Normal 9 5 4 2 4 2 4" xfId="5746" xr:uid="{6250CA4D-C3B9-4FA2-A7F2-26807C878FB6}"/>
    <cellStyle name="Normal 9 5 4 2 5" xfId="4196" xr:uid="{761357B4-C047-40C6-B1E4-11C036F70E0A}"/>
    <cellStyle name="Normal 9 5 4 2 5 2" xfId="5128" xr:uid="{3E1DC7F4-721D-4EB6-BFB1-D50CC8B6D721}"/>
    <cellStyle name="Normal 9 5 4 2 5 2 2" xfId="41755" xr:uid="{923F6E5D-A3DA-4CC9-B7CF-44950DA275DD}"/>
    <cellStyle name="Normal 9 5 4 2 5 2 3" xfId="6339" xr:uid="{7D5C6E98-B682-4331-B900-191CA6A3E49C}"/>
    <cellStyle name="Normal 9 5 4 2 5 2 4" xfId="5747" xr:uid="{323D14F2-812B-4E3E-AF8A-1D54F6389EC9}"/>
    <cellStyle name="Normal 9 5 4 2 6" xfId="5121" xr:uid="{4F86AF02-4368-4823-B157-55857CF8AF95}"/>
    <cellStyle name="Normal 9 5 4 2 6 2" xfId="41748" xr:uid="{6AEF5FC3-6CA7-4008-9A69-DBB507E34C7C}"/>
    <cellStyle name="Normal 9 5 4 2 6 3" xfId="6332" xr:uid="{404C2903-C42C-42E7-B7D1-5929A65A5C5A}"/>
    <cellStyle name="Normal 9 5 4 2 6 4" xfId="5740" xr:uid="{FCEFB547-0C12-49B6-9F5A-9A8BA3258015}"/>
    <cellStyle name="Normal 9 5 4 3" xfId="885" xr:uid="{D009F7B6-B5DA-4911-BFF8-505BEC708F1A}"/>
    <cellStyle name="Normal 9 5 4 3 2" xfId="2467" xr:uid="{22DCB44D-863C-4491-81B2-D45D36F2EF76}"/>
    <cellStyle name="Normal 9 5 4 3 2 2" xfId="5130" xr:uid="{552DE02C-9D6D-4B9B-897A-8CC2F51BC78E}"/>
    <cellStyle name="Normal 9 5 4 3 2 2 2" xfId="41757" xr:uid="{EA71FFD9-4CC3-477E-B301-A6046803065C}"/>
    <cellStyle name="Normal 9 5 4 3 2 2 3" xfId="6341" xr:uid="{3FEE4CD8-5445-44E5-9B9E-7B4903BE0489}"/>
    <cellStyle name="Normal 9 5 4 3 2 2 4" xfId="5749" xr:uid="{CF7E0D16-296A-4D6B-9750-AC625B546B10}"/>
    <cellStyle name="Normal 9 5 4 3 3" xfId="4197" xr:uid="{8D98B863-C302-4EB9-A538-401A79112948}"/>
    <cellStyle name="Normal 9 5 4 3 3 2" xfId="5131" xr:uid="{0FCE66F3-2399-49B7-8F6C-531059C61D80}"/>
    <cellStyle name="Normal 9 5 4 3 3 2 2" xfId="41758" xr:uid="{99E2CDF8-C1CA-42A2-85F8-A366FEA873F1}"/>
    <cellStyle name="Normal 9 5 4 3 3 2 3" xfId="6342" xr:uid="{FD92C259-4D41-4872-8BF3-49B15E851547}"/>
    <cellStyle name="Normal 9 5 4 3 3 2 4" xfId="5750" xr:uid="{83A33C38-D177-4AEC-B273-BF325753EF7B}"/>
    <cellStyle name="Normal 9 5 4 3 4" xfId="4198" xr:uid="{1562A503-08FA-42E7-9ED8-646DD489796C}"/>
    <cellStyle name="Normal 9 5 4 3 4 2" xfId="5132" xr:uid="{FB9781B5-2A42-46FD-8584-50D30A307320}"/>
    <cellStyle name="Normal 9 5 4 3 4 2 2" xfId="41759" xr:uid="{DBE76D14-E310-4D39-90A6-482D7DC86D61}"/>
    <cellStyle name="Normal 9 5 4 3 4 2 3" xfId="6343" xr:uid="{91890CD0-C1AB-4C74-9239-670AD2C7ED08}"/>
    <cellStyle name="Normal 9 5 4 3 4 2 4" xfId="5751" xr:uid="{AE310FA4-7AE8-4081-96A9-4A51CE0B665C}"/>
    <cellStyle name="Normal 9 5 4 3 5" xfId="5129" xr:uid="{A048AAD2-D0B1-4393-B222-57D936ED4427}"/>
    <cellStyle name="Normal 9 5 4 3 5 2" xfId="41756" xr:uid="{D0648A4C-E44A-4EAB-A84F-3FB936D181E1}"/>
    <cellStyle name="Normal 9 5 4 3 5 3" xfId="6340" xr:uid="{64E94B45-1C41-4809-A4E4-AC4D6B6973F2}"/>
    <cellStyle name="Normal 9 5 4 3 5 4" xfId="5748" xr:uid="{FE7E6D9B-68B7-435D-85F3-1841071E794E}"/>
    <cellStyle name="Normal 9 5 4 4" xfId="2468" xr:uid="{638237C6-33A6-44C3-A541-6655DC691657}"/>
    <cellStyle name="Normal 9 5 4 4 2" xfId="4199" xr:uid="{89710637-A353-4FA5-8200-8B7DC9663918}"/>
    <cellStyle name="Normal 9 5 4 4 2 2" xfId="5134" xr:uid="{5005AC4B-0F79-4C52-8CCB-75399F7E5966}"/>
    <cellStyle name="Normal 9 5 4 4 2 2 2" xfId="41761" xr:uid="{5C4F265B-5AC2-44EE-97B3-61A11E41D2D2}"/>
    <cellStyle name="Normal 9 5 4 4 2 2 3" xfId="6345" xr:uid="{E97A2A5C-E8E5-4B25-88DB-DF87DC1ACB16}"/>
    <cellStyle name="Normal 9 5 4 4 2 2 4" xfId="5753" xr:uid="{0E6DDD33-FB97-4F80-A2D5-BB3D080E16A3}"/>
    <cellStyle name="Normal 9 5 4 4 3" xfId="4200" xr:uid="{440E8F63-5B7F-4DAD-AACE-3F9B0E47A251}"/>
    <cellStyle name="Normal 9 5 4 4 3 2" xfId="5135" xr:uid="{00873B51-6A04-4C0E-89DA-39AB62C9C80B}"/>
    <cellStyle name="Normal 9 5 4 4 3 2 2" xfId="41762" xr:uid="{CBC4FDCB-7745-4489-85DB-999DB74942DD}"/>
    <cellStyle name="Normal 9 5 4 4 3 2 3" xfId="6346" xr:uid="{E5C50A9A-5D53-4E2D-8E6F-A3811BD4AB34}"/>
    <cellStyle name="Normal 9 5 4 4 3 2 4" xfId="5754" xr:uid="{CEE31C39-970E-4648-93A4-EA2FE19EEF07}"/>
    <cellStyle name="Normal 9 5 4 4 4" xfId="4201" xr:uid="{A32C203C-3DA3-4B3E-AFAD-3A6A06BCF42B}"/>
    <cellStyle name="Normal 9 5 4 4 4 2" xfId="5136" xr:uid="{09345B1F-8082-4170-A157-3110A2D1B4E3}"/>
    <cellStyle name="Normal 9 5 4 4 4 2 2" xfId="41763" xr:uid="{F01B42BC-CAAA-4C99-BF58-D2872AD14602}"/>
    <cellStyle name="Normal 9 5 4 4 4 2 3" xfId="6347" xr:uid="{7BF49388-6872-480C-9CF3-141CF2C264B2}"/>
    <cellStyle name="Normal 9 5 4 4 4 2 4" xfId="5755" xr:uid="{07C855A0-B48D-4AE7-9459-97DFEEB785B4}"/>
    <cellStyle name="Normal 9 5 4 4 5" xfId="5133" xr:uid="{F5A4078B-F5A4-4615-A843-7EFE50CDC07D}"/>
    <cellStyle name="Normal 9 5 4 4 5 2" xfId="41760" xr:uid="{6E0B03F0-EB05-4ACE-8A09-BA59FFA13A4A}"/>
    <cellStyle name="Normal 9 5 4 4 5 3" xfId="6344" xr:uid="{AD6101B7-AC4B-4C2E-BD2E-14B0FE990CE5}"/>
    <cellStyle name="Normal 9 5 4 4 5 4" xfId="5752" xr:uid="{E150AD8F-ADEE-4504-86AB-D20505705475}"/>
    <cellStyle name="Normal 9 5 4 5" xfId="4202" xr:uid="{31D58AC2-D2F6-4721-8DD5-E56E537DBB46}"/>
    <cellStyle name="Normal 9 5 4 5 2" xfId="5137" xr:uid="{C20AE37F-F6FB-49AC-BDF6-BBE0C678B65D}"/>
    <cellStyle name="Normal 9 5 4 5 2 2" xfId="41764" xr:uid="{F3F4C6A6-C271-468C-A6E2-1818254F0AFD}"/>
    <cellStyle name="Normal 9 5 4 5 2 3" xfId="6348" xr:uid="{2FA7DED8-38DD-4A24-8816-0E199A35D9E7}"/>
    <cellStyle name="Normal 9 5 4 5 2 4" xfId="5756" xr:uid="{88B11093-7879-4BE6-99F8-ECE833A04AE4}"/>
    <cellStyle name="Normal 9 5 4 6" xfId="4203" xr:uid="{58184A57-2A13-4D47-BB9C-E95E67C82B36}"/>
    <cellStyle name="Normal 9 5 4 6 2" xfId="5138" xr:uid="{D51800D9-9D72-40B1-B4FD-D1212F141319}"/>
    <cellStyle name="Normal 9 5 4 6 2 2" xfId="41765" xr:uid="{E1C425AA-6B8B-46AF-9BF6-AB721F0406F5}"/>
    <cellStyle name="Normal 9 5 4 6 2 3" xfId="6349" xr:uid="{4B1345BC-949C-4986-A373-2D4A09519CDF}"/>
    <cellStyle name="Normal 9 5 4 6 2 4" xfId="5757" xr:uid="{E1613537-C15F-4F42-A516-67E97CDA24A9}"/>
    <cellStyle name="Normal 9 5 4 7" xfId="4204" xr:uid="{CC161DCE-B2A9-4FE1-9D52-C9D2B7A7A253}"/>
    <cellStyle name="Normal 9 5 4 7 2" xfId="5139" xr:uid="{E403DF6D-3B7C-4EC5-827E-0E96670175FA}"/>
    <cellStyle name="Normal 9 5 4 7 2 2" xfId="41766" xr:uid="{01C09145-00F1-47FD-B555-9A70D2CBB642}"/>
    <cellStyle name="Normal 9 5 4 7 2 3" xfId="6350" xr:uid="{1A83A7E7-A980-4211-9F63-1B9CE6D34366}"/>
    <cellStyle name="Normal 9 5 4 7 2 4" xfId="5758" xr:uid="{0236931A-F78D-47EC-BF4B-553F70003054}"/>
    <cellStyle name="Normal 9 5 4 8" xfId="5120" xr:uid="{ACD0169D-38E0-4D6E-A4C8-D6EA0CE414A7}"/>
    <cellStyle name="Normal 9 5 4 8 2" xfId="41747" xr:uid="{7B08C42D-5FEA-4170-AB36-B9FBEE4F1103}"/>
    <cellStyle name="Normal 9 5 4 8 3" xfId="6331" xr:uid="{D4D0F2B5-61AA-4CA7-9D84-6E442B7429B1}"/>
    <cellStyle name="Normal 9 5 4 8 4" xfId="5739" xr:uid="{6742A0C4-AB95-4AFE-8493-D35FEE21C473}"/>
    <cellStyle name="Normal 9 5 5" xfId="424" xr:uid="{8A05558C-526A-4444-88AA-D13138C59328}"/>
    <cellStyle name="Normal 9 5 5 2" xfId="886" xr:uid="{EA7AE499-06D1-4883-A920-9AF21FF8AA26}"/>
    <cellStyle name="Normal 9 5 5 2 2" xfId="2469" xr:uid="{3F8F92FC-AB2D-435B-8298-D7EE1C7F1877}"/>
    <cellStyle name="Normal 9 5 5 2 2 2" xfId="5142" xr:uid="{A1E438A4-0CBB-402A-8B68-10A5E32D83DF}"/>
    <cellStyle name="Normal 9 5 5 2 2 2 2" xfId="41769" xr:uid="{FC201125-6E11-4A75-BCA6-ABF67586164A}"/>
    <cellStyle name="Normal 9 5 5 2 2 2 3" xfId="6353" xr:uid="{DA92EEE8-312D-4AD1-8F5E-8BC2FD2A17E2}"/>
    <cellStyle name="Normal 9 5 5 2 2 2 4" xfId="5761" xr:uid="{9EC4C43F-E603-468A-8473-E3C617613D8C}"/>
    <cellStyle name="Normal 9 5 5 2 3" xfId="4205" xr:uid="{A65E49E4-870C-4996-BB60-48266928B259}"/>
    <cellStyle name="Normal 9 5 5 2 3 2" xfId="5143" xr:uid="{DE0B5D93-8090-4251-865F-221C2405BD7C}"/>
    <cellStyle name="Normal 9 5 5 2 3 2 2" xfId="41770" xr:uid="{04345CDF-CB16-4ACB-B05F-BFFCA29647E6}"/>
    <cellStyle name="Normal 9 5 5 2 3 2 3" xfId="6354" xr:uid="{3E28D217-33F9-49AF-A512-69C89637BD09}"/>
    <cellStyle name="Normal 9 5 5 2 3 2 4" xfId="5762" xr:uid="{8E55549E-F5FD-4248-B540-C1B1D3BD79EA}"/>
    <cellStyle name="Normal 9 5 5 2 4" xfId="4206" xr:uid="{1DFA6D50-50FB-47F3-9AB5-70DA6356E694}"/>
    <cellStyle name="Normal 9 5 5 2 4 2" xfId="5144" xr:uid="{D7A0D672-2D74-4C8D-AC1C-1BD7BFEFB348}"/>
    <cellStyle name="Normal 9 5 5 2 4 2 2" xfId="41771" xr:uid="{C5C5631E-164E-4482-9192-68180BF3F0DE}"/>
    <cellStyle name="Normal 9 5 5 2 4 2 3" xfId="6355" xr:uid="{37C2DD82-B219-44D7-805D-56C690E7BFB2}"/>
    <cellStyle name="Normal 9 5 5 2 4 2 4" xfId="5763" xr:uid="{14702308-264A-42C0-8EB7-9E1426DFAF50}"/>
    <cellStyle name="Normal 9 5 5 2 5" xfId="5141" xr:uid="{26247BDB-F939-44EC-AF70-2B1F3684F088}"/>
    <cellStyle name="Normal 9 5 5 2 5 2" xfId="41768" xr:uid="{4DE2E97F-55A1-4095-B611-2CDD376157F5}"/>
    <cellStyle name="Normal 9 5 5 2 5 3" xfId="6352" xr:uid="{88AA4939-CF0D-4867-A640-8D973CDB3C27}"/>
    <cellStyle name="Normal 9 5 5 2 5 4" xfId="5760" xr:uid="{6BB7823B-4CD0-48F5-A7EB-6C6CCC9B0D19}"/>
    <cellStyle name="Normal 9 5 5 3" xfId="2470" xr:uid="{2192519A-865B-4C22-B24C-300BD43293BF}"/>
    <cellStyle name="Normal 9 5 5 3 2" xfId="4207" xr:uid="{776330B6-D12C-4565-8159-63646569CB4B}"/>
    <cellStyle name="Normal 9 5 5 3 2 2" xfId="5146" xr:uid="{120246D7-5BD5-4706-BF7F-ECCE5B85A4CD}"/>
    <cellStyle name="Normal 9 5 5 3 2 2 2" xfId="41773" xr:uid="{B8B33C35-D22F-41F4-8FA1-5E907D40B911}"/>
    <cellStyle name="Normal 9 5 5 3 2 2 3" xfId="6357" xr:uid="{489370D0-8374-459C-B6C8-C370988BA3B9}"/>
    <cellStyle name="Normal 9 5 5 3 2 2 4" xfId="5765" xr:uid="{EC1AF92C-9329-43E8-8698-54BA280A451F}"/>
    <cellStyle name="Normal 9 5 5 3 3" xfId="4208" xr:uid="{410AEE21-F0A4-4E59-814B-4A9E7C2D2FF0}"/>
    <cellStyle name="Normal 9 5 5 3 3 2" xfId="5147" xr:uid="{B9885CFE-D442-47D7-95FB-F8ACA1792E21}"/>
    <cellStyle name="Normal 9 5 5 3 3 2 2" xfId="41774" xr:uid="{A013369E-121A-4EB1-94B7-E2C0F0B98B77}"/>
    <cellStyle name="Normal 9 5 5 3 3 2 3" xfId="6358" xr:uid="{99C478F4-753F-4A63-8CD4-0AB921C16843}"/>
    <cellStyle name="Normal 9 5 5 3 3 2 4" xfId="5766" xr:uid="{CEBB02C4-87EB-4FEE-A44E-F5F3535E1211}"/>
    <cellStyle name="Normal 9 5 5 3 4" xfId="4209" xr:uid="{CD85CC2E-FD28-4BC5-93FD-C8953CCA48A9}"/>
    <cellStyle name="Normal 9 5 5 3 4 2" xfId="5148" xr:uid="{4FC16505-6D94-487C-A222-A8F7EE9EC27E}"/>
    <cellStyle name="Normal 9 5 5 3 4 2 2" xfId="41775" xr:uid="{13DE50A2-2748-4C58-84A2-088816129125}"/>
    <cellStyle name="Normal 9 5 5 3 4 2 3" xfId="6359" xr:uid="{07AAB5B0-C084-411D-9052-83B77EC45E05}"/>
    <cellStyle name="Normal 9 5 5 3 4 2 4" xfId="5767" xr:uid="{64772F4E-7168-4347-A826-167FFA838A6D}"/>
    <cellStyle name="Normal 9 5 5 3 5" xfId="5145" xr:uid="{3AE16C24-CF06-4854-9C3C-FFF26AF61653}"/>
    <cellStyle name="Normal 9 5 5 3 5 2" xfId="41772" xr:uid="{0695F0ED-FB97-4368-930E-88A5D734E7D9}"/>
    <cellStyle name="Normal 9 5 5 3 5 3" xfId="6356" xr:uid="{FCA83873-6CFE-4887-82C3-1200C3CE93AE}"/>
    <cellStyle name="Normal 9 5 5 3 5 4" xfId="5764" xr:uid="{A5C1096F-690E-407A-8F34-C534AC270C32}"/>
    <cellStyle name="Normal 9 5 5 4" xfId="4210" xr:uid="{AECDF9CF-1CA6-48AF-A13D-204F9E203D9D}"/>
    <cellStyle name="Normal 9 5 5 4 2" xfId="5149" xr:uid="{823EA81D-33C8-43BA-BF2B-48891538C3D1}"/>
    <cellStyle name="Normal 9 5 5 4 2 2" xfId="41776" xr:uid="{EBF913E8-A4A1-441D-BBD3-10C545308E74}"/>
    <cellStyle name="Normal 9 5 5 4 2 3" xfId="6360" xr:uid="{EE50EF55-577B-4B17-A39C-31E57AB608BC}"/>
    <cellStyle name="Normal 9 5 5 4 2 4" xfId="5768" xr:uid="{D8E5C571-ACFB-4B54-B3C1-6AA48DBA9FCC}"/>
    <cellStyle name="Normal 9 5 5 5" xfId="4211" xr:uid="{FBCEC936-C56F-4553-9B2C-ABBE8F20E26F}"/>
    <cellStyle name="Normal 9 5 5 5 2" xfId="5150" xr:uid="{E2E7F430-EEA3-4DFA-BE88-5B096867A5DE}"/>
    <cellStyle name="Normal 9 5 5 5 2 2" xfId="41777" xr:uid="{05EFADDA-78FC-4B0C-8714-07B454869B6B}"/>
    <cellStyle name="Normal 9 5 5 5 2 3" xfId="6361" xr:uid="{94A1A146-875B-4C1B-AA37-7E5A15C4475E}"/>
    <cellStyle name="Normal 9 5 5 5 2 4" xfId="5769" xr:uid="{A3065208-7C5B-43BA-831A-5588969F9BBD}"/>
    <cellStyle name="Normal 9 5 5 6" xfId="4212" xr:uid="{74C5E678-69AE-475A-BC88-6919242366E7}"/>
    <cellStyle name="Normal 9 5 5 6 2" xfId="5151" xr:uid="{9CD7F08F-3F7C-49E7-9018-A72193A99245}"/>
    <cellStyle name="Normal 9 5 5 6 2 2" xfId="41778" xr:uid="{5B4DE7DD-EB51-442D-A9B4-B808B8F6569E}"/>
    <cellStyle name="Normal 9 5 5 6 2 3" xfId="6362" xr:uid="{E8116703-B50E-46BF-8D63-10A8AA2D12C2}"/>
    <cellStyle name="Normal 9 5 5 6 2 4" xfId="5770" xr:uid="{4BC150CC-442A-4AAE-9230-D4ECDE9AD574}"/>
    <cellStyle name="Normal 9 5 5 7" xfId="5140" xr:uid="{757BA318-E784-4EAC-B461-6574D5586C1C}"/>
    <cellStyle name="Normal 9 5 5 7 2" xfId="41767" xr:uid="{96424A7F-425E-409F-8DBB-CF8AFAAF6D42}"/>
    <cellStyle name="Normal 9 5 5 7 3" xfId="6351" xr:uid="{1BBE6C2C-7960-4989-BAA2-CA8F881CD005}"/>
    <cellStyle name="Normal 9 5 5 7 4" xfId="5759" xr:uid="{C6E15F3A-1F7A-4BE5-B8A9-7E00BFB22735}"/>
    <cellStyle name="Normal 9 5 6" xfId="887" xr:uid="{EF5FECE5-A2BD-441B-805B-4944532A4651}"/>
    <cellStyle name="Normal 9 5 6 2" xfId="2471" xr:uid="{616202FB-2288-438D-B2E6-DC785C255E84}"/>
    <cellStyle name="Normal 9 5 6 2 2" xfId="4213" xr:uid="{8FF1C645-316A-4DF1-8DB8-964979E35B62}"/>
    <cellStyle name="Normal 9 5 6 2 2 2" xfId="5154" xr:uid="{C162CD08-73F0-4A12-913D-8C5C7E7685E2}"/>
    <cellStyle name="Normal 9 5 6 2 2 2 2" xfId="41781" xr:uid="{2786D645-2230-429F-BBBA-ED3EC9A15C06}"/>
    <cellStyle name="Normal 9 5 6 2 2 2 3" xfId="6365" xr:uid="{505A200E-D809-4BEF-8747-249C9161E6FC}"/>
    <cellStyle name="Normal 9 5 6 2 2 2 4" xfId="5773" xr:uid="{8D31FCDF-504E-4FAE-861A-657EC1F73F54}"/>
    <cellStyle name="Normal 9 5 6 2 3" xfId="4214" xr:uid="{F80FA029-1621-4F42-8D19-50ED68BDA707}"/>
    <cellStyle name="Normal 9 5 6 2 3 2" xfId="5155" xr:uid="{A930E165-4D48-4EAA-9327-681085BF2F13}"/>
    <cellStyle name="Normal 9 5 6 2 3 2 2" xfId="41782" xr:uid="{63B82172-ACB1-42B9-AAFD-64BD9A6C71CB}"/>
    <cellStyle name="Normal 9 5 6 2 3 2 3" xfId="6366" xr:uid="{CB5B7719-DA33-4188-8DB7-C175C442E449}"/>
    <cellStyle name="Normal 9 5 6 2 3 2 4" xfId="5774" xr:uid="{D24A07CD-DE2F-4149-9320-A6FFE6015B82}"/>
    <cellStyle name="Normal 9 5 6 2 4" xfId="4215" xr:uid="{84CCAB36-7A40-4A84-8AD2-21A16D5AD1D0}"/>
    <cellStyle name="Normal 9 5 6 2 4 2" xfId="5156" xr:uid="{BC5068EE-48DB-41CD-84D5-9B8DF70CE17E}"/>
    <cellStyle name="Normal 9 5 6 2 4 2 2" xfId="41783" xr:uid="{68D282AA-F942-40F9-BCEC-2DCE1A7C0B12}"/>
    <cellStyle name="Normal 9 5 6 2 4 2 3" xfId="6367" xr:uid="{80DE1BEB-8166-48DF-AC96-CF6908702D5E}"/>
    <cellStyle name="Normal 9 5 6 2 4 2 4" xfId="5775" xr:uid="{CF691E77-B1DD-482B-A5AA-ACE84FE821F3}"/>
    <cellStyle name="Normal 9 5 6 2 5" xfId="5153" xr:uid="{691D1965-46DF-43E7-840C-901D79AB6CAB}"/>
    <cellStyle name="Normal 9 5 6 2 5 2" xfId="41780" xr:uid="{7BDD3D82-F281-4338-A653-1AE3001854B0}"/>
    <cellStyle name="Normal 9 5 6 2 5 3" xfId="6364" xr:uid="{ACE7C98E-9257-400C-A671-6CC7F7F4FFD3}"/>
    <cellStyle name="Normal 9 5 6 2 5 4" xfId="5772" xr:uid="{C3C2335E-0E69-4E67-8B75-9198BB23B68E}"/>
    <cellStyle name="Normal 9 5 6 3" xfId="4216" xr:uid="{1F71B4E5-2D30-435A-9600-129520A4173A}"/>
    <cellStyle name="Normal 9 5 6 3 2" xfId="5157" xr:uid="{3799B8C9-D97A-4160-9C76-84C8F829600C}"/>
    <cellStyle name="Normal 9 5 6 3 2 2" xfId="41784" xr:uid="{300FF937-09B9-4F0A-B821-87DA1CB23FF7}"/>
    <cellStyle name="Normal 9 5 6 3 2 3" xfId="6368" xr:uid="{546B3514-DC27-4D42-86F0-36FF14DDD592}"/>
    <cellStyle name="Normal 9 5 6 3 2 4" xfId="5776" xr:uid="{19DEC63A-20A2-4591-BF9A-EE92C4ABC5B5}"/>
    <cellStyle name="Normal 9 5 6 4" xfId="4217" xr:uid="{06F05D7C-7025-425A-BF70-0695CE2C6719}"/>
    <cellStyle name="Normal 9 5 6 4 2" xfId="5158" xr:uid="{94B70349-5882-4AF6-8394-34BA2AC3D8AD}"/>
    <cellStyle name="Normal 9 5 6 4 2 2" xfId="41785" xr:uid="{F8AA5C6F-BCC3-4BEC-A78B-E97B6A55DB62}"/>
    <cellStyle name="Normal 9 5 6 4 2 3" xfId="6369" xr:uid="{763D1E58-54C5-4E29-85BE-0519959AC98B}"/>
    <cellStyle name="Normal 9 5 6 4 2 4" xfId="5777" xr:uid="{5E26CEBE-C5B3-4EC3-8660-5AC0FB631A88}"/>
    <cellStyle name="Normal 9 5 6 5" xfId="4218" xr:uid="{A0C4A16F-214E-4E9E-B5E5-8C5A4B59E199}"/>
    <cellStyle name="Normal 9 5 6 5 2" xfId="5159" xr:uid="{0EA84C79-C5F9-4138-9B67-0DEBB31D3074}"/>
    <cellStyle name="Normal 9 5 6 5 2 2" xfId="41786" xr:uid="{6FC22E91-3D80-4A6F-B7AB-7D64A93D0625}"/>
    <cellStyle name="Normal 9 5 6 5 2 3" xfId="6370" xr:uid="{16C63C80-1A61-4305-AB11-7951361AF4CE}"/>
    <cellStyle name="Normal 9 5 6 5 2 4" xfId="5778" xr:uid="{68FBB31B-67E9-45D6-A0B1-4D167138CCE0}"/>
    <cellStyle name="Normal 9 5 6 6" xfId="5152" xr:uid="{09A5F457-180D-46AA-8B5C-A947F33664E1}"/>
    <cellStyle name="Normal 9 5 6 6 2" xfId="41779" xr:uid="{710A3329-5BAD-4243-8403-4D97CAE316E7}"/>
    <cellStyle name="Normal 9 5 6 6 3" xfId="6363" xr:uid="{AABAC423-510F-43AA-BF0A-4514275E88B9}"/>
    <cellStyle name="Normal 9 5 6 6 4" xfId="5771" xr:uid="{D63087EC-972D-4C50-B9A1-1ACCADC3D99E}"/>
    <cellStyle name="Normal 9 5 7" xfId="2472" xr:uid="{EC2F74C6-FA5D-4553-8F7C-0EC80C5C482C}"/>
    <cellStyle name="Normal 9 5 7 2" xfId="4219" xr:uid="{57817641-995F-4F1E-BE1F-F6439C28E0E8}"/>
    <cellStyle name="Normal 9 5 7 2 2" xfId="5161" xr:uid="{66FE719D-3EC3-4249-AF82-7EEF6592CC73}"/>
    <cellStyle name="Normal 9 5 7 2 2 2" xfId="41788" xr:uid="{7EE066D8-D516-4AE0-8E4C-DC934542C297}"/>
    <cellStyle name="Normal 9 5 7 2 2 3" xfId="6372" xr:uid="{47422A87-2633-495C-8B0F-47981FD957C3}"/>
    <cellStyle name="Normal 9 5 7 2 2 4" xfId="5780" xr:uid="{4BBE0EA7-5E28-4512-BD38-95E93914D70C}"/>
    <cellStyle name="Normal 9 5 7 3" xfId="4220" xr:uid="{902FF4E6-8547-4A0F-AB3A-A3E85E62E818}"/>
    <cellStyle name="Normal 9 5 7 3 2" xfId="5162" xr:uid="{D568530D-1903-4689-8325-F6440F2978AB}"/>
    <cellStyle name="Normal 9 5 7 3 2 2" xfId="41789" xr:uid="{2A9D82C0-123C-45F9-8418-2F05D4ACD6B4}"/>
    <cellStyle name="Normal 9 5 7 3 2 3" xfId="6373" xr:uid="{ADB55613-6165-41E0-B0CB-B2155BE7CEA3}"/>
    <cellStyle name="Normal 9 5 7 3 2 4" xfId="5781" xr:uid="{7A3A486C-B813-4FE9-8FD2-8B5244284FE1}"/>
    <cellStyle name="Normal 9 5 7 4" xfId="4221" xr:uid="{9DE73F80-3F96-4A0E-814A-83735E72621A}"/>
    <cellStyle name="Normal 9 5 7 4 2" xfId="5163" xr:uid="{924B7CED-CCB4-4BBC-9EFC-799A24DE8157}"/>
    <cellStyle name="Normal 9 5 7 4 2 2" xfId="41790" xr:uid="{62470A35-0C05-4FB2-B321-3862C126A80B}"/>
    <cellStyle name="Normal 9 5 7 4 2 3" xfId="6374" xr:uid="{C94EDFF6-5329-4298-81D3-27498CA98F79}"/>
    <cellStyle name="Normal 9 5 7 4 2 4" xfId="5782" xr:uid="{6A7EB463-4788-498A-AD6D-8A31A5E1BB77}"/>
    <cellStyle name="Normal 9 5 7 5" xfId="5160" xr:uid="{398FC5C1-78AB-4FB3-BD4C-70636C2FCC7F}"/>
    <cellStyle name="Normal 9 5 7 5 2" xfId="41787" xr:uid="{951EAAD2-DEA7-4848-AECB-C3662888E9F3}"/>
    <cellStyle name="Normal 9 5 7 5 3" xfId="6371" xr:uid="{1C52A979-31B2-49FC-847B-B93D56F45065}"/>
    <cellStyle name="Normal 9 5 7 5 4" xfId="5779" xr:uid="{B5FC4383-5D08-4119-8200-DD7EA7D500C2}"/>
    <cellStyle name="Normal 9 5 8" xfId="4222" xr:uid="{B5B1C358-6588-4424-AC1F-34757A20F9F9}"/>
    <cellStyle name="Normal 9 5 8 2" xfId="4223" xr:uid="{064AD72F-3A16-45AF-9060-DF61EAF1E5D1}"/>
    <cellStyle name="Normal 9 5 8 2 2" xfId="5165" xr:uid="{D77616E7-1847-4BB3-A9C0-F9AB3E58FEC9}"/>
    <cellStyle name="Normal 9 5 8 2 2 2" xfId="41792" xr:uid="{7C4DCCDC-35AD-4DF4-A8CA-5A8A7852397D}"/>
    <cellStyle name="Normal 9 5 8 2 2 3" xfId="6376" xr:uid="{1C870E79-08DA-47DB-A9DC-A21C801E2EE4}"/>
    <cellStyle name="Normal 9 5 8 2 2 4" xfId="5784" xr:uid="{1AF07AC7-AF9C-4838-884B-3563A2F30575}"/>
    <cellStyle name="Normal 9 5 8 3" xfId="4224" xr:uid="{1374AA1D-32FF-4A6D-892F-207E9659B3F1}"/>
    <cellStyle name="Normal 9 5 8 3 2" xfId="5166" xr:uid="{B998C8A6-65A3-4AF4-A0FB-F1130C58785D}"/>
    <cellStyle name="Normal 9 5 8 3 2 2" xfId="41793" xr:uid="{357CA3B2-FD63-4AF6-A34D-FBCB1318F1DB}"/>
    <cellStyle name="Normal 9 5 8 3 2 3" xfId="6377" xr:uid="{47E3BE14-1A3B-4B2E-8967-8E05B8C5BD5C}"/>
    <cellStyle name="Normal 9 5 8 3 2 4" xfId="5785" xr:uid="{DE21266F-8EF7-4213-B599-10A323AE2DDA}"/>
    <cellStyle name="Normal 9 5 8 4" xfId="4225" xr:uid="{ACDCFF58-AD19-4FDB-B2FA-10E71CEE4BBD}"/>
    <cellStyle name="Normal 9 5 8 4 2" xfId="5167" xr:uid="{C7CE661B-41A3-481C-B223-28636C2BFA0F}"/>
    <cellStyle name="Normal 9 5 8 4 2 2" xfId="41794" xr:uid="{CEBB53A3-6E94-42B9-B0A8-392770CA5A7C}"/>
    <cellStyle name="Normal 9 5 8 4 2 3" xfId="6378" xr:uid="{10453CE2-4DF4-415C-89C2-2F02AEE054EF}"/>
    <cellStyle name="Normal 9 5 8 4 2 4" xfId="5786" xr:uid="{775F6C80-DA70-4777-A2AB-90793E42A0D4}"/>
    <cellStyle name="Normal 9 5 8 5" xfId="5164" xr:uid="{510EF11C-B4F8-4E13-B69A-560022E9301B}"/>
    <cellStyle name="Normal 9 5 8 5 2" xfId="41791" xr:uid="{2C591BFC-D23F-462F-BF3D-9B24033D8EEC}"/>
    <cellStyle name="Normal 9 5 8 5 3" xfId="6375" xr:uid="{6FB34E84-4F41-4A8D-9C5F-D750DF6D78BC}"/>
    <cellStyle name="Normal 9 5 8 5 4" xfId="5783" xr:uid="{2E752BBE-A83F-4C1C-8E02-8E86FC2B71F8}"/>
    <cellStyle name="Normal 9 5 9" xfId="4226" xr:uid="{51B95438-62D3-4465-835F-16061DBC59F2}"/>
    <cellStyle name="Normal 9 5 9 2" xfId="5168" xr:uid="{5620364E-E575-4857-B513-8F37B17661F8}"/>
    <cellStyle name="Normal 9 5 9 2 2" xfId="41795" xr:uid="{AAAE1989-7C7C-45B4-83BF-07A87087F8D6}"/>
    <cellStyle name="Normal 9 5 9 2 3" xfId="6379" xr:uid="{1530A97E-D2F8-487F-B88C-163607AE9A93}"/>
    <cellStyle name="Normal 9 5 9 2 4" xfId="5787" xr:uid="{3BA58D1D-8F22-4C1C-94D4-280340E9B1E9}"/>
    <cellStyle name="Normal 9 6" xfId="182" xr:uid="{3B618D08-D7F0-4986-8D46-AB16763E4056}"/>
    <cellStyle name="Normal 9 6 10" xfId="5169" xr:uid="{4573BB8C-3958-4D74-A763-A0D52BDADAD5}"/>
    <cellStyle name="Normal 9 6 10 2" xfId="41796" xr:uid="{5501CFBF-A5FE-4AA9-9C9E-2D3EE9230D2B}"/>
    <cellStyle name="Normal 9 6 10 3" xfId="6380" xr:uid="{8BF4F6D6-4377-4082-9876-ACF415107B11}"/>
    <cellStyle name="Normal 9 6 10 4" xfId="5788" xr:uid="{99AAD9EC-F004-4B2A-BB74-D7B6B1FB8B07}"/>
    <cellStyle name="Normal 9 6 2" xfId="183" xr:uid="{92E7AE4A-E18F-4977-9765-E7FC96133E16}"/>
    <cellStyle name="Normal 9 6 2 2" xfId="425" xr:uid="{6B238D4E-4B17-449C-8C3B-3A8A43F820BD}"/>
    <cellStyle name="Normal 9 6 2 2 2" xfId="888" xr:uid="{66E0B9C8-4FD0-4F81-B6B6-8A2759449D76}"/>
    <cellStyle name="Normal 9 6 2 2 2 2" xfId="2473" xr:uid="{4269EC70-80B0-4F37-B7B5-1D367894FEB9}"/>
    <cellStyle name="Normal 9 6 2 2 2 2 2" xfId="5173" xr:uid="{E5D8A632-DB02-420E-B9E3-D62937982178}"/>
    <cellStyle name="Normal 9 6 2 2 2 2 2 2" xfId="41800" xr:uid="{DC508E75-9A7F-4FD1-BF5D-5E6D4336C107}"/>
    <cellStyle name="Normal 9 6 2 2 2 2 2 3" xfId="6384" xr:uid="{DF8B0409-CFFE-4956-8C88-F8DF6300E957}"/>
    <cellStyle name="Normal 9 6 2 2 2 2 2 4" xfId="5792" xr:uid="{F061EC9B-DC1E-4086-8E15-6104BA31516D}"/>
    <cellStyle name="Normal 9 6 2 2 2 3" xfId="4227" xr:uid="{CDC09B49-AB01-45D0-9502-C314BCB0F895}"/>
    <cellStyle name="Normal 9 6 2 2 2 3 2" xfId="5174" xr:uid="{16635014-0B14-4AC1-B0B1-FB1E1F28ABF6}"/>
    <cellStyle name="Normal 9 6 2 2 2 3 2 2" xfId="41801" xr:uid="{23618E7A-7D58-411C-AA28-CEC81E3C41D2}"/>
    <cellStyle name="Normal 9 6 2 2 2 3 2 3" xfId="6385" xr:uid="{651BDE5C-0D54-42F0-B2B3-DA1A62526798}"/>
    <cellStyle name="Normal 9 6 2 2 2 3 2 4" xfId="5793" xr:uid="{6EA5EC1E-A55F-40D0-BDE4-E8B199C96A83}"/>
    <cellStyle name="Normal 9 6 2 2 2 4" xfId="4228" xr:uid="{74A2578C-1B76-4BEB-8692-F5DE5C24EFA5}"/>
    <cellStyle name="Normal 9 6 2 2 2 4 2" xfId="5175" xr:uid="{220E7499-D54D-4E59-8792-30AAE0FE85D0}"/>
    <cellStyle name="Normal 9 6 2 2 2 4 2 2" xfId="41802" xr:uid="{3A4FD73F-3628-4284-9E93-447DB11F491F}"/>
    <cellStyle name="Normal 9 6 2 2 2 4 2 3" xfId="6386" xr:uid="{03488AEB-6034-40EF-8585-E1A8341C515D}"/>
    <cellStyle name="Normal 9 6 2 2 2 4 2 4" xfId="5794" xr:uid="{934E88AE-B119-4A30-BCC0-CAD446E4440F}"/>
    <cellStyle name="Normal 9 6 2 2 2 5" xfId="5172" xr:uid="{E647278F-7630-4227-B701-A4224BDF4CE1}"/>
    <cellStyle name="Normal 9 6 2 2 2 5 2" xfId="41799" xr:uid="{44D1C49C-B9A3-42FD-85C3-E6F81F8942B9}"/>
    <cellStyle name="Normal 9 6 2 2 2 5 3" xfId="6383" xr:uid="{F25F8927-1F90-47DD-8901-D30D39C1078F}"/>
    <cellStyle name="Normal 9 6 2 2 2 5 4" xfId="5791" xr:uid="{2AE41DBA-96E0-47D2-A6F5-C8DF325A50AF}"/>
    <cellStyle name="Normal 9 6 2 2 3" xfId="2474" xr:uid="{B715080D-53DC-4EAD-AF53-101FF87FE809}"/>
    <cellStyle name="Normal 9 6 2 2 3 2" xfId="4229" xr:uid="{A88B3184-C349-4107-B1E1-74072AAB2332}"/>
    <cellStyle name="Normal 9 6 2 2 3 2 2" xfId="5177" xr:uid="{13CCC5D8-A035-45F6-89C2-584A33325550}"/>
    <cellStyle name="Normal 9 6 2 2 3 2 2 2" xfId="41804" xr:uid="{E4A1322F-5F00-4DF1-A417-AF916651D5A2}"/>
    <cellStyle name="Normal 9 6 2 2 3 2 2 3" xfId="6388" xr:uid="{AA8C6B9F-225F-46DF-83D4-BF3011B17150}"/>
    <cellStyle name="Normal 9 6 2 2 3 2 2 4" xfId="5796" xr:uid="{EDF41B35-9484-4A38-97F0-F15C7354A537}"/>
    <cellStyle name="Normal 9 6 2 2 3 3" xfId="4230" xr:uid="{2B731049-89AF-4F56-8C01-387A88770624}"/>
    <cellStyle name="Normal 9 6 2 2 3 3 2" xfId="5178" xr:uid="{D9E3B82D-02FC-435B-AD46-43852A9CD916}"/>
    <cellStyle name="Normal 9 6 2 2 3 3 2 2" xfId="41805" xr:uid="{4560F025-9843-4179-9223-23D87216ADB0}"/>
    <cellStyle name="Normal 9 6 2 2 3 3 2 3" xfId="6389" xr:uid="{1EB87B24-6094-422A-A0D1-AF352EA4CCD1}"/>
    <cellStyle name="Normal 9 6 2 2 3 3 2 4" xfId="5797" xr:uid="{996E7B53-3DF1-4759-9B6A-41A07ED960B2}"/>
    <cellStyle name="Normal 9 6 2 2 3 4" xfId="4231" xr:uid="{13681C92-6B06-4EFE-A2B2-012DC928D5EB}"/>
    <cellStyle name="Normal 9 6 2 2 3 4 2" xfId="5179" xr:uid="{87357A23-A2C8-403C-8DCC-18704C09CD21}"/>
    <cellStyle name="Normal 9 6 2 2 3 4 2 2" xfId="41806" xr:uid="{E4B65673-DC8D-47AE-AC70-DB97426568A4}"/>
    <cellStyle name="Normal 9 6 2 2 3 4 2 3" xfId="6390" xr:uid="{F3C1072A-CFFB-4D78-AA52-3EC0EE590165}"/>
    <cellStyle name="Normal 9 6 2 2 3 4 2 4" xfId="5798" xr:uid="{E85C915C-7C63-4504-9BF8-9D82A49D8766}"/>
    <cellStyle name="Normal 9 6 2 2 3 5" xfId="5176" xr:uid="{94338CE3-A65C-4E49-9CE8-F0822436B561}"/>
    <cellStyle name="Normal 9 6 2 2 3 5 2" xfId="41803" xr:uid="{E2DB7576-3A14-4272-8023-1D6595524969}"/>
    <cellStyle name="Normal 9 6 2 2 3 5 3" xfId="6387" xr:uid="{E7926FA8-52A7-4034-A73A-F401F307833D}"/>
    <cellStyle name="Normal 9 6 2 2 3 5 4" xfId="5795" xr:uid="{0695B65C-C9FC-4D67-9F31-8D88B4BC5375}"/>
    <cellStyle name="Normal 9 6 2 2 4" xfId="4232" xr:uid="{FB93580E-8E8C-423F-ABA3-31F13780CF9E}"/>
    <cellStyle name="Normal 9 6 2 2 4 2" xfId="5180" xr:uid="{2C22CDE5-5F06-4844-BAF2-AD7D27C86B6F}"/>
    <cellStyle name="Normal 9 6 2 2 4 2 2" xfId="41807" xr:uid="{08DC575A-2601-4EEA-9DD5-166F766C3466}"/>
    <cellStyle name="Normal 9 6 2 2 4 2 3" xfId="6391" xr:uid="{F9814D62-5E7F-4BA3-9C22-377E5AD14CA3}"/>
    <cellStyle name="Normal 9 6 2 2 4 2 4" xfId="5799" xr:uid="{925322E9-94FD-4BF1-883D-1D348B4A2873}"/>
    <cellStyle name="Normal 9 6 2 2 5" xfId="4233" xr:uid="{A33C36D5-3DBA-448E-B69A-F3B3E2D08728}"/>
    <cellStyle name="Normal 9 6 2 2 5 2" xfId="5181" xr:uid="{6148C0B7-F970-4ACE-AD5B-78DB019A6901}"/>
    <cellStyle name="Normal 9 6 2 2 5 2 2" xfId="41808" xr:uid="{A0343202-8C32-4D58-B099-160DEBF3682C}"/>
    <cellStyle name="Normal 9 6 2 2 5 2 3" xfId="6392" xr:uid="{DF32EB47-F08D-4074-9C5A-3DEE31636970}"/>
    <cellStyle name="Normal 9 6 2 2 5 2 4" xfId="5800" xr:uid="{2EC9AA16-7AA1-4F5A-812F-AD6773E54023}"/>
    <cellStyle name="Normal 9 6 2 2 6" xfId="4234" xr:uid="{3834C0C8-AF0F-4009-8A3C-058B32DFFC23}"/>
    <cellStyle name="Normal 9 6 2 2 6 2" xfId="5182" xr:uid="{C59C40D3-C04D-4279-8FD5-6EC9C3FCF36D}"/>
    <cellStyle name="Normal 9 6 2 2 6 2 2" xfId="41809" xr:uid="{1D098A78-9C9A-4602-B43B-43E518B46C8E}"/>
    <cellStyle name="Normal 9 6 2 2 6 2 3" xfId="6393" xr:uid="{02F4CCD2-6ACA-498E-A518-FF062D06B4F4}"/>
    <cellStyle name="Normal 9 6 2 2 6 2 4" xfId="5801" xr:uid="{919E9ED4-239E-45A1-B364-DEF2E6AFF87D}"/>
    <cellStyle name="Normal 9 6 2 2 7" xfId="5171" xr:uid="{1B056577-C042-452F-A2D7-4586CE802C30}"/>
    <cellStyle name="Normal 9 6 2 2 7 2" xfId="41798" xr:uid="{BE9441FC-B11F-46B0-A03B-166B0E94221E}"/>
    <cellStyle name="Normal 9 6 2 2 7 3" xfId="6382" xr:uid="{F9EA2847-C6D8-4C58-82B5-5C5AD71CAFE6}"/>
    <cellStyle name="Normal 9 6 2 2 7 4" xfId="5790" xr:uid="{53EE2C86-73BB-4E1A-9E89-1E3245E44081}"/>
    <cellStyle name="Normal 9 6 2 3" xfId="889" xr:uid="{EA9C0944-F0FF-4FA2-9848-5AAD6E5DAE9A}"/>
    <cellStyle name="Normal 9 6 2 3 2" xfId="2475" xr:uid="{486B231D-9745-46BE-9798-2472A9B78C7A}"/>
    <cellStyle name="Normal 9 6 2 3 2 2" xfId="4235" xr:uid="{5DED1FF5-B18C-45AB-89B3-005BFB5C9225}"/>
    <cellStyle name="Normal 9 6 2 3 2 2 2" xfId="5185" xr:uid="{8F956258-6C66-4A5E-9118-829CCF02C9A1}"/>
    <cellStyle name="Normal 9 6 2 3 2 2 2 2" xfId="41812" xr:uid="{FB704857-D19B-4990-9FC1-A823745D0DEF}"/>
    <cellStyle name="Normal 9 6 2 3 2 2 2 3" xfId="6396" xr:uid="{299976F8-D04A-47CE-9A83-40FB89246685}"/>
    <cellStyle name="Normal 9 6 2 3 2 2 2 4" xfId="5804" xr:uid="{DDD8F24C-5552-4C1A-BE72-D142DB47C93C}"/>
    <cellStyle name="Normal 9 6 2 3 2 3" xfId="4236" xr:uid="{35EFD22A-DA3E-4224-A982-CEC3824F8F44}"/>
    <cellStyle name="Normal 9 6 2 3 2 3 2" xfId="5186" xr:uid="{58926A0D-8B9E-4AE1-B0CA-FC91474B7F9F}"/>
    <cellStyle name="Normal 9 6 2 3 2 3 2 2" xfId="41813" xr:uid="{761C57A2-46B0-49DC-B234-830CEB4ABE07}"/>
    <cellStyle name="Normal 9 6 2 3 2 3 2 3" xfId="6397" xr:uid="{52670EE0-C6F4-47D0-AA75-EAD809806197}"/>
    <cellStyle name="Normal 9 6 2 3 2 3 2 4" xfId="5805" xr:uid="{AD748196-B35A-42FC-A366-A721DD7A342E}"/>
    <cellStyle name="Normal 9 6 2 3 2 4" xfId="4237" xr:uid="{3CDE683B-9497-4455-A9B1-43ECB73A4895}"/>
    <cellStyle name="Normal 9 6 2 3 2 4 2" xfId="5187" xr:uid="{709238E9-D2C6-48F8-9A1F-20D3F6D05D93}"/>
    <cellStyle name="Normal 9 6 2 3 2 4 2 2" xfId="41814" xr:uid="{F2961011-DDFA-4E6F-949A-12909DD79889}"/>
    <cellStyle name="Normal 9 6 2 3 2 4 2 3" xfId="6398" xr:uid="{DC5469E6-3F6F-40FE-9A14-8771F5A399D6}"/>
    <cellStyle name="Normal 9 6 2 3 2 4 2 4" xfId="5806" xr:uid="{0B97E857-4CBF-4D6F-8C51-6F2341951E96}"/>
    <cellStyle name="Normal 9 6 2 3 2 5" xfId="5184" xr:uid="{E0606E42-5F12-4A0D-AEB1-5B81B5856A10}"/>
    <cellStyle name="Normal 9 6 2 3 2 5 2" xfId="41811" xr:uid="{F1A72931-2FD9-47DE-93FD-1E7C5F3CFA06}"/>
    <cellStyle name="Normal 9 6 2 3 2 5 3" xfId="6395" xr:uid="{C0FF9AE4-C890-4DB7-948B-D5891770EDA9}"/>
    <cellStyle name="Normal 9 6 2 3 2 5 4" xfId="5803" xr:uid="{BA614DF1-1184-4021-9344-7907FF08313A}"/>
    <cellStyle name="Normal 9 6 2 3 3" xfId="4238" xr:uid="{3C042630-F409-459F-9962-7AA2BAC4C640}"/>
    <cellStyle name="Normal 9 6 2 3 3 2" xfId="5188" xr:uid="{B7691FB7-2A33-4DB2-8B0F-EE57A5D2089E}"/>
    <cellStyle name="Normal 9 6 2 3 3 2 2" xfId="41815" xr:uid="{A4543785-D917-4C95-B9D6-6E6BE130C665}"/>
    <cellStyle name="Normal 9 6 2 3 3 2 3" xfId="6399" xr:uid="{9C241432-122E-402F-9574-B08DBD67F0D2}"/>
    <cellStyle name="Normal 9 6 2 3 3 2 4" xfId="5807" xr:uid="{3E8CACBF-B6AF-4ED4-B0C7-2E3AACA3BCED}"/>
    <cellStyle name="Normal 9 6 2 3 4" xfId="4239" xr:uid="{7E9C0667-ECE7-4955-8247-1FB6B52B8857}"/>
    <cellStyle name="Normal 9 6 2 3 4 2" xfId="5189" xr:uid="{6B01721B-F3EB-46AB-A176-CDCBFA464234}"/>
    <cellStyle name="Normal 9 6 2 3 4 2 2" xfId="41816" xr:uid="{76CB459E-8D12-4DCB-9175-3BCB33219836}"/>
    <cellStyle name="Normal 9 6 2 3 4 2 3" xfId="6400" xr:uid="{E56C14D8-2FA7-4C61-9728-9B63445DA0F8}"/>
    <cellStyle name="Normal 9 6 2 3 4 2 4" xfId="5808" xr:uid="{02FD4A51-FD11-4A0C-B60F-30E61ADA906D}"/>
    <cellStyle name="Normal 9 6 2 3 5" xfId="4240" xr:uid="{C6332E4D-A4B4-4D68-9F64-0D7D52561C4D}"/>
    <cellStyle name="Normal 9 6 2 3 5 2" xfId="5190" xr:uid="{39DBE1B5-E8C8-4C58-8A4C-395F2B4C144F}"/>
    <cellStyle name="Normal 9 6 2 3 5 2 2" xfId="41817" xr:uid="{A8C62FAF-349D-4BB9-8F2A-769B90F23939}"/>
    <cellStyle name="Normal 9 6 2 3 5 2 3" xfId="6401" xr:uid="{F946BB7C-768B-48BC-A6ED-09927C01C425}"/>
    <cellStyle name="Normal 9 6 2 3 5 2 4" xfId="5809" xr:uid="{DA008170-DCC8-48DE-A2D9-C5F94CF6181E}"/>
    <cellStyle name="Normal 9 6 2 3 6" xfId="5183" xr:uid="{A8530B7B-9BD1-4EB5-8D1B-CAAAA92401DD}"/>
    <cellStyle name="Normal 9 6 2 3 6 2" xfId="41810" xr:uid="{9783A949-32C8-4850-8C8E-732EC0BE0803}"/>
    <cellStyle name="Normal 9 6 2 3 6 3" xfId="6394" xr:uid="{2FAABE98-C50B-4FB8-90C2-551C2F85776D}"/>
    <cellStyle name="Normal 9 6 2 3 6 4" xfId="5802" xr:uid="{68E46F46-D1D6-4C09-85F6-077FC13D1D1F}"/>
    <cellStyle name="Normal 9 6 2 4" xfId="2476" xr:uid="{78F1170F-F5F5-4736-9613-D06352D880B5}"/>
    <cellStyle name="Normal 9 6 2 4 2" xfId="4241" xr:uid="{E9C1F775-FDDD-48D1-80AC-0693C6516B2E}"/>
    <cellStyle name="Normal 9 6 2 4 2 2" xfId="5192" xr:uid="{F4F9010A-65A9-4229-9DC9-8AF8FF689AE1}"/>
    <cellStyle name="Normal 9 6 2 4 2 2 2" xfId="41819" xr:uid="{19FBA193-1724-4EDA-9974-6F74BCCDB6FB}"/>
    <cellStyle name="Normal 9 6 2 4 2 2 3" xfId="6403" xr:uid="{9047C35C-B657-453B-8D7E-1C5C8CA43378}"/>
    <cellStyle name="Normal 9 6 2 4 2 2 4" xfId="5811" xr:uid="{DDCA58C0-2F44-4EE4-A1A2-761792B1EFB7}"/>
    <cellStyle name="Normal 9 6 2 4 3" xfId="4242" xr:uid="{757A4094-D360-4EF5-8015-228377AE7FE9}"/>
    <cellStyle name="Normal 9 6 2 4 3 2" xfId="5193" xr:uid="{8403A9C9-A9E1-4AE2-92BE-F9A68A8742B0}"/>
    <cellStyle name="Normal 9 6 2 4 3 2 2" xfId="41820" xr:uid="{863BD767-292E-4F2F-9CA7-2189A062C76A}"/>
    <cellStyle name="Normal 9 6 2 4 3 2 3" xfId="6404" xr:uid="{6AF4552A-033C-44CA-8FB8-67AC4C4057CF}"/>
    <cellStyle name="Normal 9 6 2 4 3 2 4" xfId="5812" xr:uid="{F235682A-0DCB-42E8-AAC1-522FAC268128}"/>
    <cellStyle name="Normal 9 6 2 4 4" xfId="4243" xr:uid="{D10F6A0C-5751-480C-9091-453CE42A24C9}"/>
    <cellStyle name="Normal 9 6 2 4 4 2" xfId="5194" xr:uid="{56B93C3D-AA21-43CB-AAD1-9FB7B7B45494}"/>
    <cellStyle name="Normal 9 6 2 4 4 2 2" xfId="41821" xr:uid="{061E829E-BCFA-4148-BEAC-C4F2F2BFB98C}"/>
    <cellStyle name="Normal 9 6 2 4 4 2 3" xfId="6405" xr:uid="{C55E3D54-E1AF-4AE9-B4B1-A6BADF158A2F}"/>
    <cellStyle name="Normal 9 6 2 4 4 2 4" xfId="5813" xr:uid="{380AFD15-4423-4ABF-94CE-BBE433A57A52}"/>
    <cellStyle name="Normal 9 6 2 4 5" xfId="5191" xr:uid="{B5DEBE92-7D9B-46F4-A00C-EEE2A20B61DC}"/>
    <cellStyle name="Normal 9 6 2 4 5 2" xfId="41818" xr:uid="{DCC4B9C4-50BF-4257-AD00-5ADCCBDDB939}"/>
    <cellStyle name="Normal 9 6 2 4 5 3" xfId="6402" xr:uid="{427D8EEC-8060-4583-9496-51B24D5F53A5}"/>
    <cellStyle name="Normal 9 6 2 4 5 4" xfId="5810" xr:uid="{34A5A394-BAD5-4F6E-941E-5ABBD3E24317}"/>
    <cellStyle name="Normal 9 6 2 5" xfId="4244" xr:uid="{0DE4F46B-A073-4BFC-B7BB-102BE1FD8B85}"/>
    <cellStyle name="Normal 9 6 2 5 2" xfId="4245" xr:uid="{B60A7EF6-3916-42CA-9FEE-68A1FD571DCB}"/>
    <cellStyle name="Normal 9 6 2 5 2 2" xfId="5196" xr:uid="{6915C573-E065-4849-A375-6DB2333BE19D}"/>
    <cellStyle name="Normal 9 6 2 5 2 2 2" xfId="41823" xr:uid="{358F7AB4-A74B-437A-99D4-69CEA7494AA1}"/>
    <cellStyle name="Normal 9 6 2 5 2 2 3" xfId="6407" xr:uid="{3BC818AF-0DF7-4BB4-871C-37C952D1F05C}"/>
    <cellStyle name="Normal 9 6 2 5 2 2 4" xfId="5815" xr:uid="{4617751A-915D-4D37-AEDE-C9BA055A5C7C}"/>
    <cellStyle name="Normal 9 6 2 5 3" xfId="4246" xr:uid="{C136E3E2-DA0E-4EAC-8460-1B5C80A7FF2E}"/>
    <cellStyle name="Normal 9 6 2 5 3 2" xfId="5197" xr:uid="{FF9114DB-FD3F-4997-A191-2497AFDD0D9A}"/>
    <cellStyle name="Normal 9 6 2 5 3 2 2" xfId="41824" xr:uid="{53B2C8A9-8E73-448A-876A-B0DEBFFF6BD0}"/>
    <cellStyle name="Normal 9 6 2 5 3 2 3" xfId="6408" xr:uid="{E92297FE-B8D4-4CFE-8959-0DBB92D0F630}"/>
    <cellStyle name="Normal 9 6 2 5 3 2 4" xfId="5816" xr:uid="{14A37693-7B23-4947-B14A-5E4F6D257ABA}"/>
    <cellStyle name="Normal 9 6 2 5 4" xfId="4247" xr:uid="{E9397966-52E1-43EA-84F8-A6579E25EFC8}"/>
    <cellStyle name="Normal 9 6 2 5 4 2" xfId="5198" xr:uid="{5D74FDA1-A7AC-484E-9902-6DD4661AA0AE}"/>
    <cellStyle name="Normal 9 6 2 5 4 2 2" xfId="41825" xr:uid="{B31F57D7-8FA5-445E-BDCA-BF18921A26FB}"/>
    <cellStyle name="Normal 9 6 2 5 4 2 3" xfId="6409" xr:uid="{DA505D67-0BE5-4B73-BA50-16C8059E1509}"/>
    <cellStyle name="Normal 9 6 2 5 4 2 4" xfId="5817" xr:uid="{70F935F4-BC0F-4E9E-A64C-D20F36BA9086}"/>
    <cellStyle name="Normal 9 6 2 5 5" xfId="5195" xr:uid="{B694A1BD-2E9E-4BA0-A144-953780601647}"/>
    <cellStyle name="Normal 9 6 2 5 5 2" xfId="41822" xr:uid="{DECA30AC-C5F4-4510-9371-D692F47BE722}"/>
    <cellStyle name="Normal 9 6 2 5 5 3" xfId="6406" xr:uid="{5E4C2150-3277-4313-BB2C-0EF9E99C73DB}"/>
    <cellStyle name="Normal 9 6 2 5 5 4" xfId="5814" xr:uid="{831564C5-EFCF-4F67-8A66-EF5FDACF39B0}"/>
    <cellStyle name="Normal 9 6 2 6" xfId="4248" xr:uid="{EF1B94EC-4A52-4AE7-A474-7A94150E9D5F}"/>
    <cellStyle name="Normal 9 6 2 6 2" xfId="5199" xr:uid="{402861C9-0E9D-41E6-BB4B-43EDCE141880}"/>
    <cellStyle name="Normal 9 6 2 6 2 2" xfId="41826" xr:uid="{8B786DAA-81A3-4261-8E40-734FB50993C4}"/>
    <cellStyle name="Normal 9 6 2 6 2 3" xfId="6410" xr:uid="{4F5C70CF-99D4-4126-A24C-7D18A9088993}"/>
    <cellStyle name="Normal 9 6 2 6 2 4" xfId="5818" xr:uid="{8D050B82-FD6D-4F66-90AE-A983D3318569}"/>
    <cellStyle name="Normal 9 6 2 7" xfId="4249" xr:uid="{A291DF0E-B1C5-4961-900A-5FABFAAC275F}"/>
    <cellStyle name="Normal 9 6 2 7 2" xfId="5200" xr:uid="{89475F6A-ED38-45F3-9388-C063C4F394DE}"/>
    <cellStyle name="Normal 9 6 2 7 2 2" xfId="41827" xr:uid="{1B452B16-16D2-4EEF-856D-ED47254417FE}"/>
    <cellStyle name="Normal 9 6 2 7 2 3" xfId="6411" xr:uid="{AEAD13FB-DF66-4954-A478-7A26F1C57D03}"/>
    <cellStyle name="Normal 9 6 2 7 2 4" xfId="5819" xr:uid="{832F819B-03AE-4364-B260-FA36B08DB1FA}"/>
    <cellStyle name="Normal 9 6 2 8" xfId="4250" xr:uid="{841BE020-105F-4882-BE70-1B6495AE3102}"/>
    <cellStyle name="Normal 9 6 2 8 2" xfId="5201" xr:uid="{CF455F4A-04E9-4D47-AF6E-2288B82F8058}"/>
    <cellStyle name="Normal 9 6 2 8 2 2" xfId="41828" xr:uid="{DF1A0A4E-8DB2-486C-9D81-66014CC785E8}"/>
    <cellStyle name="Normal 9 6 2 8 2 3" xfId="6412" xr:uid="{F1ED3F0F-9727-4B74-807A-5EC23737773F}"/>
    <cellStyle name="Normal 9 6 2 8 2 4" xfId="5820" xr:uid="{3F63BC27-0DC0-4687-BC66-4D69147314AB}"/>
    <cellStyle name="Normal 9 6 2 9" xfId="5170" xr:uid="{52A985DF-BFB8-43EB-B19E-BBB68E1F5ED4}"/>
    <cellStyle name="Normal 9 6 2 9 2" xfId="41797" xr:uid="{6F4544D3-B087-4096-B150-E18CAB23A5EC}"/>
    <cellStyle name="Normal 9 6 2 9 3" xfId="6381" xr:uid="{23FF3F65-2DD0-4A7E-9981-4976058B61D8}"/>
    <cellStyle name="Normal 9 6 2 9 4" xfId="5789" xr:uid="{CB1901A4-C5C4-4EAD-94CF-96CAF07BE757}"/>
    <cellStyle name="Normal 9 6 3" xfId="426" xr:uid="{FAED075F-A1AB-4088-95B5-EDDD1A77FF59}"/>
    <cellStyle name="Normal 9 6 3 2" xfId="890" xr:uid="{A31B37A7-E22F-4E3D-868C-1216D8A2BA5B}"/>
    <cellStyle name="Normal 9 6 3 2 2" xfId="891" xr:uid="{C16EC79E-C3E1-432A-A514-124C368DCB75}"/>
    <cellStyle name="Normal 9 6 3 2 2 2" xfId="5204" xr:uid="{76FB1F66-F4E2-44D8-B927-03FA2BC35979}"/>
    <cellStyle name="Normal 9 6 3 2 2 2 2" xfId="41831" xr:uid="{38499BD5-02CD-49F6-BC22-213B25DDEF2C}"/>
    <cellStyle name="Normal 9 6 3 2 2 2 3" xfId="6415" xr:uid="{D9D9A0B2-66A7-4747-9F78-4DB93CDF8621}"/>
    <cellStyle name="Normal 9 6 3 2 2 2 4" xfId="5823" xr:uid="{82971EE0-E3C0-4D1D-93F0-6A442BA9D56D}"/>
    <cellStyle name="Normal 9 6 3 2 3" xfId="4251" xr:uid="{523B082E-849D-4DC5-9D2F-71D15AA3A0E2}"/>
    <cellStyle name="Normal 9 6 3 2 3 2" xfId="5205" xr:uid="{EDD3AFE1-D7A0-46FF-B21A-5D79D91DA6FA}"/>
    <cellStyle name="Normal 9 6 3 2 3 2 2" xfId="41832" xr:uid="{9BAC9408-F7E0-45F7-BA11-C76FDF38D580}"/>
    <cellStyle name="Normal 9 6 3 2 3 2 3" xfId="6416" xr:uid="{90CE4754-3BE3-463E-A552-F3BEA42BDA48}"/>
    <cellStyle name="Normal 9 6 3 2 3 2 4" xfId="5824" xr:uid="{DF8D7FF2-3F42-4160-A067-98F7942175F2}"/>
    <cellStyle name="Normal 9 6 3 2 4" xfId="4252" xr:uid="{D64334E8-0425-4A03-8E0E-921286703F08}"/>
    <cellStyle name="Normal 9 6 3 2 4 2" xfId="5206" xr:uid="{DEC4AA6A-11CE-4A61-9865-302822D36705}"/>
    <cellStyle name="Normal 9 6 3 2 4 2 2" xfId="41833" xr:uid="{613E771C-4473-4D79-9BBE-4AB21E1E4610}"/>
    <cellStyle name="Normal 9 6 3 2 4 2 3" xfId="6417" xr:uid="{D27D8B03-A626-4394-975B-A205AED97252}"/>
    <cellStyle name="Normal 9 6 3 2 4 2 4" xfId="5825" xr:uid="{E23EBD3C-2E92-4484-99C4-6C2E5B950BF2}"/>
    <cellStyle name="Normal 9 6 3 2 5" xfId="5203" xr:uid="{C378683A-D90B-4548-BD84-C34D4EDBEEC8}"/>
    <cellStyle name="Normal 9 6 3 2 5 2" xfId="41830" xr:uid="{7588042B-F82E-4504-B1CE-0EF03470944E}"/>
    <cellStyle name="Normal 9 6 3 2 5 3" xfId="6414" xr:uid="{68C37635-FF1A-49BF-923E-DCC7BAF369E4}"/>
    <cellStyle name="Normal 9 6 3 2 5 4" xfId="5822" xr:uid="{22780DE8-E4B5-4D63-ADBE-4A7D19C9CD53}"/>
    <cellStyle name="Normal 9 6 3 3" xfId="892" xr:uid="{19D015A0-5DE0-44B9-BC8B-04055D6445C0}"/>
    <cellStyle name="Normal 9 6 3 3 2" xfId="4253" xr:uid="{AAC00D9F-CCB0-4583-9481-50CFD767F3B6}"/>
    <cellStyle name="Normal 9 6 3 3 2 2" xfId="5208" xr:uid="{4CFD5546-5C4C-46E2-B415-E4897B540D97}"/>
    <cellStyle name="Normal 9 6 3 3 2 2 2" xfId="41835" xr:uid="{D3781D6B-55C6-46A5-95BD-AC1C0A48E63E}"/>
    <cellStyle name="Normal 9 6 3 3 2 2 3" xfId="6419" xr:uid="{4C7BEB42-4E7F-4AE3-8887-86D942BA1F5E}"/>
    <cellStyle name="Normal 9 6 3 3 2 2 4" xfId="5827" xr:uid="{AFC654AA-A2AC-43CD-BCF4-CACA1470BC45}"/>
    <cellStyle name="Normal 9 6 3 3 3" xfId="4254" xr:uid="{9E506E09-E0B3-4F0A-A594-EA765CCE9FC9}"/>
    <cellStyle name="Normal 9 6 3 3 3 2" xfId="5209" xr:uid="{D3D36BE4-0826-42B5-9C75-ADBBB110F596}"/>
    <cellStyle name="Normal 9 6 3 3 3 2 2" xfId="41836" xr:uid="{94FCDEEC-5E64-4E25-AC32-B6510D714D7F}"/>
    <cellStyle name="Normal 9 6 3 3 3 2 3" xfId="6420" xr:uid="{05A42D0C-243B-48F7-8B17-E261921153D6}"/>
    <cellStyle name="Normal 9 6 3 3 3 2 4" xfId="5828" xr:uid="{CB73ED54-422E-4A2C-8644-5A237D617495}"/>
    <cellStyle name="Normal 9 6 3 3 4" xfId="4255" xr:uid="{1528B69E-5AA6-45FC-AE72-9A8FBCE6D3F6}"/>
    <cellStyle name="Normal 9 6 3 3 4 2" xfId="5210" xr:uid="{9F00700C-B58B-4299-91BB-32A2D3F1ED3D}"/>
    <cellStyle name="Normal 9 6 3 3 4 2 2" xfId="41837" xr:uid="{0B96FDC5-9AE5-4FC1-B253-B09ED5C2AB60}"/>
    <cellStyle name="Normal 9 6 3 3 4 2 3" xfId="6421" xr:uid="{DD34FADA-E24F-41C1-928E-D066DEA6CF45}"/>
    <cellStyle name="Normal 9 6 3 3 4 2 4" xfId="5829" xr:uid="{017E61A8-B0C0-4AE3-8FD5-0804357FD930}"/>
    <cellStyle name="Normal 9 6 3 3 5" xfId="5207" xr:uid="{316AB9B9-B790-477E-941E-7CE48059A859}"/>
    <cellStyle name="Normal 9 6 3 3 5 2" xfId="41834" xr:uid="{2AC27A05-FB3A-4A65-95E5-79B6CACB76F0}"/>
    <cellStyle name="Normal 9 6 3 3 5 3" xfId="6418" xr:uid="{CE5945C7-4546-43D1-A291-5741B447D976}"/>
    <cellStyle name="Normal 9 6 3 3 5 4" xfId="5826" xr:uid="{BBB7D360-F6E9-4548-9D30-1FDF4F34E8A8}"/>
    <cellStyle name="Normal 9 6 3 4" xfId="4256" xr:uid="{0CF68303-F7DC-4029-ADA2-E90C11F4E9A0}"/>
    <cellStyle name="Normal 9 6 3 4 2" xfId="5211" xr:uid="{1BA9BD3B-0D01-4FF2-A8F2-00E2166A2C40}"/>
    <cellStyle name="Normal 9 6 3 4 2 2" xfId="41838" xr:uid="{8B88C9F8-7402-44DE-B1E7-DD4D8032F4BF}"/>
    <cellStyle name="Normal 9 6 3 4 2 3" xfId="6422" xr:uid="{484D43D6-B87D-448F-B2D3-E0129E80E679}"/>
    <cellStyle name="Normal 9 6 3 4 2 4" xfId="5830" xr:uid="{554BE911-CF3E-4D66-970A-22B95C6AB02F}"/>
    <cellStyle name="Normal 9 6 3 5" xfId="4257" xr:uid="{1E104828-1B02-4C44-B789-D8559FCD7AE3}"/>
    <cellStyle name="Normal 9 6 3 5 2" xfId="5212" xr:uid="{CB192F2F-BE08-411C-95A1-43CAE809B167}"/>
    <cellStyle name="Normal 9 6 3 5 2 2" xfId="41839" xr:uid="{09304658-BDC0-4BBA-8648-C3EB66C0A167}"/>
    <cellStyle name="Normal 9 6 3 5 2 3" xfId="6423" xr:uid="{82A09266-219F-46E9-BC5B-857F6E41A705}"/>
    <cellStyle name="Normal 9 6 3 5 2 4" xfId="5831" xr:uid="{DED16D66-6EFE-490C-BF7C-D8A125208A74}"/>
    <cellStyle name="Normal 9 6 3 6" xfId="4258" xr:uid="{84B4C61F-6819-42AA-A92C-840726F20F77}"/>
    <cellStyle name="Normal 9 6 3 6 2" xfId="5213" xr:uid="{50DA660E-B820-49A1-B382-17D61B5FA11E}"/>
    <cellStyle name="Normal 9 6 3 6 2 2" xfId="41840" xr:uid="{46B92B74-5385-4BEA-8B53-179CC88D5850}"/>
    <cellStyle name="Normal 9 6 3 6 2 3" xfId="6424" xr:uid="{F81CB6C5-780A-4F18-A30C-B0AC96CC3878}"/>
    <cellStyle name="Normal 9 6 3 6 2 4" xfId="5832" xr:uid="{61C1E921-527C-4202-BC6A-34255BA277A1}"/>
    <cellStyle name="Normal 9 6 3 7" xfId="5202" xr:uid="{BDB4C574-EFD4-451B-B5FA-F769645E0825}"/>
    <cellStyle name="Normal 9 6 3 7 2" xfId="41829" xr:uid="{5CE4CB45-0539-4D7B-BBEE-F496A9064EFA}"/>
    <cellStyle name="Normal 9 6 3 7 3" xfId="6413" xr:uid="{05D31536-28B5-4219-9B12-006C211EA9EA}"/>
    <cellStyle name="Normal 9 6 3 7 4" xfId="5821" xr:uid="{FF725C4D-5EF8-4C81-B063-E602523DC493}"/>
    <cellStyle name="Normal 9 6 4" xfId="427" xr:uid="{04844EC9-62EE-4343-899B-3D5D81E6111E}"/>
    <cellStyle name="Normal 9 6 4 2" xfId="893" xr:uid="{20782690-BC75-45FB-8AD9-DDF8C3FFC687}"/>
    <cellStyle name="Normal 9 6 4 2 2" xfId="4259" xr:uid="{44AC901C-CB00-4E75-B6FA-6B72B004DC8D}"/>
    <cellStyle name="Normal 9 6 4 2 2 2" xfId="5216" xr:uid="{A48C7AF7-F99D-47DE-9D56-567D41438031}"/>
    <cellStyle name="Normal 9 6 4 2 2 2 2" xfId="41843" xr:uid="{05902372-54AC-48DA-BB84-FE434DB7CEEB}"/>
    <cellStyle name="Normal 9 6 4 2 2 2 3" xfId="6427" xr:uid="{283A966C-03C6-489C-9C03-778DE7A6DC06}"/>
    <cellStyle name="Normal 9 6 4 2 2 2 4" xfId="5835" xr:uid="{31769FE9-48CF-400F-B63E-C01EF9E6362C}"/>
    <cellStyle name="Normal 9 6 4 2 3" xfId="4260" xr:uid="{B84FCF6C-8826-4C05-9044-D6A2FDFA8393}"/>
    <cellStyle name="Normal 9 6 4 2 3 2" xfId="5217" xr:uid="{4E16341C-B6C5-43A8-B388-5CE2CF52669D}"/>
    <cellStyle name="Normal 9 6 4 2 3 2 2" xfId="41844" xr:uid="{5958D90F-2D25-4712-AB37-7177F06CDBD0}"/>
    <cellStyle name="Normal 9 6 4 2 3 2 3" xfId="6428" xr:uid="{8E30561E-FFAC-4188-8AB6-FF67EA2A4E9D}"/>
    <cellStyle name="Normal 9 6 4 2 3 2 4" xfId="5836" xr:uid="{21BA87EE-B428-4DB6-96A2-1951D33F7A79}"/>
    <cellStyle name="Normal 9 6 4 2 4" xfId="4261" xr:uid="{D1342BCE-52BD-4F11-BAE1-C2B68BE150FB}"/>
    <cellStyle name="Normal 9 6 4 2 4 2" xfId="5218" xr:uid="{8E035896-3901-4BB5-8717-8FEA1272828D}"/>
    <cellStyle name="Normal 9 6 4 2 4 2 2" xfId="41845" xr:uid="{45428B4A-BE5D-408B-BD3A-0FCBDE3F555B}"/>
    <cellStyle name="Normal 9 6 4 2 4 2 3" xfId="6429" xr:uid="{B9027250-5679-4176-99E6-EAAAB875CF58}"/>
    <cellStyle name="Normal 9 6 4 2 4 2 4" xfId="5837" xr:uid="{2E981448-C233-444B-B51C-5979BF83DFF2}"/>
    <cellStyle name="Normal 9 6 4 2 5" xfId="5215" xr:uid="{97D6881E-E0B8-4B8F-9A24-1D36954A7C31}"/>
    <cellStyle name="Normal 9 6 4 2 5 2" xfId="41842" xr:uid="{5CADE365-8DB1-435A-98F8-0CCFA5A3E593}"/>
    <cellStyle name="Normal 9 6 4 2 5 3" xfId="6426" xr:uid="{2257F388-5BB4-4217-AD76-E8174409E190}"/>
    <cellStyle name="Normal 9 6 4 2 5 4" xfId="5834" xr:uid="{7A47FF6A-0314-41F9-A727-E8C0030726D6}"/>
    <cellStyle name="Normal 9 6 4 3" xfId="4262" xr:uid="{4C4E09C4-929F-40BD-8865-5A2598139730}"/>
    <cellStyle name="Normal 9 6 4 3 2" xfId="5219" xr:uid="{EF9112CA-370A-4C2F-8331-0723943FA097}"/>
    <cellStyle name="Normal 9 6 4 3 2 2" xfId="41846" xr:uid="{DF70D0D9-1CBD-4A87-AB77-E6D3C263B336}"/>
    <cellStyle name="Normal 9 6 4 3 2 3" xfId="6430" xr:uid="{324F0890-E74C-43D8-9FA6-E391E5DBE15D}"/>
    <cellStyle name="Normal 9 6 4 3 2 4" xfId="5838" xr:uid="{FFCEE758-61A6-42E8-8129-9790251C3BE9}"/>
    <cellStyle name="Normal 9 6 4 4" xfId="4263" xr:uid="{8FE5CE5D-2F53-410D-8647-49ED3923D5BD}"/>
    <cellStyle name="Normal 9 6 4 4 2" xfId="5220" xr:uid="{6641DE72-7838-439E-853A-E4FBA227FB52}"/>
    <cellStyle name="Normal 9 6 4 4 2 2" xfId="41847" xr:uid="{379D8361-C40E-4484-95BC-43045DD728C0}"/>
    <cellStyle name="Normal 9 6 4 4 2 3" xfId="6431" xr:uid="{52BE0F13-074F-4449-8E90-92AE63E0F467}"/>
    <cellStyle name="Normal 9 6 4 4 2 4" xfId="5839" xr:uid="{B0CC379D-AAB4-4FF0-ACBA-ADC4E93CCA06}"/>
    <cellStyle name="Normal 9 6 4 5" xfId="4264" xr:uid="{91681033-7DDA-41EF-BDD5-246C302BD181}"/>
    <cellStyle name="Normal 9 6 4 5 2" xfId="5221" xr:uid="{62A8E16A-AAFD-47CB-A3C4-11A1085C1FD0}"/>
    <cellStyle name="Normal 9 6 4 5 2 2" xfId="41848" xr:uid="{7D94DB7D-AC50-4577-9E85-0515B7F6A6E3}"/>
    <cellStyle name="Normal 9 6 4 5 2 3" xfId="6432" xr:uid="{99309456-1CC3-47B1-88C7-6A24FF722C71}"/>
    <cellStyle name="Normal 9 6 4 5 2 4" xfId="5840" xr:uid="{905D6B08-2044-489B-8A62-2CA5D6133D0C}"/>
    <cellStyle name="Normal 9 6 4 6" xfId="5214" xr:uid="{F87179AA-9EDC-47E2-8F96-54E6F204B6C3}"/>
    <cellStyle name="Normal 9 6 4 6 2" xfId="41841" xr:uid="{BA8AA790-0985-4AF6-9EA7-41FB7C7B5445}"/>
    <cellStyle name="Normal 9 6 4 6 3" xfId="6425" xr:uid="{37665586-C1DC-4982-A449-0DEBB5EB0423}"/>
    <cellStyle name="Normal 9 6 4 6 4" xfId="5833" xr:uid="{75087274-6456-4F6F-A448-455CCC0B3791}"/>
    <cellStyle name="Normal 9 6 5" xfId="894" xr:uid="{71799B24-070B-42F6-937E-3327A52DBE23}"/>
    <cellStyle name="Normal 9 6 5 2" xfId="4265" xr:uid="{52F4DA40-6461-47EB-B6C7-28E277DC87CB}"/>
    <cellStyle name="Normal 9 6 5 2 2" xfId="5223" xr:uid="{7DB2B05D-2281-412E-928E-5F8D06B7D899}"/>
    <cellStyle name="Normal 9 6 5 2 2 2" xfId="41850" xr:uid="{8E7C30F9-DBDE-4056-885D-6003EDF0F151}"/>
    <cellStyle name="Normal 9 6 5 2 2 3" xfId="6434" xr:uid="{01D3510F-1D5E-41C0-B228-384169E1DFB6}"/>
    <cellStyle name="Normal 9 6 5 2 2 4" xfId="5842" xr:uid="{CF947D03-140B-4847-8365-33723A28E17E}"/>
    <cellStyle name="Normal 9 6 5 3" xfId="4266" xr:uid="{2A6F9C36-0A12-41EA-9086-AD024BABA062}"/>
    <cellStyle name="Normal 9 6 5 3 2" xfId="5224" xr:uid="{C7A6F84F-50B1-405F-885D-D11D05F2CBCF}"/>
    <cellStyle name="Normal 9 6 5 3 2 2" xfId="41851" xr:uid="{353C3C97-55C3-4F23-8E83-CA8A6D6D7CAF}"/>
    <cellStyle name="Normal 9 6 5 3 2 3" xfId="6435" xr:uid="{2410C492-8FBD-4600-9387-3FA9CAF78147}"/>
    <cellStyle name="Normal 9 6 5 3 2 4" xfId="5843" xr:uid="{87EF176B-451C-41D4-A1C8-9972705592E1}"/>
    <cellStyle name="Normal 9 6 5 4" xfId="4267" xr:uid="{AB4E7536-CA5C-4077-973A-2289D1A843FA}"/>
    <cellStyle name="Normal 9 6 5 4 2" xfId="5225" xr:uid="{49544CB5-7CB5-452E-BF01-3E665DF28B5E}"/>
    <cellStyle name="Normal 9 6 5 4 2 2" xfId="41852" xr:uid="{0FA345CF-A339-4080-A9C5-6F2CCBD97F01}"/>
    <cellStyle name="Normal 9 6 5 4 2 3" xfId="6436" xr:uid="{4FE16266-078C-44F9-A3E9-1091977C3A44}"/>
    <cellStyle name="Normal 9 6 5 4 2 4" xfId="5844" xr:uid="{B9F3F120-BFB0-49E4-8830-CB45B4D5275C}"/>
    <cellStyle name="Normal 9 6 5 5" xfId="5222" xr:uid="{58F58B4B-013A-46D8-BB87-0104BB6FF20F}"/>
    <cellStyle name="Normal 9 6 5 5 2" xfId="41849" xr:uid="{5E335B2A-8564-486D-B056-C1C3A16C0C66}"/>
    <cellStyle name="Normal 9 6 5 5 3" xfId="6433" xr:uid="{8EAFD2FF-27EF-45EB-B96C-7614875A0B2E}"/>
    <cellStyle name="Normal 9 6 5 5 4" xfId="5841" xr:uid="{0D9F128E-A91B-424B-90EA-7B210EF88263}"/>
    <cellStyle name="Normal 9 6 6" xfId="4268" xr:uid="{19657A24-86B4-4EF4-8968-98902CEA24FA}"/>
    <cellStyle name="Normal 9 6 6 2" xfId="4269" xr:uid="{C5F42936-8DCC-4D92-95B4-9556CD74A2F1}"/>
    <cellStyle name="Normal 9 6 6 2 2" xfId="5227" xr:uid="{5CD257D6-FDEE-44F1-8B38-FBB4CB3A7CEE}"/>
    <cellStyle name="Normal 9 6 6 2 2 2" xfId="41854" xr:uid="{B57E4083-2798-4EEF-BEFD-BD5E50E96F72}"/>
    <cellStyle name="Normal 9 6 6 2 2 3" xfId="6438" xr:uid="{CC21AAA6-1828-47FE-9CCE-CAE18015A2DE}"/>
    <cellStyle name="Normal 9 6 6 2 2 4" xfId="5846" xr:uid="{1A4D694F-A81E-47A2-A746-F1884F83324A}"/>
    <cellStyle name="Normal 9 6 6 3" xfId="4270" xr:uid="{D7F15CE8-A6EE-4802-867B-90D17C73E8D3}"/>
    <cellStyle name="Normal 9 6 6 3 2" xfId="5228" xr:uid="{7EB6059A-BEC6-42F9-8EE7-71A33936DB4C}"/>
    <cellStyle name="Normal 9 6 6 3 2 2" xfId="41855" xr:uid="{DD539114-4833-4E27-96A5-2DE3F9BBD9AE}"/>
    <cellStyle name="Normal 9 6 6 3 2 3" xfId="6439" xr:uid="{6EBDFF27-9FEA-4EC3-A3D9-E9F7F815983B}"/>
    <cellStyle name="Normal 9 6 6 3 2 4" xfId="5847" xr:uid="{1A91AD5D-D0F3-4F9A-A02D-1FAC170B56C6}"/>
    <cellStyle name="Normal 9 6 6 4" xfId="4271" xr:uid="{C9D390C8-2BF4-4A2A-AE99-3957714B51D2}"/>
    <cellStyle name="Normal 9 6 6 4 2" xfId="5229" xr:uid="{257AED9B-75BC-4DD4-8AE6-7AC5AAA8B70C}"/>
    <cellStyle name="Normal 9 6 6 4 2 2" xfId="41856" xr:uid="{933C0D08-6FE6-4A76-8C78-4AA2839C3175}"/>
    <cellStyle name="Normal 9 6 6 4 2 3" xfId="6440" xr:uid="{B37E41FE-AB10-4371-B945-C2BA040B2CA0}"/>
    <cellStyle name="Normal 9 6 6 4 2 4" xfId="5848" xr:uid="{6BEB083C-F5B5-4C66-B0EC-A98D0A4AF2DC}"/>
    <cellStyle name="Normal 9 6 6 5" xfId="5226" xr:uid="{CAA83A4B-9076-4124-B191-D1D78735FB5B}"/>
    <cellStyle name="Normal 9 6 6 5 2" xfId="41853" xr:uid="{318861C4-29F0-4853-A51F-DE5C41A640B2}"/>
    <cellStyle name="Normal 9 6 6 5 3" xfId="6437" xr:uid="{0995192E-BF9F-4F20-9021-34F3478B91E1}"/>
    <cellStyle name="Normal 9 6 6 5 4" xfId="5845" xr:uid="{C39C6621-63FC-4224-B5A0-D1F7577B741D}"/>
    <cellStyle name="Normal 9 6 7" xfId="4272" xr:uid="{595501E4-58B6-4941-ABC8-0ED4FC4321F0}"/>
    <cellStyle name="Normal 9 6 7 2" xfId="5230" xr:uid="{E87FCAF8-9728-465D-9B0C-91DBD8604C0F}"/>
    <cellStyle name="Normal 9 6 7 2 2" xfId="41857" xr:uid="{51F34CFC-9BE6-4695-8B5F-84D3172D8064}"/>
    <cellStyle name="Normal 9 6 7 2 3" xfId="6441" xr:uid="{9E99495F-5FCF-476F-B429-4B48BC2D3D49}"/>
    <cellStyle name="Normal 9 6 7 2 4" xfId="5849" xr:uid="{1B28E7A6-8806-4BF5-A59C-9354B0277F91}"/>
    <cellStyle name="Normal 9 6 8" xfId="4273" xr:uid="{6B114527-923C-4D43-9855-BC430DB51349}"/>
    <cellStyle name="Normal 9 6 8 2" xfId="5231" xr:uid="{2A6807B3-53A8-4E00-B6EE-51EE91DE3CEB}"/>
    <cellStyle name="Normal 9 6 8 2 2" xfId="41858" xr:uid="{919B6161-00DF-402B-BB5B-F55E409D4974}"/>
    <cellStyle name="Normal 9 6 8 2 3" xfId="6442" xr:uid="{9A382411-BA0F-49BB-9CBB-784B91DF33F7}"/>
    <cellStyle name="Normal 9 6 8 2 4" xfId="5850" xr:uid="{FE21D5EE-1859-481D-B922-EC2E83C53338}"/>
    <cellStyle name="Normal 9 6 9" xfId="4274" xr:uid="{4CCA9607-A309-4EE4-8692-D7A6498ECC20}"/>
    <cellStyle name="Normal 9 6 9 2" xfId="5232" xr:uid="{66B29953-7861-448C-9655-946D882A49FF}"/>
    <cellStyle name="Normal 9 6 9 2 2" xfId="41859" xr:uid="{409C48D2-56F8-4EA0-9F85-A5C055C1AF52}"/>
    <cellStyle name="Normal 9 6 9 2 3" xfId="6443" xr:uid="{C2F72EE0-FE07-432A-A24F-6AEC51577AE6}"/>
    <cellStyle name="Normal 9 6 9 2 4" xfId="5851" xr:uid="{29086D4E-72AC-4358-9454-D1A86DF21E2D}"/>
    <cellStyle name="Normal 9 7" xfId="184" xr:uid="{56B9FF34-65AF-4FAA-9C02-875A74D1722C}"/>
    <cellStyle name="Normal 9 7 2" xfId="428" xr:uid="{056F9614-AD17-4A3A-A542-82E72BAFE9F2}"/>
    <cellStyle name="Normal 9 7 2 2" xfId="895" xr:uid="{8771FBBA-E186-496E-B9DF-F900F11C0AFF}"/>
    <cellStyle name="Normal 9 7 2 2 2" xfId="2477" xr:uid="{6A3A2FF4-C262-4D48-917A-56073C26E336}"/>
    <cellStyle name="Normal 9 7 2 2 2 2" xfId="2478" xr:uid="{F35CEE89-E0D3-4732-98CD-F79C3D31DA60}"/>
    <cellStyle name="Normal 9 7 2 2 2 2 2" xfId="5237" xr:uid="{8FA42B71-2181-4668-8D0A-31F74DE261C9}"/>
    <cellStyle name="Normal 9 7 2 2 2 2 2 2" xfId="41864" xr:uid="{89B20474-C07A-4365-A5DF-CB1262D54803}"/>
    <cellStyle name="Normal 9 7 2 2 2 2 2 3" xfId="6448" xr:uid="{83146CE5-E70C-49B7-88B4-533A48DE07E7}"/>
    <cellStyle name="Normal 9 7 2 2 2 2 2 4" xfId="5856" xr:uid="{9D1705CF-3DDE-4EB6-990B-A336FA2DEE90}"/>
    <cellStyle name="Normal 9 7 2 2 2 3" xfId="5236" xr:uid="{712C96ED-72C5-439C-801D-7EED48598CDC}"/>
    <cellStyle name="Normal 9 7 2 2 2 3 2" xfId="41863" xr:uid="{06AB8ABD-539D-4D5E-9AC3-726AC2F3691D}"/>
    <cellStyle name="Normal 9 7 2 2 2 3 3" xfId="6447" xr:uid="{7D784CA5-216F-4BFF-95AA-97222492F424}"/>
    <cellStyle name="Normal 9 7 2 2 2 3 4" xfId="5855" xr:uid="{6B206039-F67D-44D7-9237-E8FC5E2CFC72}"/>
    <cellStyle name="Normal 9 7 2 2 3" xfId="2479" xr:uid="{12DFD0FD-AF62-49D8-A9F7-D2B699905288}"/>
    <cellStyle name="Normal 9 7 2 2 3 2" xfId="5238" xr:uid="{AE993C59-3681-4511-A375-21EC0C96DD97}"/>
    <cellStyle name="Normal 9 7 2 2 3 2 2" xfId="41865" xr:uid="{EB3B37BE-DCF0-4FB6-B0BB-3A4EEE984259}"/>
    <cellStyle name="Normal 9 7 2 2 3 2 3" xfId="6449" xr:uid="{B1E7644A-9972-44FA-9E11-E9087EA313FC}"/>
    <cellStyle name="Normal 9 7 2 2 3 2 4" xfId="5857" xr:uid="{269DE188-1260-4680-B163-C1B1EB7B2610}"/>
    <cellStyle name="Normal 9 7 2 2 4" xfId="4275" xr:uid="{E6706D09-9A8F-4A72-9E92-9F3FBE958BEF}"/>
    <cellStyle name="Normal 9 7 2 2 4 2" xfId="5239" xr:uid="{C5363B97-421B-428A-938B-136E90EDD92A}"/>
    <cellStyle name="Normal 9 7 2 2 4 2 2" xfId="41866" xr:uid="{55CE43B7-575C-4038-8CF6-FEA16CE08B6A}"/>
    <cellStyle name="Normal 9 7 2 2 4 2 3" xfId="6450" xr:uid="{8623BB3F-BE7F-4DC6-A87C-1C0C98FF4CDE}"/>
    <cellStyle name="Normal 9 7 2 2 4 2 4" xfId="5858" xr:uid="{D829A58F-9452-4B4E-8E60-540379D7A8C3}"/>
    <cellStyle name="Normal 9 7 2 2 5" xfId="5235" xr:uid="{BE316122-82C7-4F46-94C6-1285C497E4BC}"/>
    <cellStyle name="Normal 9 7 2 2 5 2" xfId="41862" xr:uid="{C862B342-E969-49CD-BE66-7D27CC5F494B}"/>
    <cellStyle name="Normal 9 7 2 2 5 3" xfId="6446" xr:uid="{624D5062-06FB-469F-951F-23EC253ED745}"/>
    <cellStyle name="Normal 9 7 2 2 5 4" xfId="5854" xr:uid="{2516259B-A008-4092-99D0-D346D9D93F1B}"/>
    <cellStyle name="Normal 9 7 2 3" xfId="2480" xr:uid="{FA4C4010-92E2-453A-AA39-9A704491040D}"/>
    <cellStyle name="Normal 9 7 2 3 2" xfId="2481" xr:uid="{8FBDCBC3-2C89-402D-B9BC-7FDEA5ABB695}"/>
    <cellStyle name="Normal 9 7 2 3 2 2" xfId="5241" xr:uid="{48C608D0-1D27-4541-A3EF-F0C60580B9E8}"/>
    <cellStyle name="Normal 9 7 2 3 2 2 2" xfId="41868" xr:uid="{F38E537D-6A37-48E8-9C74-63633A410B1F}"/>
    <cellStyle name="Normal 9 7 2 3 2 2 3" xfId="6452" xr:uid="{5400EB39-42BC-444F-9B16-C1D837A88742}"/>
    <cellStyle name="Normal 9 7 2 3 2 2 4" xfId="5860" xr:uid="{F3F559C5-F1DB-483D-9591-928B23DF6B3C}"/>
    <cellStyle name="Normal 9 7 2 3 3" xfId="4276" xr:uid="{DC4B9D6C-2BD1-4A10-AA9E-67BFBC0A49FF}"/>
    <cellStyle name="Normal 9 7 2 3 3 2" xfId="5242" xr:uid="{5112C83D-5755-4C58-92D3-117694243D2B}"/>
    <cellStyle name="Normal 9 7 2 3 3 2 2" xfId="41869" xr:uid="{59EF6B15-1666-474E-B673-C98CC189AE27}"/>
    <cellStyle name="Normal 9 7 2 3 3 2 3" xfId="6453" xr:uid="{FFFC409D-6986-4B49-A29B-D2A158C7900F}"/>
    <cellStyle name="Normal 9 7 2 3 3 2 4" xfId="5861" xr:uid="{40921EDB-7ECC-404F-9FDE-07C5D8866497}"/>
    <cellStyle name="Normal 9 7 2 3 4" xfId="4277" xr:uid="{D6E86804-7987-4121-A336-A669E24C8453}"/>
    <cellStyle name="Normal 9 7 2 3 4 2" xfId="5243" xr:uid="{BE36F20D-ABC8-42F9-9F43-2A5A8F8B74C8}"/>
    <cellStyle name="Normal 9 7 2 3 4 2 2" xfId="41870" xr:uid="{7A74A9E1-0185-4E54-8F9C-483ADF32ABC0}"/>
    <cellStyle name="Normal 9 7 2 3 4 2 3" xfId="6454" xr:uid="{6C1660A9-1943-464C-BF45-C18FE8799FFD}"/>
    <cellStyle name="Normal 9 7 2 3 4 2 4" xfId="5862" xr:uid="{99FE682A-5B9B-4F6B-A44B-D6C6C9CD3DC5}"/>
    <cellStyle name="Normal 9 7 2 3 5" xfId="5240" xr:uid="{D67AE15B-4ED4-473C-8DC6-5507D6D14C0B}"/>
    <cellStyle name="Normal 9 7 2 3 5 2" xfId="41867" xr:uid="{90F53C80-AAA1-497A-873E-5EEE417C1680}"/>
    <cellStyle name="Normal 9 7 2 3 5 3" xfId="6451" xr:uid="{0CD0DB22-6BBF-42BC-9AFD-00BA937AE3D0}"/>
    <cellStyle name="Normal 9 7 2 3 5 4" xfId="5859" xr:uid="{2D09F9B6-0BCE-4679-9A6D-A5DD1D3AA9C3}"/>
    <cellStyle name="Normal 9 7 2 4" xfId="2482" xr:uid="{460D0DA0-2EF5-4D7D-AE64-F682E1EA1F6E}"/>
    <cellStyle name="Normal 9 7 2 4 2" xfId="5244" xr:uid="{40F7C7E0-9D10-4FAD-AA78-7F5146B4D18B}"/>
    <cellStyle name="Normal 9 7 2 4 2 2" xfId="41871" xr:uid="{D5F9990A-F3AA-4837-934C-1FCB08EB0D95}"/>
    <cellStyle name="Normal 9 7 2 4 2 3" xfId="6455" xr:uid="{70E0510A-3CE4-4BA6-8CB8-FD0F84AC5816}"/>
    <cellStyle name="Normal 9 7 2 4 2 4" xfId="5863" xr:uid="{E98E891C-458E-49AC-8D5D-9365FC472F62}"/>
    <cellStyle name="Normal 9 7 2 5" xfId="4278" xr:uid="{24BBE23B-2D00-4106-8DA2-847A4C28946E}"/>
    <cellStyle name="Normal 9 7 2 5 2" xfId="5245" xr:uid="{CCBCD359-EF40-469B-A091-62363310E650}"/>
    <cellStyle name="Normal 9 7 2 5 2 2" xfId="41872" xr:uid="{F6434F47-348F-4E0C-A303-7A2EAAF7D4B1}"/>
    <cellStyle name="Normal 9 7 2 5 2 3" xfId="6456" xr:uid="{29007DA7-C119-4949-904D-76DAE09F5DC8}"/>
    <cellStyle name="Normal 9 7 2 5 2 4" xfId="5864" xr:uid="{1409F6B5-1D0A-49C2-A017-6B6DD123D33D}"/>
    <cellStyle name="Normal 9 7 2 6" xfId="4279" xr:uid="{789BD30C-1FF8-4C18-999C-72FE5D07939F}"/>
    <cellStyle name="Normal 9 7 2 6 2" xfId="5246" xr:uid="{777461E6-3EE1-428A-918E-419BC00489C9}"/>
    <cellStyle name="Normal 9 7 2 6 2 2" xfId="41873" xr:uid="{CECAE764-A23A-4F1C-B59D-DEBEDD999C64}"/>
    <cellStyle name="Normal 9 7 2 6 2 3" xfId="6457" xr:uid="{41D42564-BA67-452E-96BA-462200438527}"/>
    <cellStyle name="Normal 9 7 2 6 2 4" xfId="5865" xr:uid="{1E47C4DD-2BB4-422B-B75C-BD78F00EAF58}"/>
    <cellStyle name="Normal 9 7 2 7" xfId="5234" xr:uid="{6A6DA00E-0946-483B-B8B7-E4A9D2326A3D}"/>
    <cellStyle name="Normal 9 7 2 7 2" xfId="41861" xr:uid="{FD482552-8B6B-4540-8904-70F7AC8B15ED}"/>
    <cellStyle name="Normal 9 7 2 7 3" xfId="6445" xr:uid="{742645EA-6C3B-4E3C-A8FF-413EC9112FA8}"/>
    <cellStyle name="Normal 9 7 2 7 4" xfId="5853" xr:uid="{A33747A3-B4E2-42A8-AE34-1B987974D5B3}"/>
    <cellStyle name="Normal 9 7 3" xfId="896" xr:uid="{DEF77A7D-D78F-42E3-B65F-F2709F01448D}"/>
    <cellStyle name="Normal 9 7 3 2" xfId="2483" xr:uid="{A2F83270-97BB-4253-BC7E-FC607C767457}"/>
    <cellStyle name="Normal 9 7 3 2 2" xfId="2484" xr:uid="{20DDE0FA-AD3B-458A-A4BC-F13EFDF084A3}"/>
    <cellStyle name="Normal 9 7 3 2 2 2" xfId="5249" xr:uid="{C859DA1F-991E-4099-92EB-CC665E23DD82}"/>
    <cellStyle name="Normal 9 7 3 2 2 2 2" xfId="41876" xr:uid="{07F59FD1-3002-45B6-9D4A-244D87564AA6}"/>
    <cellStyle name="Normal 9 7 3 2 2 2 3" xfId="6460" xr:uid="{B3307369-804F-41B3-8AB7-149DF74D7C50}"/>
    <cellStyle name="Normal 9 7 3 2 2 2 4" xfId="5868" xr:uid="{B2D984CF-E292-47BA-956C-5A52903DE64B}"/>
    <cellStyle name="Normal 9 7 3 2 3" xfId="4280" xr:uid="{031913A6-C380-44D4-80F4-88C3E56AD27E}"/>
    <cellStyle name="Normal 9 7 3 2 3 2" xfId="5250" xr:uid="{37833C88-6117-4411-856D-7BE9A60D0B19}"/>
    <cellStyle name="Normal 9 7 3 2 3 2 2" xfId="41877" xr:uid="{C4F0EF5F-C2DE-4308-8D4B-2E76D33506EF}"/>
    <cellStyle name="Normal 9 7 3 2 3 2 3" xfId="6461" xr:uid="{C8C65949-3534-4FC1-847C-A28399DB6603}"/>
    <cellStyle name="Normal 9 7 3 2 3 2 4" xfId="5869" xr:uid="{9E518757-F168-4F66-9A79-B5771764B71F}"/>
    <cellStyle name="Normal 9 7 3 2 4" xfId="4281" xr:uid="{6417E639-B4C4-4B2C-88BF-BDD3E7D8F95E}"/>
    <cellStyle name="Normal 9 7 3 2 4 2" xfId="5251" xr:uid="{F2F263C4-6313-4B71-9DD1-834DBF1C2885}"/>
    <cellStyle name="Normal 9 7 3 2 4 2 2" xfId="41878" xr:uid="{DB7D8EFC-3B00-4FEA-BD42-A92E09D6B2AF}"/>
    <cellStyle name="Normal 9 7 3 2 4 2 3" xfId="6462" xr:uid="{2D60C600-1CDC-48BB-B6B8-8107D97F8D13}"/>
    <cellStyle name="Normal 9 7 3 2 4 2 4" xfId="5870" xr:uid="{FF9D9DB6-59F5-4C2B-B39E-3A4AFD30A051}"/>
    <cellStyle name="Normal 9 7 3 2 5" xfId="5248" xr:uid="{AD7B150E-7FA2-4CBB-9661-CF94E2FC4B86}"/>
    <cellStyle name="Normal 9 7 3 2 5 2" xfId="41875" xr:uid="{9F2B7106-FA85-464C-AC7E-E7F335E2EB60}"/>
    <cellStyle name="Normal 9 7 3 2 5 3" xfId="6459" xr:uid="{04E663AA-7E0A-4C7B-A517-06905E8DB7E6}"/>
    <cellStyle name="Normal 9 7 3 2 5 4" xfId="5867" xr:uid="{D400C303-16BD-4685-B90E-EF318FBB5A0A}"/>
    <cellStyle name="Normal 9 7 3 3" xfId="2485" xr:uid="{52FF8BA5-3C78-462B-8A5B-EEDA90882DB8}"/>
    <cellStyle name="Normal 9 7 3 3 2" xfId="5252" xr:uid="{E4E495DD-46C5-4749-AA6E-6572DD88697C}"/>
    <cellStyle name="Normal 9 7 3 3 2 2" xfId="41879" xr:uid="{8406CDFC-5096-4491-B4F9-DFEE3D347D7A}"/>
    <cellStyle name="Normal 9 7 3 3 2 3" xfId="6463" xr:uid="{1884777E-B3BF-4413-B7B0-6C08B9B58D86}"/>
    <cellStyle name="Normal 9 7 3 3 2 4" xfId="5871" xr:uid="{1FF6C098-DF66-4321-986D-C033B1D2B687}"/>
    <cellStyle name="Normal 9 7 3 4" xfId="4282" xr:uid="{A66E3A38-9408-4B1F-9D5D-A9DD4EBB7948}"/>
    <cellStyle name="Normal 9 7 3 4 2" xfId="5253" xr:uid="{0A48DC18-921A-4AD2-BE6E-D43048DC7778}"/>
    <cellStyle name="Normal 9 7 3 4 2 2" xfId="41880" xr:uid="{B6F5EF17-C277-4595-92FB-2BEABE78334F}"/>
    <cellStyle name="Normal 9 7 3 4 2 3" xfId="6464" xr:uid="{DF730480-0ACC-434E-9AAC-F4968E9A9A39}"/>
    <cellStyle name="Normal 9 7 3 4 2 4" xfId="5872" xr:uid="{76AAA212-5C4E-4AE6-8337-BD341CCD614F}"/>
    <cellStyle name="Normal 9 7 3 5" xfId="4283" xr:uid="{EC639DCF-58AF-4B6B-8EA3-B4B98848E9EA}"/>
    <cellStyle name="Normal 9 7 3 5 2" xfId="5254" xr:uid="{AB70C918-60B2-439C-8D90-D621BF53D4FA}"/>
    <cellStyle name="Normal 9 7 3 5 2 2" xfId="41881" xr:uid="{1BEB170B-11AB-41AA-B8FE-289F466451DB}"/>
    <cellStyle name="Normal 9 7 3 5 2 3" xfId="6465" xr:uid="{43E328E8-4389-46FB-89CF-CEF615F5EEC2}"/>
    <cellStyle name="Normal 9 7 3 5 2 4" xfId="5873" xr:uid="{068C651D-475F-4709-BA80-B153FEB02BE4}"/>
    <cellStyle name="Normal 9 7 3 6" xfId="5247" xr:uid="{9CA01E24-7EE6-499A-B425-3163B6DA0C9F}"/>
    <cellStyle name="Normal 9 7 3 6 2" xfId="41874" xr:uid="{D9DAECBA-011F-4C69-B643-0FE5A0BD13DC}"/>
    <cellStyle name="Normal 9 7 3 6 3" xfId="6458" xr:uid="{A4339838-D7EF-4635-9FF1-A090608A63B0}"/>
    <cellStyle name="Normal 9 7 3 6 4" xfId="5866" xr:uid="{A9916016-77DF-43F6-B236-F4832B844F7E}"/>
    <cellStyle name="Normal 9 7 4" xfId="2486" xr:uid="{3DE857D8-8C07-485C-9995-84E690AD6A86}"/>
    <cellStyle name="Normal 9 7 4 2" xfId="2487" xr:uid="{2439FB7A-FFF5-4FBA-8C90-2C629518739C}"/>
    <cellStyle name="Normal 9 7 4 2 2" xfId="5256" xr:uid="{EDF0F2CB-8E3B-4ACC-988C-AD5CA73E7802}"/>
    <cellStyle name="Normal 9 7 4 2 2 2" xfId="41883" xr:uid="{8A556581-8FFD-4034-AE7E-59A296F2FC29}"/>
    <cellStyle name="Normal 9 7 4 2 2 3" xfId="6467" xr:uid="{232B3FC9-EC7F-433C-8598-D234EC8F63B2}"/>
    <cellStyle name="Normal 9 7 4 2 2 4" xfId="5875" xr:uid="{A84E32EB-E344-45DB-A13D-B20F2BA4BD08}"/>
    <cellStyle name="Normal 9 7 4 3" xfId="4284" xr:uid="{D6E7AB93-97A3-40C0-81F4-7411B2BCE434}"/>
    <cellStyle name="Normal 9 7 4 3 2" xfId="5257" xr:uid="{2E6460D4-F317-4A0E-9789-3A18F265F136}"/>
    <cellStyle name="Normal 9 7 4 3 2 2" xfId="41884" xr:uid="{8CDC73A0-BA72-4A5D-B139-0B03D0906458}"/>
    <cellStyle name="Normal 9 7 4 3 2 3" xfId="6468" xr:uid="{5619B3E1-BD4B-4F61-87ED-BDD364AD1F3E}"/>
    <cellStyle name="Normal 9 7 4 3 2 4" xfId="5876" xr:uid="{710F7467-449D-4645-87E1-9853056AF4D2}"/>
    <cellStyle name="Normal 9 7 4 4" xfId="4285" xr:uid="{0B710117-635F-4752-B7D7-60E35BD96422}"/>
    <cellStyle name="Normal 9 7 4 4 2" xfId="5258" xr:uid="{45F0DF0D-434E-4775-83AA-371542CDC9B8}"/>
    <cellStyle name="Normal 9 7 4 4 2 2" xfId="41885" xr:uid="{CC8206F6-D628-49CB-9F16-14C672845B6E}"/>
    <cellStyle name="Normal 9 7 4 4 2 3" xfId="6469" xr:uid="{7012C6CD-5274-440C-8203-76073BCD0372}"/>
    <cellStyle name="Normal 9 7 4 4 2 4" xfId="5877" xr:uid="{8A68D1CD-079A-4B23-8E5C-27F75100C92F}"/>
    <cellStyle name="Normal 9 7 4 5" xfId="5255" xr:uid="{FE16F456-9DEB-4604-A334-33C2179A322E}"/>
    <cellStyle name="Normal 9 7 4 5 2" xfId="41882" xr:uid="{E569E285-B397-4B40-8FDF-3E5DF00F02D3}"/>
    <cellStyle name="Normal 9 7 4 5 3" xfId="6466" xr:uid="{04AC82B1-DC20-4F7B-966D-C51A4C2CB3F0}"/>
    <cellStyle name="Normal 9 7 4 5 4" xfId="5874" xr:uid="{F550789D-4368-4060-8C1C-52F93FC3C43F}"/>
    <cellStyle name="Normal 9 7 5" xfId="2488" xr:uid="{899024C4-CAE5-4ACF-92F7-50C90F926AB6}"/>
    <cellStyle name="Normal 9 7 5 2" xfId="4286" xr:uid="{14BA495B-8006-40FD-B815-44453149EFBB}"/>
    <cellStyle name="Normal 9 7 5 2 2" xfId="5260" xr:uid="{B8A3D19D-01F5-419C-9300-58398BC2DAB3}"/>
    <cellStyle name="Normal 9 7 5 2 2 2" xfId="41887" xr:uid="{9B174D6A-15D9-4A9A-9CC3-6DE96B2765A0}"/>
    <cellStyle name="Normal 9 7 5 2 2 3" xfId="6471" xr:uid="{4D6A9F70-0D37-478E-B5A2-BE3179FBD0C4}"/>
    <cellStyle name="Normal 9 7 5 2 2 4" xfId="5879" xr:uid="{92B150FE-7B42-4759-8DCC-5C3E5123C08A}"/>
    <cellStyle name="Normal 9 7 5 3" xfId="4287" xr:uid="{A4D27F59-F72D-4BD8-A4FC-6E986DA6926C}"/>
    <cellStyle name="Normal 9 7 5 3 2" xfId="5261" xr:uid="{7A8644A7-BCEA-4AED-93EC-6E44C1DF2D28}"/>
    <cellStyle name="Normal 9 7 5 3 2 2" xfId="41888" xr:uid="{027F91EF-3FB2-4F7D-A381-345BEB87C244}"/>
    <cellStyle name="Normal 9 7 5 3 2 3" xfId="6472" xr:uid="{CF8226CA-D8BD-4FA2-995A-B038EE456755}"/>
    <cellStyle name="Normal 9 7 5 3 2 4" xfId="5880" xr:uid="{3F900FD2-4213-4B2A-AB14-91377BC1C219}"/>
    <cellStyle name="Normal 9 7 5 4" xfId="4288" xr:uid="{E2A25D64-523B-47A7-95A7-AF29E788A424}"/>
    <cellStyle name="Normal 9 7 5 4 2" xfId="5262" xr:uid="{C4D12E20-B8BE-4CD6-B8F6-D33FCFB85181}"/>
    <cellStyle name="Normal 9 7 5 4 2 2" xfId="41889" xr:uid="{E82586D8-85FB-42AB-94A6-13DCF85DB0CD}"/>
    <cellStyle name="Normal 9 7 5 4 2 3" xfId="6473" xr:uid="{D56068F3-02D5-425A-B4AF-E86C850967A8}"/>
    <cellStyle name="Normal 9 7 5 4 2 4" xfId="5881" xr:uid="{6A0950F6-819C-4152-BDF5-41619EBB327F}"/>
    <cellStyle name="Normal 9 7 5 5" xfId="5259" xr:uid="{AA023444-EC57-4DCA-8E7A-D75398A32428}"/>
    <cellStyle name="Normal 9 7 5 5 2" xfId="41886" xr:uid="{8ACD8C7B-30C8-4231-AFC8-8ECF0C10EEC3}"/>
    <cellStyle name="Normal 9 7 5 5 3" xfId="6470" xr:uid="{050E846D-B44B-436A-BA42-CDA851B6A57D}"/>
    <cellStyle name="Normal 9 7 5 5 4" xfId="5878" xr:uid="{B96E534A-CE77-4AC7-94FC-C66DFCD32948}"/>
    <cellStyle name="Normal 9 7 6" xfId="4289" xr:uid="{F0F1B6E2-258F-4548-B846-4E01DDC90124}"/>
    <cellStyle name="Normal 9 7 6 2" xfId="5263" xr:uid="{17AA50D9-11BB-420B-9047-25CE81910062}"/>
    <cellStyle name="Normal 9 7 6 2 2" xfId="41890" xr:uid="{5D4A113F-2D44-4A66-AC4D-448E6461A95B}"/>
    <cellStyle name="Normal 9 7 6 2 3" xfId="6474" xr:uid="{E72724EF-75F7-4FA0-9864-9CBBD12A5431}"/>
    <cellStyle name="Normal 9 7 6 2 4" xfId="5882" xr:uid="{A11D8EA0-2612-4B02-95AB-024A821D0B30}"/>
    <cellStyle name="Normal 9 7 7" xfId="4290" xr:uid="{97C29B63-CD31-4311-A867-AA517E667C76}"/>
    <cellStyle name="Normal 9 7 7 2" xfId="5264" xr:uid="{B801F9C2-6C3D-4CC0-B8A1-C164CDC63908}"/>
    <cellStyle name="Normal 9 7 7 2 2" xfId="41891" xr:uid="{20359329-3D86-444E-9C5F-A5A3EF526521}"/>
    <cellStyle name="Normal 9 7 7 2 3" xfId="6475" xr:uid="{9E575EEF-5C9B-4540-967E-C1668CD065AF}"/>
    <cellStyle name="Normal 9 7 7 2 4" xfId="5883" xr:uid="{C41CCDBF-9B04-4844-92F0-EF41503533B7}"/>
    <cellStyle name="Normal 9 7 8" xfId="4291" xr:uid="{FDD909D9-278D-4514-9A54-44577209C911}"/>
    <cellStyle name="Normal 9 7 8 2" xfId="5265" xr:uid="{5009E737-02EF-4CFC-8277-A29993738950}"/>
    <cellStyle name="Normal 9 7 8 2 2" xfId="41892" xr:uid="{32E3D962-9DAF-49E1-95D6-7A76CB00F15C}"/>
    <cellStyle name="Normal 9 7 8 2 3" xfId="6476" xr:uid="{D16C8782-325E-4C99-A07C-3CA893E87A9E}"/>
    <cellStyle name="Normal 9 7 8 2 4" xfId="5884" xr:uid="{CAE3AC82-DBE6-4B49-8AC6-AF6EE62AC0A9}"/>
    <cellStyle name="Normal 9 7 9" xfId="5233" xr:uid="{74F131ED-5D24-4106-A6B9-3FC593AC13AB}"/>
    <cellStyle name="Normal 9 7 9 2" xfId="41860" xr:uid="{F4B86E09-911A-4663-8CAD-390FA8EB533E}"/>
    <cellStyle name="Normal 9 7 9 3" xfId="6444" xr:uid="{6E444C8A-4536-48CC-A37C-B19E93B935D3}"/>
    <cellStyle name="Normal 9 7 9 4" xfId="5852" xr:uid="{17BBCAAF-70AB-4B1F-BBAC-30EC47BE13B7}"/>
    <cellStyle name="Normal 9 8" xfId="429" xr:uid="{15948314-FA6E-4DD9-9C5A-72B63471EB15}"/>
    <cellStyle name="Normal 9 8 2" xfId="897" xr:uid="{E814F851-98BA-4E78-B889-D3484016C825}"/>
    <cellStyle name="Normal 9 8 2 2" xfId="898" xr:uid="{3C35108F-18FB-4516-B8D9-7DC8B6142846}"/>
    <cellStyle name="Normal 9 8 2 2 2" xfId="2489" xr:uid="{300EBF82-214E-47D7-B3E2-EDE4FCA4F1DE}"/>
    <cellStyle name="Normal 9 8 2 2 2 2" xfId="5269" xr:uid="{AA2C81D4-19CB-4762-92C3-DD6632391DB8}"/>
    <cellStyle name="Normal 9 8 2 2 2 2 2" xfId="41896" xr:uid="{E31D64A6-EA72-41B7-BB71-A83708DC928D}"/>
    <cellStyle name="Normal 9 8 2 2 2 2 3" xfId="6480" xr:uid="{67437E8D-A702-42B0-A968-35AFC6D4695E}"/>
    <cellStyle name="Normal 9 8 2 2 2 2 4" xfId="5888" xr:uid="{0A38E8E6-798A-47C3-99A6-545BCDA23DF0}"/>
    <cellStyle name="Normal 9 8 2 2 3" xfId="4292" xr:uid="{C210752B-0318-4E91-8A73-FD7F96FB3968}"/>
    <cellStyle name="Normal 9 8 2 2 3 2" xfId="5270" xr:uid="{31FB5096-A771-447F-A03D-153E9A27ED2B}"/>
    <cellStyle name="Normal 9 8 2 2 3 2 2" xfId="41897" xr:uid="{CCD1D3F5-031A-4F0B-BA3B-07E17760122F}"/>
    <cellStyle name="Normal 9 8 2 2 3 2 3" xfId="6481" xr:uid="{7E928B55-C7BD-4206-BB79-0274C14F839F}"/>
    <cellStyle name="Normal 9 8 2 2 3 2 4" xfId="5889" xr:uid="{5DAC8944-0B89-489C-AB39-84370ED94861}"/>
    <cellStyle name="Normal 9 8 2 2 4" xfId="4293" xr:uid="{7B79ACD1-4052-40DB-B8B7-1318E536CC06}"/>
    <cellStyle name="Normal 9 8 2 2 4 2" xfId="5271" xr:uid="{8C588D51-2AD7-4BE7-9996-9E7BFEFBE8C7}"/>
    <cellStyle name="Normal 9 8 2 2 4 2 2" xfId="41898" xr:uid="{5F904512-0400-4A0D-AAE7-6C045AF8BD54}"/>
    <cellStyle name="Normal 9 8 2 2 4 2 3" xfId="6482" xr:uid="{944BBD0A-B53C-419F-A0CF-44CE3578FDC1}"/>
    <cellStyle name="Normal 9 8 2 2 4 2 4" xfId="5890" xr:uid="{EF945BDC-69AC-480E-95C1-4821BEEAC225}"/>
    <cellStyle name="Normal 9 8 2 2 5" xfId="5268" xr:uid="{E3306F52-AB1C-4D5E-9CF0-7263D9510E53}"/>
    <cellStyle name="Normal 9 8 2 2 5 2" xfId="41895" xr:uid="{7F764D14-E256-45D2-B47D-CBFA8E92596D}"/>
    <cellStyle name="Normal 9 8 2 2 5 3" xfId="6479" xr:uid="{436EA3E0-6C13-4EC2-91F8-C960281CCFD7}"/>
    <cellStyle name="Normal 9 8 2 2 5 4" xfId="5887" xr:uid="{FAD5B3F9-A0BE-4D1F-92A4-7F23D9CD7394}"/>
    <cellStyle name="Normal 9 8 2 3" xfId="2490" xr:uid="{F45AC35F-CFA4-437B-9A71-711C21AC21C6}"/>
    <cellStyle name="Normal 9 8 2 3 2" xfId="5272" xr:uid="{75CE5F64-473B-4328-81D8-40A396172B09}"/>
    <cellStyle name="Normal 9 8 2 3 2 2" xfId="41899" xr:uid="{F7309387-7B82-49CA-8129-CB50F5434704}"/>
    <cellStyle name="Normal 9 8 2 3 2 3" xfId="6483" xr:uid="{914090DC-E023-4C8D-8D6F-4A3AD2B9730B}"/>
    <cellStyle name="Normal 9 8 2 3 2 4" xfId="5891" xr:uid="{16959BD2-A005-410F-B1CB-A1C2DCC1702A}"/>
    <cellStyle name="Normal 9 8 2 4" xfId="4294" xr:uid="{A3A6517D-38A0-4572-B6E7-43F6464881E9}"/>
    <cellStyle name="Normal 9 8 2 4 2" xfId="5273" xr:uid="{2BD2849B-559E-47DA-9042-1C45C34FF4FF}"/>
    <cellStyle name="Normal 9 8 2 4 2 2" xfId="41900" xr:uid="{6325F892-CAFB-49A9-BAD7-663A695BFA42}"/>
    <cellStyle name="Normal 9 8 2 4 2 3" xfId="6484" xr:uid="{ADC6F87D-ECCA-4CBF-BC91-1246398B5030}"/>
    <cellStyle name="Normal 9 8 2 4 2 4" xfId="5892" xr:uid="{031E3D24-1860-44EF-956D-E6797F443A70}"/>
    <cellStyle name="Normal 9 8 2 5" xfId="4295" xr:uid="{714174D7-E06D-4D09-95D3-C4E078887A75}"/>
    <cellStyle name="Normal 9 8 2 5 2" xfId="5274" xr:uid="{71677907-1522-4C65-8A93-77393F03064E}"/>
    <cellStyle name="Normal 9 8 2 5 2 2" xfId="41901" xr:uid="{A4AAC7D7-E5D9-4AA0-93CB-9CCE5CE07D6E}"/>
    <cellStyle name="Normal 9 8 2 5 2 3" xfId="6485" xr:uid="{8307A867-3F32-428D-B833-50D6756DEF0B}"/>
    <cellStyle name="Normal 9 8 2 5 2 4" xfId="5893" xr:uid="{D2B3F194-8BAA-40C1-8BE3-68314DA149FC}"/>
    <cellStyle name="Normal 9 8 2 6" xfId="5267" xr:uid="{0378FA0F-CE80-47BF-B6BC-17F1A3BDBA1D}"/>
    <cellStyle name="Normal 9 8 2 6 2" xfId="41894" xr:uid="{93B4F8CA-8E46-43B3-A8B9-BF160E174F92}"/>
    <cellStyle name="Normal 9 8 2 6 3" xfId="6478" xr:uid="{85955AE6-F8B2-4AD3-9490-7E70C066570C}"/>
    <cellStyle name="Normal 9 8 2 6 4" xfId="5886" xr:uid="{20E9CEFF-22A4-4567-BA76-3E7DD259D492}"/>
    <cellStyle name="Normal 9 8 3" xfId="899" xr:uid="{15315C06-4249-46B4-AF62-02027148AE41}"/>
    <cellStyle name="Normal 9 8 3 2" xfId="2491" xr:uid="{2A67D5D4-B284-47D5-85C2-9671E2A4C77E}"/>
    <cellStyle name="Normal 9 8 3 2 2" xfId="5276" xr:uid="{4E5C22A9-0449-47FC-B758-B98D8E4A712F}"/>
    <cellStyle name="Normal 9 8 3 2 2 2" xfId="41903" xr:uid="{75F5A949-1706-43AE-B572-2CAA86FDA03B}"/>
    <cellStyle name="Normal 9 8 3 2 2 3" xfId="6487" xr:uid="{40600146-4FA0-4743-AC4A-620E77AC2A8E}"/>
    <cellStyle name="Normal 9 8 3 2 2 4" xfId="5895" xr:uid="{ABC688EF-9E99-41F3-916A-E74189836A7E}"/>
    <cellStyle name="Normal 9 8 3 3" xfId="4296" xr:uid="{5C6C6EC7-B886-4F4A-BE3D-E70B7D26DC2E}"/>
    <cellStyle name="Normal 9 8 3 3 2" xfId="5277" xr:uid="{326BADAF-A22A-4406-915E-FA473B208D11}"/>
    <cellStyle name="Normal 9 8 3 3 2 2" xfId="41904" xr:uid="{400CF86F-24BA-4142-AD38-0BEF9E3D30F6}"/>
    <cellStyle name="Normal 9 8 3 3 2 3" xfId="6488" xr:uid="{BDDF36B2-065C-40E0-9CAC-325253415D71}"/>
    <cellStyle name="Normal 9 8 3 3 2 4" xfId="5896" xr:uid="{C1FD968D-8B06-4DA3-B239-BB0A573868F9}"/>
    <cellStyle name="Normal 9 8 3 4" xfId="4297" xr:uid="{D4F716D4-6EC6-4EEB-AE98-5693D91B961F}"/>
    <cellStyle name="Normal 9 8 3 4 2" xfId="5278" xr:uid="{D7261C99-CA54-4D2D-86B4-80362833A6EB}"/>
    <cellStyle name="Normal 9 8 3 4 2 2" xfId="41905" xr:uid="{EFB8C3F6-7163-4D68-99AC-F374B648FF50}"/>
    <cellStyle name="Normal 9 8 3 4 2 3" xfId="6489" xr:uid="{9BF4A9A5-CFEB-4218-82C4-9A8D6CE9280B}"/>
    <cellStyle name="Normal 9 8 3 4 2 4" xfId="5897" xr:uid="{B8A7E8E5-6FB1-4362-8EF1-A66C629D16D8}"/>
    <cellStyle name="Normal 9 8 3 5" xfId="5275" xr:uid="{50DD0CD5-19A2-45C5-9AF8-1C44FD70B732}"/>
    <cellStyle name="Normal 9 8 3 5 2" xfId="41902" xr:uid="{1646FE31-3C73-453F-97AE-E633BA43281F}"/>
    <cellStyle name="Normal 9 8 3 5 3" xfId="6486" xr:uid="{8797B8E8-B821-4D0D-9027-89855395DECE}"/>
    <cellStyle name="Normal 9 8 3 5 4" xfId="5894" xr:uid="{65C8354F-BA25-4828-8D7F-D47234DA637A}"/>
    <cellStyle name="Normal 9 8 4" xfId="2492" xr:uid="{6540D05B-28B1-4E9B-A460-13DDBBB27758}"/>
    <cellStyle name="Normal 9 8 4 2" xfId="4298" xr:uid="{A4DCBC93-DDCE-4C92-AF54-2302B12E4589}"/>
    <cellStyle name="Normal 9 8 4 2 2" xfId="5280" xr:uid="{0A402A32-F6A1-4CCD-A5CB-75742FF87775}"/>
    <cellStyle name="Normal 9 8 4 2 2 2" xfId="41907" xr:uid="{1BCE7980-B6F9-4414-9AB5-ACA13ADA1502}"/>
    <cellStyle name="Normal 9 8 4 2 2 3" xfId="6491" xr:uid="{7028AFE9-B306-4328-AD34-62DAE9920B35}"/>
    <cellStyle name="Normal 9 8 4 2 2 4" xfId="5899" xr:uid="{47728091-9344-4E3A-90DE-04E245680122}"/>
    <cellStyle name="Normal 9 8 4 3" xfId="4299" xr:uid="{B75A9EDF-7B78-44DC-AD7D-C459B305668E}"/>
    <cellStyle name="Normal 9 8 4 3 2" xfId="5281" xr:uid="{088158BB-4088-48F0-BBAF-2C8257EB742A}"/>
    <cellStyle name="Normal 9 8 4 3 2 2" xfId="41908" xr:uid="{41DF2F44-35CE-4D81-A517-82F90225C679}"/>
    <cellStyle name="Normal 9 8 4 3 2 3" xfId="6492" xr:uid="{54EF1CFF-29E4-4952-B31F-ADACAF31DBA5}"/>
    <cellStyle name="Normal 9 8 4 3 2 4" xfId="5900" xr:uid="{5D216E80-3D2E-498E-B69E-84E6EF423FE0}"/>
    <cellStyle name="Normal 9 8 4 4" xfId="4300" xr:uid="{DFE81A86-7D08-491B-BE51-2FD42E2CBE9B}"/>
    <cellStyle name="Normal 9 8 4 4 2" xfId="5282" xr:uid="{02D9DE5F-F08D-4E29-9D38-AE16E19240A5}"/>
    <cellStyle name="Normal 9 8 4 4 2 2" xfId="41909" xr:uid="{D91F3FBA-D121-4849-937F-0B50A64AE094}"/>
    <cellStyle name="Normal 9 8 4 4 2 3" xfId="6493" xr:uid="{43F67D50-FA87-44B6-8B7E-46AAB35E9CF8}"/>
    <cellStyle name="Normal 9 8 4 4 2 4" xfId="5901" xr:uid="{F60491F0-C8C3-4F78-A7DC-A034130CF1D9}"/>
    <cellStyle name="Normal 9 8 4 5" xfId="5279" xr:uid="{D29323BE-70A4-4734-8AEA-6BA9A640DB70}"/>
    <cellStyle name="Normal 9 8 4 5 2" xfId="41906" xr:uid="{41E0D8B2-8200-4F91-803F-2DC34425C5D2}"/>
    <cellStyle name="Normal 9 8 4 5 3" xfId="6490" xr:uid="{80A559F7-C0C2-46A0-979A-375BE2740ECA}"/>
    <cellStyle name="Normal 9 8 4 5 4" xfId="5898" xr:uid="{E69ED7EB-6D5A-4517-90E5-3CF3FC493E2F}"/>
    <cellStyle name="Normal 9 8 5" xfId="4301" xr:uid="{40CAA085-AF64-4FAD-AA53-E67BB2A9B626}"/>
    <cellStyle name="Normal 9 8 5 2" xfId="5283" xr:uid="{A2B78820-EF44-4D9D-A4F8-D9C85DB12625}"/>
    <cellStyle name="Normal 9 8 5 2 2" xfId="41910" xr:uid="{F709CCE3-8190-41A7-830A-A73270352C99}"/>
    <cellStyle name="Normal 9 8 5 2 3" xfId="6494" xr:uid="{3B529361-5B43-4559-9644-4F52F865FBBA}"/>
    <cellStyle name="Normal 9 8 5 2 4" xfId="5902" xr:uid="{C043600F-7356-41AF-A176-9D8600C2A6F7}"/>
    <cellStyle name="Normal 9 8 6" xfId="4302" xr:uid="{7B5F2A4A-2CF9-46E7-9BB9-80C525F7BF94}"/>
    <cellStyle name="Normal 9 8 6 2" xfId="5284" xr:uid="{F22A1B79-4344-4737-9C10-8149EA373A11}"/>
    <cellStyle name="Normal 9 8 6 2 2" xfId="41911" xr:uid="{C848D901-EDB8-402B-804D-1EEC7D9E3842}"/>
    <cellStyle name="Normal 9 8 6 2 3" xfId="6495" xr:uid="{1EAEE405-7A1D-4D30-99DC-F0B4E7B43BB5}"/>
    <cellStyle name="Normal 9 8 6 2 4" xfId="5903" xr:uid="{ED025D8B-0A83-42A0-A61B-2E8B677E54B6}"/>
    <cellStyle name="Normal 9 8 7" xfId="4303" xr:uid="{F924EFD2-24C2-4273-BF12-29C1AD7E127D}"/>
    <cellStyle name="Normal 9 8 7 2" xfId="5285" xr:uid="{50952AD2-5B7E-4C7B-9CF7-305FD7DA2A94}"/>
    <cellStyle name="Normal 9 8 7 2 2" xfId="41912" xr:uid="{B5D58215-E5F7-4398-A1DA-3650684FE300}"/>
    <cellStyle name="Normal 9 8 7 2 3" xfId="6496" xr:uid="{BE1C90D7-A1D4-47B4-8F02-E78F7CBC00F8}"/>
    <cellStyle name="Normal 9 8 7 2 4" xfId="5904" xr:uid="{4674DBB1-05C2-4E75-AE46-1C1FCDE544DE}"/>
    <cellStyle name="Normal 9 8 8" xfId="5266" xr:uid="{39B0BF45-C47B-4718-96BF-D9806DB10773}"/>
    <cellStyle name="Normal 9 8 8 2" xfId="41893" xr:uid="{216F2556-998C-45D4-B318-C4FF956670D1}"/>
    <cellStyle name="Normal 9 8 8 3" xfId="6477" xr:uid="{D818F48D-6054-453C-9475-8028A8C48EBD}"/>
    <cellStyle name="Normal 9 8 8 4" xfId="5885" xr:uid="{04AB963B-BBD1-4C31-9AFD-40E541C88D29}"/>
    <cellStyle name="Normal 9 9" xfId="430" xr:uid="{D0AF4DB6-756C-483A-BC15-CD20DCC79CAF}"/>
    <cellStyle name="Normal 9 9 2" xfId="900" xr:uid="{4F6AF128-3864-4650-B9F7-0FE4501ACF22}"/>
    <cellStyle name="Normal 9 9 2 2" xfId="2493" xr:uid="{238CC805-0663-4B33-862F-7F12B84AFBC4}"/>
    <cellStyle name="Normal 9 9 2 2 2" xfId="5288" xr:uid="{5E128054-07C3-4849-817A-06BD1502EAA3}"/>
    <cellStyle name="Normal 9 9 2 2 2 2" xfId="41915" xr:uid="{B14025D6-02FC-44EA-8C16-3331CF697609}"/>
    <cellStyle name="Normal 9 9 2 2 2 3" xfId="6499" xr:uid="{8C19676B-6B11-41D3-8062-A0A44BC46E59}"/>
    <cellStyle name="Normal 9 9 2 2 2 4" xfId="5907" xr:uid="{8823BAC0-07EE-4478-AD5F-1ACC93BCFA67}"/>
    <cellStyle name="Normal 9 9 2 3" xfId="4304" xr:uid="{5D7941DC-2C21-4DF1-A173-8F01C7B93D84}"/>
    <cellStyle name="Normal 9 9 2 3 2" xfId="5289" xr:uid="{8F89DBC6-6852-469B-95AE-A6BECACCC100}"/>
    <cellStyle name="Normal 9 9 2 3 2 2" xfId="41916" xr:uid="{745ACAA5-92B0-42C3-984D-B032C8C5CB35}"/>
    <cellStyle name="Normal 9 9 2 3 2 3" xfId="6500" xr:uid="{0A80A323-F7CB-4362-8CF5-BB403D8551F2}"/>
    <cellStyle name="Normal 9 9 2 3 2 4" xfId="5908" xr:uid="{A439E08E-1524-4D89-BEA2-D40284C17E9C}"/>
    <cellStyle name="Normal 9 9 2 4" xfId="4305" xr:uid="{8A9B7E26-07BE-4CD0-93B9-678BA061DBD3}"/>
    <cellStyle name="Normal 9 9 2 4 2" xfId="5290" xr:uid="{566CF3A6-5948-46D3-88A5-A40C1ACC66C5}"/>
    <cellStyle name="Normal 9 9 2 4 2 2" xfId="41917" xr:uid="{F3454455-72BE-497D-8F3A-82E6D1A96B75}"/>
    <cellStyle name="Normal 9 9 2 4 2 3" xfId="6501" xr:uid="{3AB056AF-DD34-4623-9BB8-BB961C7C1D57}"/>
    <cellStyle name="Normal 9 9 2 4 2 4" xfId="5909" xr:uid="{0B8D68FA-E380-4657-BC67-C8A10EE40867}"/>
    <cellStyle name="Normal 9 9 2 5" xfId="5287" xr:uid="{B75771B9-D5F6-42A2-BB1B-9247BCBF362A}"/>
    <cellStyle name="Normal 9 9 2 5 2" xfId="41914" xr:uid="{53091DA7-13A5-4761-940E-52F9E22092ED}"/>
    <cellStyle name="Normal 9 9 2 5 3" xfId="6498" xr:uid="{6F49887B-8B79-4CCA-B86D-6DBC82D4231B}"/>
    <cellStyle name="Normal 9 9 2 5 4" xfId="5906" xr:uid="{948E62DD-09FA-4D4F-8354-F4C7CB280F54}"/>
    <cellStyle name="Normal 9 9 3" xfId="2494" xr:uid="{1EF9427F-94A7-4AE4-98B2-BD513570C5BA}"/>
    <cellStyle name="Normal 9 9 3 2" xfId="4306" xr:uid="{619B180D-03C1-4CD7-9B80-EF53C754CC84}"/>
    <cellStyle name="Normal 9 9 3 2 2" xfId="5292" xr:uid="{5377273B-AF46-4BE1-8138-B6C85936CF4D}"/>
    <cellStyle name="Normal 9 9 3 2 2 2" xfId="41919" xr:uid="{E324BD15-E3A7-42EC-A9A0-89D40A6C8BBB}"/>
    <cellStyle name="Normal 9 9 3 2 2 3" xfId="6503" xr:uid="{EFB775E8-8C66-4C4C-ABD7-8EDC6DFDBE34}"/>
    <cellStyle name="Normal 9 9 3 2 2 4" xfId="5911" xr:uid="{9CC407FE-8DB2-48B5-995B-6DE0B6C32708}"/>
    <cellStyle name="Normal 9 9 3 3" xfId="4307" xr:uid="{0428632E-4C6C-4A3B-8FE8-09B1CB1507FB}"/>
    <cellStyle name="Normal 9 9 3 3 2" xfId="5293" xr:uid="{1B3A0430-8F4D-49C4-AA81-8D0341D42991}"/>
    <cellStyle name="Normal 9 9 3 3 2 2" xfId="41920" xr:uid="{9A2D4FE6-24DF-408D-A129-C023A4ACE917}"/>
    <cellStyle name="Normal 9 9 3 3 2 3" xfId="6504" xr:uid="{6C87192E-BF95-462B-AF39-83684A283818}"/>
    <cellStyle name="Normal 9 9 3 3 2 4" xfId="5912" xr:uid="{B7501430-7720-49E5-8739-153A755C306A}"/>
    <cellStyle name="Normal 9 9 3 4" xfId="4308" xr:uid="{CC7356AB-D1F5-43FF-87E7-E60A0FC4FB56}"/>
    <cellStyle name="Normal 9 9 3 4 2" xfId="5294" xr:uid="{3ECC64FB-5FCB-4B5A-8372-1927A8062B70}"/>
    <cellStyle name="Normal 9 9 3 4 2 2" xfId="41921" xr:uid="{D2C77B3B-5EEB-4055-9191-009F6C694A0E}"/>
    <cellStyle name="Normal 9 9 3 4 2 3" xfId="6505" xr:uid="{6C391C6B-4C07-4892-8FCD-EBC50575F679}"/>
    <cellStyle name="Normal 9 9 3 4 2 4" xfId="5913" xr:uid="{0C0F3BB4-7B4A-4338-A824-864B2854F2C3}"/>
    <cellStyle name="Normal 9 9 3 5" xfId="5291" xr:uid="{DA6C8D01-0DA1-4AE9-B545-643FCE1E1BF3}"/>
    <cellStyle name="Normal 9 9 3 5 2" xfId="41918" xr:uid="{9943DF4F-4C48-436B-B069-E22DDA5E8B24}"/>
    <cellStyle name="Normal 9 9 3 5 3" xfId="6502" xr:uid="{4FD60E29-5C09-45C5-9B04-B5286FDB7D84}"/>
    <cellStyle name="Normal 9 9 3 5 4" xfId="5910" xr:uid="{ADC7EFFB-382D-4340-8150-0F0711C22BBC}"/>
    <cellStyle name="Normal 9 9 4" xfId="4309" xr:uid="{8F249439-76B8-4E63-9653-0FF21D827628}"/>
    <cellStyle name="Normal 9 9 4 2" xfId="5295" xr:uid="{49976349-7BB1-4678-878E-8C426DB68AAE}"/>
    <cellStyle name="Normal 9 9 4 2 2" xfId="41922" xr:uid="{DA66004F-50F1-4C61-8854-9398BA751569}"/>
    <cellStyle name="Normal 9 9 4 2 3" xfId="6506" xr:uid="{AC4853FC-4DE6-4AAB-A99A-A4951B57A7AC}"/>
    <cellStyle name="Normal 9 9 4 2 4" xfId="5914" xr:uid="{DEE9D957-0C63-4402-BCAB-54134D165939}"/>
    <cellStyle name="Normal 9 9 5" xfId="4310" xr:uid="{FDA4C850-B2CF-4E2F-9837-97A8682528C6}"/>
    <cellStyle name="Normal 9 9 5 2" xfId="5296" xr:uid="{41F7253E-62F4-4953-B60E-F8D3CB789899}"/>
    <cellStyle name="Normal 9 9 5 2 2" xfId="41923" xr:uid="{867E42D5-1563-4E1B-A7F8-CF6F93854F8F}"/>
    <cellStyle name="Normal 9 9 5 2 3" xfId="6507" xr:uid="{60688E6D-CEC8-4DF1-BD48-F5FEAA09A2EC}"/>
    <cellStyle name="Normal 9 9 5 2 4" xfId="5915" xr:uid="{D208D7AE-8571-4159-8BD4-F2C114EAED79}"/>
    <cellStyle name="Normal 9 9 6" xfId="4311" xr:uid="{FC1ADE42-8E1C-4F9D-84AF-B20247F034B3}"/>
    <cellStyle name="Normal 9 9 6 2" xfId="5297" xr:uid="{8823195D-1978-4BC8-81FE-7B47B39DA4F7}"/>
    <cellStyle name="Normal 9 9 6 2 2" xfId="41924" xr:uid="{E1DBFCF4-634C-4E83-ADE1-B8DD392188FE}"/>
    <cellStyle name="Normal 9 9 6 2 3" xfId="6508" xr:uid="{65BBEC68-36A6-4AF6-9101-36A07842383C}"/>
    <cellStyle name="Normal 9 9 6 2 4" xfId="5916" xr:uid="{D0F7B4ED-F1CB-4B82-B1F9-25E8F420843A}"/>
    <cellStyle name="Normal 9 9 7" xfId="5286" xr:uid="{AB20C728-B4E9-4129-977B-33D9FD45CAA9}"/>
    <cellStyle name="Normal 9 9 7 2" xfId="41913" xr:uid="{61D51470-4D0A-4E53-AB65-CFD7FE89CD4F}"/>
    <cellStyle name="Normal 9 9 7 3" xfId="6497" xr:uid="{74E70739-B05E-4987-AA46-1625371485F5}"/>
    <cellStyle name="Normal 9 9 7 4" xfId="5905" xr:uid="{89F8AEAC-6958-410E-89F0-6B47EB9BB0E6}"/>
    <cellStyle name="Percent 2" xfId="185" xr:uid="{577FBA8D-4220-4DD0-A65F-2A4F2821520C}"/>
    <cellStyle name="Percent 2 10" xfId="8083" xr:uid="{8DE82336-AA4D-4FDB-9F90-A2597E99C168}"/>
    <cellStyle name="Percent 2 10 2" xfId="9795" xr:uid="{D026C38F-8561-458F-A950-892B0ED8B84D}"/>
    <cellStyle name="Percent 2 10 2 2" xfId="13217" xr:uid="{EACF66A1-8655-43F9-AD09-9EA97863293B}"/>
    <cellStyle name="Percent 2 10 2 2 2" xfId="26907" xr:uid="{C932C5C5-58C8-41A9-B33B-87CD837C1EB9}"/>
    <cellStyle name="Percent 2 10 2 2 2 2" xfId="40599" xr:uid="{2F1F3C4A-48A6-47A6-AF84-520FB7C80B4F}"/>
    <cellStyle name="Percent 2 10 2 2 2 3" xfId="55483" xr:uid="{2FA54F97-74CB-45CD-A28B-1DCB36351836}"/>
    <cellStyle name="Percent 2 10 2 2 3" xfId="20063" xr:uid="{EAB252F2-A0D3-4087-9F46-27B42A06D198}"/>
    <cellStyle name="Percent 2 10 2 2 4" xfId="33753" xr:uid="{DFAF1AEB-9DF5-4E05-9F2E-FA23C0D2D5BC}"/>
    <cellStyle name="Percent 2 10 2 2 5" xfId="48637" xr:uid="{688F35F2-6FA6-414D-9E92-B64BEA48B039}"/>
    <cellStyle name="Percent 2 10 2 3" xfId="23485" xr:uid="{9A2F7769-AD72-425C-92BB-28EC591E65A2}"/>
    <cellStyle name="Percent 2 10 2 3 2" xfId="37177" xr:uid="{75308E19-1532-464E-ABC8-B0DFF0919ED8}"/>
    <cellStyle name="Percent 2 10 2 3 3" xfId="52061" xr:uid="{847AC2A9-F3EF-47DE-BE9A-AC263A6D9102}"/>
    <cellStyle name="Percent 2 10 2 4" xfId="16641" xr:uid="{D2BEF912-FFC2-48D1-B140-942C6438C961}"/>
    <cellStyle name="Percent 2 10 2 5" xfId="30331" xr:uid="{C0F19114-5A9A-41FE-BB18-8EA61B125A7D}"/>
    <cellStyle name="Percent 2 10 2 6" xfId="45215" xr:uid="{F2805ABF-4F64-48B3-8D63-1ACCF64D50F4}"/>
    <cellStyle name="Percent 2 10 3" xfId="11505" xr:uid="{47BF687E-E6B4-46AE-B687-8AA82DFBB4CF}"/>
    <cellStyle name="Percent 2 10 3 2" xfId="25195" xr:uid="{DD6EB7D4-A8AD-48A9-A5D5-E5EBD9504BD5}"/>
    <cellStyle name="Percent 2 10 3 2 2" xfId="38887" xr:uid="{EB5060D2-4950-403F-9B37-550E4D93971F}"/>
    <cellStyle name="Percent 2 10 3 2 3" xfId="53771" xr:uid="{80B2514D-F239-43F6-9EC6-F9AD6F871554}"/>
    <cellStyle name="Percent 2 10 3 3" xfId="18351" xr:uid="{1D210D9C-0700-4DAF-8B3D-35F16C009B2A}"/>
    <cellStyle name="Percent 2 10 3 4" xfId="32041" xr:uid="{DBF8F8A0-1CCF-45A6-A26C-C9F06FF18893}"/>
    <cellStyle name="Percent 2 10 3 5" xfId="46925" xr:uid="{1A5FDEAE-8442-41E3-8943-B1B812A02805}"/>
    <cellStyle name="Percent 2 10 4" xfId="21773" xr:uid="{95215A84-2C43-4B50-AC3F-38A80B59CD86}"/>
    <cellStyle name="Percent 2 10 4 2" xfId="35465" xr:uid="{77D2C176-0364-47EC-9E20-FC610FC34D7E}"/>
    <cellStyle name="Percent 2 10 4 3" xfId="50349" xr:uid="{B9FE1EFB-80DB-439A-BC55-A5F501BCCFAD}"/>
    <cellStyle name="Percent 2 10 5" xfId="14929" xr:uid="{4681E47F-9AB3-4D86-B89A-07E4BAC640AC}"/>
    <cellStyle name="Percent 2 10 6" xfId="28619" xr:uid="{2102AF22-33D0-4B70-82AE-0F84F2CB8C12}"/>
    <cellStyle name="Percent 2 10 7" xfId="43503" xr:uid="{7FE68858-4D8E-463A-97F9-E520C6977545}"/>
    <cellStyle name="Percent 2 11" xfId="9794" xr:uid="{783ED3A5-C805-4623-98F1-00222F1748A3}"/>
    <cellStyle name="Percent 2 11 2" xfId="13216" xr:uid="{65CE5393-1325-45D3-9B9F-1E6F72CA0281}"/>
    <cellStyle name="Percent 2 11 2 2" xfId="26906" xr:uid="{2CA55DD5-9521-4C28-A169-969159843703}"/>
    <cellStyle name="Percent 2 11 2 2 2" xfId="40598" xr:uid="{F0CF7EF9-A30D-42FC-A8D1-D28636C41D40}"/>
    <cellStyle name="Percent 2 11 2 2 3" xfId="55482" xr:uid="{3B75076A-6836-471B-B933-ACE94556999B}"/>
    <cellStyle name="Percent 2 11 2 3" xfId="20062" xr:uid="{DB89109D-FC0F-412B-9520-06441B3D644A}"/>
    <cellStyle name="Percent 2 11 2 4" xfId="33752" xr:uid="{08333148-CE71-4F69-9A93-DACA9F6032E8}"/>
    <cellStyle name="Percent 2 11 2 5" xfId="48636" xr:uid="{5325EAC1-C485-4199-B7DA-141F3C59BC1A}"/>
    <cellStyle name="Percent 2 11 3" xfId="23484" xr:uid="{46F1AF05-26C6-4494-B5BE-8995E4949241}"/>
    <cellStyle name="Percent 2 11 3 2" xfId="37176" xr:uid="{62D94E0B-08BF-4826-9DDA-657319FD9206}"/>
    <cellStyle name="Percent 2 11 3 3" xfId="52060" xr:uid="{9021D36C-D592-42F1-92D9-1884088E570D}"/>
    <cellStyle name="Percent 2 11 4" xfId="16640" xr:uid="{6B1F1597-50D8-4852-8882-6655BDFBC7CE}"/>
    <cellStyle name="Percent 2 11 5" xfId="30330" xr:uid="{A23154A4-098A-433A-B087-48FCDDD58099}"/>
    <cellStyle name="Percent 2 11 6" xfId="45214" xr:uid="{147E0335-B920-4E1B-9131-22B711A14F76}"/>
    <cellStyle name="Percent 2 12" xfId="11504" xr:uid="{98AFFF0B-CDF3-4AB3-8A4E-C3A8C66D3017}"/>
    <cellStyle name="Percent 2 12 2" xfId="25194" xr:uid="{8D91CE59-ABB6-4DC7-AB82-BB2F886DF720}"/>
    <cellStyle name="Percent 2 12 2 2" xfId="38886" xr:uid="{AE203DF9-1AD8-466A-A881-567811715D9B}"/>
    <cellStyle name="Percent 2 12 2 3" xfId="53770" xr:uid="{F9FE367C-68DE-4C75-8B41-8BCC08B3AD63}"/>
    <cellStyle name="Percent 2 12 3" xfId="18350" xr:uid="{1FEA5DB2-B8BA-40AD-9E09-56204AC01D6A}"/>
    <cellStyle name="Percent 2 12 4" xfId="32040" xr:uid="{DEB156CF-A599-4451-8EEC-DC8C59AE3E91}"/>
    <cellStyle name="Percent 2 12 5" xfId="46924" xr:uid="{AC2F0F92-47C0-4444-AEEB-82FB1D268F54}"/>
    <cellStyle name="Percent 2 13" xfId="21772" xr:uid="{15A26636-2AD6-49BC-8843-B127BE83B6B8}"/>
    <cellStyle name="Percent 2 13 2" xfId="35464" xr:uid="{B501F6D1-0A02-443A-A74B-4FA84961A5BD}"/>
    <cellStyle name="Percent 2 13 3" xfId="50348" xr:uid="{3D147BE2-DAB8-45B5-8CCB-A64559093B90}"/>
    <cellStyle name="Percent 2 14" xfId="14928" xr:uid="{3B895A93-F290-42AB-BB41-32AC07FA27A4}"/>
    <cellStyle name="Percent 2 14 2" xfId="40776" xr:uid="{36C544B6-2635-4B1C-AEFB-EB548BE0B1E1}"/>
    <cellStyle name="Percent 2 15" xfId="28618" xr:uid="{689BB812-195E-4D9B-938F-870B210AF668}"/>
    <cellStyle name="Percent 2 16" xfId="43502" xr:uid="{06EC24D4-BB73-42A3-AEA6-02D658EC8AB3}"/>
    <cellStyle name="Percent 2 17" xfId="8082" xr:uid="{5F488DE8-35FC-4507-AF1D-B28B93E4E02A}"/>
    <cellStyle name="Percent 2 18" xfId="5937" xr:uid="{FC3A5316-E307-4B76-BC81-879465A9A3FE}"/>
    <cellStyle name="Percent 2 19" xfId="5345" xr:uid="{95EDF090-F6DE-4618-ACE4-00B44E2C645A}"/>
    <cellStyle name="Percent 2 2" xfId="5298" xr:uid="{B553513E-BC67-4D68-AFDE-6DC584B88E08}"/>
    <cellStyle name="Percent 2 2 10" xfId="9796" xr:uid="{CA7D3144-2724-45C0-940B-8B935CBBE757}"/>
    <cellStyle name="Percent 2 2 10 2" xfId="13218" xr:uid="{CAE4D7CD-6034-4C9B-A72B-4E7ED6D912DD}"/>
    <cellStyle name="Percent 2 2 10 2 2" xfId="26908" xr:uid="{9FD5D87B-202E-4139-8805-752EC0C0B105}"/>
    <cellStyle name="Percent 2 2 10 2 2 2" xfId="40600" xr:uid="{84F0B491-7D5A-452F-8105-9F4E75CFB60C}"/>
    <cellStyle name="Percent 2 2 10 2 2 3" xfId="55484" xr:uid="{2C4567EA-8BDC-4B2D-8823-96F046028C81}"/>
    <cellStyle name="Percent 2 2 10 2 3" xfId="20064" xr:uid="{48037D82-969D-4125-BCDF-E380F8E2EC6F}"/>
    <cellStyle name="Percent 2 2 10 2 4" xfId="33754" xr:uid="{16D15DE0-EE68-42A2-96FC-B182056343ED}"/>
    <cellStyle name="Percent 2 2 10 2 5" xfId="48638" xr:uid="{7547B080-9FB4-44FF-AD23-23C7BBE7392F}"/>
    <cellStyle name="Percent 2 2 10 3" xfId="23486" xr:uid="{B01DA00A-91E6-4C7C-9EE8-C175FFA1B4FB}"/>
    <cellStyle name="Percent 2 2 10 3 2" xfId="37178" xr:uid="{E3B58BE7-1B7E-4F60-8506-3DC2EADB14AD}"/>
    <cellStyle name="Percent 2 2 10 3 3" xfId="52062" xr:uid="{7D0CAA60-35B9-4715-A4B7-D333AC394228}"/>
    <cellStyle name="Percent 2 2 10 4" xfId="16642" xr:uid="{D9925BCB-DE40-4789-980F-1774F15F4A6B}"/>
    <cellStyle name="Percent 2 2 10 5" xfId="30332" xr:uid="{9C56788E-9927-41F7-9945-076032DD4458}"/>
    <cellStyle name="Percent 2 2 10 6" xfId="45216" xr:uid="{26A2F937-2D1C-4EAE-89F6-D859A4D10695}"/>
    <cellStyle name="Percent 2 2 11" xfId="11506" xr:uid="{E3F77551-FF0E-4FAA-9291-A2FF2D455371}"/>
    <cellStyle name="Percent 2 2 11 2" xfId="25196" xr:uid="{AA7B6D9B-C2C1-4B0B-A2B2-0D8AE20F49CA}"/>
    <cellStyle name="Percent 2 2 11 2 2" xfId="38888" xr:uid="{17EB8B37-B90D-45F7-A5E3-B39ACB7785AB}"/>
    <cellStyle name="Percent 2 2 11 2 3" xfId="53772" xr:uid="{B95EB4B1-DAE2-4829-AD98-799507B0771C}"/>
    <cellStyle name="Percent 2 2 11 3" xfId="18352" xr:uid="{C5949D18-0DE1-44DF-A8E5-AFFE4423DC62}"/>
    <cellStyle name="Percent 2 2 11 4" xfId="32042" xr:uid="{F9D10156-7895-4AAD-BF20-F31EEE4379B9}"/>
    <cellStyle name="Percent 2 2 11 5" xfId="46926" xr:uid="{377B186D-8FC7-4A8D-8935-2AD058DE2A9D}"/>
    <cellStyle name="Percent 2 2 12" xfId="21774" xr:uid="{14F4F4EA-F9B1-4E98-B68E-B9F2C014E071}"/>
    <cellStyle name="Percent 2 2 12 2" xfId="35466" xr:uid="{DF286384-ACB1-49A4-8874-C34E6C5FB997}"/>
    <cellStyle name="Percent 2 2 12 3" xfId="50350" xr:uid="{4BAC3A54-DF1A-4A4C-A61B-769D8FD19F8A}"/>
    <cellStyle name="Percent 2 2 13" xfId="14930" xr:uid="{5CF16E05-DA01-48B7-8B23-CB6016B6BDBE}"/>
    <cellStyle name="Percent 2 2 13 2" xfId="41925" xr:uid="{9ABD5DE0-457F-464D-9B17-C471AD9485AA}"/>
    <cellStyle name="Percent 2 2 14" xfId="28620" xr:uid="{5540A093-F0C4-4B83-808B-79C9A15C83DD}"/>
    <cellStyle name="Percent 2 2 15" xfId="43504" xr:uid="{60112E23-AACE-4684-B2D3-F19399FBCC33}"/>
    <cellStyle name="Percent 2 2 16" xfId="8084" xr:uid="{75EBA937-EB16-43E8-895D-C136786DA76E}"/>
    <cellStyle name="Percent 2 2 17" xfId="6509" xr:uid="{AEF49503-1C0A-4BC8-9592-E09D2E907363}"/>
    <cellStyle name="Percent 2 2 18" xfId="5917" xr:uid="{4711514D-4E7D-429A-9534-54E57BABFD25}"/>
    <cellStyle name="Percent 2 2 2" xfId="8085" xr:uid="{1908F6C2-63E1-4E4C-BA29-867F69D14A18}"/>
    <cellStyle name="Percent 2 2 2 10" xfId="21775" xr:uid="{CCAD91D0-2319-4E7C-B05F-298A00EDADC5}"/>
    <cellStyle name="Percent 2 2 2 10 2" xfId="35467" xr:uid="{BA52E85E-B233-4EFF-88B7-037521CF252C}"/>
    <cellStyle name="Percent 2 2 2 10 3" xfId="50351" xr:uid="{1F2A8D73-2B1C-4D14-9A09-1EB28A81F255}"/>
    <cellStyle name="Percent 2 2 2 11" xfId="14931" xr:uid="{B0B76839-C965-4065-B7D0-B8957A64C85B}"/>
    <cellStyle name="Percent 2 2 2 12" xfId="28621" xr:uid="{246E5647-F463-4751-B3CE-561696C67D09}"/>
    <cellStyle name="Percent 2 2 2 13" xfId="43505" xr:uid="{F8647276-E647-466D-9D89-81D09B1474BF}"/>
    <cellStyle name="Percent 2 2 2 2" xfId="8086" xr:uid="{2435EC3A-C20C-4CCE-8DD1-F4ADE4E3EBC6}"/>
    <cellStyle name="Percent 2 2 2 2 10" xfId="14932" xr:uid="{72F3E2C9-B742-4B3A-8B38-F6015E90D16D}"/>
    <cellStyle name="Percent 2 2 2 2 11" xfId="28622" xr:uid="{50980045-D3EB-4EDA-9E10-17E921499680}"/>
    <cellStyle name="Percent 2 2 2 2 12" xfId="43506" xr:uid="{148B3B45-77D5-4BEC-8DAC-FF22F374E36C}"/>
    <cellStyle name="Percent 2 2 2 2 2" xfId="8087" xr:uid="{5CDEFCDE-FE8B-4DA7-8EE1-B76D8F0D4D0B}"/>
    <cellStyle name="Percent 2 2 2 2 2 10" xfId="43507" xr:uid="{9FDE4DF6-80E8-4B8C-BB29-E8B91ABD3DAD}"/>
    <cellStyle name="Percent 2 2 2 2 2 2" xfId="8088" xr:uid="{0F3067C8-46C3-434C-BFEC-28151E34856A}"/>
    <cellStyle name="Percent 2 2 2 2 2 2 2" xfId="8089" xr:uid="{FEBEAAAE-EF92-49CC-BB3D-EF48E57D6AB2}"/>
    <cellStyle name="Percent 2 2 2 2 2 2 2 2" xfId="9801" xr:uid="{259C490E-9067-465A-803E-28ABBCA4D6D1}"/>
    <cellStyle name="Percent 2 2 2 2 2 2 2 2 2" xfId="13223" xr:uid="{6C1FA231-33B6-4DA5-9E9F-E21C75919B5E}"/>
    <cellStyle name="Percent 2 2 2 2 2 2 2 2 2 2" xfId="26913" xr:uid="{5A406763-4A7E-4237-AA4C-9CC3DB5BE5D3}"/>
    <cellStyle name="Percent 2 2 2 2 2 2 2 2 2 2 2" xfId="40605" xr:uid="{67713CC8-85CC-4F19-8201-37AC30C51780}"/>
    <cellStyle name="Percent 2 2 2 2 2 2 2 2 2 2 3" xfId="55489" xr:uid="{E74A7EA3-359F-4D6D-BB42-7E4BF504A430}"/>
    <cellStyle name="Percent 2 2 2 2 2 2 2 2 2 3" xfId="20069" xr:uid="{C5EF1942-51C1-40F5-A3F7-47CFBC026216}"/>
    <cellStyle name="Percent 2 2 2 2 2 2 2 2 2 4" xfId="33759" xr:uid="{5B8B8AD9-97E9-4931-85D6-2D17A2E723BD}"/>
    <cellStyle name="Percent 2 2 2 2 2 2 2 2 2 5" xfId="48643" xr:uid="{88EB4B61-290D-4BC4-B402-F326A85F31DB}"/>
    <cellStyle name="Percent 2 2 2 2 2 2 2 2 3" xfId="23491" xr:uid="{247850A8-F61A-4D8F-ACD2-54FAFE346A0E}"/>
    <cellStyle name="Percent 2 2 2 2 2 2 2 2 3 2" xfId="37183" xr:uid="{FCB5272E-E131-4091-95B9-1011999410CF}"/>
    <cellStyle name="Percent 2 2 2 2 2 2 2 2 3 3" xfId="52067" xr:uid="{E6E1F8A1-4926-4A0E-BFDB-C601AE44E60E}"/>
    <cellStyle name="Percent 2 2 2 2 2 2 2 2 4" xfId="16647" xr:uid="{AC623525-7213-4DB6-B9BF-7591441F27EF}"/>
    <cellStyle name="Percent 2 2 2 2 2 2 2 2 5" xfId="30337" xr:uid="{78811AB3-177C-4C89-97F8-AF53583183F1}"/>
    <cellStyle name="Percent 2 2 2 2 2 2 2 2 6" xfId="45221" xr:uid="{85896B66-C69C-44A7-BA0D-BA8A97817A66}"/>
    <cellStyle name="Percent 2 2 2 2 2 2 2 3" xfId="11511" xr:uid="{DB82CEE9-553D-444C-9D8F-229A789AFF78}"/>
    <cellStyle name="Percent 2 2 2 2 2 2 2 3 2" xfId="25201" xr:uid="{D23956AE-A74F-46A7-91EF-6C06A59C0C51}"/>
    <cellStyle name="Percent 2 2 2 2 2 2 2 3 2 2" xfId="38893" xr:uid="{87CF43D7-642E-4231-9078-897F090C8D02}"/>
    <cellStyle name="Percent 2 2 2 2 2 2 2 3 2 3" xfId="53777" xr:uid="{22E3B974-E11E-4620-B484-5EED9BADAF6A}"/>
    <cellStyle name="Percent 2 2 2 2 2 2 2 3 3" xfId="18357" xr:uid="{D3537FD3-9B6B-425D-8A43-892D70ADDBC0}"/>
    <cellStyle name="Percent 2 2 2 2 2 2 2 3 4" xfId="32047" xr:uid="{760959B4-200A-453B-8E4B-B60743AA386E}"/>
    <cellStyle name="Percent 2 2 2 2 2 2 2 3 5" xfId="46931" xr:uid="{6BEE45B5-48D0-464E-8E1A-74A2C781E4A2}"/>
    <cellStyle name="Percent 2 2 2 2 2 2 2 4" xfId="21779" xr:uid="{004A01CA-7278-4768-A339-9F350400FE47}"/>
    <cellStyle name="Percent 2 2 2 2 2 2 2 4 2" xfId="35471" xr:uid="{D5D98EC8-2506-4955-8171-7C9F61B96A29}"/>
    <cellStyle name="Percent 2 2 2 2 2 2 2 4 3" xfId="50355" xr:uid="{18253542-8FB6-430C-8F14-28088BB0A35F}"/>
    <cellStyle name="Percent 2 2 2 2 2 2 2 5" xfId="14935" xr:uid="{3E060320-6C0A-4F16-8FBD-C39EBAE6CBAD}"/>
    <cellStyle name="Percent 2 2 2 2 2 2 2 6" xfId="28625" xr:uid="{1D3BB289-F252-445B-8CAB-30CB9DA4598F}"/>
    <cellStyle name="Percent 2 2 2 2 2 2 2 7" xfId="43509" xr:uid="{08F66182-5A0C-46C9-B71D-7FCC23F70A84}"/>
    <cellStyle name="Percent 2 2 2 2 2 2 3" xfId="9800" xr:uid="{65792ABB-3190-44F1-843A-DDF3B7CE79DA}"/>
    <cellStyle name="Percent 2 2 2 2 2 2 3 2" xfId="13222" xr:uid="{F5132BAD-6428-475A-B2F9-247AE9B3E858}"/>
    <cellStyle name="Percent 2 2 2 2 2 2 3 2 2" xfId="26912" xr:uid="{4FD0EB25-659D-42A5-B2AE-4489951B911A}"/>
    <cellStyle name="Percent 2 2 2 2 2 2 3 2 2 2" xfId="40604" xr:uid="{B7DB4CBF-5FB4-4F65-8ECF-AD2F280681BB}"/>
    <cellStyle name="Percent 2 2 2 2 2 2 3 2 2 3" xfId="55488" xr:uid="{FC20B40F-8B70-48E2-92DD-E80AD0F9C6B7}"/>
    <cellStyle name="Percent 2 2 2 2 2 2 3 2 3" xfId="20068" xr:uid="{67F29EFC-EBA5-4D8C-B6EF-E4EDC71FF6DE}"/>
    <cellStyle name="Percent 2 2 2 2 2 2 3 2 4" xfId="33758" xr:uid="{5A575C38-B688-4218-9FC1-51FA3546E526}"/>
    <cellStyle name="Percent 2 2 2 2 2 2 3 2 5" xfId="48642" xr:uid="{E105CB0F-A47C-495E-99E7-81C1DDE26CE4}"/>
    <cellStyle name="Percent 2 2 2 2 2 2 3 3" xfId="23490" xr:uid="{CF0C6154-F8D9-4CD4-8AC2-A94610064F3F}"/>
    <cellStyle name="Percent 2 2 2 2 2 2 3 3 2" xfId="37182" xr:uid="{3A236013-912A-4D52-8D61-94CFD01A0F42}"/>
    <cellStyle name="Percent 2 2 2 2 2 2 3 3 3" xfId="52066" xr:uid="{B5DEF43B-A6FE-45C1-80F3-369FB319610B}"/>
    <cellStyle name="Percent 2 2 2 2 2 2 3 4" xfId="16646" xr:uid="{7D070985-744C-4CE0-A036-E5D2D1DD1C7C}"/>
    <cellStyle name="Percent 2 2 2 2 2 2 3 5" xfId="30336" xr:uid="{3A619765-CC0E-454D-8B52-CF345A9E1D03}"/>
    <cellStyle name="Percent 2 2 2 2 2 2 3 6" xfId="45220" xr:uid="{99200248-3FAC-4953-8E80-66C6B854404B}"/>
    <cellStyle name="Percent 2 2 2 2 2 2 4" xfId="11510" xr:uid="{4C8567E3-6830-4C43-8305-9B7A598D87B4}"/>
    <cellStyle name="Percent 2 2 2 2 2 2 4 2" xfId="25200" xr:uid="{6405B3EC-E592-4136-8B20-E71A46F8E7B9}"/>
    <cellStyle name="Percent 2 2 2 2 2 2 4 2 2" xfId="38892" xr:uid="{447C3CA2-B5AC-48AA-93CA-231288576A74}"/>
    <cellStyle name="Percent 2 2 2 2 2 2 4 2 3" xfId="53776" xr:uid="{6F552D51-8F79-4A64-BCE0-A4058E556DEB}"/>
    <cellStyle name="Percent 2 2 2 2 2 2 4 3" xfId="18356" xr:uid="{052788BB-FE15-4200-AC2A-6CF0B9776035}"/>
    <cellStyle name="Percent 2 2 2 2 2 2 4 4" xfId="32046" xr:uid="{3A1C6E5B-4FC8-4ABC-BEFA-8B0965279B0D}"/>
    <cellStyle name="Percent 2 2 2 2 2 2 4 5" xfId="46930" xr:uid="{DDC83104-7D0F-49D6-8E84-D0AB85AD2D48}"/>
    <cellStyle name="Percent 2 2 2 2 2 2 5" xfId="21778" xr:uid="{15E936D3-A766-4977-B764-1593F5073633}"/>
    <cellStyle name="Percent 2 2 2 2 2 2 5 2" xfId="35470" xr:uid="{92ACD6BB-F9B2-489F-A0B2-86D7DA0390AA}"/>
    <cellStyle name="Percent 2 2 2 2 2 2 5 3" xfId="50354" xr:uid="{2926110F-797C-4937-9A54-758D711E1A24}"/>
    <cellStyle name="Percent 2 2 2 2 2 2 6" xfId="14934" xr:uid="{A2CE71BD-D55B-4F99-B0D4-8E325F262FB4}"/>
    <cellStyle name="Percent 2 2 2 2 2 2 7" xfId="28624" xr:uid="{E914AA1A-7924-42AF-AA4C-6453BC5DABB4}"/>
    <cellStyle name="Percent 2 2 2 2 2 2 8" xfId="43508" xr:uid="{410B285E-9F2E-4BF5-BD3C-13FF7B08B777}"/>
    <cellStyle name="Percent 2 2 2 2 2 3" xfId="8090" xr:uid="{4092D869-7B23-4DB2-9807-8691AB205C9E}"/>
    <cellStyle name="Percent 2 2 2 2 2 3 2" xfId="9802" xr:uid="{6D27C7DD-5E0A-4FD2-BEF7-EC9F06986D71}"/>
    <cellStyle name="Percent 2 2 2 2 2 3 2 2" xfId="13224" xr:uid="{762A8C69-E527-4D0C-9CF0-941B91C13E00}"/>
    <cellStyle name="Percent 2 2 2 2 2 3 2 2 2" xfId="26914" xr:uid="{81106772-D633-43FB-8169-754978C13DB8}"/>
    <cellStyle name="Percent 2 2 2 2 2 3 2 2 2 2" xfId="40606" xr:uid="{2F078DD4-DFE5-417C-979A-254044312526}"/>
    <cellStyle name="Percent 2 2 2 2 2 3 2 2 2 3" xfId="55490" xr:uid="{A5EE33AF-3F60-4FC6-BCE2-D9417BA21780}"/>
    <cellStyle name="Percent 2 2 2 2 2 3 2 2 3" xfId="20070" xr:uid="{BD757B18-5AEE-4AD4-9369-0135B120C383}"/>
    <cellStyle name="Percent 2 2 2 2 2 3 2 2 4" xfId="33760" xr:uid="{40B8A1BC-3AFE-498B-A8C3-61E4CA78F983}"/>
    <cellStyle name="Percent 2 2 2 2 2 3 2 2 5" xfId="48644" xr:uid="{FC4FFE04-9A3B-4C4D-A32B-0F168981E0F1}"/>
    <cellStyle name="Percent 2 2 2 2 2 3 2 3" xfId="23492" xr:uid="{A63FC8E3-3A5F-4444-8598-7E42F5D56822}"/>
    <cellStyle name="Percent 2 2 2 2 2 3 2 3 2" xfId="37184" xr:uid="{E237E0AF-EA5D-4156-A949-9409356A4EEE}"/>
    <cellStyle name="Percent 2 2 2 2 2 3 2 3 3" xfId="52068" xr:uid="{BB834D3E-D9D6-4D57-9D17-68B506513B84}"/>
    <cellStyle name="Percent 2 2 2 2 2 3 2 4" xfId="16648" xr:uid="{79496422-98F8-471C-B22E-28C6E7A05600}"/>
    <cellStyle name="Percent 2 2 2 2 2 3 2 5" xfId="30338" xr:uid="{DDC848F4-E07E-4632-8E94-552017C4E478}"/>
    <cellStyle name="Percent 2 2 2 2 2 3 2 6" xfId="45222" xr:uid="{F6B7E10C-D4B5-4877-96C8-A59C9ABA8142}"/>
    <cellStyle name="Percent 2 2 2 2 2 3 3" xfId="11512" xr:uid="{2664297B-7D7D-454F-B832-D41E96ABC7F7}"/>
    <cellStyle name="Percent 2 2 2 2 2 3 3 2" xfId="25202" xr:uid="{7CB2823A-12E5-480C-8D90-220AE3B0CE3D}"/>
    <cellStyle name="Percent 2 2 2 2 2 3 3 2 2" xfId="38894" xr:uid="{7B36373F-C88B-4BCF-A65D-3ABA3879B393}"/>
    <cellStyle name="Percent 2 2 2 2 2 3 3 2 3" xfId="53778" xr:uid="{F16C060D-3F12-4DF2-9326-1F5864ED05CC}"/>
    <cellStyle name="Percent 2 2 2 2 2 3 3 3" xfId="18358" xr:uid="{236628DE-3DB5-4249-ABB6-437FE730E1D4}"/>
    <cellStyle name="Percent 2 2 2 2 2 3 3 4" xfId="32048" xr:uid="{4253A91B-F26D-43FD-9976-189A5DA80451}"/>
    <cellStyle name="Percent 2 2 2 2 2 3 3 5" xfId="46932" xr:uid="{4191F69E-8956-4A98-AF53-20B7434E2948}"/>
    <cellStyle name="Percent 2 2 2 2 2 3 4" xfId="21780" xr:uid="{78972A30-6E70-4E78-AACC-A4A08D9DEB33}"/>
    <cellStyle name="Percent 2 2 2 2 2 3 4 2" xfId="35472" xr:uid="{3763EC54-FA11-4411-BDBD-C41F965242F6}"/>
    <cellStyle name="Percent 2 2 2 2 2 3 4 3" xfId="50356" xr:uid="{B9E057DA-0DA6-42AB-88A8-626DB8807A2E}"/>
    <cellStyle name="Percent 2 2 2 2 2 3 5" xfId="14936" xr:uid="{690F9CCF-7A73-4ADC-A53D-9E3863832E70}"/>
    <cellStyle name="Percent 2 2 2 2 2 3 6" xfId="28626" xr:uid="{BCD9AFB6-DC15-458C-8BC9-F6AB25DEB9A3}"/>
    <cellStyle name="Percent 2 2 2 2 2 3 7" xfId="43510" xr:uid="{9C18E308-153C-486F-AF9E-7895CECA93C1}"/>
    <cellStyle name="Percent 2 2 2 2 2 4" xfId="8091" xr:uid="{A81A9EE3-A19D-4787-9D32-535E7DC93E0B}"/>
    <cellStyle name="Percent 2 2 2 2 2 4 2" xfId="9803" xr:uid="{1C5E8EFB-72F8-4166-9EC2-46A0D1568A01}"/>
    <cellStyle name="Percent 2 2 2 2 2 4 2 2" xfId="13225" xr:uid="{67E1CAEF-1FC0-4611-ACA1-B09429165600}"/>
    <cellStyle name="Percent 2 2 2 2 2 4 2 2 2" xfId="26915" xr:uid="{CD1BF553-C232-44E0-8876-5B743CCB3CBD}"/>
    <cellStyle name="Percent 2 2 2 2 2 4 2 2 2 2" xfId="40607" xr:uid="{D34D0273-5C8B-4DDC-8040-4A5BA74DC2D3}"/>
    <cellStyle name="Percent 2 2 2 2 2 4 2 2 2 3" xfId="55491" xr:uid="{64FD992B-BE15-45DD-8158-5DA811704CBE}"/>
    <cellStyle name="Percent 2 2 2 2 2 4 2 2 3" xfId="20071" xr:uid="{BB391043-B5CC-472F-8F5E-9E29FA55DCBF}"/>
    <cellStyle name="Percent 2 2 2 2 2 4 2 2 4" xfId="33761" xr:uid="{61A17723-0A24-4ECD-A38B-3F2D0AA051FD}"/>
    <cellStyle name="Percent 2 2 2 2 2 4 2 2 5" xfId="48645" xr:uid="{088409AA-A38D-4DB1-9B89-51FAC3A1FA21}"/>
    <cellStyle name="Percent 2 2 2 2 2 4 2 3" xfId="23493" xr:uid="{C1A3EC04-1250-451E-A37E-BBAD3F9DBB11}"/>
    <cellStyle name="Percent 2 2 2 2 2 4 2 3 2" xfId="37185" xr:uid="{71BB16D4-204B-41C8-A552-E5E3FE6E3191}"/>
    <cellStyle name="Percent 2 2 2 2 2 4 2 3 3" xfId="52069" xr:uid="{53CEAF75-6600-4014-9AB9-7E27B88AC21F}"/>
    <cellStyle name="Percent 2 2 2 2 2 4 2 4" xfId="16649" xr:uid="{CA0BAFB0-9B36-4E29-B002-523AD563892F}"/>
    <cellStyle name="Percent 2 2 2 2 2 4 2 5" xfId="30339" xr:uid="{E4636A80-E6FF-4228-BBBB-BC89DAA5A854}"/>
    <cellStyle name="Percent 2 2 2 2 2 4 2 6" xfId="45223" xr:uid="{BEE191F4-BB83-4676-9026-56C449982017}"/>
    <cellStyle name="Percent 2 2 2 2 2 4 3" xfId="11513" xr:uid="{3C350F62-3918-4D12-AA3E-2AA5ABD26643}"/>
    <cellStyle name="Percent 2 2 2 2 2 4 3 2" xfId="25203" xr:uid="{B90C153D-690D-46AF-8302-7C7A8C0FA59C}"/>
    <cellStyle name="Percent 2 2 2 2 2 4 3 2 2" xfId="38895" xr:uid="{47C81BFB-E7BD-4432-8412-B807CB1F94A1}"/>
    <cellStyle name="Percent 2 2 2 2 2 4 3 2 3" xfId="53779" xr:uid="{CEA0A8DA-F61D-421F-9F16-31AB901F8B20}"/>
    <cellStyle name="Percent 2 2 2 2 2 4 3 3" xfId="18359" xr:uid="{D81D427E-36FA-4F02-897D-16FEFA3BFFC8}"/>
    <cellStyle name="Percent 2 2 2 2 2 4 3 4" xfId="32049" xr:uid="{84CBD721-909F-4155-B56C-A8B9AC748DF6}"/>
    <cellStyle name="Percent 2 2 2 2 2 4 3 5" xfId="46933" xr:uid="{7611C0F5-CC98-4F80-A309-A12C985398BE}"/>
    <cellStyle name="Percent 2 2 2 2 2 4 4" xfId="21781" xr:uid="{AEC46573-C593-4994-B5AB-EE53390F394C}"/>
    <cellStyle name="Percent 2 2 2 2 2 4 4 2" xfId="35473" xr:uid="{955B6C88-C694-4674-9502-EA65C21AF0ED}"/>
    <cellStyle name="Percent 2 2 2 2 2 4 4 3" xfId="50357" xr:uid="{8755043E-0728-42C5-94D4-2F19EEF4C7F5}"/>
    <cellStyle name="Percent 2 2 2 2 2 4 5" xfId="14937" xr:uid="{6E6D7242-5B8E-46D4-A1D1-76E8F92B173F}"/>
    <cellStyle name="Percent 2 2 2 2 2 4 6" xfId="28627" xr:uid="{AD97EEBC-7B81-4984-AF4E-8F2DAFA5A560}"/>
    <cellStyle name="Percent 2 2 2 2 2 4 7" xfId="43511" xr:uid="{6FED9DE7-0721-42BC-BF7E-508F2E3A3D6F}"/>
    <cellStyle name="Percent 2 2 2 2 2 5" xfId="9799" xr:uid="{0A27E189-97A4-4A9F-9E87-D8750DE83507}"/>
    <cellStyle name="Percent 2 2 2 2 2 5 2" xfId="13221" xr:uid="{3532FC73-CF51-4C03-8E1B-D97827036618}"/>
    <cellStyle name="Percent 2 2 2 2 2 5 2 2" xfId="26911" xr:uid="{5BB31DBA-838B-4286-90B5-CC01D46F3F6F}"/>
    <cellStyle name="Percent 2 2 2 2 2 5 2 2 2" xfId="40603" xr:uid="{3EA1FE66-E4E7-4957-B104-21F2AE0FA4FC}"/>
    <cellStyle name="Percent 2 2 2 2 2 5 2 2 3" xfId="55487" xr:uid="{C67A6157-7CC6-4803-8DA1-2AF4E1649C40}"/>
    <cellStyle name="Percent 2 2 2 2 2 5 2 3" xfId="20067" xr:uid="{73EBE19D-CE45-4D0B-9B4A-EF79D9629834}"/>
    <cellStyle name="Percent 2 2 2 2 2 5 2 4" xfId="33757" xr:uid="{B243B756-AB0A-4B3D-ACF3-482C99A4B6CB}"/>
    <cellStyle name="Percent 2 2 2 2 2 5 2 5" xfId="48641" xr:uid="{05BF2557-02CC-42E0-93CC-73E72963987F}"/>
    <cellStyle name="Percent 2 2 2 2 2 5 3" xfId="23489" xr:uid="{0F3F5B49-6D12-41EA-AA05-B26088D5EF7B}"/>
    <cellStyle name="Percent 2 2 2 2 2 5 3 2" xfId="37181" xr:uid="{A2072E92-D58E-4D5B-B03A-DADFD058B765}"/>
    <cellStyle name="Percent 2 2 2 2 2 5 3 3" xfId="52065" xr:uid="{301B234E-82B4-4B00-8AD1-0BF9B81F066D}"/>
    <cellStyle name="Percent 2 2 2 2 2 5 4" xfId="16645" xr:uid="{A1EDAB05-0A70-45D3-BDC0-294B14B54050}"/>
    <cellStyle name="Percent 2 2 2 2 2 5 5" xfId="30335" xr:uid="{CE41349B-187C-4C85-B7B3-74EF01E5CA43}"/>
    <cellStyle name="Percent 2 2 2 2 2 5 6" xfId="45219" xr:uid="{E16C28B1-C012-4077-A29C-96451331506E}"/>
    <cellStyle name="Percent 2 2 2 2 2 6" xfId="11509" xr:uid="{D0A629CE-FBAC-43D7-B394-387069F73F4F}"/>
    <cellStyle name="Percent 2 2 2 2 2 6 2" xfId="25199" xr:uid="{17617746-F421-4176-A345-5F9F7C3313E9}"/>
    <cellStyle name="Percent 2 2 2 2 2 6 2 2" xfId="38891" xr:uid="{FEE707E7-6318-4F2B-94D0-8923546DA99C}"/>
    <cellStyle name="Percent 2 2 2 2 2 6 2 3" xfId="53775" xr:uid="{476EE0A1-A7CA-40D2-B899-CF46AC7826A8}"/>
    <cellStyle name="Percent 2 2 2 2 2 6 3" xfId="18355" xr:uid="{4FAF0DF0-5263-4CF4-83C7-3052AA3E4B66}"/>
    <cellStyle name="Percent 2 2 2 2 2 6 4" xfId="32045" xr:uid="{59A6EF76-390F-4F9D-B659-766D8622CC8F}"/>
    <cellStyle name="Percent 2 2 2 2 2 6 5" xfId="46929" xr:uid="{EAF1F3DA-AB1B-4AC5-A98A-F9AD2AC080E4}"/>
    <cellStyle name="Percent 2 2 2 2 2 7" xfId="21777" xr:uid="{C99C72DE-6EBE-418C-A7FE-00FEA1C7BEE5}"/>
    <cellStyle name="Percent 2 2 2 2 2 7 2" xfId="35469" xr:uid="{DDB8FAFB-D6CC-484A-B67A-5A9432FF2066}"/>
    <cellStyle name="Percent 2 2 2 2 2 7 3" xfId="50353" xr:uid="{34D2968B-69D5-45FD-8423-79556E7FC106}"/>
    <cellStyle name="Percent 2 2 2 2 2 8" xfId="14933" xr:uid="{8839DBE3-00DE-4586-BB78-53D2654E59C9}"/>
    <cellStyle name="Percent 2 2 2 2 2 9" xfId="28623" xr:uid="{83348509-3BE1-4F22-A882-A44705FFC836}"/>
    <cellStyle name="Percent 2 2 2 2 3" xfId="8092" xr:uid="{94275EB8-3CCA-45B6-876D-BCD7D9A706AB}"/>
    <cellStyle name="Percent 2 2 2 2 3 10" xfId="43512" xr:uid="{FB1499F9-B624-4BEF-85A7-B0344D4A0848}"/>
    <cellStyle name="Percent 2 2 2 2 3 2" xfId="8093" xr:uid="{EB03F1E9-C7B0-4C4E-9D1B-70B3CF99ECBB}"/>
    <cellStyle name="Percent 2 2 2 2 3 2 2" xfId="8094" xr:uid="{735A6D9B-EC77-4784-99EA-AAE33C96B8B1}"/>
    <cellStyle name="Percent 2 2 2 2 3 2 2 2" xfId="9806" xr:uid="{56074EA6-12AD-45B2-B345-353938657458}"/>
    <cellStyle name="Percent 2 2 2 2 3 2 2 2 2" xfId="13228" xr:uid="{F28B29C9-6C19-4C51-8008-CD87650B06C3}"/>
    <cellStyle name="Percent 2 2 2 2 3 2 2 2 2 2" xfId="26918" xr:uid="{AC230939-D8A2-47F0-8738-BCC3A371A464}"/>
    <cellStyle name="Percent 2 2 2 2 3 2 2 2 2 2 2" xfId="40610" xr:uid="{30A00F9A-1F4C-418B-AD03-51F87DEBB1D5}"/>
    <cellStyle name="Percent 2 2 2 2 3 2 2 2 2 2 3" xfId="55494" xr:uid="{982DB167-B976-48E9-8929-52A3F5AB57E7}"/>
    <cellStyle name="Percent 2 2 2 2 3 2 2 2 2 3" xfId="20074" xr:uid="{E91B27CE-1E6A-43E3-B6CC-B5288D6CC007}"/>
    <cellStyle name="Percent 2 2 2 2 3 2 2 2 2 4" xfId="33764" xr:uid="{E8B5E441-A741-41F2-B39C-93852D790909}"/>
    <cellStyle name="Percent 2 2 2 2 3 2 2 2 2 5" xfId="48648" xr:uid="{44B6F41C-7C20-4158-8DC1-FBFEFD5D002F}"/>
    <cellStyle name="Percent 2 2 2 2 3 2 2 2 3" xfId="23496" xr:uid="{A968DBBE-5C98-46FE-8731-7B80B8FA7E5D}"/>
    <cellStyle name="Percent 2 2 2 2 3 2 2 2 3 2" xfId="37188" xr:uid="{AAAC49E3-F430-4B54-8F97-9861C8F65F18}"/>
    <cellStyle name="Percent 2 2 2 2 3 2 2 2 3 3" xfId="52072" xr:uid="{AF140448-A467-45E9-B796-0DA829A2B59B}"/>
    <cellStyle name="Percent 2 2 2 2 3 2 2 2 4" xfId="16652" xr:uid="{CC737789-2969-48F5-96DD-9AEF89C95E7A}"/>
    <cellStyle name="Percent 2 2 2 2 3 2 2 2 5" xfId="30342" xr:uid="{6007CA6F-9ED7-4F60-B266-BB2908B10927}"/>
    <cellStyle name="Percent 2 2 2 2 3 2 2 2 6" xfId="45226" xr:uid="{B5035A46-7E9F-4D25-81EB-590F74111240}"/>
    <cellStyle name="Percent 2 2 2 2 3 2 2 3" xfId="11516" xr:uid="{0E6C97FE-0E5F-4B42-8231-9BB450CEDCC3}"/>
    <cellStyle name="Percent 2 2 2 2 3 2 2 3 2" xfId="25206" xr:uid="{8C80240C-1903-450A-B8A3-DB261891B1AA}"/>
    <cellStyle name="Percent 2 2 2 2 3 2 2 3 2 2" xfId="38898" xr:uid="{8889EE8F-E0FB-4E8B-9C9A-B624E5265801}"/>
    <cellStyle name="Percent 2 2 2 2 3 2 2 3 2 3" xfId="53782" xr:uid="{855020E7-E341-4D91-92A0-8F7A7465F49F}"/>
    <cellStyle name="Percent 2 2 2 2 3 2 2 3 3" xfId="18362" xr:uid="{1A945374-AAC7-4A91-B4E3-3CAFCAB4AC33}"/>
    <cellStyle name="Percent 2 2 2 2 3 2 2 3 4" xfId="32052" xr:uid="{4BA56AFA-19F4-4A94-91AF-A27B64F480AD}"/>
    <cellStyle name="Percent 2 2 2 2 3 2 2 3 5" xfId="46936" xr:uid="{9881F4C7-EC51-4922-8708-8295577DE4D2}"/>
    <cellStyle name="Percent 2 2 2 2 3 2 2 4" xfId="21784" xr:uid="{2312D35C-D8D8-4D03-B6F3-4A9F23AAD3EF}"/>
    <cellStyle name="Percent 2 2 2 2 3 2 2 4 2" xfId="35476" xr:uid="{C4B9DAB9-415D-46B4-8498-FDB888E7AE11}"/>
    <cellStyle name="Percent 2 2 2 2 3 2 2 4 3" xfId="50360" xr:uid="{A8479A9E-8901-4589-8154-9318F3088C02}"/>
    <cellStyle name="Percent 2 2 2 2 3 2 2 5" xfId="14940" xr:uid="{CBA1DF1C-A1B6-4A29-889A-6367C36988BD}"/>
    <cellStyle name="Percent 2 2 2 2 3 2 2 6" xfId="28630" xr:uid="{125A4883-94E4-4A8A-B8B9-C28607514504}"/>
    <cellStyle name="Percent 2 2 2 2 3 2 2 7" xfId="43514" xr:uid="{1CFEF9E0-0461-419A-9951-E1A759FBB86B}"/>
    <cellStyle name="Percent 2 2 2 2 3 2 3" xfId="9805" xr:uid="{639697E0-9F80-4016-BD9B-B9703070510E}"/>
    <cellStyle name="Percent 2 2 2 2 3 2 3 2" xfId="13227" xr:uid="{A40E7E34-2070-415A-8B23-52CAE4D9D2BB}"/>
    <cellStyle name="Percent 2 2 2 2 3 2 3 2 2" xfId="26917" xr:uid="{D62F34FE-2C3A-4307-A509-BC14EE4913E4}"/>
    <cellStyle name="Percent 2 2 2 2 3 2 3 2 2 2" xfId="40609" xr:uid="{81EA0FB6-D91B-4FB0-8532-80C09176B241}"/>
    <cellStyle name="Percent 2 2 2 2 3 2 3 2 2 3" xfId="55493" xr:uid="{CBF21D36-12F7-4396-ABB9-7F10EFD736A6}"/>
    <cellStyle name="Percent 2 2 2 2 3 2 3 2 3" xfId="20073" xr:uid="{95E7AD3A-42C0-49DA-9602-361E807C0A35}"/>
    <cellStyle name="Percent 2 2 2 2 3 2 3 2 4" xfId="33763" xr:uid="{078CC2FC-2FBA-42E5-AD20-20374A46F708}"/>
    <cellStyle name="Percent 2 2 2 2 3 2 3 2 5" xfId="48647" xr:uid="{292A2235-86B4-491C-9727-61A719CDA20B}"/>
    <cellStyle name="Percent 2 2 2 2 3 2 3 3" xfId="23495" xr:uid="{98CC00F3-35F2-4E60-90F8-84645A5529BD}"/>
    <cellStyle name="Percent 2 2 2 2 3 2 3 3 2" xfId="37187" xr:uid="{5F16EE5D-2C16-4206-8229-3D7D5CB922DD}"/>
    <cellStyle name="Percent 2 2 2 2 3 2 3 3 3" xfId="52071" xr:uid="{1ED2681B-723B-4053-A7AF-8592082A095E}"/>
    <cellStyle name="Percent 2 2 2 2 3 2 3 4" xfId="16651" xr:uid="{0D0AED2E-119D-4273-9736-4AE1E6043059}"/>
    <cellStyle name="Percent 2 2 2 2 3 2 3 5" xfId="30341" xr:uid="{149C10F0-0A85-4217-9FD9-FAB801454DD3}"/>
    <cellStyle name="Percent 2 2 2 2 3 2 3 6" xfId="45225" xr:uid="{008555FB-DFBE-4386-93AC-C4661025000B}"/>
    <cellStyle name="Percent 2 2 2 2 3 2 4" xfId="11515" xr:uid="{EEFD229E-36A5-4324-97C7-8DED804E065B}"/>
    <cellStyle name="Percent 2 2 2 2 3 2 4 2" xfId="25205" xr:uid="{4BFDEEDC-C444-4298-8F94-6AAB72F8AB3A}"/>
    <cellStyle name="Percent 2 2 2 2 3 2 4 2 2" xfId="38897" xr:uid="{192DA590-6F42-451F-82C4-C12A0B00732C}"/>
    <cellStyle name="Percent 2 2 2 2 3 2 4 2 3" xfId="53781" xr:uid="{06628DFC-7B23-4023-9405-EA28382C8239}"/>
    <cellStyle name="Percent 2 2 2 2 3 2 4 3" xfId="18361" xr:uid="{D069F608-47D9-439A-B479-897A6171250A}"/>
    <cellStyle name="Percent 2 2 2 2 3 2 4 4" xfId="32051" xr:uid="{21904620-7377-48C3-B922-7B79A93E5E53}"/>
    <cellStyle name="Percent 2 2 2 2 3 2 4 5" xfId="46935" xr:uid="{3DCA809C-57FC-4ED4-B252-9E3D4AF6E0C7}"/>
    <cellStyle name="Percent 2 2 2 2 3 2 5" xfId="21783" xr:uid="{E785C8DE-67B0-4B77-BB03-E4B2EB4A99A9}"/>
    <cellStyle name="Percent 2 2 2 2 3 2 5 2" xfId="35475" xr:uid="{5D23C08A-D1EB-4C2B-9661-1E3A44D0ED20}"/>
    <cellStyle name="Percent 2 2 2 2 3 2 5 3" xfId="50359" xr:uid="{2287D754-5A02-4B39-BBD4-F7D9BF38876F}"/>
    <cellStyle name="Percent 2 2 2 2 3 2 6" xfId="14939" xr:uid="{A273AEA5-0831-42BF-B70A-07C61EC2D03C}"/>
    <cellStyle name="Percent 2 2 2 2 3 2 7" xfId="28629" xr:uid="{FCC060B8-251C-4BBF-B675-E1C9C501B7DC}"/>
    <cellStyle name="Percent 2 2 2 2 3 2 8" xfId="43513" xr:uid="{B6424E15-4A11-4FB3-8245-A8C07D3039A1}"/>
    <cellStyle name="Percent 2 2 2 2 3 3" xfId="8095" xr:uid="{94EEA580-364E-4742-9105-188BF7C71A48}"/>
    <cellStyle name="Percent 2 2 2 2 3 3 2" xfId="9807" xr:uid="{64FB8E7B-E91C-4A91-BA34-4AAA1291D7A3}"/>
    <cellStyle name="Percent 2 2 2 2 3 3 2 2" xfId="13229" xr:uid="{3346998A-934E-44DB-AF78-0148513CA25D}"/>
    <cellStyle name="Percent 2 2 2 2 3 3 2 2 2" xfId="26919" xr:uid="{CD513981-0A73-48B3-8789-E331AA932E1B}"/>
    <cellStyle name="Percent 2 2 2 2 3 3 2 2 2 2" xfId="40611" xr:uid="{638431D5-1433-4D2C-A07B-1A49A1A9563A}"/>
    <cellStyle name="Percent 2 2 2 2 3 3 2 2 2 3" xfId="55495" xr:uid="{79F6DC4C-7414-496F-B2B4-72EB82384341}"/>
    <cellStyle name="Percent 2 2 2 2 3 3 2 2 3" xfId="20075" xr:uid="{9800B688-DE97-4491-B55D-079387A6A690}"/>
    <cellStyle name="Percent 2 2 2 2 3 3 2 2 4" xfId="33765" xr:uid="{39BBBA2B-E7E4-4AB3-B59E-EDFB9273E686}"/>
    <cellStyle name="Percent 2 2 2 2 3 3 2 2 5" xfId="48649" xr:uid="{A639F018-FBFD-4B5C-884E-C5AAE98660D0}"/>
    <cellStyle name="Percent 2 2 2 2 3 3 2 3" xfId="23497" xr:uid="{A8423884-E1DD-4823-B565-C605664F67D1}"/>
    <cellStyle name="Percent 2 2 2 2 3 3 2 3 2" xfId="37189" xr:uid="{7B27042F-2C5B-4D72-9712-A514DF972BC5}"/>
    <cellStyle name="Percent 2 2 2 2 3 3 2 3 3" xfId="52073" xr:uid="{0D373AE4-49D8-4EA9-8F20-6C25FA76ED06}"/>
    <cellStyle name="Percent 2 2 2 2 3 3 2 4" xfId="16653" xr:uid="{8F40AA55-46B9-46B8-9A96-1FD2F4E28992}"/>
    <cellStyle name="Percent 2 2 2 2 3 3 2 5" xfId="30343" xr:uid="{58E1D1DA-C098-4016-A0E2-6960C7576D56}"/>
    <cellStyle name="Percent 2 2 2 2 3 3 2 6" xfId="45227" xr:uid="{A60F6336-D7B5-4A95-9944-B5060BC9DBA1}"/>
    <cellStyle name="Percent 2 2 2 2 3 3 3" xfId="11517" xr:uid="{00417216-1AAC-48F6-8C3A-3C52B963ACFB}"/>
    <cellStyle name="Percent 2 2 2 2 3 3 3 2" xfId="25207" xr:uid="{7E9B212B-A4BB-4561-B9F5-905D15518AF3}"/>
    <cellStyle name="Percent 2 2 2 2 3 3 3 2 2" xfId="38899" xr:uid="{8F8589CA-2B16-4506-B528-FAB444EED7B0}"/>
    <cellStyle name="Percent 2 2 2 2 3 3 3 2 3" xfId="53783" xr:uid="{A9948FC5-8E1F-48E6-9A63-8DD2020BA78A}"/>
    <cellStyle name="Percent 2 2 2 2 3 3 3 3" xfId="18363" xr:uid="{1815D118-86CF-45D7-ACF0-5E3B6B3A4E0C}"/>
    <cellStyle name="Percent 2 2 2 2 3 3 3 4" xfId="32053" xr:uid="{D353672F-257A-4650-AD50-5DB153B74F60}"/>
    <cellStyle name="Percent 2 2 2 2 3 3 3 5" xfId="46937" xr:uid="{65C7F0E3-2174-4AE4-BAB2-DC61E279F9E4}"/>
    <cellStyle name="Percent 2 2 2 2 3 3 4" xfId="21785" xr:uid="{8F16482C-7866-422C-B983-582A74A229C8}"/>
    <cellStyle name="Percent 2 2 2 2 3 3 4 2" xfId="35477" xr:uid="{2E6BA07E-A1BB-4F19-8D59-53CE54BE1631}"/>
    <cellStyle name="Percent 2 2 2 2 3 3 4 3" xfId="50361" xr:uid="{8121E0A6-2F86-45AF-9B3C-8B22D584ABD6}"/>
    <cellStyle name="Percent 2 2 2 2 3 3 5" xfId="14941" xr:uid="{6CCAD2B2-4D97-44E1-AD73-EB865D100452}"/>
    <cellStyle name="Percent 2 2 2 2 3 3 6" xfId="28631" xr:uid="{E9BED79D-EB66-442E-8251-E39CE86E4B46}"/>
    <cellStyle name="Percent 2 2 2 2 3 3 7" xfId="43515" xr:uid="{3896EF67-6D56-4F4B-982F-439DA108ECAE}"/>
    <cellStyle name="Percent 2 2 2 2 3 4" xfId="8096" xr:uid="{7ACCD74E-574C-4706-8AFA-54789F040885}"/>
    <cellStyle name="Percent 2 2 2 2 3 4 2" xfId="9808" xr:uid="{146B1140-E465-4147-A98C-B72C1D234DD6}"/>
    <cellStyle name="Percent 2 2 2 2 3 4 2 2" xfId="13230" xr:uid="{4A728C30-5224-4BA4-A7A6-C2B41B6C709B}"/>
    <cellStyle name="Percent 2 2 2 2 3 4 2 2 2" xfId="26920" xr:uid="{AF75FAE3-38E6-48CA-9D75-2E6BDE611A83}"/>
    <cellStyle name="Percent 2 2 2 2 3 4 2 2 2 2" xfId="40612" xr:uid="{4A1BBA0D-0843-4CC3-B0DC-593203654249}"/>
    <cellStyle name="Percent 2 2 2 2 3 4 2 2 2 3" xfId="55496" xr:uid="{621E65B4-F8BA-41CD-828B-C28C4161485E}"/>
    <cellStyle name="Percent 2 2 2 2 3 4 2 2 3" xfId="20076" xr:uid="{B61691E7-A732-4F6C-9BDF-452D4F788125}"/>
    <cellStyle name="Percent 2 2 2 2 3 4 2 2 4" xfId="33766" xr:uid="{7BB22ED9-53F8-4852-B5B9-419D4EA7FA2B}"/>
    <cellStyle name="Percent 2 2 2 2 3 4 2 2 5" xfId="48650" xr:uid="{EE352515-F425-4526-8FEA-8FE7022C06BE}"/>
    <cellStyle name="Percent 2 2 2 2 3 4 2 3" xfId="23498" xr:uid="{BEE0AE1E-67B1-484A-B342-25DABA5C3F7C}"/>
    <cellStyle name="Percent 2 2 2 2 3 4 2 3 2" xfId="37190" xr:uid="{91DEC993-EBF3-4A50-B417-BD23B2989D39}"/>
    <cellStyle name="Percent 2 2 2 2 3 4 2 3 3" xfId="52074" xr:uid="{2F5F4574-AB1D-49D5-B1C3-683764584731}"/>
    <cellStyle name="Percent 2 2 2 2 3 4 2 4" xfId="16654" xr:uid="{9009C9B2-C0BA-4101-8C3C-B0C2362A1D23}"/>
    <cellStyle name="Percent 2 2 2 2 3 4 2 5" xfId="30344" xr:uid="{9D6121FD-5666-4EB2-A252-DF9D6483BFF7}"/>
    <cellStyle name="Percent 2 2 2 2 3 4 2 6" xfId="45228" xr:uid="{DA36C1B6-C27A-4E56-ACCB-8339B470708D}"/>
    <cellStyle name="Percent 2 2 2 2 3 4 3" xfId="11518" xr:uid="{4F2D858A-477B-417D-B093-6B7F1D29465B}"/>
    <cellStyle name="Percent 2 2 2 2 3 4 3 2" xfId="25208" xr:uid="{0195A987-E879-4076-8DE6-A07DCF8B7D3C}"/>
    <cellStyle name="Percent 2 2 2 2 3 4 3 2 2" xfId="38900" xr:uid="{1E72B920-8144-4F26-8B86-FEF2FF0A23D7}"/>
    <cellStyle name="Percent 2 2 2 2 3 4 3 2 3" xfId="53784" xr:uid="{CA6A620B-5E7A-4EBE-956D-187E15C6FEA1}"/>
    <cellStyle name="Percent 2 2 2 2 3 4 3 3" xfId="18364" xr:uid="{F6D2ADF7-A3E0-4C39-9037-64B69D166034}"/>
    <cellStyle name="Percent 2 2 2 2 3 4 3 4" xfId="32054" xr:uid="{B18969E0-B504-4634-9733-26D7DEF300CC}"/>
    <cellStyle name="Percent 2 2 2 2 3 4 3 5" xfId="46938" xr:uid="{B5516901-CF1C-46C4-A3F9-501AD1C16214}"/>
    <cellStyle name="Percent 2 2 2 2 3 4 4" xfId="21786" xr:uid="{680B106C-2980-49A7-B3E1-2C0DC435D882}"/>
    <cellStyle name="Percent 2 2 2 2 3 4 4 2" xfId="35478" xr:uid="{FBD0D16E-A93A-45FD-92F2-BF906574C677}"/>
    <cellStyle name="Percent 2 2 2 2 3 4 4 3" xfId="50362" xr:uid="{9EA3C1B1-34D5-40F2-94A4-5CEF86344D90}"/>
    <cellStyle name="Percent 2 2 2 2 3 4 5" xfId="14942" xr:uid="{DA7E4FDE-68B5-4336-B8AB-30736C8A906F}"/>
    <cellStyle name="Percent 2 2 2 2 3 4 6" xfId="28632" xr:uid="{D2CC6DFE-BDA9-457D-B122-183CE1DFED11}"/>
    <cellStyle name="Percent 2 2 2 2 3 4 7" xfId="43516" xr:uid="{B4FB8695-065B-4ACC-8BD5-E19351E60B34}"/>
    <cellStyle name="Percent 2 2 2 2 3 5" xfId="9804" xr:uid="{852769EE-4461-4CB9-90B8-D9397F9DF89B}"/>
    <cellStyle name="Percent 2 2 2 2 3 5 2" xfId="13226" xr:uid="{A02A5427-036B-4BEC-9599-749ADD6BD730}"/>
    <cellStyle name="Percent 2 2 2 2 3 5 2 2" xfId="26916" xr:uid="{29B1853A-E6EE-415E-BF28-D1877375DE7C}"/>
    <cellStyle name="Percent 2 2 2 2 3 5 2 2 2" xfId="40608" xr:uid="{A5C38067-DF50-4FCF-8913-367906D32352}"/>
    <cellStyle name="Percent 2 2 2 2 3 5 2 2 3" xfId="55492" xr:uid="{31020E68-5088-4A6B-85E0-A1FF4B9850D6}"/>
    <cellStyle name="Percent 2 2 2 2 3 5 2 3" xfId="20072" xr:uid="{E997F4DE-EFDC-4154-9337-F9CBBC98EB87}"/>
    <cellStyle name="Percent 2 2 2 2 3 5 2 4" xfId="33762" xr:uid="{819E7A35-3F27-4D03-92EE-77D2676FFEDD}"/>
    <cellStyle name="Percent 2 2 2 2 3 5 2 5" xfId="48646" xr:uid="{87A87708-B45A-4C66-868E-892CAD5F3EF6}"/>
    <cellStyle name="Percent 2 2 2 2 3 5 3" xfId="23494" xr:uid="{C9D6A44A-16CB-41A3-815F-E9C7D3003B84}"/>
    <cellStyle name="Percent 2 2 2 2 3 5 3 2" xfId="37186" xr:uid="{30E12657-D2FE-4C92-9A1E-6E8AC112C387}"/>
    <cellStyle name="Percent 2 2 2 2 3 5 3 3" xfId="52070" xr:uid="{748B8460-EC19-46DB-93D9-87115B934622}"/>
    <cellStyle name="Percent 2 2 2 2 3 5 4" xfId="16650" xr:uid="{27CBFE6D-4E31-41A5-BA9E-5D1940ACD4A3}"/>
    <cellStyle name="Percent 2 2 2 2 3 5 5" xfId="30340" xr:uid="{C0BCFEA2-8D3D-4146-9BBD-7040D3A07F58}"/>
    <cellStyle name="Percent 2 2 2 2 3 5 6" xfId="45224" xr:uid="{8B49B698-DEFA-490D-B9B8-5D812BF11683}"/>
    <cellStyle name="Percent 2 2 2 2 3 6" xfId="11514" xr:uid="{E5627BCD-2E79-4FB3-94BD-95FD105AF2FB}"/>
    <cellStyle name="Percent 2 2 2 2 3 6 2" xfId="25204" xr:uid="{E5DCEDF5-7D49-49FA-B668-EA2128D4EC9F}"/>
    <cellStyle name="Percent 2 2 2 2 3 6 2 2" xfId="38896" xr:uid="{99596471-52CB-4898-B42B-D12EF5255C55}"/>
    <cellStyle name="Percent 2 2 2 2 3 6 2 3" xfId="53780" xr:uid="{5E39FA62-EE72-44D5-8069-805784A88443}"/>
    <cellStyle name="Percent 2 2 2 2 3 6 3" xfId="18360" xr:uid="{037CE0EF-816E-44AE-A1F7-B4AB60BECD5D}"/>
    <cellStyle name="Percent 2 2 2 2 3 6 4" xfId="32050" xr:uid="{25236BA0-73B6-4DAD-89BE-11460D4A4131}"/>
    <cellStyle name="Percent 2 2 2 2 3 6 5" xfId="46934" xr:uid="{E30AD24B-27B0-45F8-AB33-B6ECB0C2A376}"/>
    <cellStyle name="Percent 2 2 2 2 3 7" xfId="21782" xr:uid="{F9B89423-DE3F-4CCD-AFED-B070590F7421}"/>
    <cellStyle name="Percent 2 2 2 2 3 7 2" xfId="35474" xr:uid="{142E41A6-6E2F-4AC8-8C4E-98CD895DD0DE}"/>
    <cellStyle name="Percent 2 2 2 2 3 7 3" xfId="50358" xr:uid="{B620331C-5B4E-4A07-8747-765A04628F5A}"/>
    <cellStyle name="Percent 2 2 2 2 3 8" xfId="14938" xr:uid="{1FB2BF9C-8478-4217-B2DA-3E0E6FB39F2A}"/>
    <cellStyle name="Percent 2 2 2 2 3 9" xfId="28628" xr:uid="{BC3F8CD7-EF3A-4558-9C90-3F863FEF1C11}"/>
    <cellStyle name="Percent 2 2 2 2 4" xfId="8097" xr:uid="{9EF7F73D-2471-4A48-843B-E2F1B1B42591}"/>
    <cellStyle name="Percent 2 2 2 2 4 2" xfId="8098" xr:uid="{7500069C-CA20-4741-AA46-C84D5B23047E}"/>
    <cellStyle name="Percent 2 2 2 2 4 2 2" xfId="9810" xr:uid="{22211CBD-33AE-4F01-8D11-8E52F1747F98}"/>
    <cellStyle name="Percent 2 2 2 2 4 2 2 2" xfId="13232" xr:uid="{3DCC40E9-9192-496C-921B-94DDA971EF5A}"/>
    <cellStyle name="Percent 2 2 2 2 4 2 2 2 2" xfId="26922" xr:uid="{8D69D101-3FE4-45C4-8DDC-5F83342B132F}"/>
    <cellStyle name="Percent 2 2 2 2 4 2 2 2 2 2" xfId="40614" xr:uid="{79251810-A1AB-4426-9F3A-D5BCAB6572FE}"/>
    <cellStyle name="Percent 2 2 2 2 4 2 2 2 2 3" xfId="55498" xr:uid="{50A0EE37-BBBD-4F62-A8D6-81E38BE011C4}"/>
    <cellStyle name="Percent 2 2 2 2 4 2 2 2 3" xfId="20078" xr:uid="{A264018D-6DF5-4265-BDCF-888C726903CA}"/>
    <cellStyle name="Percent 2 2 2 2 4 2 2 2 4" xfId="33768" xr:uid="{649F1128-2639-4056-B9C8-DE0313141BA5}"/>
    <cellStyle name="Percent 2 2 2 2 4 2 2 2 5" xfId="48652" xr:uid="{3AC4BCA6-29EA-45AC-A6EF-0D7B8A4725F8}"/>
    <cellStyle name="Percent 2 2 2 2 4 2 2 3" xfId="23500" xr:uid="{F3A2EDBD-C283-459B-8BC9-D0C7960E4086}"/>
    <cellStyle name="Percent 2 2 2 2 4 2 2 3 2" xfId="37192" xr:uid="{161C8A38-8126-4A56-84BA-99CD09C71F33}"/>
    <cellStyle name="Percent 2 2 2 2 4 2 2 3 3" xfId="52076" xr:uid="{4050954F-B95F-4E1B-8A28-43BC52FD5B9A}"/>
    <cellStyle name="Percent 2 2 2 2 4 2 2 4" xfId="16656" xr:uid="{0BA340D3-8FBD-42B4-AFCF-B8FEA5588B03}"/>
    <cellStyle name="Percent 2 2 2 2 4 2 2 5" xfId="30346" xr:uid="{13BBCF92-4F5F-44ED-9995-9CE0B1391842}"/>
    <cellStyle name="Percent 2 2 2 2 4 2 2 6" xfId="45230" xr:uid="{E3FB7198-97A4-4D09-922F-A847A2E92F62}"/>
    <cellStyle name="Percent 2 2 2 2 4 2 3" xfId="11520" xr:uid="{4A40B61B-8BD3-4AFC-A2C0-30EF5D22EB0A}"/>
    <cellStyle name="Percent 2 2 2 2 4 2 3 2" xfId="25210" xr:uid="{377736BE-8553-44C2-A85D-54F6E7783F04}"/>
    <cellStyle name="Percent 2 2 2 2 4 2 3 2 2" xfId="38902" xr:uid="{C231972C-6148-4792-8CF7-2D85D640DE5C}"/>
    <cellStyle name="Percent 2 2 2 2 4 2 3 2 3" xfId="53786" xr:uid="{5A394606-D79E-4C7E-8499-19E7A5BADC74}"/>
    <cellStyle name="Percent 2 2 2 2 4 2 3 3" xfId="18366" xr:uid="{86286481-E9BB-4F3D-B6D9-0019D38E955C}"/>
    <cellStyle name="Percent 2 2 2 2 4 2 3 4" xfId="32056" xr:uid="{2AA2906B-CD8B-4FA8-8E1F-3D77F1714A55}"/>
    <cellStyle name="Percent 2 2 2 2 4 2 3 5" xfId="46940" xr:uid="{3FD397C6-9633-471E-AF89-DFFE669D0B51}"/>
    <cellStyle name="Percent 2 2 2 2 4 2 4" xfId="21788" xr:uid="{F43A15AD-2558-451D-BE38-23B0084730B0}"/>
    <cellStyle name="Percent 2 2 2 2 4 2 4 2" xfId="35480" xr:uid="{CB1FEC43-18CE-4341-B6CD-733748930F1E}"/>
    <cellStyle name="Percent 2 2 2 2 4 2 4 3" xfId="50364" xr:uid="{5A125A7C-3F79-4D2E-BCF3-5AE65EFC8ACC}"/>
    <cellStyle name="Percent 2 2 2 2 4 2 5" xfId="14944" xr:uid="{43454D72-5063-4807-B5D9-CFA2D6CA8965}"/>
    <cellStyle name="Percent 2 2 2 2 4 2 6" xfId="28634" xr:uid="{33CC00C3-3D32-4F6F-9391-B07B3114B5AF}"/>
    <cellStyle name="Percent 2 2 2 2 4 2 7" xfId="43518" xr:uid="{9CF8F2D7-82AB-4EB6-8833-BBAE7DB84C67}"/>
    <cellStyle name="Percent 2 2 2 2 4 3" xfId="9809" xr:uid="{5192AE22-D67C-4E2B-A152-1A8C112E9F2E}"/>
    <cellStyle name="Percent 2 2 2 2 4 3 2" xfId="13231" xr:uid="{FF1DCA6D-E8DD-403E-9D15-E5C7DF43F27A}"/>
    <cellStyle name="Percent 2 2 2 2 4 3 2 2" xfId="26921" xr:uid="{2A2111DC-4C82-4D23-A356-BA0356DD361D}"/>
    <cellStyle name="Percent 2 2 2 2 4 3 2 2 2" xfId="40613" xr:uid="{4EE9A8E9-0FD1-483E-8784-CC290209E85E}"/>
    <cellStyle name="Percent 2 2 2 2 4 3 2 2 3" xfId="55497" xr:uid="{8CDA2F1F-D95E-4628-A4F0-6FF41C37B1B3}"/>
    <cellStyle name="Percent 2 2 2 2 4 3 2 3" xfId="20077" xr:uid="{083385B3-5585-4BB6-B317-B7CBCBC5F6B4}"/>
    <cellStyle name="Percent 2 2 2 2 4 3 2 4" xfId="33767" xr:uid="{0CC9F893-806B-4612-A057-E2D98A22CFC6}"/>
    <cellStyle name="Percent 2 2 2 2 4 3 2 5" xfId="48651" xr:uid="{F4E98D22-09D4-4762-925A-A8F72BACD35A}"/>
    <cellStyle name="Percent 2 2 2 2 4 3 3" xfId="23499" xr:uid="{776A5169-B740-44EE-AB86-7A9D2EE4AAA3}"/>
    <cellStyle name="Percent 2 2 2 2 4 3 3 2" xfId="37191" xr:uid="{DA4153C3-DCFD-47BB-B231-041707B1F893}"/>
    <cellStyle name="Percent 2 2 2 2 4 3 3 3" xfId="52075" xr:uid="{9555F531-E2B2-4E5C-9BE7-56B78E5CA119}"/>
    <cellStyle name="Percent 2 2 2 2 4 3 4" xfId="16655" xr:uid="{22128545-2ACC-4386-8AAE-03E41903E46C}"/>
    <cellStyle name="Percent 2 2 2 2 4 3 5" xfId="30345" xr:uid="{5EE35BD8-771B-4A0E-A422-3A3BDCE670BB}"/>
    <cellStyle name="Percent 2 2 2 2 4 3 6" xfId="45229" xr:uid="{9F6523D1-9B99-47CF-9247-2079D31D36BA}"/>
    <cellStyle name="Percent 2 2 2 2 4 4" xfId="11519" xr:uid="{F0BF4064-17C1-47C4-BFF5-48EE1E469F86}"/>
    <cellStyle name="Percent 2 2 2 2 4 4 2" xfId="25209" xr:uid="{A272B7F1-5F68-4091-85E5-ED7ADC917C2A}"/>
    <cellStyle name="Percent 2 2 2 2 4 4 2 2" xfId="38901" xr:uid="{EFAAF629-C1DD-491E-A714-03CB40388B84}"/>
    <cellStyle name="Percent 2 2 2 2 4 4 2 3" xfId="53785" xr:uid="{47734366-BE73-483D-B6F4-2207666ED5C7}"/>
    <cellStyle name="Percent 2 2 2 2 4 4 3" xfId="18365" xr:uid="{8964B686-01FD-4EEC-9BEF-2DB877BEA686}"/>
    <cellStyle name="Percent 2 2 2 2 4 4 4" xfId="32055" xr:uid="{E3D64006-C346-491F-AC2F-4F1E0A5BEF69}"/>
    <cellStyle name="Percent 2 2 2 2 4 4 5" xfId="46939" xr:uid="{8DF7D4D8-32C7-4F45-ABED-E2D3939A0727}"/>
    <cellStyle name="Percent 2 2 2 2 4 5" xfId="21787" xr:uid="{78E2DCF4-18C5-4A13-A858-5151BB4A0240}"/>
    <cellStyle name="Percent 2 2 2 2 4 5 2" xfId="35479" xr:uid="{9FB5616E-E44E-4011-8D49-CD2BD9E0DC50}"/>
    <cellStyle name="Percent 2 2 2 2 4 5 3" xfId="50363" xr:uid="{D75815C9-B72B-475B-9FED-1A2BAC4D755A}"/>
    <cellStyle name="Percent 2 2 2 2 4 6" xfId="14943" xr:uid="{35CD9045-4DED-4DED-9903-15D4D33E2288}"/>
    <cellStyle name="Percent 2 2 2 2 4 7" xfId="28633" xr:uid="{DBC2EC40-5F84-4C6C-9919-3A5BE0CF803E}"/>
    <cellStyle name="Percent 2 2 2 2 4 8" xfId="43517" xr:uid="{25C13C44-F973-4CAA-875D-1DD24897E02E}"/>
    <cellStyle name="Percent 2 2 2 2 5" xfId="8099" xr:uid="{4CBAC96E-A0D8-4697-BE82-1878FE4C3B95}"/>
    <cellStyle name="Percent 2 2 2 2 5 2" xfId="9811" xr:uid="{C3A611DB-E890-4734-91D1-A3516F36A4BC}"/>
    <cellStyle name="Percent 2 2 2 2 5 2 2" xfId="13233" xr:uid="{7B4B3534-75E9-4FC1-B3E6-3A9E2BBB37B4}"/>
    <cellStyle name="Percent 2 2 2 2 5 2 2 2" xfId="26923" xr:uid="{1915AAFF-C605-4A51-9981-D2FE0C19F87B}"/>
    <cellStyle name="Percent 2 2 2 2 5 2 2 2 2" xfId="40615" xr:uid="{87E2CC9D-7AAC-44B8-87B2-B3FD2AA61796}"/>
    <cellStyle name="Percent 2 2 2 2 5 2 2 2 3" xfId="55499" xr:uid="{13165E56-E526-4A9B-B3D4-F31D167F1A7E}"/>
    <cellStyle name="Percent 2 2 2 2 5 2 2 3" xfId="20079" xr:uid="{2ED00A0A-EF62-464F-89A5-56F9105E94AF}"/>
    <cellStyle name="Percent 2 2 2 2 5 2 2 4" xfId="33769" xr:uid="{B5CE3C3D-28A1-470F-B57A-77FF4517D7C4}"/>
    <cellStyle name="Percent 2 2 2 2 5 2 2 5" xfId="48653" xr:uid="{5819B824-4806-4685-9084-69FBCB3D54B7}"/>
    <cellStyle name="Percent 2 2 2 2 5 2 3" xfId="23501" xr:uid="{18A0E208-497B-4FAD-8BE2-3A4041E54EAF}"/>
    <cellStyle name="Percent 2 2 2 2 5 2 3 2" xfId="37193" xr:uid="{6410C681-23B5-4148-B965-4F6E17E84A7B}"/>
    <cellStyle name="Percent 2 2 2 2 5 2 3 3" xfId="52077" xr:uid="{4A974359-8B20-4D31-B009-1F7563E0F7EB}"/>
    <cellStyle name="Percent 2 2 2 2 5 2 4" xfId="16657" xr:uid="{EA237EB6-F8D0-4B87-B9F3-012D23E58939}"/>
    <cellStyle name="Percent 2 2 2 2 5 2 5" xfId="30347" xr:uid="{A04727AF-642B-4B81-9AB5-FB23B76000D5}"/>
    <cellStyle name="Percent 2 2 2 2 5 2 6" xfId="45231" xr:uid="{06F664BC-7211-4EF3-A790-18423F5A0DC4}"/>
    <cellStyle name="Percent 2 2 2 2 5 3" xfId="11521" xr:uid="{EB319D2E-C25E-4B79-A7CB-9E5A85D5960C}"/>
    <cellStyle name="Percent 2 2 2 2 5 3 2" xfId="25211" xr:uid="{614576D1-A59D-421D-8190-FAD4D2DEF3DD}"/>
    <cellStyle name="Percent 2 2 2 2 5 3 2 2" xfId="38903" xr:uid="{C787D6F8-45D4-42B4-8D21-7DF1B7C7DE64}"/>
    <cellStyle name="Percent 2 2 2 2 5 3 2 3" xfId="53787" xr:uid="{2D300823-B3FF-489B-89F3-D4A16C28CE9D}"/>
    <cellStyle name="Percent 2 2 2 2 5 3 3" xfId="18367" xr:uid="{C2B069E4-66C5-4977-98A8-FE650F1B6C7F}"/>
    <cellStyle name="Percent 2 2 2 2 5 3 4" xfId="32057" xr:uid="{8A60B929-538E-40AA-8532-706ADDB0F51B}"/>
    <cellStyle name="Percent 2 2 2 2 5 3 5" xfId="46941" xr:uid="{55214696-08D9-4FE5-972F-0B80B747E4CC}"/>
    <cellStyle name="Percent 2 2 2 2 5 4" xfId="21789" xr:uid="{C408C844-3905-4D42-8BF1-5D526DC4B2D8}"/>
    <cellStyle name="Percent 2 2 2 2 5 4 2" xfId="35481" xr:uid="{A15B208C-6883-4588-B58D-A6F881A1E332}"/>
    <cellStyle name="Percent 2 2 2 2 5 4 3" xfId="50365" xr:uid="{F56EA2CC-AB68-4160-AD8F-9A094C07C96D}"/>
    <cellStyle name="Percent 2 2 2 2 5 5" xfId="14945" xr:uid="{1651257D-DA8C-4266-8931-A4575D65C52A}"/>
    <cellStyle name="Percent 2 2 2 2 5 6" xfId="28635" xr:uid="{EFB7A1B7-9316-4A95-A043-AAB571BEF09F}"/>
    <cellStyle name="Percent 2 2 2 2 5 7" xfId="43519" xr:uid="{637B8B26-34FC-41E4-8B7A-219D74118DE5}"/>
    <cellStyle name="Percent 2 2 2 2 6" xfId="8100" xr:uid="{0C940CF1-FAD0-4749-A3E4-5D346EBF98CE}"/>
    <cellStyle name="Percent 2 2 2 2 6 2" xfId="9812" xr:uid="{69AD1359-798E-4C93-8158-0DD1A5C8F78E}"/>
    <cellStyle name="Percent 2 2 2 2 6 2 2" xfId="13234" xr:uid="{97C420AE-4C21-4EFE-921D-3ABEC82603CC}"/>
    <cellStyle name="Percent 2 2 2 2 6 2 2 2" xfId="26924" xr:uid="{44AE4A6B-5B21-44AE-90DD-7C931AAFB2AA}"/>
    <cellStyle name="Percent 2 2 2 2 6 2 2 2 2" xfId="40616" xr:uid="{DA97FD9B-FE59-4F7C-88D3-20EB0624566F}"/>
    <cellStyle name="Percent 2 2 2 2 6 2 2 2 3" xfId="55500" xr:uid="{2FA86D87-B7C8-4A1B-A671-A1C0FC66F7A9}"/>
    <cellStyle name="Percent 2 2 2 2 6 2 2 3" xfId="20080" xr:uid="{CB6B14BE-67A3-48C7-A556-11D202C74859}"/>
    <cellStyle name="Percent 2 2 2 2 6 2 2 4" xfId="33770" xr:uid="{270F6CBD-4EB2-4583-BD78-78E8EAEE2A53}"/>
    <cellStyle name="Percent 2 2 2 2 6 2 2 5" xfId="48654" xr:uid="{283ADE8F-7612-41B3-9459-B0C5AD734DD7}"/>
    <cellStyle name="Percent 2 2 2 2 6 2 3" xfId="23502" xr:uid="{AC5FBD31-E99A-4F4F-97BE-E4F4F1409AB8}"/>
    <cellStyle name="Percent 2 2 2 2 6 2 3 2" xfId="37194" xr:uid="{786B6DC2-C33E-4B1D-88B9-AEA6EC6851EC}"/>
    <cellStyle name="Percent 2 2 2 2 6 2 3 3" xfId="52078" xr:uid="{C3CBB308-58F2-4301-A680-A364983031DF}"/>
    <cellStyle name="Percent 2 2 2 2 6 2 4" xfId="16658" xr:uid="{6781D6D8-574F-492A-ADF4-46EF6937F61C}"/>
    <cellStyle name="Percent 2 2 2 2 6 2 5" xfId="30348" xr:uid="{48857D02-B999-47C1-994F-B3DE640B184C}"/>
    <cellStyle name="Percent 2 2 2 2 6 2 6" xfId="45232" xr:uid="{185CCDFE-46C1-428A-87C3-1C27098F3D5D}"/>
    <cellStyle name="Percent 2 2 2 2 6 3" xfId="11522" xr:uid="{0046F7E7-BE2F-4F46-84B4-0C61A92C8DCE}"/>
    <cellStyle name="Percent 2 2 2 2 6 3 2" xfId="25212" xr:uid="{24908B7E-BC8F-4C56-A191-57F8D49B16D0}"/>
    <cellStyle name="Percent 2 2 2 2 6 3 2 2" xfId="38904" xr:uid="{45B6CFDC-A030-4C14-BDC3-E79314E8F078}"/>
    <cellStyle name="Percent 2 2 2 2 6 3 2 3" xfId="53788" xr:uid="{4EF047BA-5B9B-4796-8338-D38BFC647B4A}"/>
    <cellStyle name="Percent 2 2 2 2 6 3 3" xfId="18368" xr:uid="{497F2C15-263B-4A24-9A93-DC880D19D78D}"/>
    <cellStyle name="Percent 2 2 2 2 6 3 4" xfId="32058" xr:uid="{8C537A3C-E120-48CD-8599-B1F36317C34F}"/>
    <cellStyle name="Percent 2 2 2 2 6 3 5" xfId="46942" xr:uid="{C8B0EBFF-E718-423E-AB8C-9910AD65553C}"/>
    <cellStyle name="Percent 2 2 2 2 6 4" xfId="21790" xr:uid="{A12586EB-508D-4562-BB17-1B13AC87CEE4}"/>
    <cellStyle name="Percent 2 2 2 2 6 4 2" xfId="35482" xr:uid="{9CADA38E-FB20-47A6-AE92-812E82CF6D79}"/>
    <cellStyle name="Percent 2 2 2 2 6 4 3" xfId="50366" xr:uid="{426782E7-BBA5-4D74-A725-9BC4D996AC2D}"/>
    <cellStyle name="Percent 2 2 2 2 6 5" xfId="14946" xr:uid="{26775C9A-9D49-4CB4-9341-BF4246FBBCB9}"/>
    <cellStyle name="Percent 2 2 2 2 6 6" xfId="28636" xr:uid="{AE78CFD9-674C-4DC1-919E-99ED0BA91608}"/>
    <cellStyle name="Percent 2 2 2 2 6 7" xfId="43520" xr:uid="{0A3914B8-A13E-459E-8B84-C8EE5B43F526}"/>
    <cellStyle name="Percent 2 2 2 2 7" xfId="9798" xr:uid="{53EA6A51-932A-4434-87D9-4262180E7F34}"/>
    <cellStyle name="Percent 2 2 2 2 7 2" xfId="13220" xr:uid="{01AFA9AE-D7BF-445E-8D3E-5A2D1C9C0401}"/>
    <cellStyle name="Percent 2 2 2 2 7 2 2" xfId="26910" xr:uid="{E88EE9CF-B5E8-4D9E-B79F-63345868B5DE}"/>
    <cellStyle name="Percent 2 2 2 2 7 2 2 2" xfId="40602" xr:uid="{2068B178-E1F5-4D09-B6E7-8C39BC45EEB3}"/>
    <cellStyle name="Percent 2 2 2 2 7 2 2 3" xfId="55486" xr:uid="{37F65F8A-F341-4C06-BD07-A18F5FF83574}"/>
    <cellStyle name="Percent 2 2 2 2 7 2 3" xfId="20066" xr:uid="{5EE99B75-DCE1-4A26-8CAA-9417EA25D719}"/>
    <cellStyle name="Percent 2 2 2 2 7 2 4" xfId="33756" xr:uid="{12D1D4A2-7EF2-47B2-BF3D-043E6AC0C3F1}"/>
    <cellStyle name="Percent 2 2 2 2 7 2 5" xfId="48640" xr:uid="{8A9C889E-3D51-41DF-83F5-3C75CF6581E3}"/>
    <cellStyle name="Percent 2 2 2 2 7 3" xfId="23488" xr:uid="{90788C1A-70C2-4FA2-83CD-14B7B1BCED6A}"/>
    <cellStyle name="Percent 2 2 2 2 7 3 2" xfId="37180" xr:uid="{05603047-B360-45EB-8041-96650811BA3E}"/>
    <cellStyle name="Percent 2 2 2 2 7 3 3" xfId="52064" xr:uid="{D8CC2503-9124-4385-B2B5-157B66F69508}"/>
    <cellStyle name="Percent 2 2 2 2 7 4" xfId="16644" xr:uid="{5739D5CC-7196-4BB4-8ADB-32951F2DC7D7}"/>
    <cellStyle name="Percent 2 2 2 2 7 5" xfId="30334" xr:uid="{CE0915B8-7B43-4DE4-8AE9-FF7DE2EAFB62}"/>
    <cellStyle name="Percent 2 2 2 2 7 6" xfId="45218" xr:uid="{A535F27F-2CC4-465D-A8D7-0FD456C20323}"/>
    <cellStyle name="Percent 2 2 2 2 8" xfId="11508" xr:uid="{9E8DA459-38F3-4EA5-9C86-9D8A6C5321F9}"/>
    <cellStyle name="Percent 2 2 2 2 8 2" xfId="25198" xr:uid="{6EADB583-3907-40C2-B263-96E265C38105}"/>
    <cellStyle name="Percent 2 2 2 2 8 2 2" xfId="38890" xr:uid="{7644586D-79CD-41EA-8547-D9146ABFDBAB}"/>
    <cellStyle name="Percent 2 2 2 2 8 2 3" xfId="53774" xr:uid="{14B4454C-C700-48EF-88B2-2B725C713D74}"/>
    <cellStyle name="Percent 2 2 2 2 8 3" xfId="18354" xr:uid="{4946DFA5-6EE3-40EE-8730-422C3FF3BE8D}"/>
    <cellStyle name="Percent 2 2 2 2 8 4" xfId="32044" xr:uid="{B31A3CC6-7AD4-46A0-8496-181F6DF3FFE7}"/>
    <cellStyle name="Percent 2 2 2 2 8 5" xfId="46928" xr:uid="{5C4BB7E8-76E7-4364-A2E7-B82EBBF155D5}"/>
    <cellStyle name="Percent 2 2 2 2 9" xfId="21776" xr:uid="{AF3F8D9E-1C9C-4E98-9822-879CA44010AF}"/>
    <cellStyle name="Percent 2 2 2 2 9 2" xfId="35468" xr:uid="{235ED3AB-6712-4C2C-85BA-E620165A9A6B}"/>
    <cellStyle name="Percent 2 2 2 2 9 3" xfId="50352" xr:uid="{61951370-1DA8-44B2-921D-52F7DCBFBB29}"/>
    <cellStyle name="Percent 2 2 2 3" xfId="8101" xr:uid="{A791DC47-857F-4A6A-BFBA-060AF24BB965}"/>
    <cellStyle name="Percent 2 2 2 3 10" xfId="43521" xr:uid="{43D81832-7065-4A33-97CA-AF2CA7E9D632}"/>
    <cellStyle name="Percent 2 2 2 3 2" xfId="8102" xr:uid="{3CEA0CBB-651E-4C85-AF73-C3730FFB9C61}"/>
    <cellStyle name="Percent 2 2 2 3 2 2" xfId="8103" xr:uid="{2354DDFD-8A6E-4F50-A522-4B9BF206EBE6}"/>
    <cellStyle name="Percent 2 2 2 3 2 2 2" xfId="9815" xr:uid="{A3E43240-374D-4B3C-89C9-EF5F3EB7CAD3}"/>
    <cellStyle name="Percent 2 2 2 3 2 2 2 2" xfId="13237" xr:uid="{69F6C39E-BDE9-4F90-ADB6-5E508BABC2DE}"/>
    <cellStyle name="Percent 2 2 2 3 2 2 2 2 2" xfId="26927" xr:uid="{F6E4A849-29E7-4365-91A2-823391A14EA2}"/>
    <cellStyle name="Percent 2 2 2 3 2 2 2 2 2 2" xfId="40619" xr:uid="{1F0F2E38-CB27-4396-8853-2588DC96AE9C}"/>
    <cellStyle name="Percent 2 2 2 3 2 2 2 2 2 3" xfId="55503" xr:uid="{A565A5FC-ADDF-4F22-A678-163998E361BB}"/>
    <cellStyle name="Percent 2 2 2 3 2 2 2 2 3" xfId="20083" xr:uid="{DE66A48D-61B7-497E-9D76-771A02A2D083}"/>
    <cellStyle name="Percent 2 2 2 3 2 2 2 2 4" xfId="33773" xr:uid="{B55A5813-83E4-487E-B2BF-6B513B08B80D}"/>
    <cellStyle name="Percent 2 2 2 3 2 2 2 2 5" xfId="48657" xr:uid="{2D7EF4FF-E34F-4DB5-870D-016AE7BA7CA5}"/>
    <cellStyle name="Percent 2 2 2 3 2 2 2 3" xfId="23505" xr:uid="{1DFFA0A3-5038-4210-9324-D46D92D590D3}"/>
    <cellStyle name="Percent 2 2 2 3 2 2 2 3 2" xfId="37197" xr:uid="{477ED074-54B6-4008-904B-A8E359CDFF84}"/>
    <cellStyle name="Percent 2 2 2 3 2 2 2 3 3" xfId="52081" xr:uid="{90A67181-B380-43E3-BAA8-2F8C9D30C378}"/>
    <cellStyle name="Percent 2 2 2 3 2 2 2 4" xfId="16661" xr:uid="{3584F00F-1DA7-4160-8FBD-C1B102071E94}"/>
    <cellStyle name="Percent 2 2 2 3 2 2 2 5" xfId="30351" xr:uid="{25516B15-E5B5-4E5E-B911-22AFEA766815}"/>
    <cellStyle name="Percent 2 2 2 3 2 2 2 6" xfId="45235" xr:uid="{1E0CBA60-12D0-434C-83EF-B9D34B4F1532}"/>
    <cellStyle name="Percent 2 2 2 3 2 2 3" xfId="11525" xr:uid="{37D2451A-060B-4D55-923A-67933F1F0380}"/>
    <cellStyle name="Percent 2 2 2 3 2 2 3 2" xfId="25215" xr:uid="{06C82B5B-3E92-4BE6-AF30-5C82D3427587}"/>
    <cellStyle name="Percent 2 2 2 3 2 2 3 2 2" xfId="38907" xr:uid="{9B9B0A59-F1F3-41F6-9B5D-5021DC51AD02}"/>
    <cellStyle name="Percent 2 2 2 3 2 2 3 2 3" xfId="53791" xr:uid="{86E8B483-8481-4A34-8550-79E01A50B53E}"/>
    <cellStyle name="Percent 2 2 2 3 2 2 3 3" xfId="18371" xr:uid="{3FBC1CAC-085B-4796-BF2F-8FC18458FEC3}"/>
    <cellStyle name="Percent 2 2 2 3 2 2 3 4" xfId="32061" xr:uid="{3E1C9F4D-58D9-451D-9FF2-3CAE1CF4B1A8}"/>
    <cellStyle name="Percent 2 2 2 3 2 2 3 5" xfId="46945" xr:uid="{0193318D-92BF-421B-8355-6111CECC560C}"/>
    <cellStyle name="Percent 2 2 2 3 2 2 4" xfId="21793" xr:uid="{3D4DC4F0-292C-4F57-BD75-79AB59A174D2}"/>
    <cellStyle name="Percent 2 2 2 3 2 2 4 2" xfId="35485" xr:uid="{67743E48-5D76-4042-A4AE-D5B19B8D88E7}"/>
    <cellStyle name="Percent 2 2 2 3 2 2 4 3" xfId="50369" xr:uid="{954068AE-ED2F-4093-9AEC-6237C502D88B}"/>
    <cellStyle name="Percent 2 2 2 3 2 2 5" xfId="14949" xr:uid="{45B29CA1-8032-4925-BF6D-868D4CA64103}"/>
    <cellStyle name="Percent 2 2 2 3 2 2 6" xfId="28639" xr:uid="{B3FCD263-A242-4452-89C3-C7D62D722A9E}"/>
    <cellStyle name="Percent 2 2 2 3 2 2 7" xfId="43523" xr:uid="{DD1B4B47-CA02-469D-828C-83B9C1535454}"/>
    <cellStyle name="Percent 2 2 2 3 2 3" xfId="9814" xr:uid="{42FAD958-DE3A-4411-BF65-B82C9A021B9F}"/>
    <cellStyle name="Percent 2 2 2 3 2 3 2" xfId="13236" xr:uid="{5B7A9918-2349-43DF-8488-0FE48E8D31CA}"/>
    <cellStyle name="Percent 2 2 2 3 2 3 2 2" xfId="26926" xr:uid="{39B970DA-A51C-4517-A8A3-431EAA31DCAD}"/>
    <cellStyle name="Percent 2 2 2 3 2 3 2 2 2" xfId="40618" xr:uid="{19467674-F530-4EA0-A97A-4F764BA80EE8}"/>
    <cellStyle name="Percent 2 2 2 3 2 3 2 2 3" xfId="55502" xr:uid="{F5488FFB-5848-438B-A7EB-E56227F1DED1}"/>
    <cellStyle name="Percent 2 2 2 3 2 3 2 3" xfId="20082" xr:uid="{DEAFA619-F15E-4A90-83AC-3E6380C05715}"/>
    <cellStyle name="Percent 2 2 2 3 2 3 2 4" xfId="33772" xr:uid="{D8EB2384-63BA-403D-8853-0651B0E56C78}"/>
    <cellStyle name="Percent 2 2 2 3 2 3 2 5" xfId="48656" xr:uid="{5A1F8B8D-250D-4800-B66D-B2E4C9EBB9AB}"/>
    <cellStyle name="Percent 2 2 2 3 2 3 3" xfId="23504" xr:uid="{AC320044-39D5-4301-895D-C5A219CF52EF}"/>
    <cellStyle name="Percent 2 2 2 3 2 3 3 2" xfId="37196" xr:uid="{16AA6D1A-B9E0-469D-A22E-C85875C3FECC}"/>
    <cellStyle name="Percent 2 2 2 3 2 3 3 3" xfId="52080" xr:uid="{C451E12B-E2AE-44F4-9EEF-E3886F629F6A}"/>
    <cellStyle name="Percent 2 2 2 3 2 3 4" xfId="16660" xr:uid="{E1766CBA-1E59-41A4-89AE-7D90981C9F7E}"/>
    <cellStyle name="Percent 2 2 2 3 2 3 5" xfId="30350" xr:uid="{CD349A92-24E0-4ED5-A2A5-E1AEC3E5EF44}"/>
    <cellStyle name="Percent 2 2 2 3 2 3 6" xfId="45234" xr:uid="{3134AE70-7FA8-4FBC-A3C8-F99C1C32E425}"/>
    <cellStyle name="Percent 2 2 2 3 2 4" xfId="11524" xr:uid="{E5490FB6-1CD3-410E-9EA9-35D7B5F1B059}"/>
    <cellStyle name="Percent 2 2 2 3 2 4 2" xfId="25214" xr:uid="{85970009-C3AE-4D3A-9B26-91BF4FAE4673}"/>
    <cellStyle name="Percent 2 2 2 3 2 4 2 2" xfId="38906" xr:uid="{F4634E18-3F0D-475E-A266-D15E751F1488}"/>
    <cellStyle name="Percent 2 2 2 3 2 4 2 3" xfId="53790" xr:uid="{F2D466BE-5103-477A-98E7-7E341938EEE5}"/>
    <cellStyle name="Percent 2 2 2 3 2 4 3" xfId="18370" xr:uid="{89A3D4CC-913A-40FF-AF17-CA929C1160AF}"/>
    <cellStyle name="Percent 2 2 2 3 2 4 4" xfId="32060" xr:uid="{E798BB35-3094-4D04-ACF4-99BF809C321B}"/>
    <cellStyle name="Percent 2 2 2 3 2 4 5" xfId="46944" xr:uid="{78511EC9-D30D-400D-8DE1-512E0AC7B35D}"/>
    <cellStyle name="Percent 2 2 2 3 2 5" xfId="21792" xr:uid="{0F344208-1F3D-4257-9D11-04CCBF53F7F8}"/>
    <cellStyle name="Percent 2 2 2 3 2 5 2" xfId="35484" xr:uid="{AA17D938-3668-45E2-B65E-B1DFA92E8581}"/>
    <cellStyle name="Percent 2 2 2 3 2 5 3" xfId="50368" xr:uid="{12F0A0A7-CDF3-4F7C-99B0-660EC578B0BE}"/>
    <cellStyle name="Percent 2 2 2 3 2 6" xfId="14948" xr:uid="{5E27D985-A0F4-401D-9B8B-457942B32116}"/>
    <cellStyle name="Percent 2 2 2 3 2 7" xfId="28638" xr:uid="{9184A4DF-0B80-469E-8A40-9B8EB56B6404}"/>
    <cellStyle name="Percent 2 2 2 3 2 8" xfId="43522" xr:uid="{8E19210C-AD03-49FE-B2DD-52F3EAE5294B}"/>
    <cellStyle name="Percent 2 2 2 3 3" xfId="8104" xr:uid="{FF185978-DB2C-4B67-BAE4-E89146FE3BC0}"/>
    <cellStyle name="Percent 2 2 2 3 3 2" xfId="9816" xr:uid="{CD66E753-5545-4510-B778-BA14610A73DF}"/>
    <cellStyle name="Percent 2 2 2 3 3 2 2" xfId="13238" xr:uid="{DBF5618C-DBC7-4815-92E0-6F16B528F262}"/>
    <cellStyle name="Percent 2 2 2 3 3 2 2 2" xfId="26928" xr:uid="{FBBBB53E-9CB7-4F3B-8E95-0A6FC5BA4055}"/>
    <cellStyle name="Percent 2 2 2 3 3 2 2 2 2" xfId="40620" xr:uid="{3941C47F-67FD-4169-BAD2-FE0F0313A4E2}"/>
    <cellStyle name="Percent 2 2 2 3 3 2 2 2 3" xfId="55504" xr:uid="{15858F12-AAE8-4589-87B1-0429D3452560}"/>
    <cellStyle name="Percent 2 2 2 3 3 2 2 3" xfId="20084" xr:uid="{07797195-14A3-43E2-9E20-3A605AE0B892}"/>
    <cellStyle name="Percent 2 2 2 3 3 2 2 4" xfId="33774" xr:uid="{08335F8F-3384-4535-8D93-510C6C212934}"/>
    <cellStyle name="Percent 2 2 2 3 3 2 2 5" xfId="48658" xr:uid="{C8FA99F7-2D0D-44CB-B608-C11E9F1A787A}"/>
    <cellStyle name="Percent 2 2 2 3 3 2 3" xfId="23506" xr:uid="{5393024B-93F2-4868-B158-B296046CA04F}"/>
    <cellStyle name="Percent 2 2 2 3 3 2 3 2" xfId="37198" xr:uid="{60066C88-F402-4D2A-A490-0B16B9FE7827}"/>
    <cellStyle name="Percent 2 2 2 3 3 2 3 3" xfId="52082" xr:uid="{2D16ACF5-611C-4512-BC78-5374D9B09C27}"/>
    <cellStyle name="Percent 2 2 2 3 3 2 4" xfId="16662" xr:uid="{C6FF8C0C-400A-405C-8810-DE3EF5456CF3}"/>
    <cellStyle name="Percent 2 2 2 3 3 2 5" xfId="30352" xr:uid="{F741BEF2-531E-458A-9E80-E824323B1320}"/>
    <cellStyle name="Percent 2 2 2 3 3 2 6" xfId="45236" xr:uid="{75EAFE27-E4F6-4772-822B-01A3E76A9ECE}"/>
    <cellStyle name="Percent 2 2 2 3 3 3" xfId="11526" xr:uid="{510E63D5-B2E8-4367-9B97-C716E6FE5963}"/>
    <cellStyle name="Percent 2 2 2 3 3 3 2" xfId="25216" xr:uid="{A9A0BEBA-71BD-4193-A673-36C47072CFF1}"/>
    <cellStyle name="Percent 2 2 2 3 3 3 2 2" xfId="38908" xr:uid="{6FDD9E53-152E-459F-9E03-FAC117370DB9}"/>
    <cellStyle name="Percent 2 2 2 3 3 3 2 3" xfId="53792" xr:uid="{D4E4EB67-EDE8-4299-8C92-3B9113B4EE9B}"/>
    <cellStyle name="Percent 2 2 2 3 3 3 3" xfId="18372" xr:uid="{0B63FF76-19BC-45FA-9908-F63631B19708}"/>
    <cellStyle name="Percent 2 2 2 3 3 3 4" xfId="32062" xr:uid="{30175603-AA64-46FF-B467-5F06417DDE91}"/>
    <cellStyle name="Percent 2 2 2 3 3 3 5" xfId="46946" xr:uid="{485C1512-EB0D-44BF-B48F-A67B92EC823C}"/>
    <cellStyle name="Percent 2 2 2 3 3 4" xfId="21794" xr:uid="{6FEF0E43-68DF-45A7-B720-2FA503A9FA7E}"/>
    <cellStyle name="Percent 2 2 2 3 3 4 2" xfId="35486" xr:uid="{0813A676-1243-456C-9866-C382F6F5434C}"/>
    <cellStyle name="Percent 2 2 2 3 3 4 3" xfId="50370" xr:uid="{892638C8-BCFB-40E0-AD47-D789D89767C8}"/>
    <cellStyle name="Percent 2 2 2 3 3 5" xfId="14950" xr:uid="{EB4A665B-ED19-4438-ABE0-E13F641577A6}"/>
    <cellStyle name="Percent 2 2 2 3 3 6" xfId="28640" xr:uid="{94B7AD1D-1644-4941-828D-E4B32D2BDCA7}"/>
    <cellStyle name="Percent 2 2 2 3 3 7" xfId="43524" xr:uid="{C9C09B3F-8415-41DA-AD55-191433F1C0BB}"/>
    <cellStyle name="Percent 2 2 2 3 4" xfId="8105" xr:uid="{F3D0EF70-1FD0-4EEB-B70E-B341051C7164}"/>
    <cellStyle name="Percent 2 2 2 3 4 2" xfId="9817" xr:uid="{3A5B4B11-7148-4F12-8300-981555D64177}"/>
    <cellStyle name="Percent 2 2 2 3 4 2 2" xfId="13239" xr:uid="{75D6D6BC-8009-44F0-9B6A-6E12F3C6F17A}"/>
    <cellStyle name="Percent 2 2 2 3 4 2 2 2" xfId="26929" xr:uid="{E96BD305-8971-4D54-A27C-F5FDCB526302}"/>
    <cellStyle name="Percent 2 2 2 3 4 2 2 2 2" xfId="40621" xr:uid="{9AE63675-3E36-4008-8973-8E879E69D93D}"/>
    <cellStyle name="Percent 2 2 2 3 4 2 2 2 3" xfId="55505" xr:uid="{8144A337-E459-4FDC-9F69-FF1986583F3B}"/>
    <cellStyle name="Percent 2 2 2 3 4 2 2 3" xfId="20085" xr:uid="{0C26A77E-4F9B-4598-A5E7-9317A1C46E4B}"/>
    <cellStyle name="Percent 2 2 2 3 4 2 2 4" xfId="33775" xr:uid="{E92E0DBE-9CDF-4F8D-98E9-06161F8CB932}"/>
    <cellStyle name="Percent 2 2 2 3 4 2 2 5" xfId="48659" xr:uid="{D17FA641-DE11-4415-B256-A487AC78C3DB}"/>
    <cellStyle name="Percent 2 2 2 3 4 2 3" xfId="23507" xr:uid="{8EBD8EA9-A8D2-44BB-9293-5A8CBAF1F0C5}"/>
    <cellStyle name="Percent 2 2 2 3 4 2 3 2" xfId="37199" xr:uid="{F02D73A9-48ED-477D-AE52-E7F7B36666E7}"/>
    <cellStyle name="Percent 2 2 2 3 4 2 3 3" xfId="52083" xr:uid="{CD2ADDD5-8CAE-4C47-852D-6D57030DEF0E}"/>
    <cellStyle name="Percent 2 2 2 3 4 2 4" xfId="16663" xr:uid="{FA2BE854-BCF1-44C5-AC06-8EA31423FDE2}"/>
    <cellStyle name="Percent 2 2 2 3 4 2 5" xfId="30353" xr:uid="{0446BBE1-A61D-483D-8B51-3A9F32D11C6F}"/>
    <cellStyle name="Percent 2 2 2 3 4 2 6" xfId="45237" xr:uid="{F1960A57-D657-42C4-A6AA-D9662FA6F314}"/>
    <cellStyle name="Percent 2 2 2 3 4 3" xfId="11527" xr:uid="{95BAA484-0C11-4939-8DB7-A195F8760A60}"/>
    <cellStyle name="Percent 2 2 2 3 4 3 2" xfId="25217" xr:uid="{C4155E8B-2471-4961-9C75-867D788C153E}"/>
    <cellStyle name="Percent 2 2 2 3 4 3 2 2" xfId="38909" xr:uid="{1D318EF5-B32F-46E6-8104-C1898F0982EF}"/>
    <cellStyle name="Percent 2 2 2 3 4 3 2 3" xfId="53793" xr:uid="{EA11E376-6A76-444A-8E1F-3F073F1473C0}"/>
    <cellStyle name="Percent 2 2 2 3 4 3 3" xfId="18373" xr:uid="{AFAAB4A9-2249-45AD-8446-A03B17C531FA}"/>
    <cellStyle name="Percent 2 2 2 3 4 3 4" xfId="32063" xr:uid="{50B2708E-49F5-4E72-9A96-3805E3B74867}"/>
    <cellStyle name="Percent 2 2 2 3 4 3 5" xfId="46947" xr:uid="{A0BE4D3F-2704-4E19-8058-E0BB4B0CEE88}"/>
    <cellStyle name="Percent 2 2 2 3 4 4" xfId="21795" xr:uid="{E69A82FB-29B8-4190-9DEF-B7CF19E27B5A}"/>
    <cellStyle name="Percent 2 2 2 3 4 4 2" xfId="35487" xr:uid="{9C1DFCF1-D72F-43C8-BA2D-9B441F442A23}"/>
    <cellStyle name="Percent 2 2 2 3 4 4 3" xfId="50371" xr:uid="{603FFCDF-4614-45F2-BBFC-3B2F77826747}"/>
    <cellStyle name="Percent 2 2 2 3 4 5" xfId="14951" xr:uid="{F4EC730D-75C3-4A1C-9190-86EB469B66F1}"/>
    <cellStyle name="Percent 2 2 2 3 4 6" xfId="28641" xr:uid="{310446E7-AF93-4221-8130-0A5CE54A3F54}"/>
    <cellStyle name="Percent 2 2 2 3 4 7" xfId="43525" xr:uid="{77A0635F-3143-434B-9455-5AB153866CB8}"/>
    <cellStyle name="Percent 2 2 2 3 5" xfId="9813" xr:uid="{41DB9960-19D8-405B-906E-80DF3AC17B2F}"/>
    <cellStyle name="Percent 2 2 2 3 5 2" xfId="13235" xr:uid="{489751E0-9537-4B53-A76E-A91D378917F8}"/>
    <cellStyle name="Percent 2 2 2 3 5 2 2" xfId="26925" xr:uid="{A59BC88F-7BE0-426D-B9B2-ADFD2187D637}"/>
    <cellStyle name="Percent 2 2 2 3 5 2 2 2" xfId="40617" xr:uid="{25C63EF9-636A-4797-ABCB-9AC13E6E185A}"/>
    <cellStyle name="Percent 2 2 2 3 5 2 2 3" xfId="55501" xr:uid="{03DE195E-1076-4617-8D53-09A6581C414F}"/>
    <cellStyle name="Percent 2 2 2 3 5 2 3" xfId="20081" xr:uid="{575E1CE4-9402-4658-B053-4BB82890F12D}"/>
    <cellStyle name="Percent 2 2 2 3 5 2 4" xfId="33771" xr:uid="{94E00051-0CA0-495C-83AC-2CDB12DB1BE7}"/>
    <cellStyle name="Percent 2 2 2 3 5 2 5" xfId="48655" xr:uid="{5EACCD03-5117-4C3A-93F5-8704AF90A9C4}"/>
    <cellStyle name="Percent 2 2 2 3 5 3" xfId="23503" xr:uid="{D7078B95-2F3A-4A77-B7B4-F6D96598BE6C}"/>
    <cellStyle name="Percent 2 2 2 3 5 3 2" xfId="37195" xr:uid="{1061886A-F664-4972-8D26-3F9069750C4C}"/>
    <cellStyle name="Percent 2 2 2 3 5 3 3" xfId="52079" xr:uid="{1BE4D472-A6B8-4EC1-B402-5E2FC798FA9F}"/>
    <cellStyle name="Percent 2 2 2 3 5 4" xfId="16659" xr:uid="{3B2E9C06-D49F-4F10-AD71-625993748DDC}"/>
    <cellStyle name="Percent 2 2 2 3 5 5" xfId="30349" xr:uid="{83A8BF32-E6AC-4B57-96CF-B6F3AFFE1B9A}"/>
    <cellStyle name="Percent 2 2 2 3 5 6" xfId="45233" xr:uid="{123C24EA-03C0-4DFE-B866-5D1BE7EAD1ED}"/>
    <cellStyle name="Percent 2 2 2 3 6" xfId="11523" xr:uid="{BD977991-4773-4080-8FDA-A919FC109386}"/>
    <cellStyle name="Percent 2 2 2 3 6 2" xfId="25213" xr:uid="{78C3F03E-339B-4D6E-ABCE-F54709512625}"/>
    <cellStyle name="Percent 2 2 2 3 6 2 2" xfId="38905" xr:uid="{D128211D-B767-4576-8830-EE53940A1AF1}"/>
    <cellStyle name="Percent 2 2 2 3 6 2 3" xfId="53789" xr:uid="{EDDB12EB-5FFB-4774-8049-CA8C02BAB3F3}"/>
    <cellStyle name="Percent 2 2 2 3 6 3" xfId="18369" xr:uid="{3D44DD26-4679-410F-9BD5-54C9CB4201B8}"/>
    <cellStyle name="Percent 2 2 2 3 6 4" xfId="32059" xr:uid="{D45E9FC8-B047-493C-9A7D-C7AEB4C9F541}"/>
    <cellStyle name="Percent 2 2 2 3 6 5" xfId="46943" xr:uid="{44A89C20-6C8F-489D-9C06-C225072C982F}"/>
    <cellStyle name="Percent 2 2 2 3 7" xfId="21791" xr:uid="{E4ACE1B1-4ABB-4396-B164-15F04A2EDF95}"/>
    <cellStyle name="Percent 2 2 2 3 7 2" xfId="35483" xr:uid="{278F4C21-711F-410E-86F5-FC7D48CA1102}"/>
    <cellStyle name="Percent 2 2 2 3 7 3" xfId="50367" xr:uid="{9A574F4A-2B45-4015-8374-8C21D2658109}"/>
    <cellStyle name="Percent 2 2 2 3 8" xfId="14947" xr:uid="{9FDB3422-CB95-4569-BA79-F62C5F633ECB}"/>
    <cellStyle name="Percent 2 2 2 3 9" xfId="28637" xr:uid="{34380A45-E7A5-4992-A332-FECA77D0E7D3}"/>
    <cellStyle name="Percent 2 2 2 4" xfId="8106" xr:uid="{5B938B4F-82E4-4D67-9901-B2BB7BF15E4B}"/>
    <cellStyle name="Percent 2 2 2 4 10" xfId="43526" xr:uid="{6AB54154-B30E-4633-863E-3EB342A6B6D3}"/>
    <cellStyle name="Percent 2 2 2 4 2" xfId="8107" xr:uid="{569C0DFD-F727-4E3D-873D-E45A4927412C}"/>
    <cellStyle name="Percent 2 2 2 4 2 2" xfId="8108" xr:uid="{6D3D85FA-F8BC-4A40-B670-85C80FA7C48B}"/>
    <cellStyle name="Percent 2 2 2 4 2 2 2" xfId="9820" xr:uid="{EC61B63E-B2EC-4FE0-89B3-698D450C1711}"/>
    <cellStyle name="Percent 2 2 2 4 2 2 2 2" xfId="13242" xr:uid="{0038AC69-78C8-4D36-8014-AC1CF7327C55}"/>
    <cellStyle name="Percent 2 2 2 4 2 2 2 2 2" xfId="26932" xr:uid="{EE3143C6-2476-4D8E-A9FE-326B1F3501D5}"/>
    <cellStyle name="Percent 2 2 2 4 2 2 2 2 2 2" xfId="40624" xr:uid="{F774F065-1F49-45CF-B67C-D83A45F57ADA}"/>
    <cellStyle name="Percent 2 2 2 4 2 2 2 2 2 3" xfId="55508" xr:uid="{5DB6E41B-92C2-42EF-9311-C7E234CB02CE}"/>
    <cellStyle name="Percent 2 2 2 4 2 2 2 2 3" xfId="20088" xr:uid="{69DA2C71-2BEE-4B75-9668-955F2EF2A591}"/>
    <cellStyle name="Percent 2 2 2 4 2 2 2 2 4" xfId="33778" xr:uid="{E76A36DA-0DCC-417E-8630-99CA82F8C5F5}"/>
    <cellStyle name="Percent 2 2 2 4 2 2 2 2 5" xfId="48662" xr:uid="{F9109A01-F15A-47A8-8322-180A05EC99BE}"/>
    <cellStyle name="Percent 2 2 2 4 2 2 2 3" xfId="23510" xr:uid="{6D4F9E55-B9D0-4AE8-AFEE-0BE3608C7BEC}"/>
    <cellStyle name="Percent 2 2 2 4 2 2 2 3 2" xfId="37202" xr:uid="{EF644039-3204-435D-9EC2-C46683A4A4E7}"/>
    <cellStyle name="Percent 2 2 2 4 2 2 2 3 3" xfId="52086" xr:uid="{7B9770C3-196E-4B9D-BEFB-3B7FEE0A083D}"/>
    <cellStyle name="Percent 2 2 2 4 2 2 2 4" xfId="16666" xr:uid="{8160ED26-BFD4-4A73-8A33-D0A9A6814D90}"/>
    <cellStyle name="Percent 2 2 2 4 2 2 2 5" xfId="30356" xr:uid="{3BEEE263-857B-4512-9BDE-16A93B809D37}"/>
    <cellStyle name="Percent 2 2 2 4 2 2 2 6" xfId="45240" xr:uid="{DAF98A7B-4A2F-4E82-AC42-75067416CE84}"/>
    <cellStyle name="Percent 2 2 2 4 2 2 3" xfId="11530" xr:uid="{7ADEEA34-0E59-4C17-8A51-9AF7A82FA9D0}"/>
    <cellStyle name="Percent 2 2 2 4 2 2 3 2" xfId="25220" xr:uid="{F8E17BB1-0617-431E-ABD2-B8D779462144}"/>
    <cellStyle name="Percent 2 2 2 4 2 2 3 2 2" xfId="38912" xr:uid="{2753C990-7A0F-4F28-B1B0-962B435723C6}"/>
    <cellStyle name="Percent 2 2 2 4 2 2 3 2 3" xfId="53796" xr:uid="{D9E31D66-DB55-4CBA-BD74-7C0F21F04A83}"/>
    <cellStyle name="Percent 2 2 2 4 2 2 3 3" xfId="18376" xr:uid="{E33AAFCE-F69E-4AF2-AABA-C34B362122A0}"/>
    <cellStyle name="Percent 2 2 2 4 2 2 3 4" xfId="32066" xr:uid="{8AEF936A-2086-4C31-B5B1-68085F486050}"/>
    <cellStyle name="Percent 2 2 2 4 2 2 3 5" xfId="46950" xr:uid="{29BA303D-E437-473B-9950-C592D5EB32F2}"/>
    <cellStyle name="Percent 2 2 2 4 2 2 4" xfId="21798" xr:uid="{60C45C03-CC81-494E-8DBD-EF0D67EECC27}"/>
    <cellStyle name="Percent 2 2 2 4 2 2 4 2" xfId="35490" xr:uid="{E578D624-9B4A-4F53-B08E-C0EDA5CAB6CE}"/>
    <cellStyle name="Percent 2 2 2 4 2 2 4 3" xfId="50374" xr:uid="{FF32117E-94AA-47AA-86C1-E0CDB4ADD7E5}"/>
    <cellStyle name="Percent 2 2 2 4 2 2 5" xfId="14954" xr:uid="{BC7C3BB6-25ED-4A78-B221-85A74618C830}"/>
    <cellStyle name="Percent 2 2 2 4 2 2 6" xfId="28644" xr:uid="{EB974069-45B3-4CC7-AA2C-EFDCBCE0A01F}"/>
    <cellStyle name="Percent 2 2 2 4 2 2 7" xfId="43528" xr:uid="{F0FCBA5B-41C8-4311-9D94-A6D16B383519}"/>
    <cellStyle name="Percent 2 2 2 4 2 3" xfId="9819" xr:uid="{B0B8A187-95A1-4AB9-A5D7-112951AC1B92}"/>
    <cellStyle name="Percent 2 2 2 4 2 3 2" xfId="13241" xr:uid="{194B9B92-8410-4C99-AC4D-7816C6454355}"/>
    <cellStyle name="Percent 2 2 2 4 2 3 2 2" xfId="26931" xr:uid="{067277D1-6782-4A29-9603-3A94679A3F30}"/>
    <cellStyle name="Percent 2 2 2 4 2 3 2 2 2" xfId="40623" xr:uid="{0EAF4E23-1798-4189-B73F-BA89CB177304}"/>
    <cellStyle name="Percent 2 2 2 4 2 3 2 2 3" xfId="55507" xr:uid="{7CBDB566-D382-414A-81DA-09CF6C5D3203}"/>
    <cellStyle name="Percent 2 2 2 4 2 3 2 3" xfId="20087" xr:uid="{8839CDCB-FEA2-496A-ADCD-8DFBF5530CEB}"/>
    <cellStyle name="Percent 2 2 2 4 2 3 2 4" xfId="33777" xr:uid="{001337C1-43AC-4A53-887F-26599BB09634}"/>
    <cellStyle name="Percent 2 2 2 4 2 3 2 5" xfId="48661" xr:uid="{7BA5D9AF-4FDB-49C4-A219-9320F9D79F30}"/>
    <cellStyle name="Percent 2 2 2 4 2 3 3" xfId="23509" xr:uid="{74CA82E5-5292-4CDE-8923-CCFA135A09A5}"/>
    <cellStyle name="Percent 2 2 2 4 2 3 3 2" xfId="37201" xr:uid="{CA0C9FC3-D867-49BA-B7E4-0E6E3753B29A}"/>
    <cellStyle name="Percent 2 2 2 4 2 3 3 3" xfId="52085" xr:uid="{E77A98DC-19B9-4018-896E-284F4FA171DD}"/>
    <cellStyle name="Percent 2 2 2 4 2 3 4" xfId="16665" xr:uid="{205EADC7-B867-4277-9BE7-5F982D4C28AB}"/>
    <cellStyle name="Percent 2 2 2 4 2 3 5" xfId="30355" xr:uid="{D5E9EEDA-2669-4995-86D8-CC4C29FFE0EA}"/>
    <cellStyle name="Percent 2 2 2 4 2 3 6" xfId="45239" xr:uid="{FA59978C-7825-4C4A-B923-96DEC4CC7934}"/>
    <cellStyle name="Percent 2 2 2 4 2 4" xfId="11529" xr:uid="{022D5DD7-4E8D-423F-8E15-D3C4DB2345B7}"/>
    <cellStyle name="Percent 2 2 2 4 2 4 2" xfId="25219" xr:uid="{6014725D-2944-42DB-ACB3-9B54D7ECA029}"/>
    <cellStyle name="Percent 2 2 2 4 2 4 2 2" xfId="38911" xr:uid="{560111FC-689A-4D76-9321-8E97B42B8E69}"/>
    <cellStyle name="Percent 2 2 2 4 2 4 2 3" xfId="53795" xr:uid="{AF90524B-6635-489E-B898-89F853ED97F0}"/>
    <cellStyle name="Percent 2 2 2 4 2 4 3" xfId="18375" xr:uid="{8F93CF38-E4BB-481B-A658-609FE6F0BEA9}"/>
    <cellStyle name="Percent 2 2 2 4 2 4 4" xfId="32065" xr:uid="{06DD820D-F93C-4508-991E-14791476D971}"/>
    <cellStyle name="Percent 2 2 2 4 2 4 5" xfId="46949" xr:uid="{EB6646A8-1CAD-4D95-8876-D9C8E215E758}"/>
    <cellStyle name="Percent 2 2 2 4 2 5" xfId="21797" xr:uid="{2DB226D3-F527-42CF-BED8-8DBAC006FF9B}"/>
    <cellStyle name="Percent 2 2 2 4 2 5 2" xfId="35489" xr:uid="{5FE249DA-43D5-4AC6-8AAF-497C47F5793D}"/>
    <cellStyle name="Percent 2 2 2 4 2 5 3" xfId="50373" xr:uid="{328E771D-30B6-4DDA-8689-DFC795FA5F38}"/>
    <cellStyle name="Percent 2 2 2 4 2 6" xfId="14953" xr:uid="{860BC045-9746-458D-8D15-F5717E7398E3}"/>
    <cellStyle name="Percent 2 2 2 4 2 7" xfId="28643" xr:uid="{B256EC46-66CC-4C46-A313-24F420D18077}"/>
    <cellStyle name="Percent 2 2 2 4 2 8" xfId="43527" xr:uid="{0F8C5B85-2376-4009-AC71-706AE2EDAEF1}"/>
    <cellStyle name="Percent 2 2 2 4 3" xfId="8109" xr:uid="{2B3F3489-899C-4E29-8078-6189259B5477}"/>
    <cellStyle name="Percent 2 2 2 4 3 2" xfId="9821" xr:uid="{B45CD258-7ECC-4F1E-94E4-3C3C30F64968}"/>
    <cellStyle name="Percent 2 2 2 4 3 2 2" xfId="13243" xr:uid="{8C86A7BE-D074-4778-ACBD-456530ACAA7A}"/>
    <cellStyle name="Percent 2 2 2 4 3 2 2 2" xfId="26933" xr:uid="{54861B44-8431-48F4-ABEB-08448038C2B7}"/>
    <cellStyle name="Percent 2 2 2 4 3 2 2 2 2" xfId="40625" xr:uid="{7794C030-B972-45F6-B6B3-152CBFD3B9EC}"/>
    <cellStyle name="Percent 2 2 2 4 3 2 2 2 3" xfId="55509" xr:uid="{CDE4ADFA-B732-4447-8783-99667BAB1E0C}"/>
    <cellStyle name="Percent 2 2 2 4 3 2 2 3" xfId="20089" xr:uid="{F332241A-F04D-4C9E-9558-08023C1EF121}"/>
    <cellStyle name="Percent 2 2 2 4 3 2 2 4" xfId="33779" xr:uid="{0CC9BB57-9399-4CD2-8ECB-CE9728F2BD1E}"/>
    <cellStyle name="Percent 2 2 2 4 3 2 2 5" xfId="48663" xr:uid="{FD93AE76-E0EB-448E-A150-58936316957A}"/>
    <cellStyle name="Percent 2 2 2 4 3 2 3" xfId="23511" xr:uid="{AB4A31E6-E89B-4A00-BD58-EDB49C83B93C}"/>
    <cellStyle name="Percent 2 2 2 4 3 2 3 2" xfId="37203" xr:uid="{D5C7C9E8-BB01-4766-B34E-E043192CBB6A}"/>
    <cellStyle name="Percent 2 2 2 4 3 2 3 3" xfId="52087" xr:uid="{0866CFFD-53E5-4FFC-B462-3EDE1F0EDB04}"/>
    <cellStyle name="Percent 2 2 2 4 3 2 4" xfId="16667" xr:uid="{3CD22ED6-D3CA-4733-9236-76B331E8E1FF}"/>
    <cellStyle name="Percent 2 2 2 4 3 2 5" xfId="30357" xr:uid="{BA28D687-6424-4F04-BAF8-CB5DB1A06C1C}"/>
    <cellStyle name="Percent 2 2 2 4 3 2 6" xfId="45241" xr:uid="{0F377B07-3AFB-4CA4-8FD6-2B398ACDDBC5}"/>
    <cellStyle name="Percent 2 2 2 4 3 3" xfId="11531" xr:uid="{CE5A8A97-59C6-4D33-BA8C-3467CA8D9D50}"/>
    <cellStyle name="Percent 2 2 2 4 3 3 2" xfId="25221" xr:uid="{5A86AC93-E7C0-4C1A-9A89-0B115A642E09}"/>
    <cellStyle name="Percent 2 2 2 4 3 3 2 2" xfId="38913" xr:uid="{2506CBBE-28F9-45CB-8763-21C75CB4526A}"/>
    <cellStyle name="Percent 2 2 2 4 3 3 2 3" xfId="53797" xr:uid="{CA0C4323-9DE5-4D12-8A60-D5BD84958DBF}"/>
    <cellStyle name="Percent 2 2 2 4 3 3 3" xfId="18377" xr:uid="{D205B6D2-C214-4338-87D0-3602908209EA}"/>
    <cellStyle name="Percent 2 2 2 4 3 3 4" xfId="32067" xr:uid="{B04A81A1-631B-450B-9A16-A889F9AE14AC}"/>
    <cellStyle name="Percent 2 2 2 4 3 3 5" xfId="46951" xr:uid="{3664150B-B546-481E-B1EA-BFD9C8D8E004}"/>
    <cellStyle name="Percent 2 2 2 4 3 4" xfId="21799" xr:uid="{21DE3EA3-2D6A-499A-8EA4-6D42C7D96BA3}"/>
    <cellStyle name="Percent 2 2 2 4 3 4 2" xfId="35491" xr:uid="{DE270ADA-1994-4217-84BC-8C6FB88CBE57}"/>
    <cellStyle name="Percent 2 2 2 4 3 4 3" xfId="50375" xr:uid="{2CB827D5-F4A9-4D00-A31B-8B081D221D06}"/>
    <cellStyle name="Percent 2 2 2 4 3 5" xfId="14955" xr:uid="{395E460A-2B09-452D-98FC-855EFB8090C7}"/>
    <cellStyle name="Percent 2 2 2 4 3 6" xfId="28645" xr:uid="{4169F23B-1D70-4EF2-BE7B-58DCFEBD905C}"/>
    <cellStyle name="Percent 2 2 2 4 3 7" xfId="43529" xr:uid="{CC188C8E-7678-4734-8E65-7F6A40990566}"/>
    <cellStyle name="Percent 2 2 2 4 4" xfId="8110" xr:uid="{AA2DA8C3-05B5-497C-A0BE-351A33F9F709}"/>
    <cellStyle name="Percent 2 2 2 4 4 2" xfId="9822" xr:uid="{0ECC57D5-B6AA-467E-8D40-201492B5BC24}"/>
    <cellStyle name="Percent 2 2 2 4 4 2 2" xfId="13244" xr:uid="{B7A4B5F0-F60C-4CCF-BFD2-AC82E5D01AEF}"/>
    <cellStyle name="Percent 2 2 2 4 4 2 2 2" xfId="26934" xr:uid="{AD738BE8-C4DB-4F34-888F-8D4B54A6FC67}"/>
    <cellStyle name="Percent 2 2 2 4 4 2 2 2 2" xfId="40626" xr:uid="{A776C83A-769F-4863-A4D0-B2F51FE826BD}"/>
    <cellStyle name="Percent 2 2 2 4 4 2 2 2 3" xfId="55510" xr:uid="{B176D35F-D182-4BF4-9B16-B7EF8620E713}"/>
    <cellStyle name="Percent 2 2 2 4 4 2 2 3" xfId="20090" xr:uid="{11827E90-79B0-4865-B933-565A9096495E}"/>
    <cellStyle name="Percent 2 2 2 4 4 2 2 4" xfId="33780" xr:uid="{32E09B23-0108-4219-9CD2-87ED49AC1A40}"/>
    <cellStyle name="Percent 2 2 2 4 4 2 2 5" xfId="48664" xr:uid="{FBF6CBE6-1E5C-44E2-93C0-2E018E188FD7}"/>
    <cellStyle name="Percent 2 2 2 4 4 2 3" xfId="23512" xr:uid="{C18E59BD-9366-4122-84A7-DA657060EDD2}"/>
    <cellStyle name="Percent 2 2 2 4 4 2 3 2" xfId="37204" xr:uid="{00D98C77-D9A0-4302-84C0-14AA4CB3CEB6}"/>
    <cellStyle name="Percent 2 2 2 4 4 2 3 3" xfId="52088" xr:uid="{A9B7A6CE-2AEE-49FC-8111-09DC859F3655}"/>
    <cellStyle name="Percent 2 2 2 4 4 2 4" xfId="16668" xr:uid="{85263DCD-9D00-41BC-9355-15EDBE9B9926}"/>
    <cellStyle name="Percent 2 2 2 4 4 2 5" xfId="30358" xr:uid="{9D9226CA-7907-4230-B78C-B9234A52569D}"/>
    <cellStyle name="Percent 2 2 2 4 4 2 6" xfId="45242" xr:uid="{9D61BFAC-458E-4790-BDDB-A68574CE0580}"/>
    <cellStyle name="Percent 2 2 2 4 4 3" xfId="11532" xr:uid="{1248F6C2-70D5-429C-A13D-09FCE1DEC541}"/>
    <cellStyle name="Percent 2 2 2 4 4 3 2" xfId="25222" xr:uid="{B94C8506-1F69-46A6-AAC8-B725FC11B40C}"/>
    <cellStyle name="Percent 2 2 2 4 4 3 2 2" xfId="38914" xr:uid="{F5ADD471-7AFD-4924-8F84-F3845B49AD25}"/>
    <cellStyle name="Percent 2 2 2 4 4 3 2 3" xfId="53798" xr:uid="{75372C97-9DBE-4A18-BF12-1FCDA81F2A86}"/>
    <cellStyle name="Percent 2 2 2 4 4 3 3" xfId="18378" xr:uid="{D51BEAEB-883E-4906-B4AE-1E1EB5B2F9EC}"/>
    <cellStyle name="Percent 2 2 2 4 4 3 4" xfId="32068" xr:uid="{77A084A9-A1E6-4F35-8AAD-D874E644D1DD}"/>
    <cellStyle name="Percent 2 2 2 4 4 3 5" xfId="46952" xr:uid="{DF81E5D4-32E4-42C7-A835-33BFB14D0A40}"/>
    <cellStyle name="Percent 2 2 2 4 4 4" xfId="21800" xr:uid="{A978A411-489D-4D8D-967A-FD2BC1E88D30}"/>
    <cellStyle name="Percent 2 2 2 4 4 4 2" xfId="35492" xr:uid="{5F5B5DDA-96EE-4CE2-98D7-AC8BA33C69B4}"/>
    <cellStyle name="Percent 2 2 2 4 4 4 3" xfId="50376" xr:uid="{FAE341E8-7626-497F-AE2A-8B2CBEB0F752}"/>
    <cellStyle name="Percent 2 2 2 4 4 5" xfId="14956" xr:uid="{5B2BF96D-0C02-4F33-9F70-F5BBC8F2B96C}"/>
    <cellStyle name="Percent 2 2 2 4 4 6" xfId="28646" xr:uid="{58D64413-8721-4E00-ABA0-09AC179CF04A}"/>
    <cellStyle name="Percent 2 2 2 4 4 7" xfId="43530" xr:uid="{74D60252-5A12-4EFF-9EAE-55004A98DED5}"/>
    <cellStyle name="Percent 2 2 2 4 5" xfId="9818" xr:uid="{434B4B7B-D56D-4778-89EC-151442511D7C}"/>
    <cellStyle name="Percent 2 2 2 4 5 2" xfId="13240" xr:uid="{D10C6346-03B5-4629-9DD8-E24D67A1DDD3}"/>
    <cellStyle name="Percent 2 2 2 4 5 2 2" xfId="26930" xr:uid="{72DC2F29-1F53-452A-BA2B-EC6B583C47D6}"/>
    <cellStyle name="Percent 2 2 2 4 5 2 2 2" xfId="40622" xr:uid="{8AC8BDDB-D322-43AA-A015-81836A75BB53}"/>
    <cellStyle name="Percent 2 2 2 4 5 2 2 3" xfId="55506" xr:uid="{329AFA55-DEA3-4C66-BCDB-93A56BFF5805}"/>
    <cellStyle name="Percent 2 2 2 4 5 2 3" xfId="20086" xr:uid="{E7CA22A4-E09B-44DE-93B1-00F658F3038A}"/>
    <cellStyle name="Percent 2 2 2 4 5 2 4" xfId="33776" xr:uid="{74C18F30-F470-4F31-9AF4-F4B5F585CB5E}"/>
    <cellStyle name="Percent 2 2 2 4 5 2 5" xfId="48660" xr:uid="{E3D429B2-5167-4A73-883F-C26628B96E28}"/>
    <cellStyle name="Percent 2 2 2 4 5 3" xfId="23508" xr:uid="{8BCB965A-3AFA-4E4B-8836-CB9E8FCCAAE8}"/>
    <cellStyle name="Percent 2 2 2 4 5 3 2" xfId="37200" xr:uid="{FFB389B7-9BD6-4ABD-83EC-989DB9B0B379}"/>
    <cellStyle name="Percent 2 2 2 4 5 3 3" xfId="52084" xr:uid="{7653F4B0-D367-4397-83F0-C61F01B84A32}"/>
    <cellStyle name="Percent 2 2 2 4 5 4" xfId="16664" xr:uid="{7859AE00-C1C3-4B0B-8851-7647CC9A0945}"/>
    <cellStyle name="Percent 2 2 2 4 5 5" xfId="30354" xr:uid="{8EEC5B78-0F25-489F-8D92-07CC3030F8BF}"/>
    <cellStyle name="Percent 2 2 2 4 5 6" xfId="45238" xr:uid="{0EF46A5C-804D-4AAC-AB4D-24AB70E4BE13}"/>
    <cellStyle name="Percent 2 2 2 4 6" xfId="11528" xr:uid="{6F842018-3D26-4ED6-932A-01F0A38E3C39}"/>
    <cellStyle name="Percent 2 2 2 4 6 2" xfId="25218" xr:uid="{00E57195-4982-4D6D-A6F2-88057C878159}"/>
    <cellStyle name="Percent 2 2 2 4 6 2 2" xfId="38910" xr:uid="{E4B3CA52-1E45-4FBE-B097-D54885725101}"/>
    <cellStyle name="Percent 2 2 2 4 6 2 3" xfId="53794" xr:uid="{DB926C80-C459-44AD-897D-9047F7D1B0B1}"/>
    <cellStyle name="Percent 2 2 2 4 6 3" xfId="18374" xr:uid="{30690840-8B3C-4FBC-89DA-5B594CE7FA62}"/>
    <cellStyle name="Percent 2 2 2 4 6 4" xfId="32064" xr:uid="{A7F905CA-752D-4468-8EBA-789FA7430D69}"/>
    <cellStyle name="Percent 2 2 2 4 6 5" xfId="46948" xr:uid="{AAC10AC8-5DB2-4E92-95EB-A63E47B77EA5}"/>
    <cellStyle name="Percent 2 2 2 4 7" xfId="21796" xr:uid="{F542C349-CA99-4C38-A8D7-5615E2B49855}"/>
    <cellStyle name="Percent 2 2 2 4 7 2" xfId="35488" xr:uid="{C88F9D3F-B7BC-4F28-BB79-1F257C1385FC}"/>
    <cellStyle name="Percent 2 2 2 4 7 3" xfId="50372" xr:uid="{A3EBC471-C2FC-4DD4-89C5-5FAB208AB898}"/>
    <cellStyle name="Percent 2 2 2 4 8" xfId="14952" xr:uid="{580423F3-0965-46C2-9E9B-37EC3C24CCF2}"/>
    <cellStyle name="Percent 2 2 2 4 9" xfId="28642" xr:uid="{C52DEC89-C8D9-42BE-B9DB-45E9B59980BE}"/>
    <cellStyle name="Percent 2 2 2 5" xfId="8111" xr:uid="{1E506390-A380-47DC-9F32-B6567C5E6BE0}"/>
    <cellStyle name="Percent 2 2 2 5 2" xfId="8112" xr:uid="{F52CA8A1-3E34-48CD-966E-96AF89DBCAF9}"/>
    <cellStyle name="Percent 2 2 2 5 2 2" xfId="9824" xr:uid="{661BEDC8-008F-4855-B0A3-B8065A64D320}"/>
    <cellStyle name="Percent 2 2 2 5 2 2 2" xfId="13246" xr:uid="{7998BB6B-C9D2-458F-BFEF-6D23287A4FEA}"/>
    <cellStyle name="Percent 2 2 2 5 2 2 2 2" xfId="26936" xr:uid="{4713E030-419B-47D9-8E86-BB99C8939A3A}"/>
    <cellStyle name="Percent 2 2 2 5 2 2 2 2 2" xfId="40628" xr:uid="{43EEE2D9-58B9-491C-BA5F-1CA7943DC352}"/>
    <cellStyle name="Percent 2 2 2 5 2 2 2 2 3" xfId="55512" xr:uid="{CB56ADD8-3AAF-47CF-9E33-4CD7734EA868}"/>
    <cellStyle name="Percent 2 2 2 5 2 2 2 3" xfId="20092" xr:uid="{86413C78-0B2C-49A5-BC6B-EADE873C2136}"/>
    <cellStyle name="Percent 2 2 2 5 2 2 2 4" xfId="33782" xr:uid="{1ED02CA0-3CFA-466A-B720-3E3E1AD4F77B}"/>
    <cellStyle name="Percent 2 2 2 5 2 2 2 5" xfId="48666" xr:uid="{56B4DE04-E322-4658-8975-5B70FF74436C}"/>
    <cellStyle name="Percent 2 2 2 5 2 2 3" xfId="23514" xr:uid="{B92C299F-C76D-4024-A5AD-208073110125}"/>
    <cellStyle name="Percent 2 2 2 5 2 2 3 2" xfId="37206" xr:uid="{2EF98E1C-51E9-4D58-923A-65A1AAF16173}"/>
    <cellStyle name="Percent 2 2 2 5 2 2 3 3" xfId="52090" xr:uid="{D377D3CB-196E-488E-8B2C-486E85F21BFB}"/>
    <cellStyle name="Percent 2 2 2 5 2 2 4" xfId="16670" xr:uid="{73B68091-D155-4A60-8022-1969076AF6FD}"/>
    <cellStyle name="Percent 2 2 2 5 2 2 5" xfId="30360" xr:uid="{70545F0F-5271-4612-9D62-CAE63B5AFC84}"/>
    <cellStyle name="Percent 2 2 2 5 2 2 6" xfId="45244" xr:uid="{50DF2623-58C6-44CF-9EDC-AF7A7154C721}"/>
    <cellStyle name="Percent 2 2 2 5 2 3" xfId="11534" xr:uid="{8F982FA0-C57E-4237-ACD2-2CFFB88CF789}"/>
    <cellStyle name="Percent 2 2 2 5 2 3 2" xfId="25224" xr:uid="{A098DC11-4B8C-4DE0-9B9B-BE833579EDDA}"/>
    <cellStyle name="Percent 2 2 2 5 2 3 2 2" xfId="38916" xr:uid="{7F2B0C87-5E62-4E82-AB48-BFC714C4A136}"/>
    <cellStyle name="Percent 2 2 2 5 2 3 2 3" xfId="53800" xr:uid="{0D2F7E8D-0D61-432B-9438-FD56079C1677}"/>
    <cellStyle name="Percent 2 2 2 5 2 3 3" xfId="18380" xr:uid="{56A6104B-D446-42B4-BBBC-AAA1FAB2544C}"/>
    <cellStyle name="Percent 2 2 2 5 2 3 4" xfId="32070" xr:uid="{D5B47094-2038-45E8-BC08-4EB689D22C6D}"/>
    <cellStyle name="Percent 2 2 2 5 2 3 5" xfId="46954" xr:uid="{1A230D57-6E15-47F1-88DE-1253A3CECE44}"/>
    <cellStyle name="Percent 2 2 2 5 2 4" xfId="21802" xr:uid="{12ACAD67-EF55-472E-BC74-AB0657BF1F19}"/>
    <cellStyle name="Percent 2 2 2 5 2 4 2" xfId="35494" xr:uid="{B2E627D6-D85E-4CB0-9A33-BE8DC8EF101A}"/>
    <cellStyle name="Percent 2 2 2 5 2 4 3" xfId="50378" xr:uid="{542C0549-9A00-41AF-98C0-A5B201EFC9E3}"/>
    <cellStyle name="Percent 2 2 2 5 2 5" xfId="14958" xr:uid="{E58F8B18-4A05-49D9-A5BD-E51C8A054C95}"/>
    <cellStyle name="Percent 2 2 2 5 2 6" xfId="28648" xr:uid="{5EB73801-24DF-436F-B656-273370D62707}"/>
    <cellStyle name="Percent 2 2 2 5 2 7" xfId="43532" xr:uid="{927251A2-7FC3-4CC4-826B-7ABD478972BF}"/>
    <cellStyle name="Percent 2 2 2 5 3" xfId="9823" xr:uid="{FE463C1B-59FD-4DD2-95C1-EB0A342721B7}"/>
    <cellStyle name="Percent 2 2 2 5 3 2" xfId="13245" xr:uid="{19E3A7D5-B92B-40C1-B81A-604A8405030A}"/>
    <cellStyle name="Percent 2 2 2 5 3 2 2" xfId="26935" xr:uid="{D0DADF8B-1691-463C-898A-6636CB3AD0C0}"/>
    <cellStyle name="Percent 2 2 2 5 3 2 2 2" xfId="40627" xr:uid="{EB23C80A-67BE-42E4-BFDB-3D50324E609C}"/>
    <cellStyle name="Percent 2 2 2 5 3 2 2 3" xfId="55511" xr:uid="{B1E2D8B1-6B92-4C72-B4E4-42C84B187460}"/>
    <cellStyle name="Percent 2 2 2 5 3 2 3" xfId="20091" xr:uid="{B11F9E17-0E44-42F1-8EB6-AD8782396B9E}"/>
    <cellStyle name="Percent 2 2 2 5 3 2 4" xfId="33781" xr:uid="{669E30F6-65FE-44DD-8B1F-2B106CE4F96E}"/>
    <cellStyle name="Percent 2 2 2 5 3 2 5" xfId="48665" xr:uid="{2ABAD7F1-14B2-48DB-8260-C16EA3A33716}"/>
    <cellStyle name="Percent 2 2 2 5 3 3" xfId="23513" xr:uid="{475DDBAD-A0E1-4A5E-9397-7DB98D6EC7BE}"/>
    <cellStyle name="Percent 2 2 2 5 3 3 2" xfId="37205" xr:uid="{C51B5D8C-CBEC-4797-B15D-9E31416A4755}"/>
    <cellStyle name="Percent 2 2 2 5 3 3 3" xfId="52089" xr:uid="{E55DC672-DA48-4BF0-B898-1967CB847710}"/>
    <cellStyle name="Percent 2 2 2 5 3 4" xfId="16669" xr:uid="{50761F10-5DE9-4901-8291-DBB74C4B16D0}"/>
    <cellStyle name="Percent 2 2 2 5 3 5" xfId="30359" xr:uid="{19AA1893-1767-4E91-B7D2-A427C1996F13}"/>
    <cellStyle name="Percent 2 2 2 5 3 6" xfId="45243" xr:uid="{DBB87A55-BAD3-42FD-ADBB-1BAEDC585E49}"/>
    <cellStyle name="Percent 2 2 2 5 4" xfId="11533" xr:uid="{2DC661E0-4B9E-4AC8-9363-F95DAC469CB6}"/>
    <cellStyle name="Percent 2 2 2 5 4 2" xfId="25223" xr:uid="{F561E2BA-F0C5-41F1-8418-9D367096FA4F}"/>
    <cellStyle name="Percent 2 2 2 5 4 2 2" xfId="38915" xr:uid="{3151D652-78D0-4AB2-B829-04C1A1091228}"/>
    <cellStyle name="Percent 2 2 2 5 4 2 3" xfId="53799" xr:uid="{32B0B27E-42EC-4D72-8E4A-4B154D1FB2BB}"/>
    <cellStyle name="Percent 2 2 2 5 4 3" xfId="18379" xr:uid="{DE7261ED-830E-4538-8141-5E4B4C8E0418}"/>
    <cellStyle name="Percent 2 2 2 5 4 4" xfId="32069" xr:uid="{EA91757B-6281-4A67-8F85-F865919915B3}"/>
    <cellStyle name="Percent 2 2 2 5 4 5" xfId="46953" xr:uid="{2BFB0D64-6AC3-4685-AC50-B04D9DD538FA}"/>
    <cellStyle name="Percent 2 2 2 5 5" xfId="21801" xr:uid="{D1099953-2CF4-48E7-A497-40AE026C8F81}"/>
    <cellStyle name="Percent 2 2 2 5 5 2" xfId="35493" xr:uid="{4CFE8A4E-1F9F-4117-B9A0-4F3F6A50E069}"/>
    <cellStyle name="Percent 2 2 2 5 5 3" xfId="50377" xr:uid="{0B568C01-CD5D-400E-86FB-09BA799073FB}"/>
    <cellStyle name="Percent 2 2 2 5 6" xfId="14957" xr:uid="{453132ED-7D10-4C91-98FD-7CA013F03709}"/>
    <cellStyle name="Percent 2 2 2 5 7" xfId="28647" xr:uid="{0B2AEDE0-87ED-4481-A829-7140D3161E7C}"/>
    <cellStyle name="Percent 2 2 2 5 8" xfId="43531" xr:uid="{5D4AAB78-7D68-43F8-88A2-F9D4A65EDFCD}"/>
    <cellStyle name="Percent 2 2 2 6" xfId="8113" xr:uid="{A04B11F5-CBB1-497D-BCF9-8DB0D8E05D5C}"/>
    <cellStyle name="Percent 2 2 2 6 2" xfId="9825" xr:uid="{AF78E813-5E02-4335-B5A4-C1B4553A3CE7}"/>
    <cellStyle name="Percent 2 2 2 6 2 2" xfId="13247" xr:uid="{52D5F18E-E7AE-4E45-B205-22667C0967EA}"/>
    <cellStyle name="Percent 2 2 2 6 2 2 2" xfId="26937" xr:uid="{6216E7B9-99F9-4FCD-8996-9ABA25276C35}"/>
    <cellStyle name="Percent 2 2 2 6 2 2 2 2" xfId="40629" xr:uid="{A04E60A4-1EFA-46D8-B675-1D2076858D4C}"/>
    <cellStyle name="Percent 2 2 2 6 2 2 2 3" xfId="55513" xr:uid="{F3D17F7D-F261-4C23-8157-3B81B43D9562}"/>
    <cellStyle name="Percent 2 2 2 6 2 2 3" xfId="20093" xr:uid="{57CE26F8-E60E-43BB-AE89-CFC793996393}"/>
    <cellStyle name="Percent 2 2 2 6 2 2 4" xfId="33783" xr:uid="{73260ED2-5427-402D-8D35-2D30EF03AA79}"/>
    <cellStyle name="Percent 2 2 2 6 2 2 5" xfId="48667" xr:uid="{3757CA61-89DE-4D0D-B32B-4B961C8076A9}"/>
    <cellStyle name="Percent 2 2 2 6 2 3" xfId="23515" xr:uid="{868F97A8-9249-42FE-BD7C-6E65278C4B3F}"/>
    <cellStyle name="Percent 2 2 2 6 2 3 2" xfId="37207" xr:uid="{641AE2F0-B401-4134-B58B-BCCBEC1FEFDE}"/>
    <cellStyle name="Percent 2 2 2 6 2 3 3" xfId="52091" xr:uid="{6A86CDA2-3889-4F11-BC54-D486794BDA5D}"/>
    <cellStyle name="Percent 2 2 2 6 2 4" xfId="16671" xr:uid="{490EFB36-4E59-4C8B-AC1D-E0E96BF9F008}"/>
    <cellStyle name="Percent 2 2 2 6 2 5" xfId="30361" xr:uid="{E499A230-E5E9-4313-9F17-F2A8782FE928}"/>
    <cellStyle name="Percent 2 2 2 6 2 6" xfId="45245" xr:uid="{3D7DC915-4B0E-4795-ADE0-9419DC92DA28}"/>
    <cellStyle name="Percent 2 2 2 6 3" xfId="11535" xr:uid="{C0075B74-CE28-4610-99AA-1413280AA799}"/>
    <cellStyle name="Percent 2 2 2 6 3 2" xfId="25225" xr:uid="{A28E1F95-70C8-44EA-B815-AF384A2558AC}"/>
    <cellStyle name="Percent 2 2 2 6 3 2 2" xfId="38917" xr:uid="{D9972C86-FA57-4EF1-B4BE-965E8BBD8483}"/>
    <cellStyle name="Percent 2 2 2 6 3 2 3" xfId="53801" xr:uid="{FF045C8B-66EA-445D-A5CA-549FECB33AC9}"/>
    <cellStyle name="Percent 2 2 2 6 3 3" xfId="18381" xr:uid="{BF411648-6FA2-4DEB-825B-ECE98272B14E}"/>
    <cellStyle name="Percent 2 2 2 6 3 4" xfId="32071" xr:uid="{85F4D20C-6898-4DCC-80D2-8C8E9B50BB64}"/>
    <cellStyle name="Percent 2 2 2 6 3 5" xfId="46955" xr:uid="{ACDE5F98-43C6-4D61-A937-FE74C6EF706B}"/>
    <cellStyle name="Percent 2 2 2 6 4" xfId="21803" xr:uid="{5907B9DE-5B02-47DE-A257-44B2EA0B329B}"/>
    <cellStyle name="Percent 2 2 2 6 4 2" xfId="35495" xr:uid="{2D9BE06D-FF12-48C1-9491-1ADCF88DB8C3}"/>
    <cellStyle name="Percent 2 2 2 6 4 3" xfId="50379" xr:uid="{9234DF88-0102-49FF-A5BC-03AC79BF1D4B}"/>
    <cellStyle name="Percent 2 2 2 6 5" xfId="14959" xr:uid="{A1A8BF13-309B-49D4-8D51-8536F3FD6D06}"/>
    <cellStyle name="Percent 2 2 2 6 6" xfId="28649" xr:uid="{62EBCFD4-2A2A-4E7B-9CB3-2BB1FDE01D7F}"/>
    <cellStyle name="Percent 2 2 2 6 7" xfId="43533" xr:uid="{0E8D852F-A922-4DF5-A2BB-F2482DEEB0F9}"/>
    <cellStyle name="Percent 2 2 2 7" xfId="8114" xr:uid="{7B4BB89E-3EAA-4867-8FB5-A74250316EE2}"/>
    <cellStyle name="Percent 2 2 2 7 2" xfId="9826" xr:uid="{582F67C0-CB23-483A-91F2-80BEC4A0C9E9}"/>
    <cellStyle name="Percent 2 2 2 7 2 2" xfId="13248" xr:uid="{C2A8ABB0-F352-406E-9BB5-88F570526D41}"/>
    <cellStyle name="Percent 2 2 2 7 2 2 2" xfId="26938" xr:uid="{B3A7321D-2B78-421F-BE04-BD0D275E50A0}"/>
    <cellStyle name="Percent 2 2 2 7 2 2 2 2" xfId="40630" xr:uid="{9928D463-4D23-4326-9953-6227D1BBB34D}"/>
    <cellStyle name="Percent 2 2 2 7 2 2 2 3" xfId="55514" xr:uid="{F9485973-B0EF-4837-AF11-CBD9298FA3C1}"/>
    <cellStyle name="Percent 2 2 2 7 2 2 3" xfId="20094" xr:uid="{5E7B0E71-DC21-46E8-8656-F2AD05381331}"/>
    <cellStyle name="Percent 2 2 2 7 2 2 4" xfId="33784" xr:uid="{DE8E87F5-D705-4B3B-9312-29267F8CA495}"/>
    <cellStyle name="Percent 2 2 2 7 2 2 5" xfId="48668" xr:uid="{7A82F749-E115-4DFB-9EEC-896D2D1BB481}"/>
    <cellStyle name="Percent 2 2 2 7 2 3" xfId="23516" xr:uid="{AB151B0F-705E-4EB0-8D6A-FB5BC7804FAD}"/>
    <cellStyle name="Percent 2 2 2 7 2 3 2" xfId="37208" xr:uid="{3654DDCE-3AAA-45D8-886C-524B4A477F02}"/>
    <cellStyle name="Percent 2 2 2 7 2 3 3" xfId="52092" xr:uid="{D83E7500-FD9A-4DA3-815D-27D9A4B216D7}"/>
    <cellStyle name="Percent 2 2 2 7 2 4" xfId="16672" xr:uid="{B0741CAA-6848-49A9-AEB6-81B5E9F23D3D}"/>
    <cellStyle name="Percent 2 2 2 7 2 5" xfId="30362" xr:uid="{14C185B8-43C8-4DC9-9B66-D328433D21F9}"/>
    <cellStyle name="Percent 2 2 2 7 2 6" xfId="45246" xr:uid="{6B97C94E-8C43-40CA-8916-F918DACCF743}"/>
    <cellStyle name="Percent 2 2 2 7 3" xfId="11536" xr:uid="{AC7F712D-F08F-4902-BAD3-AA450BD3FD90}"/>
    <cellStyle name="Percent 2 2 2 7 3 2" xfId="25226" xr:uid="{6F937B79-E260-416F-8D52-0393BE0899BD}"/>
    <cellStyle name="Percent 2 2 2 7 3 2 2" xfId="38918" xr:uid="{C910577B-0DAD-4FE2-8A7C-E65DB0A4110F}"/>
    <cellStyle name="Percent 2 2 2 7 3 2 3" xfId="53802" xr:uid="{4A1B840B-424A-4426-8676-F527970F65B2}"/>
    <cellStyle name="Percent 2 2 2 7 3 3" xfId="18382" xr:uid="{3D4DE121-9A1C-4833-A886-1BA49C7B18E8}"/>
    <cellStyle name="Percent 2 2 2 7 3 4" xfId="32072" xr:uid="{BB1B64B4-DD0B-4E09-9B2A-92E66A9FB052}"/>
    <cellStyle name="Percent 2 2 2 7 3 5" xfId="46956" xr:uid="{D9263F8C-C5A7-469B-B7F9-05BFD6F55473}"/>
    <cellStyle name="Percent 2 2 2 7 4" xfId="21804" xr:uid="{4011885F-76CD-41F6-B4C6-A9B68C7AEB3D}"/>
    <cellStyle name="Percent 2 2 2 7 4 2" xfId="35496" xr:uid="{1606396A-C06E-45B9-BCC4-298B15C003BC}"/>
    <cellStyle name="Percent 2 2 2 7 4 3" xfId="50380" xr:uid="{A64E4850-BA60-47E6-8B4F-ACC7D97662EF}"/>
    <cellStyle name="Percent 2 2 2 7 5" xfId="14960" xr:uid="{7FF4B832-D5BD-4A26-BDA6-43EB1D4CB4C5}"/>
    <cellStyle name="Percent 2 2 2 7 6" xfId="28650" xr:uid="{1514E98C-B373-42A9-9E9D-46CC315E159F}"/>
    <cellStyle name="Percent 2 2 2 7 7" xfId="43534" xr:uid="{5D2969C8-FE34-4316-AC71-5DC2BFAA7F04}"/>
    <cellStyle name="Percent 2 2 2 8" xfId="9797" xr:uid="{3E03F10C-8392-4FAD-9CF0-4DA0D8677A0F}"/>
    <cellStyle name="Percent 2 2 2 8 2" xfId="13219" xr:uid="{B6A30079-9B5A-4F77-87EF-5C5729D8FAD7}"/>
    <cellStyle name="Percent 2 2 2 8 2 2" xfId="26909" xr:uid="{9B3C5209-A1B6-4A79-897E-5AF0C40372D5}"/>
    <cellStyle name="Percent 2 2 2 8 2 2 2" xfId="40601" xr:uid="{B23CF03B-17C2-45CA-93AA-4BC812BB8763}"/>
    <cellStyle name="Percent 2 2 2 8 2 2 3" xfId="55485" xr:uid="{2C42CF2F-5C6A-4A3C-9AD3-622F3E473DD6}"/>
    <cellStyle name="Percent 2 2 2 8 2 3" xfId="20065" xr:uid="{FD9803E0-1E08-4B1E-8E87-CAEC8391CD25}"/>
    <cellStyle name="Percent 2 2 2 8 2 4" xfId="33755" xr:uid="{3EA30396-D29E-470D-9B01-560B063C1CCA}"/>
    <cellStyle name="Percent 2 2 2 8 2 5" xfId="48639" xr:uid="{0F06F9FA-E022-4970-A24F-1F327D8B2AC2}"/>
    <cellStyle name="Percent 2 2 2 8 3" xfId="23487" xr:uid="{BA98941C-4F16-40CE-9DCB-D3C7410935D5}"/>
    <cellStyle name="Percent 2 2 2 8 3 2" xfId="37179" xr:uid="{72F68B29-3201-4062-BA18-6842942E5C2D}"/>
    <cellStyle name="Percent 2 2 2 8 3 3" xfId="52063" xr:uid="{558E572D-FBAF-46FF-AD8C-92C0CA6CE6E6}"/>
    <cellStyle name="Percent 2 2 2 8 4" xfId="16643" xr:uid="{AF4BF7D3-267F-4CFD-A4C1-EAE0EF179CF6}"/>
    <cellStyle name="Percent 2 2 2 8 5" xfId="30333" xr:uid="{ADA1A792-358A-4F2E-8C62-F5EAF6BEE4E7}"/>
    <cellStyle name="Percent 2 2 2 8 6" xfId="45217" xr:uid="{519710FE-042D-44D8-824E-E56C114E22F6}"/>
    <cellStyle name="Percent 2 2 2 9" xfId="11507" xr:uid="{9730E59C-E268-4591-9ABB-9D0285F92E2A}"/>
    <cellStyle name="Percent 2 2 2 9 2" xfId="25197" xr:uid="{3E1C6789-64F9-43BC-A706-3CA7093FC74C}"/>
    <cellStyle name="Percent 2 2 2 9 2 2" xfId="38889" xr:uid="{BA5BB3E6-A013-44D2-8B78-928CF98A3323}"/>
    <cellStyle name="Percent 2 2 2 9 2 3" xfId="53773" xr:uid="{DF6601A6-62EB-4372-83B0-B3B7877D5BAB}"/>
    <cellStyle name="Percent 2 2 2 9 3" xfId="18353" xr:uid="{A97C1149-E111-4514-A78B-22FD854A154E}"/>
    <cellStyle name="Percent 2 2 2 9 4" xfId="32043" xr:uid="{C2423CB8-6F5F-470A-B190-E9C73F2BF677}"/>
    <cellStyle name="Percent 2 2 2 9 5" xfId="46927" xr:uid="{9DF7E1DA-0A11-4295-A3CB-F7795CB3B175}"/>
    <cellStyle name="Percent 2 2 3" xfId="8115" xr:uid="{58BCFD7E-6EF5-41F7-AC7A-BB9F4A234959}"/>
    <cellStyle name="Percent 2 2 3 10" xfId="14961" xr:uid="{0D24DCD4-AA98-411F-9AC0-C2B6B695200C}"/>
    <cellStyle name="Percent 2 2 3 11" xfId="28651" xr:uid="{AA0E6230-5E5B-437D-8894-B8F87E4DE60B}"/>
    <cellStyle name="Percent 2 2 3 12" xfId="43535" xr:uid="{3214637F-0D9A-41B3-8CC6-508A6345CD99}"/>
    <cellStyle name="Percent 2 2 3 2" xfId="8116" xr:uid="{977D2CFE-A1EC-4BCF-9ED1-3CEB7670967D}"/>
    <cellStyle name="Percent 2 2 3 2 10" xfId="43536" xr:uid="{F74C8C64-053D-4746-9D1B-EABC9268557C}"/>
    <cellStyle name="Percent 2 2 3 2 2" xfId="8117" xr:uid="{E728FC37-B680-4A4A-AB8E-6AE3B5AC34B5}"/>
    <cellStyle name="Percent 2 2 3 2 2 2" xfId="8118" xr:uid="{4E6BC6B4-700F-431B-8D82-1698AE209493}"/>
    <cellStyle name="Percent 2 2 3 2 2 2 2" xfId="9830" xr:uid="{FF4713E4-3C2B-4D8F-AC0C-18594B81FD5E}"/>
    <cellStyle name="Percent 2 2 3 2 2 2 2 2" xfId="13252" xr:uid="{F5652AD6-9626-4EBA-819B-DC8CE5285889}"/>
    <cellStyle name="Percent 2 2 3 2 2 2 2 2 2" xfId="26942" xr:uid="{ADE3083D-918A-441B-A615-E07F094BA09A}"/>
    <cellStyle name="Percent 2 2 3 2 2 2 2 2 2 2" xfId="40634" xr:uid="{7AB0546F-A5D0-4D92-A882-B95DD607100C}"/>
    <cellStyle name="Percent 2 2 3 2 2 2 2 2 2 3" xfId="55518" xr:uid="{4001A1EC-6AA2-4169-A1A9-5A463F399EC0}"/>
    <cellStyle name="Percent 2 2 3 2 2 2 2 2 3" xfId="20098" xr:uid="{55129A67-0C33-4002-A285-0133C82A3EBB}"/>
    <cellStyle name="Percent 2 2 3 2 2 2 2 2 4" xfId="33788" xr:uid="{708D92CF-5F1C-4610-A876-B618E240EADD}"/>
    <cellStyle name="Percent 2 2 3 2 2 2 2 2 5" xfId="48672" xr:uid="{79934663-D7D8-4F9B-A1C8-BC17AAF33B53}"/>
    <cellStyle name="Percent 2 2 3 2 2 2 2 3" xfId="23520" xr:uid="{F675EB82-7F9A-428E-BE23-D944F4B19E69}"/>
    <cellStyle name="Percent 2 2 3 2 2 2 2 3 2" xfId="37212" xr:uid="{FEDBF1EC-692E-4B95-AD93-EB6B27BCE231}"/>
    <cellStyle name="Percent 2 2 3 2 2 2 2 3 3" xfId="52096" xr:uid="{452F11A6-5EE6-4693-957C-20598ED1423C}"/>
    <cellStyle name="Percent 2 2 3 2 2 2 2 4" xfId="16676" xr:uid="{1D7DC54E-5C12-4370-80F2-2D71D1796538}"/>
    <cellStyle name="Percent 2 2 3 2 2 2 2 5" xfId="30366" xr:uid="{8EF53B53-D551-442E-9BBA-860524AD16E5}"/>
    <cellStyle name="Percent 2 2 3 2 2 2 2 6" xfId="45250" xr:uid="{8644DBEA-99CD-4DBB-B2E7-C18AABE392D9}"/>
    <cellStyle name="Percent 2 2 3 2 2 2 3" xfId="11540" xr:uid="{7F84A3C0-0A4D-47A5-989F-305E0ACAE60B}"/>
    <cellStyle name="Percent 2 2 3 2 2 2 3 2" xfId="25230" xr:uid="{561A93CA-53E1-49FD-AB0C-ECE77BCE3A93}"/>
    <cellStyle name="Percent 2 2 3 2 2 2 3 2 2" xfId="38922" xr:uid="{FE39C925-32C8-4348-B5AF-93C1199DB51D}"/>
    <cellStyle name="Percent 2 2 3 2 2 2 3 2 3" xfId="53806" xr:uid="{5C70AD78-40D9-4BB3-841D-0D9E451567FF}"/>
    <cellStyle name="Percent 2 2 3 2 2 2 3 3" xfId="18386" xr:uid="{65F816B8-E89E-4B53-9A3B-1E7471134E25}"/>
    <cellStyle name="Percent 2 2 3 2 2 2 3 4" xfId="32076" xr:uid="{23E8FF21-D6D1-497C-9009-8E4A82FA3E71}"/>
    <cellStyle name="Percent 2 2 3 2 2 2 3 5" xfId="46960" xr:uid="{117F836A-4BB2-4F5D-AC72-601BB78981E7}"/>
    <cellStyle name="Percent 2 2 3 2 2 2 4" xfId="21808" xr:uid="{405D41C1-C812-42EE-8D12-FCCBD4DBB6F8}"/>
    <cellStyle name="Percent 2 2 3 2 2 2 4 2" xfId="35500" xr:uid="{B06B0CD0-167E-493F-BFC1-0A3813B68C44}"/>
    <cellStyle name="Percent 2 2 3 2 2 2 4 3" xfId="50384" xr:uid="{94663C03-E514-4AAD-BDB9-74338BABDE23}"/>
    <cellStyle name="Percent 2 2 3 2 2 2 5" xfId="14964" xr:uid="{621F842F-B029-489B-B642-41235E72C76B}"/>
    <cellStyle name="Percent 2 2 3 2 2 2 6" xfId="28654" xr:uid="{124BA9AF-7876-4300-B8CB-2E7DFE7F01D2}"/>
    <cellStyle name="Percent 2 2 3 2 2 2 7" xfId="43538" xr:uid="{8766AEB2-3D7A-4927-AABC-7119ED281D8D}"/>
    <cellStyle name="Percent 2 2 3 2 2 3" xfId="9829" xr:uid="{840BE4E0-0B96-464B-8D89-A5CB0256FC42}"/>
    <cellStyle name="Percent 2 2 3 2 2 3 2" xfId="13251" xr:uid="{9C52CA92-338B-4EF6-8E3B-FCAD550D2E5D}"/>
    <cellStyle name="Percent 2 2 3 2 2 3 2 2" xfId="26941" xr:uid="{F3222698-4FEF-4E5F-9C63-AAD15C36EFB9}"/>
    <cellStyle name="Percent 2 2 3 2 2 3 2 2 2" xfId="40633" xr:uid="{84B9EEB3-ED7F-4671-B500-27613A6B47C6}"/>
    <cellStyle name="Percent 2 2 3 2 2 3 2 2 3" xfId="55517" xr:uid="{D86D5F87-7EB7-49F2-808A-DB347FE3DAFB}"/>
    <cellStyle name="Percent 2 2 3 2 2 3 2 3" xfId="20097" xr:uid="{40291620-6C8B-46E1-B61D-8A98C2FB5199}"/>
    <cellStyle name="Percent 2 2 3 2 2 3 2 4" xfId="33787" xr:uid="{4CA20A5E-1642-4ABF-A797-DF9C0FD45973}"/>
    <cellStyle name="Percent 2 2 3 2 2 3 2 5" xfId="48671" xr:uid="{C5870738-26B4-4870-9CA3-27D19E7CE207}"/>
    <cellStyle name="Percent 2 2 3 2 2 3 3" xfId="23519" xr:uid="{1D963B1C-B866-4A73-93C9-5F6B9EE09FEA}"/>
    <cellStyle name="Percent 2 2 3 2 2 3 3 2" xfId="37211" xr:uid="{DE0CC2E5-F8CE-4765-BCA6-F43CDE374C8B}"/>
    <cellStyle name="Percent 2 2 3 2 2 3 3 3" xfId="52095" xr:uid="{A51AB057-BF05-46CC-A3AE-BDF35CBF22CA}"/>
    <cellStyle name="Percent 2 2 3 2 2 3 4" xfId="16675" xr:uid="{723CA8A0-ADB5-4F1A-B77C-301400940B23}"/>
    <cellStyle name="Percent 2 2 3 2 2 3 5" xfId="30365" xr:uid="{E277B21F-070D-44D1-947C-16535187E30C}"/>
    <cellStyle name="Percent 2 2 3 2 2 3 6" xfId="45249" xr:uid="{BC42EDC2-7D1B-44FD-BDBA-04A95CFE8574}"/>
    <cellStyle name="Percent 2 2 3 2 2 4" xfId="11539" xr:uid="{FB09BA2A-D5B8-4668-AF7C-CD5F0FE3C7AB}"/>
    <cellStyle name="Percent 2 2 3 2 2 4 2" xfId="25229" xr:uid="{3C975EB9-D2B9-4DB9-A454-200819E6B924}"/>
    <cellStyle name="Percent 2 2 3 2 2 4 2 2" xfId="38921" xr:uid="{10CA5ADD-18B3-463C-BBF5-0391A0AE31A4}"/>
    <cellStyle name="Percent 2 2 3 2 2 4 2 3" xfId="53805" xr:uid="{23677B5B-2A2A-4A1C-A462-450903F06C22}"/>
    <cellStyle name="Percent 2 2 3 2 2 4 3" xfId="18385" xr:uid="{7D151925-F20C-4313-A299-923F785B7468}"/>
    <cellStyle name="Percent 2 2 3 2 2 4 4" xfId="32075" xr:uid="{E8E60AB0-B64D-4448-A629-B2D446B03202}"/>
    <cellStyle name="Percent 2 2 3 2 2 4 5" xfId="46959" xr:uid="{82A93BE7-D3A1-4E39-8A6F-505FF8826B77}"/>
    <cellStyle name="Percent 2 2 3 2 2 5" xfId="21807" xr:uid="{D1DCE89E-912A-42F1-9543-41EDB4A84284}"/>
    <cellStyle name="Percent 2 2 3 2 2 5 2" xfId="35499" xr:uid="{9C9C263B-F1BC-47F8-AE94-13D67E4E0437}"/>
    <cellStyle name="Percent 2 2 3 2 2 5 3" xfId="50383" xr:uid="{EB204ACC-FFBA-4B8F-916E-4347136AC4A7}"/>
    <cellStyle name="Percent 2 2 3 2 2 6" xfId="14963" xr:uid="{FE5E6B04-FEA5-4383-94F9-8C49115571C3}"/>
    <cellStyle name="Percent 2 2 3 2 2 7" xfId="28653" xr:uid="{4E9BF880-7EE9-4414-9679-F24AF8668BAB}"/>
    <cellStyle name="Percent 2 2 3 2 2 8" xfId="43537" xr:uid="{49BF405D-1C9B-4BB0-8E31-93FD1F525EE3}"/>
    <cellStyle name="Percent 2 2 3 2 3" xfId="8119" xr:uid="{8C64AFFC-5D68-40AE-B648-534DFD11C175}"/>
    <cellStyle name="Percent 2 2 3 2 3 2" xfId="9831" xr:uid="{C7107BCF-4D1E-40C3-8692-D212914C1611}"/>
    <cellStyle name="Percent 2 2 3 2 3 2 2" xfId="13253" xr:uid="{A20896A7-792D-42EC-9FC6-F1EFA04D1608}"/>
    <cellStyle name="Percent 2 2 3 2 3 2 2 2" xfId="26943" xr:uid="{829FEF74-3DA8-47A5-8E9E-A56FD2E2C13F}"/>
    <cellStyle name="Percent 2 2 3 2 3 2 2 2 2" xfId="40635" xr:uid="{DA079BF5-0EED-40B8-802D-9481D2FF5767}"/>
    <cellStyle name="Percent 2 2 3 2 3 2 2 2 3" xfId="55519" xr:uid="{8F4E0842-E5FD-41BB-9384-BCC5C220527F}"/>
    <cellStyle name="Percent 2 2 3 2 3 2 2 3" xfId="20099" xr:uid="{874D05A9-079C-45AC-9CA4-7343B85AE29B}"/>
    <cellStyle name="Percent 2 2 3 2 3 2 2 4" xfId="33789" xr:uid="{0BA95721-B222-423B-A53E-3F5EC035F144}"/>
    <cellStyle name="Percent 2 2 3 2 3 2 2 5" xfId="48673" xr:uid="{9B912A1D-4B9A-4FEC-862A-B8137DF2FB64}"/>
    <cellStyle name="Percent 2 2 3 2 3 2 3" xfId="23521" xr:uid="{299C4FA5-80AD-423F-A010-36C05CD14ACB}"/>
    <cellStyle name="Percent 2 2 3 2 3 2 3 2" xfId="37213" xr:uid="{076A7F56-1781-49DA-92B0-FB7435CDE471}"/>
    <cellStyle name="Percent 2 2 3 2 3 2 3 3" xfId="52097" xr:uid="{97F09191-F828-42F9-9972-F85F6FDBC652}"/>
    <cellStyle name="Percent 2 2 3 2 3 2 4" xfId="16677" xr:uid="{CBD4AD0F-92D0-4446-8826-06E54BB3041E}"/>
    <cellStyle name="Percent 2 2 3 2 3 2 5" xfId="30367" xr:uid="{5DC3F910-EB8A-487B-8115-F54983D4CE97}"/>
    <cellStyle name="Percent 2 2 3 2 3 2 6" xfId="45251" xr:uid="{5C8AF003-DE8F-480D-8A62-4EC9608C3B14}"/>
    <cellStyle name="Percent 2 2 3 2 3 3" xfId="11541" xr:uid="{262DE3C1-9D79-4FB7-A13C-D3E47803F63E}"/>
    <cellStyle name="Percent 2 2 3 2 3 3 2" xfId="25231" xr:uid="{9A872870-01FE-4588-ABB6-5C0D009DE5F0}"/>
    <cellStyle name="Percent 2 2 3 2 3 3 2 2" xfId="38923" xr:uid="{DB3C79B3-73AC-419F-AC09-EDC118C7B834}"/>
    <cellStyle name="Percent 2 2 3 2 3 3 2 3" xfId="53807" xr:uid="{017232FA-E88B-49FF-AC94-4FD60DC99C44}"/>
    <cellStyle name="Percent 2 2 3 2 3 3 3" xfId="18387" xr:uid="{1DCD68C6-C510-4FFD-ADBC-4C59015735F0}"/>
    <cellStyle name="Percent 2 2 3 2 3 3 4" xfId="32077" xr:uid="{58550123-355F-4F7C-A4C9-C0D27EAC2BF4}"/>
    <cellStyle name="Percent 2 2 3 2 3 3 5" xfId="46961" xr:uid="{FE124482-818C-4C9C-B93D-3E417D5F7DE5}"/>
    <cellStyle name="Percent 2 2 3 2 3 4" xfId="21809" xr:uid="{E75BCE55-8E30-411C-9C88-20B800E2DF73}"/>
    <cellStyle name="Percent 2 2 3 2 3 4 2" xfId="35501" xr:uid="{31B6B44D-10BE-473F-8893-5E3F840A6C42}"/>
    <cellStyle name="Percent 2 2 3 2 3 4 3" xfId="50385" xr:uid="{8D853D91-B617-43D1-8D31-A5EAE9EDA857}"/>
    <cellStyle name="Percent 2 2 3 2 3 5" xfId="14965" xr:uid="{E110540B-667B-4D46-ABB7-C5AAD0EE9A24}"/>
    <cellStyle name="Percent 2 2 3 2 3 6" xfId="28655" xr:uid="{42294E01-342E-4C16-A120-048FD73276BE}"/>
    <cellStyle name="Percent 2 2 3 2 3 7" xfId="43539" xr:uid="{3D779A69-EFC3-490D-9629-0B803A5108C8}"/>
    <cellStyle name="Percent 2 2 3 2 4" xfId="8120" xr:uid="{0089142E-D5F8-4194-86CC-DC995792B9A2}"/>
    <cellStyle name="Percent 2 2 3 2 4 2" xfId="9832" xr:uid="{F5322548-5411-4E96-9DAF-CA53A8C10D3E}"/>
    <cellStyle name="Percent 2 2 3 2 4 2 2" xfId="13254" xr:uid="{56D98E89-A325-4D26-898C-CB4226FEF075}"/>
    <cellStyle name="Percent 2 2 3 2 4 2 2 2" xfId="26944" xr:uid="{426E21B9-20B9-404E-90D9-F69365F1DDA9}"/>
    <cellStyle name="Percent 2 2 3 2 4 2 2 2 2" xfId="40636" xr:uid="{4D210537-5B42-4798-A2E6-EAD03678BC9C}"/>
    <cellStyle name="Percent 2 2 3 2 4 2 2 2 3" xfId="55520" xr:uid="{422F83A1-BFBC-43E2-81C7-C41ACD749772}"/>
    <cellStyle name="Percent 2 2 3 2 4 2 2 3" xfId="20100" xr:uid="{68C63AA0-BC0B-4E00-8AD0-EDB8EE4F6420}"/>
    <cellStyle name="Percent 2 2 3 2 4 2 2 4" xfId="33790" xr:uid="{AEFECC9C-77F8-4844-8357-DC6E11210E78}"/>
    <cellStyle name="Percent 2 2 3 2 4 2 2 5" xfId="48674" xr:uid="{4AF25AD9-C551-4DA0-AAB6-120C5F429255}"/>
    <cellStyle name="Percent 2 2 3 2 4 2 3" xfId="23522" xr:uid="{362150CD-520B-4341-9DFF-0304FA8BB7C8}"/>
    <cellStyle name="Percent 2 2 3 2 4 2 3 2" xfId="37214" xr:uid="{C6B62329-1D93-4FF1-8916-C6A52D45BB8D}"/>
    <cellStyle name="Percent 2 2 3 2 4 2 3 3" xfId="52098" xr:uid="{75CBA051-D5B6-4882-A3D5-898B1442A3C4}"/>
    <cellStyle name="Percent 2 2 3 2 4 2 4" xfId="16678" xr:uid="{2B4A104E-FF69-4328-A817-F5F90E523733}"/>
    <cellStyle name="Percent 2 2 3 2 4 2 5" xfId="30368" xr:uid="{39ED5693-1CAC-4E1A-8606-1517C53F984E}"/>
    <cellStyle name="Percent 2 2 3 2 4 2 6" xfId="45252" xr:uid="{8CDCEC9F-A69D-43C1-A55F-3F1021BF3497}"/>
    <cellStyle name="Percent 2 2 3 2 4 3" xfId="11542" xr:uid="{AA4DE37C-B785-4E66-A6A4-C61EAAFD3495}"/>
    <cellStyle name="Percent 2 2 3 2 4 3 2" xfId="25232" xr:uid="{0100F07C-1CB8-4BC6-9D14-E37988D0F671}"/>
    <cellStyle name="Percent 2 2 3 2 4 3 2 2" xfId="38924" xr:uid="{3B5B0FB5-1B20-41D0-A1C0-F85565F7A549}"/>
    <cellStyle name="Percent 2 2 3 2 4 3 2 3" xfId="53808" xr:uid="{DEC783B4-035D-414B-9829-325C4A4F7C04}"/>
    <cellStyle name="Percent 2 2 3 2 4 3 3" xfId="18388" xr:uid="{07EB9ECB-09F7-448E-A658-0693A9B094DD}"/>
    <cellStyle name="Percent 2 2 3 2 4 3 4" xfId="32078" xr:uid="{F2FF20D2-32E7-4A49-9C54-0C8D4D8F23F5}"/>
    <cellStyle name="Percent 2 2 3 2 4 3 5" xfId="46962" xr:uid="{65CDBF40-4309-496E-A032-4C351169FAFB}"/>
    <cellStyle name="Percent 2 2 3 2 4 4" xfId="21810" xr:uid="{8E903E14-7D35-4EE6-992A-8262C3EBC356}"/>
    <cellStyle name="Percent 2 2 3 2 4 4 2" xfId="35502" xr:uid="{A7A1ECA2-ED48-4F16-A207-EAE9C4F1A8CF}"/>
    <cellStyle name="Percent 2 2 3 2 4 4 3" xfId="50386" xr:uid="{A7815DA4-1408-4C67-8811-A67D5513050E}"/>
    <cellStyle name="Percent 2 2 3 2 4 5" xfId="14966" xr:uid="{05214D23-5B74-4D37-83AA-C44D51BDB3C4}"/>
    <cellStyle name="Percent 2 2 3 2 4 6" xfId="28656" xr:uid="{901C437D-4CBF-481C-A367-05605800532D}"/>
    <cellStyle name="Percent 2 2 3 2 4 7" xfId="43540" xr:uid="{000F513F-CE70-49F0-80F1-8F6CBED7A678}"/>
    <cellStyle name="Percent 2 2 3 2 5" xfId="9828" xr:uid="{32299513-7B94-449F-8EF0-785B84656F45}"/>
    <cellStyle name="Percent 2 2 3 2 5 2" xfId="13250" xr:uid="{EA47E453-BE8C-48A3-9149-847359FF7030}"/>
    <cellStyle name="Percent 2 2 3 2 5 2 2" xfId="26940" xr:uid="{7B7AD1F3-07AA-4997-9019-BF754A574CE0}"/>
    <cellStyle name="Percent 2 2 3 2 5 2 2 2" xfId="40632" xr:uid="{583721DA-3EB3-4A4B-99EA-9007022253B6}"/>
    <cellStyle name="Percent 2 2 3 2 5 2 2 3" xfId="55516" xr:uid="{C275A2CB-FA04-4B75-8DFF-8FCD372F304F}"/>
    <cellStyle name="Percent 2 2 3 2 5 2 3" xfId="20096" xr:uid="{E99E8C12-5927-4D18-B6EB-C26DC75848C9}"/>
    <cellStyle name="Percent 2 2 3 2 5 2 4" xfId="33786" xr:uid="{D542F303-4784-4691-A3B7-6708B5F9917F}"/>
    <cellStyle name="Percent 2 2 3 2 5 2 5" xfId="48670" xr:uid="{2311B469-CCB6-4825-8738-C4E78ECAF536}"/>
    <cellStyle name="Percent 2 2 3 2 5 3" xfId="23518" xr:uid="{A4425091-9F8A-4929-828B-AAE43988E42E}"/>
    <cellStyle name="Percent 2 2 3 2 5 3 2" xfId="37210" xr:uid="{8F630572-E436-44C3-947F-FA0A898D2B6F}"/>
    <cellStyle name="Percent 2 2 3 2 5 3 3" xfId="52094" xr:uid="{CCAFD7AB-9139-414B-B5BA-EE12956ADF47}"/>
    <cellStyle name="Percent 2 2 3 2 5 4" xfId="16674" xr:uid="{933F4C61-BAFD-4B31-88E0-B64D6125F626}"/>
    <cellStyle name="Percent 2 2 3 2 5 5" xfId="30364" xr:uid="{5629BAD5-2802-4F57-9C20-B6F6B31EA5FA}"/>
    <cellStyle name="Percent 2 2 3 2 5 6" xfId="45248" xr:uid="{1251231B-5D28-4B08-8BF0-AA621740123D}"/>
    <cellStyle name="Percent 2 2 3 2 6" xfId="11538" xr:uid="{4DE26BA1-6789-436D-881D-88ECD8FE92FB}"/>
    <cellStyle name="Percent 2 2 3 2 6 2" xfId="25228" xr:uid="{4D907E20-54EC-492F-812C-357002884E21}"/>
    <cellStyle name="Percent 2 2 3 2 6 2 2" xfId="38920" xr:uid="{A4FB6221-73F8-409F-8B26-47DB0A9D6516}"/>
    <cellStyle name="Percent 2 2 3 2 6 2 3" xfId="53804" xr:uid="{4C60DCD9-BBBC-4953-BC26-7726B7AED929}"/>
    <cellStyle name="Percent 2 2 3 2 6 3" xfId="18384" xr:uid="{8560D239-8CD0-4915-859F-04F158193D10}"/>
    <cellStyle name="Percent 2 2 3 2 6 4" xfId="32074" xr:uid="{EB79E766-348E-4892-8B64-AD80C41E5BB6}"/>
    <cellStyle name="Percent 2 2 3 2 6 5" xfId="46958" xr:uid="{D5A02B31-1D27-4380-8A89-C7A5C230BB5C}"/>
    <cellStyle name="Percent 2 2 3 2 7" xfId="21806" xr:uid="{B44E6FF4-C412-45D5-93B1-9772FB0E77D2}"/>
    <cellStyle name="Percent 2 2 3 2 7 2" xfId="35498" xr:uid="{D4B2111D-9D1F-4F2C-B7F2-15080A0FAF12}"/>
    <cellStyle name="Percent 2 2 3 2 7 3" xfId="50382" xr:uid="{54CBDBA3-8D58-42D3-8204-26471028C511}"/>
    <cellStyle name="Percent 2 2 3 2 8" xfId="14962" xr:uid="{4B4E6748-F0F1-4A29-A60A-F0298D5C5640}"/>
    <cellStyle name="Percent 2 2 3 2 9" xfId="28652" xr:uid="{16088FE6-C62C-4FDA-ABEF-A9EB4CBCD9D8}"/>
    <cellStyle name="Percent 2 2 3 3" xfId="8121" xr:uid="{397EF895-5493-41E8-BB68-D420FF4B6396}"/>
    <cellStyle name="Percent 2 2 3 3 10" xfId="43541" xr:uid="{38CF62AC-F60A-4EED-8517-37923A3374A5}"/>
    <cellStyle name="Percent 2 2 3 3 2" xfId="8122" xr:uid="{17245710-2694-483B-B417-D11466AB92FD}"/>
    <cellStyle name="Percent 2 2 3 3 2 2" xfId="8123" xr:uid="{352D1F31-0BCA-4CC9-AF4D-8DF53021CD68}"/>
    <cellStyle name="Percent 2 2 3 3 2 2 2" xfId="9835" xr:uid="{D25A8914-AD70-4246-BD88-28957E9F0A89}"/>
    <cellStyle name="Percent 2 2 3 3 2 2 2 2" xfId="13257" xr:uid="{DC97F359-A0C5-4838-A9C9-7F06F8020942}"/>
    <cellStyle name="Percent 2 2 3 3 2 2 2 2 2" xfId="26947" xr:uid="{F3E5ED62-CAF9-4C2C-A74A-A29903FAB67F}"/>
    <cellStyle name="Percent 2 2 3 3 2 2 2 2 2 2" xfId="40639" xr:uid="{B771FBAC-49A5-44D9-BA7C-7707B077EE6B}"/>
    <cellStyle name="Percent 2 2 3 3 2 2 2 2 2 3" xfId="55523" xr:uid="{642A75EB-E9D3-4C8F-A732-10136B86E4DB}"/>
    <cellStyle name="Percent 2 2 3 3 2 2 2 2 3" xfId="20103" xr:uid="{A54522CD-BFCE-403E-86A7-E791B787DCEF}"/>
    <cellStyle name="Percent 2 2 3 3 2 2 2 2 4" xfId="33793" xr:uid="{A323314C-78F4-4B8D-81B4-82C1941BC922}"/>
    <cellStyle name="Percent 2 2 3 3 2 2 2 2 5" xfId="48677" xr:uid="{8BD6E3E6-C083-45A1-8AA9-A6FD49365104}"/>
    <cellStyle name="Percent 2 2 3 3 2 2 2 3" xfId="23525" xr:uid="{FD4EC123-2BC6-4614-8CB9-F0FC80263AFE}"/>
    <cellStyle name="Percent 2 2 3 3 2 2 2 3 2" xfId="37217" xr:uid="{B3131D37-54D9-4899-8E32-6A01E7F1B08A}"/>
    <cellStyle name="Percent 2 2 3 3 2 2 2 3 3" xfId="52101" xr:uid="{B1132051-219B-42A8-A737-61569211E4A7}"/>
    <cellStyle name="Percent 2 2 3 3 2 2 2 4" xfId="16681" xr:uid="{DA5B623B-862D-4535-8064-DC5E48F5D0E7}"/>
    <cellStyle name="Percent 2 2 3 3 2 2 2 5" xfId="30371" xr:uid="{3B4E8B41-E943-4FF6-B337-7A9FFFBCB88A}"/>
    <cellStyle name="Percent 2 2 3 3 2 2 2 6" xfId="45255" xr:uid="{ECAD720F-D1C7-44BD-BED2-F471C340F508}"/>
    <cellStyle name="Percent 2 2 3 3 2 2 3" xfId="11545" xr:uid="{25F59CF1-7B0A-4FA5-A667-458DA53C1574}"/>
    <cellStyle name="Percent 2 2 3 3 2 2 3 2" xfId="25235" xr:uid="{D72CAB4C-2271-497A-9202-518AB4689B41}"/>
    <cellStyle name="Percent 2 2 3 3 2 2 3 2 2" xfId="38927" xr:uid="{638100B0-1299-4096-92ED-08D03327E401}"/>
    <cellStyle name="Percent 2 2 3 3 2 2 3 2 3" xfId="53811" xr:uid="{5D2A3281-0BD6-4A34-8580-98C8B28892AF}"/>
    <cellStyle name="Percent 2 2 3 3 2 2 3 3" xfId="18391" xr:uid="{4FADE710-CA5C-459E-A784-90C24B03793B}"/>
    <cellStyle name="Percent 2 2 3 3 2 2 3 4" xfId="32081" xr:uid="{376D6A2F-A71A-4CAF-B336-1A256878A60D}"/>
    <cellStyle name="Percent 2 2 3 3 2 2 3 5" xfId="46965" xr:uid="{C56989F4-DDC5-440B-AAEE-60E0A6F909F6}"/>
    <cellStyle name="Percent 2 2 3 3 2 2 4" xfId="21813" xr:uid="{D4D85833-17A5-40D7-A2DF-CDA9091103FB}"/>
    <cellStyle name="Percent 2 2 3 3 2 2 4 2" xfId="35505" xr:uid="{6D7CFFEE-7BC1-4BBA-A0C7-867A73BD7082}"/>
    <cellStyle name="Percent 2 2 3 3 2 2 4 3" xfId="50389" xr:uid="{20F62207-B9C5-4F6F-9A21-CA01F383564F}"/>
    <cellStyle name="Percent 2 2 3 3 2 2 5" xfId="14969" xr:uid="{AA0A9624-1B6E-4819-8DB5-7E121B0E007C}"/>
    <cellStyle name="Percent 2 2 3 3 2 2 6" xfId="28659" xr:uid="{1B13F0E1-CBEE-44DD-B65D-A1E23330B07A}"/>
    <cellStyle name="Percent 2 2 3 3 2 2 7" xfId="43543" xr:uid="{965FE8FD-A2BA-4327-82E0-4064EF79050E}"/>
    <cellStyle name="Percent 2 2 3 3 2 3" xfId="9834" xr:uid="{13DFAF8A-739D-4DB7-BA77-F6F048495AFE}"/>
    <cellStyle name="Percent 2 2 3 3 2 3 2" xfId="13256" xr:uid="{4D32B39B-41CE-49BA-AC1A-D40C8A293D62}"/>
    <cellStyle name="Percent 2 2 3 3 2 3 2 2" xfId="26946" xr:uid="{79AD9254-5F6B-41A3-913B-BC81A24E28B8}"/>
    <cellStyle name="Percent 2 2 3 3 2 3 2 2 2" xfId="40638" xr:uid="{C30134C9-31D0-4818-B71C-7005950ECFB9}"/>
    <cellStyle name="Percent 2 2 3 3 2 3 2 2 3" xfId="55522" xr:uid="{EC41AD42-FC00-4485-AE6F-E436B484B0BE}"/>
    <cellStyle name="Percent 2 2 3 3 2 3 2 3" xfId="20102" xr:uid="{D7F0A422-2202-42FE-B521-16C43B07D95A}"/>
    <cellStyle name="Percent 2 2 3 3 2 3 2 4" xfId="33792" xr:uid="{EAB49D56-581D-44B6-8752-576A715D24AC}"/>
    <cellStyle name="Percent 2 2 3 3 2 3 2 5" xfId="48676" xr:uid="{CF5DC871-BC04-4613-B77F-9124E0C7F103}"/>
    <cellStyle name="Percent 2 2 3 3 2 3 3" xfId="23524" xr:uid="{168EE6E9-47BB-4D9F-A9DB-18ECEAEB8251}"/>
    <cellStyle name="Percent 2 2 3 3 2 3 3 2" xfId="37216" xr:uid="{B13A17F9-D8F0-4B39-BAB6-84D02532E97E}"/>
    <cellStyle name="Percent 2 2 3 3 2 3 3 3" xfId="52100" xr:uid="{C9C08A8B-69F3-486A-A757-76720C0919DE}"/>
    <cellStyle name="Percent 2 2 3 3 2 3 4" xfId="16680" xr:uid="{9377E225-2764-4DE7-B994-185788456655}"/>
    <cellStyle name="Percent 2 2 3 3 2 3 5" xfId="30370" xr:uid="{E5D10862-9B35-4BC0-8439-3ACE89457B9B}"/>
    <cellStyle name="Percent 2 2 3 3 2 3 6" xfId="45254" xr:uid="{8CE9588C-5444-44DC-9515-1ED8833B006D}"/>
    <cellStyle name="Percent 2 2 3 3 2 4" xfId="11544" xr:uid="{BFEA351D-86C6-4B02-BAFF-C01623A6FB31}"/>
    <cellStyle name="Percent 2 2 3 3 2 4 2" xfId="25234" xr:uid="{586AC30B-AEC8-4AD5-9A4C-9AC6DBFA5B15}"/>
    <cellStyle name="Percent 2 2 3 3 2 4 2 2" xfId="38926" xr:uid="{63B57691-273D-46B2-BBB8-1678CFBC5339}"/>
    <cellStyle name="Percent 2 2 3 3 2 4 2 3" xfId="53810" xr:uid="{43620DAF-B3BB-445B-9B0B-1CD6BE2060A6}"/>
    <cellStyle name="Percent 2 2 3 3 2 4 3" xfId="18390" xr:uid="{515561D4-A13C-414A-9791-B8C19F8AF49C}"/>
    <cellStyle name="Percent 2 2 3 3 2 4 4" xfId="32080" xr:uid="{0DE4DD87-D03A-49E0-9D26-255DDADBB9B1}"/>
    <cellStyle name="Percent 2 2 3 3 2 4 5" xfId="46964" xr:uid="{3F3E4F4C-2774-46BB-9DA2-CC51F7022B3D}"/>
    <cellStyle name="Percent 2 2 3 3 2 5" xfId="21812" xr:uid="{C642D12A-AD73-4BA1-9FD5-723BE2C367EB}"/>
    <cellStyle name="Percent 2 2 3 3 2 5 2" xfId="35504" xr:uid="{BEFDFBC0-C946-471D-AC49-F5F4D05A668E}"/>
    <cellStyle name="Percent 2 2 3 3 2 5 3" xfId="50388" xr:uid="{67C0078C-E7DF-4278-B297-0772E3056834}"/>
    <cellStyle name="Percent 2 2 3 3 2 6" xfId="14968" xr:uid="{AF245E53-7B51-481A-9437-25753838CE8E}"/>
    <cellStyle name="Percent 2 2 3 3 2 7" xfId="28658" xr:uid="{209DAACA-2627-4EED-83B6-F93EF438F340}"/>
    <cellStyle name="Percent 2 2 3 3 2 8" xfId="43542" xr:uid="{5E11F039-981C-4FB2-8194-2B9BFB18A36F}"/>
    <cellStyle name="Percent 2 2 3 3 3" xfId="8124" xr:uid="{E7BDA8E6-DA36-4FEC-BAF9-F2375DC3A64E}"/>
    <cellStyle name="Percent 2 2 3 3 3 2" xfId="9836" xr:uid="{F2F5940E-81C1-4C9F-852B-5DE67801B0FD}"/>
    <cellStyle name="Percent 2 2 3 3 3 2 2" xfId="13258" xr:uid="{7D0B0CA4-0B9B-42B3-BC97-3CE530733686}"/>
    <cellStyle name="Percent 2 2 3 3 3 2 2 2" xfId="26948" xr:uid="{1587A119-478C-4F82-B947-D9B65230651D}"/>
    <cellStyle name="Percent 2 2 3 3 3 2 2 2 2" xfId="40640" xr:uid="{4C5FEE63-C57D-4761-A841-AF7A1E54850C}"/>
    <cellStyle name="Percent 2 2 3 3 3 2 2 2 3" xfId="55524" xr:uid="{DD7A5BEA-99A3-41FC-9FDE-E9282EF634FD}"/>
    <cellStyle name="Percent 2 2 3 3 3 2 2 3" xfId="20104" xr:uid="{A4FEE0FB-0C29-4D70-B52C-4F8D2CB4D4D1}"/>
    <cellStyle name="Percent 2 2 3 3 3 2 2 4" xfId="33794" xr:uid="{7BAEB83D-8D96-4442-8EFB-3BE92AC1867B}"/>
    <cellStyle name="Percent 2 2 3 3 3 2 2 5" xfId="48678" xr:uid="{737C9A7C-7191-4855-B49D-C39ABAEFB6AA}"/>
    <cellStyle name="Percent 2 2 3 3 3 2 3" xfId="23526" xr:uid="{4E2F67CC-AC6C-4847-ABFD-5EEA11295EE2}"/>
    <cellStyle name="Percent 2 2 3 3 3 2 3 2" xfId="37218" xr:uid="{52BEAA30-3863-435D-9BDE-DB627675A21A}"/>
    <cellStyle name="Percent 2 2 3 3 3 2 3 3" xfId="52102" xr:uid="{37C572D7-7F6A-4F03-8922-045966BBF3F9}"/>
    <cellStyle name="Percent 2 2 3 3 3 2 4" xfId="16682" xr:uid="{EE586FDB-004C-4F5B-A24B-D3219F74902E}"/>
    <cellStyle name="Percent 2 2 3 3 3 2 5" xfId="30372" xr:uid="{B8487F44-692B-4F41-B060-FE8A91537855}"/>
    <cellStyle name="Percent 2 2 3 3 3 2 6" xfId="45256" xr:uid="{68C8209E-8479-4CBF-A94C-E93A03F0A69F}"/>
    <cellStyle name="Percent 2 2 3 3 3 3" xfId="11546" xr:uid="{6D6E1503-4051-4443-956D-0968E12F2228}"/>
    <cellStyle name="Percent 2 2 3 3 3 3 2" xfId="25236" xr:uid="{CC4F3A5D-A98E-4FEA-8142-ECE29E2FD865}"/>
    <cellStyle name="Percent 2 2 3 3 3 3 2 2" xfId="38928" xr:uid="{56DA1C01-80D4-4B22-8B0E-DB78126E03B9}"/>
    <cellStyle name="Percent 2 2 3 3 3 3 2 3" xfId="53812" xr:uid="{9077F4EA-05A6-4965-A148-DADAEF8CEEC6}"/>
    <cellStyle name="Percent 2 2 3 3 3 3 3" xfId="18392" xr:uid="{E3DDDB4E-DA98-44D1-8371-E52FECA0D8EA}"/>
    <cellStyle name="Percent 2 2 3 3 3 3 4" xfId="32082" xr:uid="{B8D95E79-9BB5-4980-9318-F8D4E3E55809}"/>
    <cellStyle name="Percent 2 2 3 3 3 3 5" xfId="46966" xr:uid="{59B02927-F6E8-4EE2-BBFF-9F42222A6FFF}"/>
    <cellStyle name="Percent 2 2 3 3 3 4" xfId="21814" xr:uid="{A38A4D28-0143-4032-BD7E-A70A18409084}"/>
    <cellStyle name="Percent 2 2 3 3 3 4 2" xfId="35506" xr:uid="{94803106-4675-424A-BA1D-FB1685BB7891}"/>
    <cellStyle name="Percent 2 2 3 3 3 4 3" xfId="50390" xr:uid="{E9119678-F3A5-4A4F-A2A6-78DDCE21C784}"/>
    <cellStyle name="Percent 2 2 3 3 3 5" xfId="14970" xr:uid="{118D59BE-A321-4E32-9678-5F424FCD64A9}"/>
    <cellStyle name="Percent 2 2 3 3 3 6" xfId="28660" xr:uid="{14331C28-7448-41E3-A450-AC919F61EAFD}"/>
    <cellStyle name="Percent 2 2 3 3 3 7" xfId="43544" xr:uid="{DD9C91B4-4554-4273-859C-072DEE25D453}"/>
    <cellStyle name="Percent 2 2 3 3 4" xfId="8125" xr:uid="{67ED7815-A5A3-4061-A3F9-F4211CBFA039}"/>
    <cellStyle name="Percent 2 2 3 3 4 2" xfId="9837" xr:uid="{1C9E855F-ADDB-4770-BDD2-40DC8A18F7B0}"/>
    <cellStyle name="Percent 2 2 3 3 4 2 2" xfId="13259" xr:uid="{0691C299-1214-45BC-A5C0-EC2DF073A5D8}"/>
    <cellStyle name="Percent 2 2 3 3 4 2 2 2" xfId="26949" xr:uid="{E35FC9AC-6D12-4DBE-85DB-58057602ED7D}"/>
    <cellStyle name="Percent 2 2 3 3 4 2 2 2 2" xfId="40641" xr:uid="{12E005E2-BECA-46FC-9C14-E64E26F1EEE6}"/>
    <cellStyle name="Percent 2 2 3 3 4 2 2 2 3" xfId="55525" xr:uid="{4525AC57-1C47-44C8-9099-63D2D2580288}"/>
    <cellStyle name="Percent 2 2 3 3 4 2 2 3" xfId="20105" xr:uid="{E7F836E8-20D5-4B10-9901-19BDE0FBA5B6}"/>
    <cellStyle name="Percent 2 2 3 3 4 2 2 4" xfId="33795" xr:uid="{24B120EF-AE28-4B31-8ABA-DB4EA84255AF}"/>
    <cellStyle name="Percent 2 2 3 3 4 2 2 5" xfId="48679" xr:uid="{931C1DAA-A5A7-4EE4-AD12-83E740BA9F42}"/>
    <cellStyle name="Percent 2 2 3 3 4 2 3" xfId="23527" xr:uid="{1EB40444-F772-437E-92B6-39D6110B90C9}"/>
    <cellStyle name="Percent 2 2 3 3 4 2 3 2" xfId="37219" xr:uid="{20A3291F-3DD7-46A9-B318-79ABEE56B8CF}"/>
    <cellStyle name="Percent 2 2 3 3 4 2 3 3" xfId="52103" xr:uid="{3B64AC31-DAE6-4833-979F-E54DCDE68703}"/>
    <cellStyle name="Percent 2 2 3 3 4 2 4" xfId="16683" xr:uid="{AA5B273F-DFE9-4DC7-B285-2C8E4BAD1C4C}"/>
    <cellStyle name="Percent 2 2 3 3 4 2 5" xfId="30373" xr:uid="{AB60879C-B46D-4258-8B5B-6223476913C5}"/>
    <cellStyle name="Percent 2 2 3 3 4 2 6" xfId="45257" xr:uid="{4228E81A-AEC9-44B7-8CF8-034CF23303BC}"/>
    <cellStyle name="Percent 2 2 3 3 4 3" xfId="11547" xr:uid="{42ADA1BB-C180-49AF-A3B4-52423FA6AD53}"/>
    <cellStyle name="Percent 2 2 3 3 4 3 2" xfId="25237" xr:uid="{9EF5B78D-F0BD-42AC-A781-376C866BA43A}"/>
    <cellStyle name="Percent 2 2 3 3 4 3 2 2" xfId="38929" xr:uid="{3A98F8D5-D188-4A15-A418-F0EE1516C1CF}"/>
    <cellStyle name="Percent 2 2 3 3 4 3 2 3" xfId="53813" xr:uid="{2ADFCA59-4DB2-4806-A0A8-2FAC1F72B918}"/>
    <cellStyle name="Percent 2 2 3 3 4 3 3" xfId="18393" xr:uid="{88653DD1-9E4C-4324-A4CD-C4413046894B}"/>
    <cellStyle name="Percent 2 2 3 3 4 3 4" xfId="32083" xr:uid="{B464A5B6-2634-4043-ADAB-3355092AC2D9}"/>
    <cellStyle name="Percent 2 2 3 3 4 3 5" xfId="46967" xr:uid="{CC81356F-D211-4562-9E59-A67DF4A0ACA4}"/>
    <cellStyle name="Percent 2 2 3 3 4 4" xfId="21815" xr:uid="{FE67C8F8-D935-453F-ACEA-7591BB434ED6}"/>
    <cellStyle name="Percent 2 2 3 3 4 4 2" xfId="35507" xr:uid="{E590A2D4-0C1C-4268-AF25-61E232494E80}"/>
    <cellStyle name="Percent 2 2 3 3 4 4 3" xfId="50391" xr:uid="{9EEDE9D5-9C94-459A-9528-F913424A1DCE}"/>
    <cellStyle name="Percent 2 2 3 3 4 5" xfId="14971" xr:uid="{856FAE2A-23BC-4C45-8060-403242A42BA7}"/>
    <cellStyle name="Percent 2 2 3 3 4 6" xfId="28661" xr:uid="{1ADA43B0-7DC0-4423-80B9-A39FCDDD9251}"/>
    <cellStyle name="Percent 2 2 3 3 4 7" xfId="43545" xr:uid="{B8CA546F-8373-4EFB-9A53-BA72BB9A7781}"/>
    <cellStyle name="Percent 2 2 3 3 5" xfId="9833" xr:uid="{4A931BBC-8C56-4CB4-A5F9-91590BC6F2BC}"/>
    <cellStyle name="Percent 2 2 3 3 5 2" xfId="13255" xr:uid="{0905C29C-B47B-4BFF-980A-9FF9115395CB}"/>
    <cellStyle name="Percent 2 2 3 3 5 2 2" xfId="26945" xr:uid="{10786B3A-E9DB-462B-938A-E9D6041CD674}"/>
    <cellStyle name="Percent 2 2 3 3 5 2 2 2" xfId="40637" xr:uid="{50668548-CEEC-4C40-94A6-FE38933EA749}"/>
    <cellStyle name="Percent 2 2 3 3 5 2 2 3" xfId="55521" xr:uid="{DB7F8AF3-B67F-41F4-B549-5F5F21F4AC1B}"/>
    <cellStyle name="Percent 2 2 3 3 5 2 3" xfId="20101" xr:uid="{D5B5DBBE-F1C3-4142-91B3-59A6CBD51145}"/>
    <cellStyle name="Percent 2 2 3 3 5 2 4" xfId="33791" xr:uid="{CAABDCA4-1E90-4D96-A882-24ED005669F0}"/>
    <cellStyle name="Percent 2 2 3 3 5 2 5" xfId="48675" xr:uid="{46A7FB9B-1F38-45F8-9105-C5F67BE7FA13}"/>
    <cellStyle name="Percent 2 2 3 3 5 3" xfId="23523" xr:uid="{5472699D-5A43-43AC-9B05-46B051115560}"/>
    <cellStyle name="Percent 2 2 3 3 5 3 2" xfId="37215" xr:uid="{2803364E-5EDC-432B-B60A-320A83BFE8FD}"/>
    <cellStyle name="Percent 2 2 3 3 5 3 3" xfId="52099" xr:uid="{BDAE1AD9-AB9F-4D36-AAF9-E6FB78C301D2}"/>
    <cellStyle name="Percent 2 2 3 3 5 4" xfId="16679" xr:uid="{87B3C9C8-4DD1-4AAE-9E6A-26297175B131}"/>
    <cellStyle name="Percent 2 2 3 3 5 5" xfId="30369" xr:uid="{C378D9F2-DF44-47C9-A517-1DA8581635A2}"/>
    <cellStyle name="Percent 2 2 3 3 5 6" xfId="45253" xr:uid="{0A144805-6778-40F4-AC9D-DA309E5273CA}"/>
    <cellStyle name="Percent 2 2 3 3 6" xfId="11543" xr:uid="{61023F04-6E75-4033-BAE3-AB7DD576F6B2}"/>
    <cellStyle name="Percent 2 2 3 3 6 2" xfId="25233" xr:uid="{4B3611BB-46D6-4ABD-A2A8-3325AAE8110E}"/>
    <cellStyle name="Percent 2 2 3 3 6 2 2" xfId="38925" xr:uid="{19C4A885-6F96-4208-8005-06C862D6BB51}"/>
    <cellStyle name="Percent 2 2 3 3 6 2 3" xfId="53809" xr:uid="{69B2E38D-D053-47F0-A488-03549CC5ABFC}"/>
    <cellStyle name="Percent 2 2 3 3 6 3" xfId="18389" xr:uid="{E8DC23C2-224B-4CF3-8E37-68A26D7661C9}"/>
    <cellStyle name="Percent 2 2 3 3 6 4" xfId="32079" xr:uid="{FA40FBD8-126C-4ABF-A6F2-53DC1A7B4021}"/>
    <cellStyle name="Percent 2 2 3 3 6 5" xfId="46963" xr:uid="{7C0FBC14-F4AE-4EFA-9580-173FFC5A42CE}"/>
    <cellStyle name="Percent 2 2 3 3 7" xfId="21811" xr:uid="{4798BC70-B1F5-412A-8AFB-A5A57F6F4D1B}"/>
    <cellStyle name="Percent 2 2 3 3 7 2" xfId="35503" xr:uid="{2F77D9DD-5A2A-473F-A7AA-41B585788876}"/>
    <cellStyle name="Percent 2 2 3 3 7 3" xfId="50387" xr:uid="{BDED70B3-9505-4F62-90D5-9EFDEAAAF3BD}"/>
    <cellStyle name="Percent 2 2 3 3 8" xfId="14967" xr:uid="{E9857CE1-FAA4-4D82-9E2C-AAFF0BBB46AC}"/>
    <cellStyle name="Percent 2 2 3 3 9" xfId="28657" xr:uid="{A68FE212-2F9B-408A-BBF5-EF367622409A}"/>
    <cellStyle name="Percent 2 2 3 4" xfId="8126" xr:uid="{FC046379-94CB-4A7E-B7C1-0D2A88ABBC97}"/>
    <cellStyle name="Percent 2 2 3 4 2" xfId="8127" xr:uid="{03B72D40-5FCF-4023-ABA4-EAF443D9C562}"/>
    <cellStyle name="Percent 2 2 3 4 2 2" xfId="9839" xr:uid="{D12869EC-7DE6-4EC9-A6CA-9F246B013139}"/>
    <cellStyle name="Percent 2 2 3 4 2 2 2" xfId="13261" xr:uid="{CA0A3769-4FBE-477C-BB24-1467897950AC}"/>
    <cellStyle name="Percent 2 2 3 4 2 2 2 2" xfId="26951" xr:uid="{2162EB6C-B561-466C-9E58-818D8AF7BB65}"/>
    <cellStyle name="Percent 2 2 3 4 2 2 2 2 2" xfId="40643" xr:uid="{7713B067-D8ED-4808-B012-B5FC336F3560}"/>
    <cellStyle name="Percent 2 2 3 4 2 2 2 2 3" xfId="55527" xr:uid="{984FDE46-35B6-41A0-9EF5-2B0706F9FDDF}"/>
    <cellStyle name="Percent 2 2 3 4 2 2 2 3" xfId="20107" xr:uid="{BB951E81-31B6-4A11-8300-5A08DF3B14BB}"/>
    <cellStyle name="Percent 2 2 3 4 2 2 2 4" xfId="33797" xr:uid="{E8C03313-4D38-4153-A262-89ED243137D7}"/>
    <cellStyle name="Percent 2 2 3 4 2 2 2 5" xfId="48681" xr:uid="{7093867E-8DFF-4D12-B7EB-71D3199E9A74}"/>
    <cellStyle name="Percent 2 2 3 4 2 2 3" xfId="23529" xr:uid="{FFEA25F8-8699-4B11-A421-0E1AA9A99072}"/>
    <cellStyle name="Percent 2 2 3 4 2 2 3 2" xfId="37221" xr:uid="{7D7F7442-F737-4AD5-87E0-6DA358B99C51}"/>
    <cellStyle name="Percent 2 2 3 4 2 2 3 3" xfId="52105" xr:uid="{E97197A8-8FE6-4787-826A-C6D309C2C416}"/>
    <cellStyle name="Percent 2 2 3 4 2 2 4" xfId="16685" xr:uid="{27C97219-0329-4115-9BDF-2CB230D51DA5}"/>
    <cellStyle name="Percent 2 2 3 4 2 2 5" xfId="30375" xr:uid="{E7E56F88-4C90-4C2D-B61B-1483AC9529A0}"/>
    <cellStyle name="Percent 2 2 3 4 2 2 6" xfId="45259" xr:uid="{9A3B490A-B0E8-494C-BE62-B753E4566731}"/>
    <cellStyle name="Percent 2 2 3 4 2 3" xfId="11549" xr:uid="{D781E92C-6E5C-4F6D-A9DF-0E4D3DA8DF79}"/>
    <cellStyle name="Percent 2 2 3 4 2 3 2" xfId="25239" xr:uid="{044F2EC5-8D51-4952-A561-1C5E7D095532}"/>
    <cellStyle name="Percent 2 2 3 4 2 3 2 2" xfId="38931" xr:uid="{5868A71B-4DC6-4C3E-9779-2422E0FC6B84}"/>
    <cellStyle name="Percent 2 2 3 4 2 3 2 3" xfId="53815" xr:uid="{929C18CE-D80E-46AF-9843-AD44733E72D1}"/>
    <cellStyle name="Percent 2 2 3 4 2 3 3" xfId="18395" xr:uid="{B98EB96F-8B65-43B9-BA71-6BA2E7113C19}"/>
    <cellStyle name="Percent 2 2 3 4 2 3 4" xfId="32085" xr:uid="{712B1846-C5F2-45FF-A300-6FC547FF0161}"/>
    <cellStyle name="Percent 2 2 3 4 2 3 5" xfId="46969" xr:uid="{84E648B3-574E-425A-9D88-FD0EB77E5F0E}"/>
    <cellStyle name="Percent 2 2 3 4 2 4" xfId="21817" xr:uid="{8AD99825-4F49-4748-B970-F69F46FF5B3E}"/>
    <cellStyle name="Percent 2 2 3 4 2 4 2" xfId="35509" xr:uid="{B9E04CD9-0CE0-499E-998B-C167C1F63901}"/>
    <cellStyle name="Percent 2 2 3 4 2 4 3" xfId="50393" xr:uid="{01CB8EC3-3DB1-4EE9-AB06-69FCB620F08E}"/>
    <cellStyle name="Percent 2 2 3 4 2 5" xfId="14973" xr:uid="{A835C746-BFD3-4D5B-8192-ACD3D1812E64}"/>
    <cellStyle name="Percent 2 2 3 4 2 6" xfId="28663" xr:uid="{AD733891-89A2-417F-ACE0-05B392A94D8B}"/>
    <cellStyle name="Percent 2 2 3 4 2 7" xfId="43547" xr:uid="{E4FF2518-6D1E-435B-BA07-829356E7F8D4}"/>
    <cellStyle name="Percent 2 2 3 4 3" xfId="9838" xr:uid="{3F2D3E49-BC6B-4B5A-8A29-E59AAA46E38F}"/>
    <cellStyle name="Percent 2 2 3 4 3 2" xfId="13260" xr:uid="{B0EBB1C8-A3BC-4150-961B-756B7325AD8E}"/>
    <cellStyle name="Percent 2 2 3 4 3 2 2" xfId="26950" xr:uid="{46723BB1-FCAD-4E59-8973-AE9746160756}"/>
    <cellStyle name="Percent 2 2 3 4 3 2 2 2" xfId="40642" xr:uid="{84BEEE97-EFC4-4E33-8A40-4B67A1F08CEE}"/>
    <cellStyle name="Percent 2 2 3 4 3 2 2 3" xfId="55526" xr:uid="{5F0BCB1D-EDA7-4A02-9E04-3E93C27945EC}"/>
    <cellStyle name="Percent 2 2 3 4 3 2 3" xfId="20106" xr:uid="{FEF12F21-1F74-4770-BD40-9F80E58D4209}"/>
    <cellStyle name="Percent 2 2 3 4 3 2 4" xfId="33796" xr:uid="{B4AB17CF-56D9-4503-A2A6-3B97274705CA}"/>
    <cellStyle name="Percent 2 2 3 4 3 2 5" xfId="48680" xr:uid="{6FFF1D0A-9D6C-441D-B929-1AA8792B2214}"/>
    <cellStyle name="Percent 2 2 3 4 3 3" xfId="23528" xr:uid="{EF52A43D-767F-4C7B-8A06-800FF5D74B26}"/>
    <cellStyle name="Percent 2 2 3 4 3 3 2" xfId="37220" xr:uid="{03C1E6FC-4DB7-4335-8775-0FB652401BED}"/>
    <cellStyle name="Percent 2 2 3 4 3 3 3" xfId="52104" xr:uid="{0114BA63-EB0A-4A7F-B4B1-ED0D924774F5}"/>
    <cellStyle name="Percent 2 2 3 4 3 4" xfId="16684" xr:uid="{EE8FBC96-22AD-45D9-91F8-36F68CDD4CB3}"/>
    <cellStyle name="Percent 2 2 3 4 3 5" xfId="30374" xr:uid="{57D87590-10D0-4B9C-9030-A1C9BD78CA42}"/>
    <cellStyle name="Percent 2 2 3 4 3 6" xfId="45258" xr:uid="{95382BD2-D42A-430E-AF22-C4F05F2C2AE3}"/>
    <cellStyle name="Percent 2 2 3 4 4" xfId="11548" xr:uid="{FE7A71A3-C36E-4F38-9391-3FA7E3F94067}"/>
    <cellStyle name="Percent 2 2 3 4 4 2" xfId="25238" xr:uid="{296EABEB-6F77-4233-9916-E60E9F2E30D0}"/>
    <cellStyle name="Percent 2 2 3 4 4 2 2" xfId="38930" xr:uid="{ABA32126-223C-48DC-9E79-3350C6434F4D}"/>
    <cellStyle name="Percent 2 2 3 4 4 2 3" xfId="53814" xr:uid="{AFE6503A-9985-4E53-B1AF-C6BE7F9220DE}"/>
    <cellStyle name="Percent 2 2 3 4 4 3" xfId="18394" xr:uid="{5F7D026E-2DFA-4FD5-867E-235FA485CF10}"/>
    <cellStyle name="Percent 2 2 3 4 4 4" xfId="32084" xr:uid="{3BE651E7-EB0F-4919-AF6C-A9C26EDEF515}"/>
    <cellStyle name="Percent 2 2 3 4 4 5" xfId="46968" xr:uid="{DC57FB77-E992-4E12-A6CE-AC4C4A979848}"/>
    <cellStyle name="Percent 2 2 3 4 5" xfId="21816" xr:uid="{D7ED1634-51B6-4CBE-8B60-C7279BC601A1}"/>
    <cellStyle name="Percent 2 2 3 4 5 2" xfId="35508" xr:uid="{8CA48CF1-FE46-403B-AC2F-9C3F76200D5D}"/>
    <cellStyle name="Percent 2 2 3 4 5 3" xfId="50392" xr:uid="{A5EB1D9D-346D-4741-BADE-007D0395D0F1}"/>
    <cellStyle name="Percent 2 2 3 4 6" xfId="14972" xr:uid="{3CEE9249-BC23-4962-8206-21D24478124E}"/>
    <cellStyle name="Percent 2 2 3 4 7" xfId="28662" xr:uid="{A087F536-0B64-4C5F-B40A-4EF9E3D56F7B}"/>
    <cellStyle name="Percent 2 2 3 4 8" xfId="43546" xr:uid="{5FE30ED3-B1FA-4203-974B-6E308F302C72}"/>
    <cellStyle name="Percent 2 2 3 5" xfId="8128" xr:uid="{8E43B101-74C3-4E12-A114-E41BF6309F47}"/>
    <cellStyle name="Percent 2 2 3 5 2" xfId="9840" xr:uid="{EFF0FDFD-2255-44D4-B99D-A756853699BE}"/>
    <cellStyle name="Percent 2 2 3 5 2 2" xfId="13262" xr:uid="{42791F42-980A-40C4-B2FE-41955A6E93B7}"/>
    <cellStyle name="Percent 2 2 3 5 2 2 2" xfId="26952" xr:uid="{DB3F3838-6422-4020-8B93-16A370975538}"/>
    <cellStyle name="Percent 2 2 3 5 2 2 2 2" xfId="40644" xr:uid="{DD7C140B-386C-4241-8B67-490E6ECD63D0}"/>
    <cellStyle name="Percent 2 2 3 5 2 2 2 3" xfId="55528" xr:uid="{7D6152E5-F198-4CA5-89E7-029997A15E2D}"/>
    <cellStyle name="Percent 2 2 3 5 2 2 3" xfId="20108" xr:uid="{5B726229-06BD-4866-B57A-0EB2CCE273D9}"/>
    <cellStyle name="Percent 2 2 3 5 2 2 4" xfId="33798" xr:uid="{02D38542-581E-40DB-BD7D-7ADC9850922A}"/>
    <cellStyle name="Percent 2 2 3 5 2 2 5" xfId="48682" xr:uid="{2D95E9CF-50DC-4F19-A678-6B32751C394F}"/>
    <cellStyle name="Percent 2 2 3 5 2 3" xfId="23530" xr:uid="{537EDAD1-B6FF-4781-952E-9C98E3E11B2D}"/>
    <cellStyle name="Percent 2 2 3 5 2 3 2" xfId="37222" xr:uid="{3EA712E9-5BB6-407F-B5FF-84CA12F1308A}"/>
    <cellStyle name="Percent 2 2 3 5 2 3 3" xfId="52106" xr:uid="{E3AF1A57-0A45-46FF-AEE2-AD5977991B90}"/>
    <cellStyle name="Percent 2 2 3 5 2 4" xfId="16686" xr:uid="{EA1F2D83-6771-41F3-9356-15EEEC45400B}"/>
    <cellStyle name="Percent 2 2 3 5 2 5" xfId="30376" xr:uid="{0446FC60-CAB0-4B3B-8D96-1E510D9CAA4F}"/>
    <cellStyle name="Percent 2 2 3 5 2 6" xfId="45260" xr:uid="{A94F7449-85A9-4E09-A995-F49C59B316AE}"/>
    <cellStyle name="Percent 2 2 3 5 3" xfId="11550" xr:uid="{3AA84EE8-785F-4892-A40F-12851B32E397}"/>
    <cellStyle name="Percent 2 2 3 5 3 2" xfId="25240" xr:uid="{0F612776-6E39-402E-8702-A30F30C7F769}"/>
    <cellStyle name="Percent 2 2 3 5 3 2 2" xfId="38932" xr:uid="{8839FF3C-59CB-4F66-BA21-9F00664499C6}"/>
    <cellStyle name="Percent 2 2 3 5 3 2 3" xfId="53816" xr:uid="{48ADDBC4-FDB5-46AB-A627-9BA5BF1C8FBB}"/>
    <cellStyle name="Percent 2 2 3 5 3 3" xfId="18396" xr:uid="{2F4350A9-9FE3-4E9B-BAFB-F3832B99DFA3}"/>
    <cellStyle name="Percent 2 2 3 5 3 4" xfId="32086" xr:uid="{4D38655B-1995-42AF-A582-07AD32421103}"/>
    <cellStyle name="Percent 2 2 3 5 3 5" xfId="46970" xr:uid="{0E6326B0-F82D-4E0E-9888-B749CDE22640}"/>
    <cellStyle name="Percent 2 2 3 5 4" xfId="21818" xr:uid="{9D977D1D-F366-4D93-9FE1-87A52D1100A9}"/>
    <cellStyle name="Percent 2 2 3 5 4 2" xfId="35510" xr:uid="{A37773D8-73B8-44DE-B1CC-905BA62628C3}"/>
    <cellStyle name="Percent 2 2 3 5 4 3" xfId="50394" xr:uid="{686EB17D-1BDA-491E-8873-EE381E4620E8}"/>
    <cellStyle name="Percent 2 2 3 5 5" xfId="14974" xr:uid="{5AD8F65A-BCDE-4FE5-B763-EE66F0D83C8A}"/>
    <cellStyle name="Percent 2 2 3 5 6" xfId="28664" xr:uid="{5BCD5B2F-CA70-4C29-A84E-474CA5CA9066}"/>
    <cellStyle name="Percent 2 2 3 5 7" xfId="43548" xr:uid="{B3F489BE-A808-4D9B-BBAB-7DFB74472C7B}"/>
    <cellStyle name="Percent 2 2 3 6" xfId="8129" xr:uid="{95B225DC-1BE5-450C-8EF7-46F68F41EA92}"/>
    <cellStyle name="Percent 2 2 3 6 2" xfId="9841" xr:uid="{A921A947-EA3A-4914-820F-388C311E2307}"/>
    <cellStyle name="Percent 2 2 3 6 2 2" xfId="13263" xr:uid="{9F404275-669B-4210-AE4E-E2EF1CC90218}"/>
    <cellStyle name="Percent 2 2 3 6 2 2 2" xfId="26953" xr:uid="{361CCAAA-0EFD-4603-A698-BE728AA62F62}"/>
    <cellStyle name="Percent 2 2 3 6 2 2 2 2" xfId="40645" xr:uid="{DDEF6E8D-2DAF-4280-88FC-0B77BC744ECA}"/>
    <cellStyle name="Percent 2 2 3 6 2 2 2 3" xfId="55529" xr:uid="{AF10ABBB-D594-471D-89A1-EE7BDC0D5D2B}"/>
    <cellStyle name="Percent 2 2 3 6 2 2 3" xfId="20109" xr:uid="{DBAC1A65-FECA-49FA-BF96-FC4A9B47E09E}"/>
    <cellStyle name="Percent 2 2 3 6 2 2 4" xfId="33799" xr:uid="{DC810784-5511-42E4-BC4C-77B11A4813EC}"/>
    <cellStyle name="Percent 2 2 3 6 2 2 5" xfId="48683" xr:uid="{8E528064-EA73-4ECF-A4CB-8EE70E89D4EA}"/>
    <cellStyle name="Percent 2 2 3 6 2 3" xfId="23531" xr:uid="{FDD11983-588F-418E-B627-8961DC374CD0}"/>
    <cellStyle name="Percent 2 2 3 6 2 3 2" xfId="37223" xr:uid="{9ACF9083-2064-474A-B1F6-4DF6B5132F94}"/>
    <cellStyle name="Percent 2 2 3 6 2 3 3" xfId="52107" xr:uid="{D514CB99-9530-4FC1-9C5C-7886565F2E69}"/>
    <cellStyle name="Percent 2 2 3 6 2 4" xfId="16687" xr:uid="{206ABA20-7345-4BB7-A9A4-70E3211932C8}"/>
    <cellStyle name="Percent 2 2 3 6 2 5" xfId="30377" xr:uid="{21DD9C72-2EFA-46D9-B01C-992937FB4E7D}"/>
    <cellStyle name="Percent 2 2 3 6 2 6" xfId="45261" xr:uid="{56898FCF-6461-4E74-B9E9-CE5611337E99}"/>
    <cellStyle name="Percent 2 2 3 6 3" xfId="11551" xr:uid="{CA64BD7E-7C2E-496F-9FEC-F71F14C9E2F0}"/>
    <cellStyle name="Percent 2 2 3 6 3 2" xfId="25241" xr:uid="{E9D8CFCA-9418-485F-9C5C-B596D487F917}"/>
    <cellStyle name="Percent 2 2 3 6 3 2 2" xfId="38933" xr:uid="{097FECF4-B8B5-4FA4-8B16-2BF3E721B0EE}"/>
    <cellStyle name="Percent 2 2 3 6 3 2 3" xfId="53817" xr:uid="{B2D56C80-F7CE-4B71-9006-1DEAD3504FEF}"/>
    <cellStyle name="Percent 2 2 3 6 3 3" xfId="18397" xr:uid="{852E6458-F526-4E74-95A0-04796521989B}"/>
    <cellStyle name="Percent 2 2 3 6 3 4" xfId="32087" xr:uid="{56F7ADAE-2C6F-420D-BFEA-91ADD1C85847}"/>
    <cellStyle name="Percent 2 2 3 6 3 5" xfId="46971" xr:uid="{989FAC50-30A8-4BFB-ADD8-4297E41D80CE}"/>
    <cellStyle name="Percent 2 2 3 6 4" xfId="21819" xr:uid="{7D4C38D4-E1E6-4086-B481-2D68048451EA}"/>
    <cellStyle name="Percent 2 2 3 6 4 2" xfId="35511" xr:uid="{C4C827DA-17D9-486B-97D8-24E3589FE0C5}"/>
    <cellStyle name="Percent 2 2 3 6 4 3" xfId="50395" xr:uid="{77ADDAD2-4C04-42DF-A6DE-F704C1278464}"/>
    <cellStyle name="Percent 2 2 3 6 5" xfId="14975" xr:uid="{2E676BE2-2DB8-44B0-B3D5-B612A275E9AD}"/>
    <cellStyle name="Percent 2 2 3 6 6" xfId="28665" xr:uid="{3DAB9765-2F65-4EDE-B229-DBDBBA67B3DD}"/>
    <cellStyle name="Percent 2 2 3 6 7" xfId="43549" xr:uid="{E0D51166-FA77-480A-81C4-9B4FE9B558E0}"/>
    <cellStyle name="Percent 2 2 3 7" xfId="9827" xr:uid="{042601A6-DE26-4798-837C-2C16ED64D7DA}"/>
    <cellStyle name="Percent 2 2 3 7 2" xfId="13249" xr:uid="{9657EE11-0295-40D2-9792-30BD5A93D94E}"/>
    <cellStyle name="Percent 2 2 3 7 2 2" xfId="26939" xr:uid="{125FE7AA-9D58-471B-B9BF-3F8A2570D05D}"/>
    <cellStyle name="Percent 2 2 3 7 2 2 2" xfId="40631" xr:uid="{FB5259FF-CA1B-4E15-A338-0CD30F8FE773}"/>
    <cellStyle name="Percent 2 2 3 7 2 2 3" xfId="55515" xr:uid="{8CFCAD17-5D88-488F-805A-2A39195A1BD4}"/>
    <cellStyle name="Percent 2 2 3 7 2 3" xfId="20095" xr:uid="{D79EA33A-0350-4D8A-9003-EBC21000FC72}"/>
    <cellStyle name="Percent 2 2 3 7 2 4" xfId="33785" xr:uid="{4B59123C-3FF6-4C99-8C3E-3104F3F973E0}"/>
    <cellStyle name="Percent 2 2 3 7 2 5" xfId="48669" xr:uid="{2EFBF77E-81AE-4E50-8C2E-6056471FF23D}"/>
    <cellStyle name="Percent 2 2 3 7 3" xfId="23517" xr:uid="{A222B66E-9464-4B27-8DBB-0E6249F6F730}"/>
    <cellStyle name="Percent 2 2 3 7 3 2" xfId="37209" xr:uid="{FD469F01-79CB-484F-9A8E-60D8B8DCB78D}"/>
    <cellStyle name="Percent 2 2 3 7 3 3" xfId="52093" xr:uid="{0BDF2269-AF12-42AF-9038-54B78319FF16}"/>
    <cellStyle name="Percent 2 2 3 7 4" xfId="16673" xr:uid="{2A7D3039-3A13-4E9F-B5C3-28E672EA3EA2}"/>
    <cellStyle name="Percent 2 2 3 7 5" xfId="30363" xr:uid="{2A5B0A30-AA10-4B2E-BD6A-B812D47F56D8}"/>
    <cellStyle name="Percent 2 2 3 7 6" xfId="45247" xr:uid="{7B0D6E92-AF61-4B6E-8638-EF8540202FB1}"/>
    <cellStyle name="Percent 2 2 3 8" xfId="11537" xr:uid="{2B18C698-1CFF-4C24-8300-D9B5B5EC1364}"/>
    <cellStyle name="Percent 2 2 3 8 2" xfId="25227" xr:uid="{92C9FC5F-313F-4DBD-8B39-C979F664F2C9}"/>
    <cellStyle name="Percent 2 2 3 8 2 2" xfId="38919" xr:uid="{4E701074-A318-4324-8092-80A9B54A9DF0}"/>
    <cellStyle name="Percent 2 2 3 8 2 3" xfId="53803" xr:uid="{04E16DAA-2C20-46F5-8E0C-E07264E9B3F7}"/>
    <cellStyle name="Percent 2 2 3 8 3" xfId="18383" xr:uid="{F5BB8BAA-A473-47EA-B98C-F056CD130B5E}"/>
    <cellStyle name="Percent 2 2 3 8 4" xfId="32073" xr:uid="{0AD1797E-5C95-42A5-A46F-334442817B92}"/>
    <cellStyle name="Percent 2 2 3 8 5" xfId="46957" xr:uid="{5620E6F8-B93C-4FD8-A0DA-6DEF5363A6AD}"/>
    <cellStyle name="Percent 2 2 3 9" xfId="21805" xr:uid="{9D989ECA-DCEA-4C26-A495-61DBB0AF3143}"/>
    <cellStyle name="Percent 2 2 3 9 2" xfId="35497" xr:uid="{3A329639-B357-4CCA-832C-952A82177F8B}"/>
    <cellStyle name="Percent 2 2 3 9 3" xfId="50381" xr:uid="{BE218E4F-C94F-42EC-9CCE-A076E19C5F85}"/>
    <cellStyle name="Percent 2 2 4" xfId="8130" xr:uid="{F4752E1F-99DA-41C2-9466-9020CB50522A}"/>
    <cellStyle name="Percent 2 2 4 10" xfId="14976" xr:uid="{1B696FF7-39BB-4631-88D3-7F236B87F7B0}"/>
    <cellStyle name="Percent 2 2 4 11" xfId="28666" xr:uid="{BA35F487-E14E-41C9-A6E0-1134251DFC4A}"/>
    <cellStyle name="Percent 2 2 4 12" xfId="43550" xr:uid="{6BC9068A-2FCE-48A4-8FCE-3FF8651A685E}"/>
    <cellStyle name="Percent 2 2 4 2" xfId="8131" xr:uid="{4949F811-B1D9-461E-9143-371294ED347E}"/>
    <cellStyle name="Percent 2 2 4 2 10" xfId="43551" xr:uid="{74F07453-04A0-47DC-B212-D770A3CBDC93}"/>
    <cellStyle name="Percent 2 2 4 2 2" xfId="8132" xr:uid="{4223CDF8-DEBA-4332-8FE0-512EBE50BF79}"/>
    <cellStyle name="Percent 2 2 4 2 2 2" xfId="8133" xr:uid="{2274340E-019F-4100-A186-0F5C479A50E9}"/>
    <cellStyle name="Percent 2 2 4 2 2 2 2" xfId="9845" xr:uid="{AB8F3480-1205-4871-B31D-CBF92750E1AE}"/>
    <cellStyle name="Percent 2 2 4 2 2 2 2 2" xfId="13267" xr:uid="{391299FE-A77D-4524-85C2-C8D2FBD99285}"/>
    <cellStyle name="Percent 2 2 4 2 2 2 2 2 2" xfId="26957" xr:uid="{58ABC80A-A632-403B-AB7E-9AC75F6E4AF6}"/>
    <cellStyle name="Percent 2 2 4 2 2 2 2 2 2 2" xfId="40649" xr:uid="{767E4BD5-BBDA-4F81-8AEB-EE04BB181270}"/>
    <cellStyle name="Percent 2 2 4 2 2 2 2 2 2 3" xfId="55533" xr:uid="{23C59A60-72DF-4043-81E3-405EBB3A26C1}"/>
    <cellStyle name="Percent 2 2 4 2 2 2 2 2 3" xfId="20113" xr:uid="{28C1F424-2FA6-45D2-8ACB-B7BC504055FB}"/>
    <cellStyle name="Percent 2 2 4 2 2 2 2 2 4" xfId="33803" xr:uid="{8FD90DC7-33FF-48BD-BEED-6CD80B78E356}"/>
    <cellStyle name="Percent 2 2 4 2 2 2 2 2 5" xfId="48687" xr:uid="{79BD0A78-928F-4A65-8370-977E8DE199E8}"/>
    <cellStyle name="Percent 2 2 4 2 2 2 2 3" xfId="23535" xr:uid="{81CD5F0F-653C-435F-859E-199034F698F3}"/>
    <cellStyle name="Percent 2 2 4 2 2 2 2 3 2" xfId="37227" xr:uid="{3221E0A4-2D49-4D45-99C4-8132CFE1F9CF}"/>
    <cellStyle name="Percent 2 2 4 2 2 2 2 3 3" xfId="52111" xr:uid="{2AA86B54-47DD-4795-9B94-728D0F1DE69A}"/>
    <cellStyle name="Percent 2 2 4 2 2 2 2 4" xfId="16691" xr:uid="{5F4D361D-25E7-4BB9-8D9F-6616D11DA8C3}"/>
    <cellStyle name="Percent 2 2 4 2 2 2 2 5" xfId="30381" xr:uid="{03269D35-E603-4F0C-B6CF-AB762D7B260C}"/>
    <cellStyle name="Percent 2 2 4 2 2 2 2 6" xfId="45265" xr:uid="{23FBAD17-30E3-4C42-93DD-368A3DCFB74E}"/>
    <cellStyle name="Percent 2 2 4 2 2 2 3" xfId="11555" xr:uid="{D2517A8E-9FC3-4FD2-9270-4BB224B04F4F}"/>
    <cellStyle name="Percent 2 2 4 2 2 2 3 2" xfId="25245" xr:uid="{2ECE4C8A-D6D1-4AF3-8418-C9A300D71F87}"/>
    <cellStyle name="Percent 2 2 4 2 2 2 3 2 2" xfId="38937" xr:uid="{93C22E02-BA04-424D-8590-86F15BB7C456}"/>
    <cellStyle name="Percent 2 2 4 2 2 2 3 2 3" xfId="53821" xr:uid="{C6B370A1-B903-47F4-9126-6A806988674E}"/>
    <cellStyle name="Percent 2 2 4 2 2 2 3 3" xfId="18401" xr:uid="{04295FEE-09C5-4BF5-B8AD-762DB1F06DF1}"/>
    <cellStyle name="Percent 2 2 4 2 2 2 3 4" xfId="32091" xr:uid="{F89384D4-3FA3-44F3-9396-2392DE220B91}"/>
    <cellStyle name="Percent 2 2 4 2 2 2 3 5" xfId="46975" xr:uid="{25B868C2-BB32-4563-A954-9CB76E6BAFB7}"/>
    <cellStyle name="Percent 2 2 4 2 2 2 4" xfId="21823" xr:uid="{430AD9F3-460B-445C-A174-5973E5D6155F}"/>
    <cellStyle name="Percent 2 2 4 2 2 2 4 2" xfId="35515" xr:uid="{58E4A2C6-845F-48C8-BBA1-E20CACDDEE45}"/>
    <cellStyle name="Percent 2 2 4 2 2 2 4 3" xfId="50399" xr:uid="{4D327B15-2E29-42E0-9E10-5557B36CD9E0}"/>
    <cellStyle name="Percent 2 2 4 2 2 2 5" xfId="14979" xr:uid="{7835DBD8-31DE-4F35-B7A4-93221401AB44}"/>
    <cellStyle name="Percent 2 2 4 2 2 2 6" xfId="28669" xr:uid="{195C010E-C68C-4C48-99CF-0C5A9D5BC062}"/>
    <cellStyle name="Percent 2 2 4 2 2 2 7" xfId="43553" xr:uid="{F5CF9946-0EF9-4A67-895A-08C3CC373C07}"/>
    <cellStyle name="Percent 2 2 4 2 2 3" xfId="9844" xr:uid="{DC3DCF34-D0CE-412B-B756-54B66140FB7B}"/>
    <cellStyle name="Percent 2 2 4 2 2 3 2" xfId="13266" xr:uid="{1FD51CAD-F1CE-4F40-A9DE-7341CB77B623}"/>
    <cellStyle name="Percent 2 2 4 2 2 3 2 2" xfId="26956" xr:uid="{BE11033A-FED7-4FA2-8D86-491B37EEA380}"/>
    <cellStyle name="Percent 2 2 4 2 2 3 2 2 2" xfId="40648" xr:uid="{E7773FF1-43BA-4006-8057-CE2C3B521A1A}"/>
    <cellStyle name="Percent 2 2 4 2 2 3 2 2 3" xfId="55532" xr:uid="{988FBBF2-8E25-454C-B03A-E186CEA12504}"/>
    <cellStyle name="Percent 2 2 4 2 2 3 2 3" xfId="20112" xr:uid="{B47B2D90-B91B-43BF-8570-E9A1B0AA92F0}"/>
    <cellStyle name="Percent 2 2 4 2 2 3 2 4" xfId="33802" xr:uid="{EA36E37F-78CC-4D72-A614-87004236AB30}"/>
    <cellStyle name="Percent 2 2 4 2 2 3 2 5" xfId="48686" xr:uid="{2196D648-84B7-413B-8C4A-AE7F318A5B41}"/>
    <cellStyle name="Percent 2 2 4 2 2 3 3" xfId="23534" xr:uid="{E1F6B259-C6CF-4FE7-8ACC-78412020E93D}"/>
    <cellStyle name="Percent 2 2 4 2 2 3 3 2" xfId="37226" xr:uid="{2132582A-8EB9-4583-B4E3-2D471B8EE26D}"/>
    <cellStyle name="Percent 2 2 4 2 2 3 3 3" xfId="52110" xr:uid="{C0D27B30-F88F-4CF3-A240-B575B9861965}"/>
    <cellStyle name="Percent 2 2 4 2 2 3 4" xfId="16690" xr:uid="{83D92124-7BC6-468C-9856-CA80238305B1}"/>
    <cellStyle name="Percent 2 2 4 2 2 3 5" xfId="30380" xr:uid="{CE8E676C-3C2E-4F3B-838B-D1835305212D}"/>
    <cellStyle name="Percent 2 2 4 2 2 3 6" xfId="45264" xr:uid="{A0CD93D3-24E4-454C-9BD2-78817C896434}"/>
    <cellStyle name="Percent 2 2 4 2 2 4" xfId="11554" xr:uid="{330C15CE-6CC4-4039-AA2B-06B40D4E9E0B}"/>
    <cellStyle name="Percent 2 2 4 2 2 4 2" xfId="25244" xr:uid="{C3A33269-6450-4313-9EDE-B9891EDB8CC7}"/>
    <cellStyle name="Percent 2 2 4 2 2 4 2 2" xfId="38936" xr:uid="{D13090E2-EED8-4A0C-94BA-793E4B7194E4}"/>
    <cellStyle name="Percent 2 2 4 2 2 4 2 3" xfId="53820" xr:uid="{4EBC284B-23E5-4ABD-ACE0-5D4B50B170A3}"/>
    <cellStyle name="Percent 2 2 4 2 2 4 3" xfId="18400" xr:uid="{C6D1D75B-8C25-441E-805F-A5DC34ED4F09}"/>
    <cellStyle name="Percent 2 2 4 2 2 4 4" xfId="32090" xr:uid="{5757DF71-C6AD-406D-91A7-61CD7404220D}"/>
    <cellStyle name="Percent 2 2 4 2 2 4 5" xfId="46974" xr:uid="{64329012-20E2-443D-A75D-424E0196D13A}"/>
    <cellStyle name="Percent 2 2 4 2 2 5" xfId="21822" xr:uid="{7E84A1B4-CC18-4B0E-AE22-C8E67FC527FB}"/>
    <cellStyle name="Percent 2 2 4 2 2 5 2" xfId="35514" xr:uid="{B24AAE6A-BE24-4DFF-A0AB-40A4C3D8DC9D}"/>
    <cellStyle name="Percent 2 2 4 2 2 5 3" xfId="50398" xr:uid="{7092EE9A-F46C-411E-928F-D10CA5EB3810}"/>
    <cellStyle name="Percent 2 2 4 2 2 6" xfId="14978" xr:uid="{626AD555-4278-4302-840B-468D3B4F5F8A}"/>
    <cellStyle name="Percent 2 2 4 2 2 7" xfId="28668" xr:uid="{075D65D9-0E3B-4A38-B1E0-7DB9AEB9D112}"/>
    <cellStyle name="Percent 2 2 4 2 2 8" xfId="43552" xr:uid="{F0C2ED5A-D422-4F05-815F-B5757853AEEA}"/>
    <cellStyle name="Percent 2 2 4 2 3" xfId="8134" xr:uid="{83A929F1-6692-48B9-9FBC-97DC0832DAA2}"/>
    <cellStyle name="Percent 2 2 4 2 3 2" xfId="9846" xr:uid="{4F242D08-7023-4F14-9BF8-A3CD39BA3143}"/>
    <cellStyle name="Percent 2 2 4 2 3 2 2" xfId="13268" xr:uid="{C623623A-6D7D-4E28-8589-BDDC2EDE8CAE}"/>
    <cellStyle name="Percent 2 2 4 2 3 2 2 2" xfId="26958" xr:uid="{59D5F9F1-927A-418D-B29F-57599C8AAD48}"/>
    <cellStyle name="Percent 2 2 4 2 3 2 2 2 2" xfId="40650" xr:uid="{DF37D048-D60B-4B00-9C6E-C6BC7A38FBC4}"/>
    <cellStyle name="Percent 2 2 4 2 3 2 2 2 3" xfId="55534" xr:uid="{FBFA7E40-5171-420F-A9DE-191C48787C50}"/>
    <cellStyle name="Percent 2 2 4 2 3 2 2 3" xfId="20114" xr:uid="{EB7A7738-D6FE-449D-82A6-2CAD768ADA7E}"/>
    <cellStyle name="Percent 2 2 4 2 3 2 2 4" xfId="33804" xr:uid="{A127FF70-A20E-4E22-A1BA-62DEA4FF3FA7}"/>
    <cellStyle name="Percent 2 2 4 2 3 2 2 5" xfId="48688" xr:uid="{9B64F986-942B-4A4B-9988-E40ABBE022EF}"/>
    <cellStyle name="Percent 2 2 4 2 3 2 3" xfId="23536" xr:uid="{BACE2180-9EAA-4A72-8BD2-45FD78A7C254}"/>
    <cellStyle name="Percent 2 2 4 2 3 2 3 2" xfId="37228" xr:uid="{7BE1E101-FC78-4DF7-9A46-1CC4E6B68124}"/>
    <cellStyle name="Percent 2 2 4 2 3 2 3 3" xfId="52112" xr:uid="{E0FFE5F4-C457-409D-91FE-F6B4E0824230}"/>
    <cellStyle name="Percent 2 2 4 2 3 2 4" xfId="16692" xr:uid="{09968B70-6C4C-4EC9-88E1-F93BF01611D1}"/>
    <cellStyle name="Percent 2 2 4 2 3 2 5" xfId="30382" xr:uid="{289C03D6-AAA9-4116-B65E-47A5D6577304}"/>
    <cellStyle name="Percent 2 2 4 2 3 2 6" xfId="45266" xr:uid="{3848A823-B29A-4A8D-BC1F-08C9ABEF4086}"/>
    <cellStyle name="Percent 2 2 4 2 3 3" xfId="11556" xr:uid="{0D4C30F6-B5CD-4609-BB8B-4C5E32A59624}"/>
    <cellStyle name="Percent 2 2 4 2 3 3 2" xfId="25246" xr:uid="{4B685BCB-3E62-4795-879B-E36B0E83C0BC}"/>
    <cellStyle name="Percent 2 2 4 2 3 3 2 2" xfId="38938" xr:uid="{80404C6C-0BBA-4C5B-9E79-0392E4E80194}"/>
    <cellStyle name="Percent 2 2 4 2 3 3 2 3" xfId="53822" xr:uid="{A0883979-C644-43ED-9858-BB0189EEF3EA}"/>
    <cellStyle name="Percent 2 2 4 2 3 3 3" xfId="18402" xr:uid="{B3AFED1E-00D9-4B43-9F1A-198316BB50D3}"/>
    <cellStyle name="Percent 2 2 4 2 3 3 4" xfId="32092" xr:uid="{6ECC9827-B0A7-4AD2-B5A4-3F77F97BB90B}"/>
    <cellStyle name="Percent 2 2 4 2 3 3 5" xfId="46976" xr:uid="{D3708871-8305-4047-9F15-4E058FEB77A4}"/>
    <cellStyle name="Percent 2 2 4 2 3 4" xfId="21824" xr:uid="{17137884-8862-4A23-B116-593450026364}"/>
    <cellStyle name="Percent 2 2 4 2 3 4 2" xfId="35516" xr:uid="{C35066FA-EA2A-419D-B52F-5218B5F5FAA2}"/>
    <cellStyle name="Percent 2 2 4 2 3 4 3" xfId="50400" xr:uid="{50C233AE-D43E-4DF4-89C4-289F9DB42134}"/>
    <cellStyle name="Percent 2 2 4 2 3 5" xfId="14980" xr:uid="{73623147-B001-47FE-90AB-F027AB17F2B6}"/>
    <cellStyle name="Percent 2 2 4 2 3 6" xfId="28670" xr:uid="{A69E7B28-4AB7-4543-922A-6E67F50C6F55}"/>
    <cellStyle name="Percent 2 2 4 2 3 7" xfId="43554" xr:uid="{01CC0E0F-2738-4DE8-AFF5-6D1414650D87}"/>
    <cellStyle name="Percent 2 2 4 2 4" xfId="8135" xr:uid="{E28122B9-A593-4640-8E7D-CB3EC3A8C61C}"/>
    <cellStyle name="Percent 2 2 4 2 4 2" xfId="9847" xr:uid="{625B9958-57EF-49F1-B110-D402B140E077}"/>
    <cellStyle name="Percent 2 2 4 2 4 2 2" xfId="13269" xr:uid="{AE70C5CD-ACC1-4588-8D83-9ABAE1865F1D}"/>
    <cellStyle name="Percent 2 2 4 2 4 2 2 2" xfId="26959" xr:uid="{688A69BC-F878-43D1-893F-EC61FC5185E1}"/>
    <cellStyle name="Percent 2 2 4 2 4 2 2 2 2" xfId="40651" xr:uid="{7813B7F7-2DB6-4C7E-8CCF-5EE0F7743597}"/>
    <cellStyle name="Percent 2 2 4 2 4 2 2 2 3" xfId="55535" xr:uid="{CDF22717-BD5E-4786-BFDA-E48AC7E4B6AF}"/>
    <cellStyle name="Percent 2 2 4 2 4 2 2 3" xfId="20115" xr:uid="{BCD0BF62-1921-4446-BA6E-0CE2697A1B3D}"/>
    <cellStyle name="Percent 2 2 4 2 4 2 2 4" xfId="33805" xr:uid="{1C68BC0A-09AB-42CF-9E7A-1E4AAAD5E9D2}"/>
    <cellStyle name="Percent 2 2 4 2 4 2 2 5" xfId="48689" xr:uid="{5CA91096-BD65-418C-ABE0-54469BF7749A}"/>
    <cellStyle name="Percent 2 2 4 2 4 2 3" xfId="23537" xr:uid="{5A733F55-7FD4-4DBA-9F20-9DCC142D0FD4}"/>
    <cellStyle name="Percent 2 2 4 2 4 2 3 2" xfId="37229" xr:uid="{E0C55CA8-9A9A-489A-9FF2-1ED7E5EB25D0}"/>
    <cellStyle name="Percent 2 2 4 2 4 2 3 3" xfId="52113" xr:uid="{2F25584C-32AF-4D23-8D8F-2D3E6FD73137}"/>
    <cellStyle name="Percent 2 2 4 2 4 2 4" xfId="16693" xr:uid="{0A361684-7E19-4824-A088-E4EE76D1354A}"/>
    <cellStyle name="Percent 2 2 4 2 4 2 5" xfId="30383" xr:uid="{C503FF31-E2AD-4875-8D87-810E0A684852}"/>
    <cellStyle name="Percent 2 2 4 2 4 2 6" xfId="45267" xr:uid="{76EC02CF-3A57-444E-A961-C168476ED1E4}"/>
    <cellStyle name="Percent 2 2 4 2 4 3" xfId="11557" xr:uid="{D819BC28-AAF2-4C09-B514-B8EA069D691D}"/>
    <cellStyle name="Percent 2 2 4 2 4 3 2" xfId="25247" xr:uid="{418D8FB0-9E5F-4A61-8D61-A1E25D6FD2FC}"/>
    <cellStyle name="Percent 2 2 4 2 4 3 2 2" xfId="38939" xr:uid="{9D5604D4-1731-410E-85D7-335C1A88F175}"/>
    <cellStyle name="Percent 2 2 4 2 4 3 2 3" xfId="53823" xr:uid="{D2467000-8EA2-4D9E-920E-774C65CF8D8A}"/>
    <cellStyle name="Percent 2 2 4 2 4 3 3" xfId="18403" xr:uid="{8F052F59-69DE-41E1-9C50-98CEB31FDF46}"/>
    <cellStyle name="Percent 2 2 4 2 4 3 4" xfId="32093" xr:uid="{E13DEAAF-AC4D-4AF6-979C-28B195004C62}"/>
    <cellStyle name="Percent 2 2 4 2 4 3 5" xfId="46977" xr:uid="{E3B202A2-1CC9-474A-AAE9-347DFA4DCB2C}"/>
    <cellStyle name="Percent 2 2 4 2 4 4" xfId="21825" xr:uid="{41BDA9ED-5269-41DA-8A67-B98D393C6312}"/>
    <cellStyle name="Percent 2 2 4 2 4 4 2" xfId="35517" xr:uid="{9E9368C6-0D2A-4D81-A7DE-ECBD896D072D}"/>
    <cellStyle name="Percent 2 2 4 2 4 4 3" xfId="50401" xr:uid="{EA172696-EA66-4F8B-B5B0-05992DCAA48A}"/>
    <cellStyle name="Percent 2 2 4 2 4 5" xfId="14981" xr:uid="{D0D8072F-1165-413D-BDA6-FD8DA863F475}"/>
    <cellStyle name="Percent 2 2 4 2 4 6" xfId="28671" xr:uid="{BECA69B6-4545-46AB-AB8A-E95446C82018}"/>
    <cellStyle name="Percent 2 2 4 2 4 7" xfId="43555" xr:uid="{7654D443-ECA0-4531-8CEA-6D6CDAE86730}"/>
    <cellStyle name="Percent 2 2 4 2 5" xfId="9843" xr:uid="{E9FE99BA-40B4-4BEE-8402-96D49A8B98C0}"/>
    <cellStyle name="Percent 2 2 4 2 5 2" xfId="13265" xr:uid="{0AC87160-C3C1-409B-A03B-061E5A3F9425}"/>
    <cellStyle name="Percent 2 2 4 2 5 2 2" xfId="26955" xr:uid="{6DE86F68-FD35-4183-95EB-A231E8E84FE3}"/>
    <cellStyle name="Percent 2 2 4 2 5 2 2 2" xfId="40647" xr:uid="{9456DA00-7346-4649-92AC-F220ACDBC531}"/>
    <cellStyle name="Percent 2 2 4 2 5 2 2 3" xfId="55531" xr:uid="{E6BC8ABF-C414-4453-9A13-409D9542F264}"/>
    <cellStyle name="Percent 2 2 4 2 5 2 3" xfId="20111" xr:uid="{8BB56922-BECB-426E-80C8-AC3E0302673D}"/>
    <cellStyle name="Percent 2 2 4 2 5 2 4" xfId="33801" xr:uid="{C7665B0F-9101-43C7-92D8-317E473AA7C7}"/>
    <cellStyle name="Percent 2 2 4 2 5 2 5" xfId="48685" xr:uid="{47C4E93E-2803-4CB6-B1DE-4BAFA23CAC71}"/>
    <cellStyle name="Percent 2 2 4 2 5 3" xfId="23533" xr:uid="{F7DFAFF7-3EF6-4041-A78E-317ED906994A}"/>
    <cellStyle name="Percent 2 2 4 2 5 3 2" xfId="37225" xr:uid="{3FC70BA6-9EE4-4E28-939A-36A1FFCCE804}"/>
    <cellStyle name="Percent 2 2 4 2 5 3 3" xfId="52109" xr:uid="{4FD5CD16-68FE-4148-95C0-24BF3F16CED2}"/>
    <cellStyle name="Percent 2 2 4 2 5 4" xfId="16689" xr:uid="{22464C19-8C07-4809-97E4-7CDAA8E422B0}"/>
    <cellStyle name="Percent 2 2 4 2 5 5" xfId="30379" xr:uid="{045FA4E4-2642-403A-8D91-9C6606C1C777}"/>
    <cellStyle name="Percent 2 2 4 2 5 6" xfId="45263" xr:uid="{6F2A4641-1203-494D-9F0A-29890E33FEC1}"/>
    <cellStyle name="Percent 2 2 4 2 6" xfId="11553" xr:uid="{D4803A5E-AB86-4B1D-9202-5B8B98460FD7}"/>
    <cellStyle name="Percent 2 2 4 2 6 2" xfId="25243" xr:uid="{4DF71544-0673-4CFB-B96C-A2205B164F80}"/>
    <cellStyle name="Percent 2 2 4 2 6 2 2" xfId="38935" xr:uid="{221BC375-C5DC-4771-A1E1-D711CE95BB9E}"/>
    <cellStyle name="Percent 2 2 4 2 6 2 3" xfId="53819" xr:uid="{D6ECAD6C-2347-4161-9F53-965F07C051E1}"/>
    <cellStyle name="Percent 2 2 4 2 6 3" xfId="18399" xr:uid="{B48241A5-5FE5-4DB1-98E8-35EA89B39C4E}"/>
    <cellStyle name="Percent 2 2 4 2 6 4" xfId="32089" xr:uid="{2AA45F11-78FF-471B-8E32-0238D7291916}"/>
    <cellStyle name="Percent 2 2 4 2 6 5" xfId="46973" xr:uid="{BC5C4924-4CED-41A9-ABFC-E16CC8D4A1D1}"/>
    <cellStyle name="Percent 2 2 4 2 7" xfId="21821" xr:uid="{9508577E-F125-4539-B902-FA96A8F1C861}"/>
    <cellStyle name="Percent 2 2 4 2 7 2" xfId="35513" xr:uid="{D688380B-7AD0-4CA2-9895-F9AEFA03A1A5}"/>
    <cellStyle name="Percent 2 2 4 2 7 3" xfId="50397" xr:uid="{794BBDBA-84DC-4C89-B005-18966B549C4A}"/>
    <cellStyle name="Percent 2 2 4 2 8" xfId="14977" xr:uid="{28C3BE76-4EDB-45CA-97B2-202891A9744A}"/>
    <cellStyle name="Percent 2 2 4 2 9" xfId="28667" xr:uid="{773AA5A5-9759-4081-9E55-549D273EEDB8}"/>
    <cellStyle name="Percent 2 2 4 3" xfId="8136" xr:uid="{EB1D05BD-9D22-41B1-A559-F3BA4DC2C854}"/>
    <cellStyle name="Percent 2 2 4 3 10" xfId="43556" xr:uid="{8205A2D1-238B-48E9-8D5A-3C686C00FBA9}"/>
    <cellStyle name="Percent 2 2 4 3 2" xfId="8137" xr:uid="{DE045413-78F9-4E18-9914-0DEFC94C82A8}"/>
    <cellStyle name="Percent 2 2 4 3 2 2" xfId="8138" xr:uid="{BFE72CD5-7863-4C98-B85D-5468B824D4EF}"/>
    <cellStyle name="Percent 2 2 4 3 2 2 2" xfId="9850" xr:uid="{DE935A62-4010-461F-90EF-9C39E1F4FF3C}"/>
    <cellStyle name="Percent 2 2 4 3 2 2 2 2" xfId="13272" xr:uid="{A988A88C-6A47-496A-86BA-9213F3111DCD}"/>
    <cellStyle name="Percent 2 2 4 3 2 2 2 2 2" xfId="26962" xr:uid="{F8199239-776C-4517-9A3D-C4BE459AF3F1}"/>
    <cellStyle name="Percent 2 2 4 3 2 2 2 2 2 2" xfId="40654" xr:uid="{5EC5D8D7-9490-466B-80C1-96EDD04E3B34}"/>
    <cellStyle name="Percent 2 2 4 3 2 2 2 2 2 3" xfId="55538" xr:uid="{B66D21D8-E60A-49BD-AEAD-F20B60BFC279}"/>
    <cellStyle name="Percent 2 2 4 3 2 2 2 2 3" xfId="20118" xr:uid="{E245030C-A4E9-429E-AD8C-19720A735020}"/>
    <cellStyle name="Percent 2 2 4 3 2 2 2 2 4" xfId="33808" xr:uid="{B9BEB721-D354-449E-818A-41118DA1B065}"/>
    <cellStyle name="Percent 2 2 4 3 2 2 2 2 5" xfId="48692" xr:uid="{71C2D93E-8F87-4335-99B2-2FDE66B2E804}"/>
    <cellStyle name="Percent 2 2 4 3 2 2 2 3" xfId="23540" xr:uid="{0033C71F-7A7C-4A3A-B50D-D05F6F87ACD0}"/>
    <cellStyle name="Percent 2 2 4 3 2 2 2 3 2" xfId="37232" xr:uid="{99E835CA-AE78-432E-B122-525C31E342D0}"/>
    <cellStyle name="Percent 2 2 4 3 2 2 2 3 3" xfId="52116" xr:uid="{7E22935F-3A4E-4C0E-AE4D-BA32D591776B}"/>
    <cellStyle name="Percent 2 2 4 3 2 2 2 4" xfId="16696" xr:uid="{9AC2C280-36DD-4D2F-B126-B26ECABF699D}"/>
    <cellStyle name="Percent 2 2 4 3 2 2 2 5" xfId="30386" xr:uid="{1B8B8A04-5EB8-4AF7-8D5D-EC8CF2F347C6}"/>
    <cellStyle name="Percent 2 2 4 3 2 2 2 6" xfId="45270" xr:uid="{BD068318-2FE6-43C0-8279-64C54DD098D6}"/>
    <cellStyle name="Percent 2 2 4 3 2 2 3" xfId="11560" xr:uid="{2E4C141D-5208-4CD4-8959-D2FB3964B899}"/>
    <cellStyle name="Percent 2 2 4 3 2 2 3 2" xfId="25250" xr:uid="{C46671C3-BD64-4CD5-B3EA-6BC1CDA06BBB}"/>
    <cellStyle name="Percent 2 2 4 3 2 2 3 2 2" xfId="38942" xr:uid="{B19CFA25-97B6-4BDB-B4EC-9D1851890130}"/>
    <cellStyle name="Percent 2 2 4 3 2 2 3 2 3" xfId="53826" xr:uid="{FDD3CFB0-7A12-40CE-8289-405146594D8D}"/>
    <cellStyle name="Percent 2 2 4 3 2 2 3 3" xfId="18406" xr:uid="{0299E7DB-F818-4839-87A4-9D5048476344}"/>
    <cellStyle name="Percent 2 2 4 3 2 2 3 4" xfId="32096" xr:uid="{DCFA7BA3-1276-46BC-9FB6-7A1E2AD39BC6}"/>
    <cellStyle name="Percent 2 2 4 3 2 2 3 5" xfId="46980" xr:uid="{CC5CAD39-9F72-410E-8733-5F7F89905D59}"/>
    <cellStyle name="Percent 2 2 4 3 2 2 4" xfId="21828" xr:uid="{D40E7D5F-8700-444E-917F-5F870DA234DA}"/>
    <cellStyle name="Percent 2 2 4 3 2 2 4 2" xfId="35520" xr:uid="{2D959FF9-D7FB-4ED3-A30B-EF13DD6ADC06}"/>
    <cellStyle name="Percent 2 2 4 3 2 2 4 3" xfId="50404" xr:uid="{E1596698-CACF-4A2B-A7E0-41A01E715DE4}"/>
    <cellStyle name="Percent 2 2 4 3 2 2 5" xfId="14984" xr:uid="{5DDFADE6-C09A-46E0-A9B2-60DEB4B5841B}"/>
    <cellStyle name="Percent 2 2 4 3 2 2 6" xfId="28674" xr:uid="{78012C0D-96F4-489A-A2E9-DC87DF5EE934}"/>
    <cellStyle name="Percent 2 2 4 3 2 2 7" xfId="43558" xr:uid="{6FC51B29-498D-4E63-AAF7-37CE9B95B491}"/>
    <cellStyle name="Percent 2 2 4 3 2 3" xfId="9849" xr:uid="{E906C6DB-74FC-4E01-8316-CB64827B8E69}"/>
    <cellStyle name="Percent 2 2 4 3 2 3 2" xfId="13271" xr:uid="{612F02D6-930C-4990-94CA-7258B18E4DDB}"/>
    <cellStyle name="Percent 2 2 4 3 2 3 2 2" xfId="26961" xr:uid="{10ECD324-7DDD-42B3-A7E3-83EC1FAAFA41}"/>
    <cellStyle name="Percent 2 2 4 3 2 3 2 2 2" xfId="40653" xr:uid="{1F4AF92E-1D3A-4FD6-8D27-92396D1C9159}"/>
    <cellStyle name="Percent 2 2 4 3 2 3 2 2 3" xfId="55537" xr:uid="{4C853171-D1D4-4177-8604-BBED5C144D57}"/>
    <cellStyle name="Percent 2 2 4 3 2 3 2 3" xfId="20117" xr:uid="{C407DFED-B848-427B-8318-F4FF91B04503}"/>
    <cellStyle name="Percent 2 2 4 3 2 3 2 4" xfId="33807" xr:uid="{F9E2A372-0D80-4AB7-A3AA-BE8A8C71C19B}"/>
    <cellStyle name="Percent 2 2 4 3 2 3 2 5" xfId="48691" xr:uid="{56AB377F-ACA8-43A5-BBD2-EBE046AC8898}"/>
    <cellStyle name="Percent 2 2 4 3 2 3 3" xfId="23539" xr:uid="{2F11E72C-0FAA-4FFC-AACA-EECB807E2D06}"/>
    <cellStyle name="Percent 2 2 4 3 2 3 3 2" xfId="37231" xr:uid="{396D28DD-CFC0-43FA-A884-37DEAD5DB5B5}"/>
    <cellStyle name="Percent 2 2 4 3 2 3 3 3" xfId="52115" xr:uid="{01D29D7E-993E-4F0B-B994-C2BE56F45354}"/>
    <cellStyle name="Percent 2 2 4 3 2 3 4" xfId="16695" xr:uid="{3790F2D2-4EDA-429A-9539-48A05D5AE6CA}"/>
    <cellStyle name="Percent 2 2 4 3 2 3 5" xfId="30385" xr:uid="{AF3AFD41-6675-4D59-A627-D81D1F3FF1F9}"/>
    <cellStyle name="Percent 2 2 4 3 2 3 6" xfId="45269" xr:uid="{D5587DB8-9616-45F8-8253-66ADE8A4AC59}"/>
    <cellStyle name="Percent 2 2 4 3 2 4" xfId="11559" xr:uid="{55B631B2-B38A-44E2-990D-9F33942F3946}"/>
    <cellStyle name="Percent 2 2 4 3 2 4 2" xfId="25249" xr:uid="{59A9F590-A814-4734-9668-C96A58930AE6}"/>
    <cellStyle name="Percent 2 2 4 3 2 4 2 2" xfId="38941" xr:uid="{EBFA5599-2223-4726-9165-E7E77130F13C}"/>
    <cellStyle name="Percent 2 2 4 3 2 4 2 3" xfId="53825" xr:uid="{9339EA19-FCE1-40B7-A0F3-01B54231DF9B}"/>
    <cellStyle name="Percent 2 2 4 3 2 4 3" xfId="18405" xr:uid="{46FD3EBB-79D8-440B-9B9D-B9F810388DA3}"/>
    <cellStyle name="Percent 2 2 4 3 2 4 4" xfId="32095" xr:uid="{2684E62B-F545-4FFB-B852-B258B716CDCF}"/>
    <cellStyle name="Percent 2 2 4 3 2 4 5" xfId="46979" xr:uid="{B3CEE517-E6CC-4B64-8923-523CF0AD2F70}"/>
    <cellStyle name="Percent 2 2 4 3 2 5" xfId="21827" xr:uid="{01C6928D-DFC4-44B1-AD9A-ADCABA1BF893}"/>
    <cellStyle name="Percent 2 2 4 3 2 5 2" xfId="35519" xr:uid="{8DF8542D-924F-40E6-B135-5639339EF530}"/>
    <cellStyle name="Percent 2 2 4 3 2 5 3" xfId="50403" xr:uid="{8DEF2D97-EE08-490E-9338-F17ECDA0835B}"/>
    <cellStyle name="Percent 2 2 4 3 2 6" xfId="14983" xr:uid="{7AE4B160-A3B5-4F68-AEBA-3934D8949E70}"/>
    <cellStyle name="Percent 2 2 4 3 2 7" xfId="28673" xr:uid="{00EDBF2D-4A22-4361-AEFD-692D1977762B}"/>
    <cellStyle name="Percent 2 2 4 3 2 8" xfId="43557" xr:uid="{D8BE8007-E042-4B5C-A841-125F4C118F5A}"/>
    <cellStyle name="Percent 2 2 4 3 3" xfId="8139" xr:uid="{E41B4511-E9F5-423B-899F-B1D2F04C877B}"/>
    <cellStyle name="Percent 2 2 4 3 3 2" xfId="9851" xr:uid="{C8258E6D-D073-4DD7-BEFB-383A4E144512}"/>
    <cellStyle name="Percent 2 2 4 3 3 2 2" xfId="13273" xr:uid="{5314E669-5F5F-449D-8C89-19B5ABDCAB65}"/>
    <cellStyle name="Percent 2 2 4 3 3 2 2 2" xfId="26963" xr:uid="{E0A81F8E-5DBF-4D95-8DDD-541F5251825A}"/>
    <cellStyle name="Percent 2 2 4 3 3 2 2 2 2" xfId="40655" xr:uid="{902F7641-4C50-44C1-B8BE-033379F9AF47}"/>
    <cellStyle name="Percent 2 2 4 3 3 2 2 2 3" xfId="55539" xr:uid="{739BA8FF-F49C-485F-8E1B-A93AE101714F}"/>
    <cellStyle name="Percent 2 2 4 3 3 2 2 3" xfId="20119" xr:uid="{51301BA9-63F4-4D31-8998-8D2369D174A5}"/>
    <cellStyle name="Percent 2 2 4 3 3 2 2 4" xfId="33809" xr:uid="{5953953C-6EEF-4742-8406-9A6330F01396}"/>
    <cellStyle name="Percent 2 2 4 3 3 2 2 5" xfId="48693" xr:uid="{FD18E233-2CA0-410C-9C0C-25E257D77673}"/>
    <cellStyle name="Percent 2 2 4 3 3 2 3" xfId="23541" xr:uid="{11D65515-9E4E-4E11-B8BE-46FAD9BDC641}"/>
    <cellStyle name="Percent 2 2 4 3 3 2 3 2" xfId="37233" xr:uid="{13AEE347-B1A0-4CBC-8B2D-C154C079C551}"/>
    <cellStyle name="Percent 2 2 4 3 3 2 3 3" xfId="52117" xr:uid="{F10CA35C-FFED-4518-A01A-F8FCADA744AE}"/>
    <cellStyle name="Percent 2 2 4 3 3 2 4" xfId="16697" xr:uid="{E25CB0B4-9494-47ED-BA5B-7DE97C66FCEC}"/>
    <cellStyle name="Percent 2 2 4 3 3 2 5" xfId="30387" xr:uid="{F4614E7F-5E6D-4D6D-85A3-E3C21C5059F1}"/>
    <cellStyle name="Percent 2 2 4 3 3 2 6" xfId="45271" xr:uid="{B4F4ABE3-5AEE-43D9-8E06-41BBF369B3BD}"/>
    <cellStyle name="Percent 2 2 4 3 3 3" xfId="11561" xr:uid="{2A317D44-16EA-42B3-A277-D716706A5799}"/>
    <cellStyle name="Percent 2 2 4 3 3 3 2" xfId="25251" xr:uid="{03FAD14C-9A9F-49C8-A744-CBF57D4C9936}"/>
    <cellStyle name="Percent 2 2 4 3 3 3 2 2" xfId="38943" xr:uid="{A886211E-B139-4836-BB6B-D93605C5EC26}"/>
    <cellStyle name="Percent 2 2 4 3 3 3 2 3" xfId="53827" xr:uid="{1E01884E-6A28-4562-92DA-A1D88EF6679A}"/>
    <cellStyle name="Percent 2 2 4 3 3 3 3" xfId="18407" xr:uid="{4112CBA2-4EA7-48D1-AE0F-D2FD810F5D73}"/>
    <cellStyle name="Percent 2 2 4 3 3 3 4" xfId="32097" xr:uid="{ECDD3C3A-E44C-472D-9AF4-A376638C61EE}"/>
    <cellStyle name="Percent 2 2 4 3 3 3 5" xfId="46981" xr:uid="{F4CBEF28-A7E6-4ECD-95C9-6774E1368173}"/>
    <cellStyle name="Percent 2 2 4 3 3 4" xfId="21829" xr:uid="{2E4F0A22-97A8-42DC-8041-E9ACA8EC1527}"/>
    <cellStyle name="Percent 2 2 4 3 3 4 2" xfId="35521" xr:uid="{3476AD0A-B355-4385-8D43-0162CD311A23}"/>
    <cellStyle name="Percent 2 2 4 3 3 4 3" xfId="50405" xr:uid="{5E4310E7-7628-4A40-B49C-E6923D5D8743}"/>
    <cellStyle name="Percent 2 2 4 3 3 5" xfId="14985" xr:uid="{0394E3BE-C5E5-4158-8364-22B521B69816}"/>
    <cellStyle name="Percent 2 2 4 3 3 6" xfId="28675" xr:uid="{C3750641-1D24-48CC-8818-9A35D8036C9B}"/>
    <cellStyle name="Percent 2 2 4 3 3 7" xfId="43559" xr:uid="{FD36D7AA-7917-4BB8-B9CA-0E625B752D8A}"/>
    <cellStyle name="Percent 2 2 4 3 4" xfId="8140" xr:uid="{A76A88E0-B2A9-47E0-9449-190F16911DFB}"/>
    <cellStyle name="Percent 2 2 4 3 4 2" xfId="9852" xr:uid="{DB70052E-338D-473D-B3D0-86C6D66C342C}"/>
    <cellStyle name="Percent 2 2 4 3 4 2 2" xfId="13274" xr:uid="{D50A606F-1EDD-48B1-ADC9-CEC9D515B6FE}"/>
    <cellStyle name="Percent 2 2 4 3 4 2 2 2" xfId="26964" xr:uid="{8E84BA54-E520-4598-862D-20C8E05DBD75}"/>
    <cellStyle name="Percent 2 2 4 3 4 2 2 2 2" xfId="40656" xr:uid="{C73AE779-98FC-4C17-B56A-37664DF7F28B}"/>
    <cellStyle name="Percent 2 2 4 3 4 2 2 2 3" xfId="55540" xr:uid="{301A5634-B4C0-4617-A1B5-B1ED9EEF6080}"/>
    <cellStyle name="Percent 2 2 4 3 4 2 2 3" xfId="20120" xr:uid="{FCA1F74D-9835-422A-80C7-486FED127A50}"/>
    <cellStyle name="Percent 2 2 4 3 4 2 2 4" xfId="33810" xr:uid="{3FC164BC-A024-4F3D-A0F9-3013B36C4462}"/>
    <cellStyle name="Percent 2 2 4 3 4 2 2 5" xfId="48694" xr:uid="{66EEC0FC-871D-4EB3-AD3C-8963F383FDAE}"/>
    <cellStyle name="Percent 2 2 4 3 4 2 3" xfId="23542" xr:uid="{F33CEFA9-D49C-4083-8399-15CC1381E5D4}"/>
    <cellStyle name="Percent 2 2 4 3 4 2 3 2" xfId="37234" xr:uid="{E2F3FE19-C5A5-441A-B657-13E008F6461F}"/>
    <cellStyle name="Percent 2 2 4 3 4 2 3 3" xfId="52118" xr:uid="{AD380DF8-3008-4EBF-998C-8DCB9E2FB8DF}"/>
    <cellStyle name="Percent 2 2 4 3 4 2 4" xfId="16698" xr:uid="{E063FCD9-8AA2-4F98-AC3C-21E66C86B45F}"/>
    <cellStyle name="Percent 2 2 4 3 4 2 5" xfId="30388" xr:uid="{79405FC1-AAA2-4CF3-9BB5-1368F71D53F0}"/>
    <cellStyle name="Percent 2 2 4 3 4 2 6" xfId="45272" xr:uid="{28A1311B-D208-49AA-8CC9-08C2F82BC82C}"/>
    <cellStyle name="Percent 2 2 4 3 4 3" xfId="11562" xr:uid="{1D3F9593-B837-44D4-BAD1-1882A0845662}"/>
    <cellStyle name="Percent 2 2 4 3 4 3 2" xfId="25252" xr:uid="{353F10A4-A6FF-4A0E-807A-39A3D207EFF7}"/>
    <cellStyle name="Percent 2 2 4 3 4 3 2 2" xfId="38944" xr:uid="{AF4AD149-FC6A-4DA4-A9AD-5BE03787F8CC}"/>
    <cellStyle name="Percent 2 2 4 3 4 3 2 3" xfId="53828" xr:uid="{11528E55-90DD-493E-BBB2-AC706F4BAC10}"/>
    <cellStyle name="Percent 2 2 4 3 4 3 3" xfId="18408" xr:uid="{ADAD2E2B-6506-480E-8242-CEE777A8E69A}"/>
    <cellStyle name="Percent 2 2 4 3 4 3 4" xfId="32098" xr:uid="{3ACC8789-279C-405A-A903-244C6354C50B}"/>
    <cellStyle name="Percent 2 2 4 3 4 3 5" xfId="46982" xr:uid="{7E252543-F9CA-4FCC-A9BD-3096E946F60E}"/>
    <cellStyle name="Percent 2 2 4 3 4 4" xfId="21830" xr:uid="{C9281AA3-2671-44DA-966C-1EA45F91150A}"/>
    <cellStyle name="Percent 2 2 4 3 4 4 2" xfId="35522" xr:uid="{B36B149B-D767-48F9-9E5E-30391599CBB4}"/>
    <cellStyle name="Percent 2 2 4 3 4 4 3" xfId="50406" xr:uid="{749C8877-3DA5-4337-A3F2-598F15947CB9}"/>
    <cellStyle name="Percent 2 2 4 3 4 5" xfId="14986" xr:uid="{49AE4428-DD04-421F-838C-FEBF0D8A85E1}"/>
    <cellStyle name="Percent 2 2 4 3 4 6" xfId="28676" xr:uid="{2942BF51-6625-4C79-88A5-5F169E9D2190}"/>
    <cellStyle name="Percent 2 2 4 3 4 7" xfId="43560" xr:uid="{35089235-698A-46AD-A065-6DB349B52F15}"/>
    <cellStyle name="Percent 2 2 4 3 5" xfId="9848" xr:uid="{A3BDB6A1-1821-4BFF-A48E-39715B2E1435}"/>
    <cellStyle name="Percent 2 2 4 3 5 2" xfId="13270" xr:uid="{8BCFFB8F-568B-4E4F-BB48-0A965405E9A1}"/>
    <cellStyle name="Percent 2 2 4 3 5 2 2" xfId="26960" xr:uid="{2501C0C9-1B1D-4051-A0BF-8A42AB039DA4}"/>
    <cellStyle name="Percent 2 2 4 3 5 2 2 2" xfId="40652" xr:uid="{9F3C3EFB-2707-4BA5-9E1A-36D57099EEF7}"/>
    <cellStyle name="Percent 2 2 4 3 5 2 2 3" xfId="55536" xr:uid="{9D431741-B0A9-4FF4-AE06-C17DD8C78449}"/>
    <cellStyle name="Percent 2 2 4 3 5 2 3" xfId="20116" xr:uid="{D4B29E2E-3BB1-4C25-A6BB-21D14149A29F}"/>
    <cellStyle name="Percent 2 2 4 3 5 2 4" xfId="33806" xr:uid="{C030A681-5094-4028-81AD-2530DCD1AA0E}"/>
    <cellStyle name="Percent 2 2 4 3 5 2 5" xfId="48690" xr:uid="{C594CFE2-0F9B-4AA3-A986-069DC1C0033A}"/>
    <cellStyle name="Percent 2 2 4 3 5 3" xfId="23538" xr:uid="{EBBCA34C-5F8C-476C-8828-7E8DB71606D2}"/>
    <cellStyle name="Percent 2 2 4 3 5 3 2" xfId="37230" xr:uid="{124F3799-2B47-46A0-A824-F7A270171D37}"/>
    <cellStyle name="Percent 2 2 4 3 5 3 3" xfId="52114" xr:uid="{5E9C53E4-FCFF-47C0-AE35-1BE69D558553}"/>
    <cellStyle name="Percent 2 2 4 3 5 4" xfId="16694" xr:uid="{2BC5E3FE-0ECC-4E33-9157-F46C0DF9596E}"/>
    <cellStyle name="Percent 2 2 4 3 5 5" xfId="30384" xr:uid="{CEB894F5-E18D-45A5-BCE5-601134CE1248}"/>
    <cellStyle name="Percent 2 2 4 3 5 6" xfId="45268" xr:uid="{F14E0F33-C61A-4C66-AAF4-39D8E69DB9A8}"/>
    <cellStyle name="Percent 2 2 4 3 6" xfId="11558" xr:uid="{F352A932-BE75-4457-814D-EAF72AB989E9}"/>
    <cellStyle name="Percent 2 2 4 3 6 2" xfId="25248" xr:uid="{84A4380E-8A40-40CD-9570-BC9B5F7CDE9B}"/>
    <cellStyle name="Percent 2 2 4 3 6 2 2" xfId="38940" xr:uid="{CD26E0C1-0C6F-4965-87B7-81DCB6752CC9}"/>
    <cellStyle name="Percent 2 2 4 3 6 2 3" xfId="53824" xr:uid="{A8464D23-C0FB-4446-A951-F42376A0D847}"/>
    <cellStyle name="Percent 2 2 4 3 6 3" xfId="18404" xr:uid="{250BC2E6-A7BB-40DD-91CE-AF6E4262F6E1}"/>
    <cellStyle name="Percent 2 2 4 3 6 4" xfId="32094" xr:uid="{83488517-3DF7-4669-B7DD-5EC71A7AF841}"/>
    <cellStyle name="Percent 2 2 4 3 6 5" xfId="46978" xr:uid="{34C44A6D-2BEB-4E61-B1A9-1030EA685A41}"/>
    <cellStyle name="Percent 2 2 4 3 7" xfId="21826" xr:uid="{ED648B9C-2C7D-48EA-A08B-311380B131C3}"/>
    <cellStyle name="Percent 2 2 4 3 7 2" xfId="35518" xr:uid="{96674441-2C35-49CA-B7C4-A8D797CEA12B}"/>
    <cellStyle name="Percent 2 2 4 3 7 3" xfId="50402" xr:uid="{504CAD19-6297-43E0-A667-CB4E2B16E3EC}"/>
    <cellStyle name="Percent 2 2 4 3 8" xfId="14982" xr:uid="{6F78B940-6EC6-4770-B3A9-27E897D57D6D}"/>
    <cellStyle name="Percent 2 2 4 3 9" xfId="28672" xr:uid="{5D6BC367-3A94-42BF-894C-32D2521D5D5D}"/>
    <cellStyle name="Percent 2 2 4 4" xfId="8141" xr:uid="{9CC7C68F-12DC-481F-AFEC-54E310C68AFD}"/>
    <cellStyle name="Percent 2 2 4 4 2" xfId="8142" xr:uid="{25BDE15A-B8B0-4064-83F5-FB4FC201A47C}"/>
    <cellStyle name="Percent 2 2 4 4 2 2" xfId="9854" xr:uid="{ABCC5A9C-3B3A-4640-B480-01945DBA706F}"/>
    <cellStyle name="Percent 2 2 4 4 2 2 2" xfId="13276" xr:uid="{891CD069-C302-462D-BA20-93B579B02C22}"/>
    <cellStyle name="Percent 2 2 4 4 2 2 2 2" xfId="26966" xr:uid="{AC22F2F4-CB25-4B5F-B52F-B5F633A52032}"/>
    <cellStyle name="Percent 2 2 4 4 2 2 2 2 2" xfId="40658" xr:uid="{D1F3C187-884E-4D25-B089-D9825B0B3FA7}"/>
    <cellStyle name="Percent 2 2 4 4 2 2 2 2 3" xfId="55542" xr:uid="{E533782F-FAC4-41B9-A555-4E2AC5A00EDE}"/>
    <cellStyle name="Percent 2 2 4 4 2 2 2 3" xfId="20122" xr:uid="{594494D7-EF14-40C7-A068-8C5DC9CB18F6}"/>
    <cellStyle name="Percent 2 2 4 4 2 2 2 4" xfId="33812" xr:uid="{DE72B82C-8674-49DF-823C-304165094D59}"/>
    <cellStyle name="Percent 2 2 4 4 2 2 2 5" xfId="48696" xr:uid="{638164E1-8963-4548-A7BB-A83BF37A90D9}"/>
    <cellStyle name="Percent 2 2 4 4 2 2 3" xfId="23544" xr:uid="{CFF40D25-8433-4888-A40C-A387AE2CE5C7}"/>
    <cellStyle name="Percent 2 2 4 4 2 2 3 2" xfId="37236" xr:uid="{79201CE2-80D8-42A9-9DD4-E33D5DD8EC4C}"/>
    <cellStyle name="Percent 2 2 4 4 2 2 3 3" xfId="52120" xr:uid="{CBEFB7EA-AC3B-4C8D-ABF9-CD91BF9CB9B0}"/>
    <cellStyle name="Percent 2 2 4 4 2 2 4" xfId="16700" xr:uid="{6D7706B0-7D7D-4AAA-899B-E60D9603686D}"/>
    <cellStyle name="Percent 2 2 4 4 2 2 5" xfId="30390" xr:uid="{BE0C36DC-D709-4FEE-9297-39D71B83C5E0}"/>
    <cellStyle name="Percent 2 2 4 4 2 2 6" xfId="45274" xr:uid="{1EACC2F8-9B97-4BEA-9DB0-FA3DD2DCE775}"/>
    <cellStyle name="Percent 2 2 4 4 2 3" xfId="11564" xr:uid="{709C7F44-1772-486F-9065-41CA68DAA818}"/>
    <cellStyle name="Percent 2 2 4 4 2 3 2" xfId="25254" xr:uid="{C748BE77-FC2B-422D-A215-159E82DB13F2}"/>
    <cellStyle name="Percent 2 2 4 4 2 3 2 2" xfId="38946" xr:uid="{ECB11B74-9CC1-49D1-AA3B-4A6B1B69ACC8}"/>
    <cellStyle name="Percent 2 2 4 4 2 3 2 3" xfId="53830" xr:uid="{991606E2-C8AD-4C47-916D-AB17D1CFDEB5}"/>
    <cellStyle name="Percent 2 2 4 4 2 3 3" xfId="18410" xr:uid="{B5A4D512-F225-4837-879F-162D933BBF2D}"/>
    <cellStyle name="Percent 2 2 4 4 2 3 4" xfId="32100" xr:uid="{8D6C7AC7-9D96-4214-B413-0282FC66B311}"/>
    <cellStyle name="Percent 2 2 4 4 2 3 5" xfId="46984" xr:uid="{A4F6800F-3604-465F-A9DB-79F6DAF24D47}"/>
    <cellStyle name="Percent 2 2 4 4 2 4" xfId="21832" xr:uid="{586F25D4-01E5-4DE1-88C0-6B2973121912}"/>
    <cellStyle name="Percent 2 2 4 4 2 4 2" xfId="35524" xr:uid="{F964195F-C7CD-4CDB-B7E5-8F74FDEDC7C7}"/>
    <cellStyle name="Percent 2 2 4 4 2 4 3" xfId="50408" xr:uid="{DA576818-AFE0-41BA-B9DB-1A5FA32C5811}"/>
    <cellStyle name="Percent 2 2 4 4 2 5" xfId="14988" xr:uid="{F35E2D5D-5267-48A0-B5C5-C79565A727F6}"/>
    <cellStyle name="Percent 2 2 4 4 2 6" xfId="28678" xr:uid="{5CD064F1-ECE1-4345-996D-45C018113602}"/>
    <cellStyle name="Percent 2 2 4 4 2 7" xfId="43562" xr:uid="{2C136FB3-099E-4C2C-8CD7-59212CE8E8BB}"/>
    <cellStyle name="Percent 2 2 4 4 3" xfId="9853" xr:uid="{C947DD36-EA15-4255-9104-43EAA9355CD8}"/>
    <cellStyle name="Percent 2 2 4 4 3 2" xfId="13275" xr:uid="{0C6BE994-F7E9-4B3E-A868-3092E4BA2DBE}"/>
    <cellStyle name="Percent 2 2 4 4 3 2 2" xfId="26965" xr:uid="{B9662A93-5426-408E-8674-B7FBA5E8E561}"/>
    <cellStyle name="Percent 2 2 4 4 3 2 2 2" xfId="40657" xr:uid="{357D3BA0-F596-4357-BC16-92135B884A25}"/>
    <cellStyle name="Percent 2 2 4 4 3 2 2 3" xfId="55541" xr:uid="{7984FE2A-D6C6-42C9-B82E-001835BFA74A}"/>
    <cellStyle name="Percent 2 2 4 4 3 2 3" xfId="20121" xr:uid="{34D0FA52-1A5C-4169-AB79-103939EC5A7E}"/>
    <cellStyle name="Percent 2 2 4 4 3 2 4" xfId="33811" xr:uid="{EE77B9E7-D376-499B-A203-370A5DCCFA99}"/>
    <cellStyle name="Percent 2 2 4 4 3 2 5" xfId="48695" xr:uid="{A7E6EBB2-F3EA-47D9-B011-9DF0493ACC79}"/>
    <cellStyle name="Percent 2 2 4 4 3 3" xfId="23543" xr:uid="{4D3B79B0-83DB-4D13-AC6C-20884A98E8E1}"/>
    <cellStyle name="Percent 2 2 4 4 3 3 2" xfId="37235" xr:uid="{1C70DACE-D44D-4E6C-9935-FB9BC69526FA}"/>
    <cellStyle name="Percent 2 2 4 4 3 3 3" xfId="52119" xr:uid="{318B2E3C-8CEC-4C83-85F3-8DFDE692B113}"/>
    <cellStyle name="Percent 2 2 4 4 3 4" xfId="16699" xr:uid="{97969267-FACE-4DB7-A33A-6EA7BEB92D49}"/>
    <cellStyle name="Percent 2 2 4 4 3 5" xfId="30389" xr:uid="{996312C5-76F9-44B2-B3C7-FCB8C53B3FB9}"/>
    <cellStyle name="Percent 2 2 4 4 3 6" xfId="45273" xr:uid="{F01F74E0-6C9D-4039-9D87-FEF855F922C2}"/>
    <cellStyle name="Percent 2 2 4 4 4" xfId="11563" xr:uid="{C08F2F76-01A8-41DE-85B3-E77E6FBCF547}"/>
    <cellStyle name="Percent 2 2 4 4 4 2" xfId="25253" xr:uid="{806031F6-7F52-4303-9467-01CB8CBA887E}"/>
    <cellStyle name="Percent 2 2 4 4 4 2 2" xfId="38945" xr:uid="{B00EE166-8232-45DE-BB8F-31F80B3AE492}"/>
    <cellStyle name="Percent 2 2 4 4 4 2 3" xfId="53829" xr:uid="{617A07FE-8942-482F-A74F-A6C4E5578162}"/>
    <cellStyle name="Percent 2 2 4 4 4 3" xfId="18409" xr:uid="{26589E60-AEB6-4231-BA40-C058A672BA81}"/>
    <cellStyle name="Percent 2 2 4 4 4 4" xfId="32099" xr:uid="{69CF2CD9-5BA5-4B20-9432-528393036A03}"/>
    <cellStyle name="Percent 2 2 4 4 4 5" xfId="46983" xr:uid="{685A42B8-6D12-4637-8CD2-CB8A84B47F85}"/>
    <cellStyle name="Percent 2 2 4 4 5" xfId="21831" xr:uid="{02B432E5-FBC2-4549-B62D-74939E5CEFE9}"/>
    <cellStyle name="Percent 2 2 4 4 5 2" xfId="35523" xr:uid="{E988804E-15F5-464A-807D-FE1156F2932A}"/>
    <cellStyle name="Percent 2 2 4 4 5 3" xfId="50407" xr:uid="{DEFE630E-01B8-415B-BC79-BE5D43CE652D}"/>
    <cellStyle name="Percent 2 2 4 4 6" xfId="14987" xr:uid="{B8ABEA18-546A-42FA-B233-62DA6A2AAB39}"/>
    <cellStyle name="Percent 2 2 4 4 7" xfId="28677" xr:uid="{E3AD2D47-158D-4594-B1A7-88E8630B0A64}"/>
    <cellStyle name="Percent 2 2 4 4 8" xfId="43561" xr:uid="{4F04C8A1-688B-4963-8097-896E974658FA}"/>
    <cellStyle name="Percent 2 2 4 5" xfId="8143" xr:uid="{4BE9E7E5-0142-44F6-BE09-71CDA910D30E}"/>
    <cellStyle name="Percent 2 2 4 5 2" xfId="9855" xr:uid="{27545906-BB21-4AB0-BE7C-5F25F3BF2462}"/>
    <cellStyle name="Percent 2 2 4 5 2 2" xfId="13277" xr:uid="{99DD7301-1BF1-494A-9F53-226AE0F47A41}"/>
    <cellStyle name="Percent 2 2 4 5 2 2 2" xfId="26967" xr:uid="{ACFCFE76-D8AF-4FB6-9600-DF4EFC94BEBB}"/>
    <cellStyle name="Percent 2 2 4 5 2 2 2 2" xfId="40659" xr:uid="{DC41D7AF-20E2-4967-A212-EC91EE399023}"/>
    <cellStyle name="Percent 2 2 4 5 2 2 2 3" xfId="55543" xr:uid="{D0558E86-E19A-4F33-B528-2AD203DFE55F}"/>
    <cellStyle name="Percent 2 2 4 5 2 2 3" xfId="20123" xr:uid="{CC14B680-5D13-4A47-9078-BB522B1DCD80}"/>
    <cellStyle name="Percent 2 2 4 5 2 2 4" xfId="33813" xr:uid="{AB005729-7EAF-455A-B257-7004E04603E8}"/>
    <cellStyle name="Percent 2 2 4 5 2 2 5" xfId="48697" xr:uid="{07E2DA8D-357D-464F-B26A-87F7FDAB8C0B}"/>
    <cellStyle name="Percent 2 2 4 5 2 3" xfId="23545" xr:uid="{6F0EDBA8-78B8-4AF6-ADDF-A2A47263E8B4}"/>
    <cellStyle name="Percent 2 2 4 5 2 3 2" xfId="37237" xr:uid="{BFB30FF0-1D64-4F35-BD51-78777ED0ECF7}"/>
    <cellStyle name="Percent 2 2 4 5 2 3 3" xfId="52121" xr:uid="{75327AD5-636F-4713-B87E-40BF1C898A97}"/>
    <cellStyle name="Percent 2 2 4 5 2 4" xfId="16701" xr:uid="{EA03710B-9733-4261-AA38-B5E5F06EC949}"/>
    <cellStyle name="Percent 2 2 4 5 2 5" xfId="30391" xr:uid="{003427E7-B6FE-43C6-877E-A57D6B3A4D7B}"/>
    <cellStyle name="Percent 2 2 4 5 2 6" xfId="45275" xr:uid="{D9EEF81D-F5CF-4E63-AC1D-A753972FD007}"/>
    <cellStyle name="Percent 2 2 4 5 3" xfId="11565" xr:uid="{1174FE64-87CC-4E5E-AD17-5543B00BD6B2}"/>
    <cellStyle name="Percent 2 2 4 5 3 2" xfId="25255" xr:uid="{1F925332-C7B3-4AC5-931B-5DB67A0324BB}"/>
    <cellStyle name="Percent 2 2 4 5 3 2 2" xfId="38947" xr:uid="{727E66DD-32D7-42DB-A7D5-96797D5477CE}"/>
    <cellStyle name="Percent 2 2 4 5 3 2 3" xfId="53831" xr:uid="{532D6AD3-0765-40A8-B497-BAF5C0476557}"/>
    <cellStyle name="Percent 2 2 4 5 3 3" xfId="18411" xr:uid="{534202F5-8D6C-4903-9E45-46A626A69892}"/>
    <cellStyle name="Percent 2 2 4 5 3 4" xfId="32101" xr:uid="{7BA5F52C-324D-4227-85DE-CBF180CC6FA8}"/>
    <cellStyle name="Percent 2 2 4 5 3 5" xfId="46985" xr:uid="{FBB3DCC4-8B20-4C4A-A441-6618A7A5FE7E}"/>
    <cellStyle name="Percent 2 2 4 5 4" xfId="21833" xr:uid="{C86A7F5B-6B8D-423C-B1A0-98B2B11A4691}"/>
    <cellStyle name="Percent 2 2 4 5 4 2" xfId="35525" xr:uid="{4ABFBA9A-5B3A-413C-B696-B41C5D60B328}"/>
    <cellStyle name="Percent 2 2 4 5 4 3" xfId="50409" xr:uid="{4C007616-CD6C-467E-9982-F558B4762F67}"/>
    <cellStyle name="Percent 2 2 4 5 5" xfId="14989" xr:uid="{677EFF0E-71B8-4117-A482-BD8B4F0BB3BB}"/>
    <cellStyle name="Percent 2 2 4 5 6" xfId="28679" xr:uid="{F4A4E2AE-2EE2-4AEC-8A9B-A41D556A5F81}"/>
    <cellStyle name="Percent 2 2 4 5 7" xfId="43563" xr:uid="{10C2FE1B-7D9A-45DE-8999-888400647895}"/>
    <cellStyle name="Percent 2 2 4 6" xfId="8144" xr:uid="{A966AE19-FFC7-491B-929F-76965033A274}"/>
    <cellStyle name="Percent 2 2 4 6 2" xfId="9856" xr:uid="{25A83123-1C3A-45A7-995A-9A93559618EC}"/>
    <cellStyle name="Percent 2 2 4 6 2 2" xfId="13278" xr:uid="{92EAC9AB-C9C4-4301-ADA4-1384321C73D2}"/>
    <cellStyle name="Percent 2 2 4 6 2 2 2" xfId="26968" xr:uid="{47A6A56C-7EF9-4546-942A-692EB2C383C1}"/>
    <cellStyle name="Percent 2 2 4 6 2 2 2 2" xfId="40660" xr:uid="{6C956544-9B88-4A41-8D90-BCDC2AD0B2FD}"/>
    <cellStyle name="Percent 2 2 4 6 2 2 2 3" xfId="55544" xr:uid="{BDAE9BC2-06D7-44F2-A2AF-BC51DAAB0688}"/>
    <cellStyle name="Percent 2 2 4 6 2 2 3" xfId="20124" xr:uid="{83173560-8374-4CD5-B27C-3F9CEFB41C53}"/>
    <cellStyle name="Percent 2 2 4 6 2 2 4" xfId="33814" xr:uid="{3A5B06C1-BDCC-44EF-BB0B-D67F35551B91}"/>
    <cellStyle name="Percent 2 2 4 6 2 2 5" xfId="48698" xr:uid="{EA82AC44-FF03-4F19-9A09-B250C8FAB3A1}"/>
    <cellStyle name="Percent 2 2 4 6 2 3" xfId="23546" xr:uid="{0800987B-9DFB-4C7C-8EF4-6C9D67E26064}"/>
    <cellStyle name="Percent 2 2 4 6 2 3 2" xfId="37238" xr:uid="{05D4E370-5F8E-41EE-A02B-E2B83DF0722B}"/>
    <cellStyle name="Percent 2 2 4 6 2 3 3" xfId="52122" xr:uid="{1A4CC8A1-DAD6-4167-B349-C9E772A84D63}"/>
    <cellStyle name="Percent 2 2 4 6 2 4" xfId="16702" xr:uid="{47289D88-AE01-4D39-8691-A5D42406E4E7}"/>
    <cellStyle name="Percent 2 2 4 6 2 5" xfId="30392" xr:uid="{279ED296-8EE4-43EF-A8F5-0715FB5CDA68}"/>
    <cellStyle name="Percent 2 2 4 6 2 6" xfId="45276" xr:uid="{854845E6-555A-4E89-BD13-57A58516E5B4}"/>
    <cellStyle name="Percent 2 2 4 6 3" xfId="11566" xr:uid="{2EA75528-8FE5-48AC-8FC6-736C229931F7}"/>
    <cellStyle name="Percent 2 2 4 6 3 2" xfId="25256" xr:uid="{24954A30-15FA-453D-AC84-C1E5C27A5DC0}"/>
    <cellStyle name="Percent 2 2 4 6 3 2 2" xfId="38948" xr:uid="{318327B1-2DEF-4E2D-AE63-715DADEB99EF}"/>
    <cellStyle name="Percent 2 2 4 6 3 2 3" xfId="53832" xr:uid="{D6BE2EF1-6988-43F1-A959-54D16792F139}"/>
    <cellStyle name="Percent 2 2 4 6 3 3" xfId="18412" xr:uid="{D5BAB804-B020-4778-B40E-53A0F992A2BC}"/>
    <cellStyle name="Percent 2 2 4 6 3 4" xfId="32102" xr:uid="{58FB18BA-710C-4E89-BA01-0A97B25B4DE9}"/>
    <cellStyle name="Percent 2 2 4 6 3 5" xfId="46986" xr:uid="{FB9C8876-009D-4102-B60D-82160349A8B8}"/>
    <cellStyle name="Percent 2 2 4 6 4" xfId="21834" xr:uid="{E3DCA9C5-2569-42FD-8D76-C0FC6F0E0FD0}"/>
    <cellStyle name="Percent 2 2 4 6 4 2" xfId="35526" xr:uid="{F701B81E-E130-4AF2-84AA-8FD31F551AB1}"/>
    <cellStyle name="Percent 2 2 4 6 4 3" xfId="50410" xr:uid="{8C3CBC62-741D-4497-A64A-0F4241D9660B}"/>
    <cellStyle name="Percent 2 2 4 6 5" xfId="14990" xr:uid="{29EE0422-43E5-4A51-9A8A-6EF0B64B7233}"/>
    <cellStyle name="Percent 2 2 4 6 6" xfId="28680" xr:uid="{317C289D-F487-420D-A2DA-7134F98FF3C7}"/>
    <cellStyle name="Percent 2 2 4 6 7" xfId="43564" xr:uid="{BE71281E-D050-47A1-BC7E-93E2D84A6D39}"/>
    <cellStyle name="Percent 2 2 4 7" xfId="9842" xr:uid="{CAC1E216-2159-4914-A479-20C5B57AE898}"/>
    <cellStyle name="Percent 2 2 4 7 2" xfId="13264" xr:uid="{02E53D97-1F14-4592-B6D8-3DEA70F7527D}"/>
    <cellStyle name="Percent 2 2 4 7 2 2" xfId="26954" xr:uid="{2CD3E62E-3CEB-488A-B70F-600689EF1BEF}"/>
    <cellStyle name="Percent 2 2 4 7 2 2 2" xfId="40646" xr:uid="{F92DDBF3-2DE6-4CAA-8343-79A81734D954}"/>
    <cellStyle name="Percent 2 2 4 7 2 2 3" xfId="55530" xr:uid="{DD84FBD1-B5A4-4183-AD1C-A3A4C4069C59}"/>
    <cellStyle name="Percent 2 2 4 7 2 3" xfId="20110" xr:uid="{04257EA4-AC2E-4F28-B936-868EC8060A24}"/>
    <cellStyle name="Percent 2 2 4 7 2 4" xfId="33800" xr:uid="{8DF01D3F-05EC-4AFF-A37E-89598D0A32A0}"/>
    <cellStyle name="Percent 2 2 4 7 2 5" xfId="48684" xr:uid="{AB12F263-926D-41C3-B1A4-C5634CCA25C5}"/>
    <cellStyle name="Percent 2 2 4 7 3" xfId="23532" xr:uid="{52E96C3A-1B58-48BB-B0D6-BB2BA743B075}"/>
    <cellStyle name="Percent 2 2 4 7 3 2" xfId="37224" xr:uid="{6059A9CD-5135-4FFB-ADFD-7D46C1CC0AE5}"/>
    <cellStyle name="Percent 2 2 4 7 3 3" xfId="52108" xr:uid="{27B76072-EB76-430F-B597-F778F6E2019E}"/>
    <cellStyle name="Percent 2 2 4 7 4" xfId="16688" xr:uid="{33BB393B-4FC7-4A9A-B458-233F7BCC04B9}"/>
    <cellStyle name="Percent 2 2 4 7 5" xfId="30378" xr:uid="{201D3F93-105C-4248-A549-CBF62B0844BF}"/>
    <cellStyle name="Percent 2 2 4 7 6" xfId="45262" xr:uid="{01BB3D56-6346-4F03-B8B7-EBFB5EF2E61A}"/>
    <cellStyle name="Percent 2 2 4 8" xfId="11552" xr:uid="{3B088AC5-F4CC-4346-872A-8D67B4B41C23}"/>
    <cellStyle name="Percent 2 2 4 8 2" xfId="25242" xr:uid="{A8D66684-6DE8-4E6A-9D10-EADC3396641F}"/>
    <cellStyle name="Percent 2 2 4 8 2 2" xfId="38934" xr:uid="{E798DE60-6D32-45A4-85BD-3EA3B4DD0A19}"/>
    <cellStyle name="Percent 2 2 4 8 2 3" xfId="53818" xr:uid="{1375915F-8B3F-4A03-B521-35EC0DBAFAA3}"/>
    <cellStyle name="Percent 2 2 4 8 3" xfId="18398" xr:uid="{FD970725-A0F0-489F-A69F-4395B2DD0E9A}"/>
    <cellStyle name="Percent 2 2 4 8 4" xfId="32088" xr:uid="{03A296C3-EEE5-43E5-825E-30F43EAA67C4}"/>
    <cellStyle name="Percent 2 2 4 8 5" xfId="46972" xr:uid="{B775E648-FE19-4E85-9419-18519B5A147B}"/>
    <cellStyle name="Percent 2 2 4 9" xfId="21820" xr:uid="{7498280F-F977-40C5-993B-C39184C7296A}"/>
    <cellStyle name="Percent 2 2 4 9 2" xfId="35512" xr:uid="{EECE8241-53FB-4204-BAD2-DA57EB1BEDB5}"/>
    <cellStyle name="Percent 2 2 4 9 3" xfId="50396" xr:uid="{CDE91983-7C2A-479E-8DF3-CA4F65479010}"/>
    <cellStyle name="Percent 2 2 5" xfId="8145" xr:uid="{E70E9F23-A272-4BA4-9E30-1ECEA177B886}"/>
    <cellStyle name="Percent 2 2 5 10" xfId="43565" xr:uid="{73A140F1-26A4-40DF-B93A-BA13022918D3}"/>
    <cellStyle name="Percent 2 2 5 2" xfId="8146" xr:uid="{C9B4383F-D5B3-4FB9-8922-23EE09974876}"/>
    <cellStyle name="Percent 2 2 5 2 2" xfId="8147" xr:uid="{C7122491-65FB-44F5-9448-6A77B6B7E784}"/>
    <cellStyle name="Percent 2 2 5 2 2 2" xfId="9859" xr:uid="{4F743A74-F63C-4050-A1BB-5EC6FF4EFB2E}"/>
    <cellStyle name="Percent 2 2 5 2 2 2 2" xfId="13281" xr:uid="{A0689973-312D-4885-9C10-4D1C460609A6}"/>
    <cellStyle name="Percent 2 2 5 2 2 2 2 2" xfId="26971" xr:uid="{B718B25C-EC53-4CBB-ACD5-CA45DD1CACFA}"/>
    <cellStyle name="Percent 2 2 5 2 2 2 2 2 2" xfId="40663" xr:uid="{FA557451-7F1E-46E0-858B-626BA77A2E54}"/>
    <cellStyle name="Percent 2 2 5 2 2 2 2 2 3" xfId="55547" xr:uid="{4752C789-DB8F-41B7-977E-7AC26404CB01}"/>
    <cellStyle name="Percent 2 2 5 2 2 2 2 3" xfId="20127" xr:uid="{D5E82E9E-18A4-4374-BEC9-B9CC720B2D0B}"/>
    <cellStyle name="Percent 2 2 5 2 2 2 2 4" xfId="33817" xr:uid="{FF1EC81D-5894-4FC7-AF4F-374A991A76C7}"/>
    <cellStyle name="Percent 2 2 5 2 2 2 2 5" xfId="48701" xr:uid="{0DDEBA05-30D8-4BAF-A24B-0944A62E57B5}"/>
    <cellStyle name="Percent 2 2 5 2 2 2 3" xfId="23549" xr:uid="{3B3723A8-8C3C-4AD3-8FB4-1F94FEAEFB22}"/>
    <cellStyle name="Percent 2 2 5 2 2 2 3 2" xfId="37241" xr:uid="{CC6800D2-016F-4D7A-9EC5-3D17C03A9E14}"/>
    <cellStyle name="Percent 2 2 5 2 2 2 3 3" xfId="52125" xr:uid="{BC1B5089-8B66-4F13-B772-8E1A7E6CC071}"/>
    <cellStyle name="Percent 2 2 5 2 2 2 4" xfId="16705" xr:uid="{E8CA2F2D-5F21-4C2A-A68E-5E7AA9AA8862}"/>
    <cellStyle name="Percent 2 2 5 2 2 2 5" xfId="30395" xr:uid="{D26CE8FB-842E-4B40-9C14-68C5C2F895D2}"/>
    <cellStyle name="Percent 2 2 5 2 2 2 6" xfId="45279" xr:uid="{03B1325D-7C87-4CCF-B773-6703DC4FF11C}"/>
    <cellStyle name="Percent 2 2 5 2 2 3" xfId="11569" xr:uid="{6EECBA35-764E-4499-A20E-6B34F3557D35}"/>
    <cellStyle name="Percent 2 2 5 2 2 3 2" xfId="25259" xr:uid="{4C205AAF-3C0C-4F14-A163-7F4E9617F766}"/>
    <cellStyle name="Percent 2 2 5 2 2 3 2 2" xfId="38951" xr:uid="{FA647F6E-B20B-4CA8-A19A-A6EB520A3922}"/>
    <cellStyle name="Percent 2 2 5 2 2 3 2 3" xfId="53835" xr:uid="{219AAC51-22A9-498B-B48A-5681950D23CA}"/>
    <cellStyle name="Percent 2 2 5 2 2 3 3" xfId="18415" xr:uid="{4B6F0FCF-5562-458D-9777-31DF961E32DE}"/>
    <cellStyle name="Percent 2 2 5 2 2 3 4" xfId="32105" xr:uid="{0A84050F-F0A3-49B4-8520-1242E3EAEAF4}"/>
    <cellStyle name="Percent 2 2 5 2 2 3 5" xfId="46989" xr:uid="{EB172A98-056B-4178-9849-2A269C750459}"/>
    <cellStyle name="Percent 2 2 5 2 2 4" xfId="21837" xr:uid="{EFBB7E97-A813-4A06-815D-3C6269FB674A}"/>
    <cellStyle name="Percent 2 2 5 2 2 4 2" xfId="35529" xr:uid="{49DCFEA4-DB1D-4ACD-80D2-54C43FF4F33F}"/>
    <cellStyle name="Percent 2 2 5 2 2 4 3" xfId="50413" xr:uid="{0A0B2973-5D4D-4128-9E91-50E6C0795F3C}"/>
    <cellStyle name="Percent 2 2 5 2 2 5" xfId="14993" xr:uid="{4F9AF44D-CEF3-4C7A-9571-B637D81E4107}"/>
    <cellStyle name="Percent 2 2 5 2 2 6" xfId="28683" xr:uid="{2CA234B2-9434-489B-9D4D-73B3189EFCC8}"/>
    <cellStyle name="Percent 2 2 5 2 2 7" xfId="43567" xr:uid="{5BF071E2-147A-458D-B052-001224B8EBCE}"/>
    <cellStyle name="Percent 2 2 5 2 3" xfId="9858" xr:uid="{6486553F-24FB-444A-ACFA-D47ABA947CC0}"/>
    <cellStyle name="Percent 2 2 5 2 3 2" xfId="13280" xr:uid="{873F5D5B-F22F-4E19-84A2-B7B23220E0D4}"/>
    <cellStyle name="Percent 2 2 5 2 3 2 2" xfId="26970" xr:uid="{5E35344B-0CD1-4230-B82E-6495308619F4}"/>
    <cellStyle name="Percent 2 2 5 2 3 2 2 2" xfId="40662" xr:uid="{6E5ECCB4-A904-4D3B-B1D9-AEEBA6E87837}"/>
    <cellStyle name="Percent 2 2 5 2 3 2 2 3" xfId="55546" xr:uid="{D9DBD980-B783-43B9-98F3-E90E9B652E5D}"/>
    <cellStyle name="Percent 2 2 5 2 3 2 3" xfId="20126" xr:uid="{1E0464BE-CF01-4BDC-85D4-4E7429EA691A}"/>
    <cellStyle name="Percent 2 2 5 2 3 2 4" xfId="33816" xr:uid="{E956D3B6-5A1C-4C24-8ECD-A8F0CC2D3559}"/>
    <cellStyle name="Percent 2 2 5 2 3 2 5" xfId="48700" xr:uid="{C45D9B04-1E71-4AB6-BE8E-08527E67F8C7}"/>
    <cellStyle name="Percent 2 2 5 2 3 3" xfId="23548" xr:uid="{ED9762EA-A770-4B98-B4AB-C865470FBFAD}"/>
    <cellStyle name="Percent 2 2 5 2 3 3 2" xfId="37240" xr:uid="{0DBBC366-0712-44AA-B43E-4ECD750C0986}"/>
    <cellStyle name="Percent 2 2 5 2 3 3 3" xfId="52124" xr:uid="{1BF9D13C-EAB6-4EC2-B351-BD44645FB258}"/>
    <cellStyle name="Percent 2 2 5 2 3 4" xfId="16704" xr:uid="{9628C7E0-664A-43BA-81FC-67C3750B04DD}"/>
    <cellStyle name="Percent 2 2 5 2 3 5" xfId="30394" xr:uid="{FCCB524C-CAB3-4A8D-8DBC-FC3A856ADC04}"/>
    <cellStyle name="Percent 2 2 5 2 3 6" xfId="45278" xr:uid="{C0D0AA96-D746-4CF5-B63B-BFCF1B02E8A6}"/>
    <cellStyle name="Percent 2 2 5 2 4" xfId="11568" xr:uid="{D4E6E1C9-0206-4B02-9205-CD1F33D2BE6D}"/>
    <cellStyle name="Percent 2 2 5 2 4 2" xfId="25258" xr:uid="{FDD14228-B7BC-48A8-8C07-903AC4B6C12F}"/>
    <cellStyle name="Percent 2 2 5 2 4 2 2" xfId="38950" xr:uid="{24B99B3C-A369-4964-A0B5-12C878B48CBB}"/>
    <cellStyle name="Percent 2 2 5 2 4 2 3" xfId="53834" xr:uid="{7B13C0D5-E2D9-4FFE-AC24-9F1B97FCF931}"/>
    <cellStyle name="Percent 2 2 5 2 4 3" xfId="18414" xr:uid="{612A8E81-81B9-49C7-B6EE-7E9CC6C4CE89}"/>
    <cellStyle name="Percent 2 2 5 2 4 4" xfId="32104" xr:uid="{767E087F-466E-45A5-AA4F-84E464334499}"/>
    <cellStyle name="Percent 2 2 5 2 4 5" xfId="46988" xr:uid="{26C77F57-6D1C-47CE-BBEA-567C42F8CA07}"/>
    <cellStyle name="Percent 2 2 5 2 5" xfId="21836" xr:uid="{2DC5C0D9-A9F4-4554-A8ED-B4ED12B5BAD0}"/>
    <cellStyle name="Percent 2 2 5 2 5 2" xfId="35528" xr:uid="{BCFEE248-68F0-41FD-9A31-50D84A685E2E}"/>
    <cellStyle name="Percent 2 2 5 2 5 3" xfId="50412" xr:uid="{7558F274-FC35-41E2-B23F-28439A8A8C5C}"/>
    <cellStyle name="Percent 2 2 5 2 6" xfId="14992" xr:uid="{2F892379-AF6D-4166-9468-4BEA567B00C6}"/>
    <cellStyle name="Percent 2 2 5 2 7" xfId="28682" xr:uid="{113DB685-7D79-4D13-9163-E2ADD1489746}"/>
    <cellStyle name="Percent 2 2 5 2 8" xfId="43566" xr:uid="{473F5661-6338-4B3E-B32A-8615ED984ED8}"/>
    <cellStyle name="Percent 2 2 5 3" xfId="8148" xr:uid="{F941FEB4-4B46-4704-8004-61FB9A49C837}"/>
    <cellStyle name="Percent 2 2 5 3 2" xfId="9860" xr:uid="{1AD2D4B4-E963-4323-A85E-60495A299A74}"/>
    <cellStyle name="Percent 2 2 5 3 2 2" xfId="13282" xr:uid="{F880E136-155B-40D3-8F2F-AC0ABA82A19C}"/>
    <cellStyle name="Percent 2 2 5 3 2 2 2" xfId="26972" xr:uid="{3E175EB4-F702-401F-9547-50A3FED0EF6F}"/>
    <cellStyle name="Percent 2 2 5 3 2 2 2 2" xfId="40664" xr:uid="{CA584CCF-441C-4342-8777-9D5605DDA5E4}"/>
    <cellStyle name="Percent 2 2 5 3 2 2 2 3" xfId="55548" xr:uid="{E29E3D78-E2CE-46B2-BB1C-643DAF050DD9}"/>
    <cellStyle name="Percent 2 2 5 3 2 2 3" xfId="20128" xr:uid="{ABEB96AB-DF26-4C86-B401-2A08DE96A209}"/>
    <cellStyle name="Percent 2 2 5 3 2 2 4" xfId="33818" xr:uid="{CCAB75A7-2990-4494-9E19-4239EEB94AA6}"/>
    <cellStyle name="Percent 2 2 5 3 2 2 5" xfId="48702" xr:uid="{14A622E4-F5A0-404A-8CC8-EE6FBA6AF010}"/>
    <cellStyle name="Percent 2 2 5 3 2 3" xfId="23550" xr:uid="{ADC4CB6C-E2BE-4158-9426-31F4942761FB}"/>
    <cellStyle name="Percent 2 2 5 3 2 3 2" xfId="37242" xr:uid="{63236942-3462-4874-B183-ADCA44D750D4}"/>
    <cellStyle name="Percent 2 2 5 3 2 3 3" xfId="52126" xr:uid="{2214DCB1-9D1E-4C17-AAC9-F5ACC728A90B}"/>
    <cellStyle name="Percent 2 2 5 3 2 4" xfId="16706" xr:uid="{9316FC2E-283C-42D2-BBC0-F712AB9B23F0}"/>
    <cellStyle name="Percent 2 2 5 3 2 5" xfId="30396" xr:uid="{74718148-2222-453F-8BD0-B218575EEEBB}"/>
    <cellStyle name="Percent 2 2 5 3 2 6" xfId="45280" xr:uid="{1662E561-B8B4-4F68-916B-6D09E0E42B60}"/>
    <cellStyle name="Percent 2 2 5 3 3" xfId="11570" xr:uid="{1C09E732-824B-423E-B1C4-C4C3369D1BEB}"/>
    <cellStyle name="Percent 2 2 5 3 3 2" xfId="25260" xr:uid="{2A0089E3-C70E-4C9F-97AA-91B462106F2D}"/>
    <cellStyle name="Percent 2 2 5 3 3 2 2" xfId="38952" xr:uid="{A414075B-ABD5-4FDB-88E8-9826DD03C48E}"/>
    <cellStyle name="Percent 2 2 5 3 3 2 3" xfId="53836" xr:uid="{2B926E5F-D111-461B-B995-4D698663B403}"/>
    <cellStyle name="Percent 2 2 5 3 3 3" xfId="18416" xr:uid="{4FB302E3-449C-4F11-B717-EA3611B1761F}"/>
    <cellStyle name="Percent 2 2 5 3 3 4" xfId="32106" xr:uid="{0BA68F56-6777-4579-BFC5-48079634AEA0}"/>
    <cellStyle name="Percent 2 2 5 3 3 5" xfId="46990" xr:uid="{66A4D466-6429-4CB4-881D-80F140ACF802}"/>
    <cellStyle name="Percent 2 2 5 3 4" xfId="21838" xr:uid="{EA0C28FF-0DAC-4F6B-A82F-BFE6B869E2D9}"/>
    <cellStyle name="Percent 2 2 5 3 4 2" xfId="35530" xr:uid="{9A6BBB98-B87B-4F6B-942D-37E2C1BABD99}"/>
    <cellStyle name="Percent 2 2 5 3 4 3" xfId="50414" xr:uid="{D653CBAC-2D75-4750-B2DE-8717C3011B9E}"/>
    <cellStyle name="Percent 2 2 5 3 5" xfId="14994" xr:uid="{A453244C-0D18-48EB-B7A0-428E5BFAB896}"/>
    <cellStyle name="Percent 2 2 5 3 6" xfId="28684" xr:uid="{7F13ED3E-D1E8-4802-87CC-E568E44ACB98}"/>
    <cellStyle name="Percent 2 2 5 3 7" xfId="43568" xr:uid="{37A1B426-9794-42FB-9699-502F5C0688D4}"/>
    <cellStyle name="Percent 2 2 5 4" xfId="8149" xr:uid="{8CF85E46-B271-451C-9A9F-AECF41911A46}"/>
    <cellStyle name="Percent 2 2 5 4 2" xfId="9861" xr:uid="{25D9083F-5BF1-4718-AF03-66AD596A97BC}"/>
    <cellStyle name="Percent 2 2 5 4 2 2" xfId="13283" xr:uid="{DE577EA5-244D-471B-87C4-C03B98E0DA60}"/>
    <cellStyle name="Percent 2 2 5 4 2 2 2" xfId="26973" xr:uid="{9EE5C3E1-874D-48AE-B0B3-89B70EB5A8A9}"/>
    <cellStyle name="Percent 2 2 5 4 2 2 2 2" xfId="40665" xr:uid="{A19DD6EB-6F91-4FAD-AFED-9637386F0A52}"/>
    <cellStyle name="Percent 2 2 5 4 2 2 2 3" xfId="55549" xr:uid="{7375FC40-D459-4F30-96DB-5D9E7DB9065F}"/>
    <cellStyle name="Percent 2 2 5 4 2 2 3" xfId="20129" xr:uid="{41B2FF3F-E0B7-45B6-9162-CF856DD215B5}"/>
    <cellStyle name="Percent 2 2 5 4 2 2 4" xfId="33819" xr:uid="{B0A3E370-355C-4BBF-8B0F-40B1CC953FE7}"/>
    <cellStyle name="Percent 2 2 5 4 2 2 5" xfId="48703" xr:uid="{71982F91-EC23-4C54-9A20-BE51B82C59AC}"/>
    <cellStyle name="Percent 2 2 5 4 2 3" xfId="23551" xr:uid="{8624CEB9-4AA8-4FD1-907B-996649D29252}"/>
    <cellStyle name="Percent 2 2 5 4 2 3 2" xfId="37243" xr:uid="{F67CFE74-E02B-4C1A-9ACD-B46D9B105CC0}"/>
    <cellStyle name="Percent 2 2 5 4 2 3 3" xfId="52127" xr:uid="{26733D80-6AD6-4F85-97AC-5DB0CC6B8630}"/>
    <cellStyle name="Percent 2 2 5 4 2 4" xfId="16707" xr:uid="{985407FF-D59F-4906-B2CC-55C4CABEE073}"/>
    <cellStyle name="Percent 2 2 5 4 2 5" xfId="30397" xr:uid="{D8BA8516-32EB-4FF9-9DE5-114C4699560C}"/>
    <cellStyle name="Percent 2 2 5 4 2 6" xfId="45281" xr:uid="{A1DB9BBD-22F7-4740-987C-BCA2390893E4}"/>
    <cellStyle name="Percent 2 2 5 4 3" xfId="11571" xr:uid="{B64A38D3-9C56-4D1D-89C8-8D6FB7096541}"/>
    <cellStyle name="Percent 2 2 5 4 3 2" xfId="25261" xr:uid="{903751F2-BC50-434C-A891-C22152602686}"/>
    <cellStyle name="Percent 2 2 5 4 3 2 2" xfId="38953" xr:uid="{05CF0C39-3672-40CB-9722-0EBEAABED65B}"/>
    <cellStyle name="Percent 2 2 5 4 3 2 3" xfId="53837" xr:uid="{2721467F-4A59-4AA5-A88D-96110AEF8998}"/>
    <cellStyle name="Percent 2 2 5 4 3 3" xfId="18417" xr:uid="{5058522A-98C9-400F-98C3-DB1B7EB26331}"/>
    <cellStyle name="Percent 2 2 5 4 3 4" xfId="32107" xr:uid="{1283CD96-C5B8-4A7D-A127-F092545845DB}"/>
    <cellStyle name="Percent 2 2 5 4 3 5" xfId="46991" xr:uid="{6969B699-6505-4704-A6E6-BAFF4B099D46}"/>
    <cellStyle name="Percent 2 2 5 4 4" xfId="21839" xr:uid="{1F0E4AF3-CA19-4D17-B495-089BA065CABE}"/>
    <cellStyle name="Percent 2 2 5 4 4 2" xfId="35531" xr:uid="{356395F9-3A48-4283-A936-2129A2D68AB1}"/>
    <cellStyle name="Percent 2 2 5 4 4 3" xfId="50415" xr:uid="{35E52F9C-931F-4B33-B901-8966D0935C9B}"/>
    <cellStyle name="Percent 2 2 5 4 5" xfId="14995" xr:uid="{7F0EEEFA-094F-4F19-9328-39B5829BCE41}"/>
    <cellStyle name="Percent 2 2 5 4 6" xfId="28685" xr:uid="{534E7838-1E32-4A5E-9CCF-2CDCB8A98EA6}"/>
    <cellStyle name="Percent 2 2 5 4 7" xfId="43569" xr:uid="{56A0F031-51A6-4BAB-865D-5392277FCC0D}"/>
    <cellStyle name="Percent 2 2 5 5" xfId="9857" xr:uid="{52969F1F-BECB-469D-8512-76531D172893}"/>
    <cellStyle name="Percent 2 2 5 5 2" xfId="13279" xr:uid="{FF27FA64-77BC-4B18-8B83-F38A4FB6E18E}"/>
    <cellStyle name="Percent 2 2 5 5 2 2" xfId="26969" xr:uid="{769242E6-8C10-447B-9C89-B5F4D4F2EE45}"/>
    <cellStyle name="Percent 2 2 5 5 2 2 2" xfId="40661" xr:uid="{25A6B1DF-082C-4656-BFF7-C372964CE867}"/>
    <cellStyle name="Percent 2 2 5 5 2 2 3" xfId="55545" xr:uid="{EB781117-9DD1-4B90-A9C1-845DFF4C2E41}"/>
    <cellStyle name="Percent 2 2 5 5 2 3" xfId="20125" xr:uid="{0C702814-CC89-4C00-B11F-939252CEBB5E}"/>
    <cellStyle name="Percent 2 2 5 5 2 4" xfId="33815" xr:uid="{B4C3CF5D-832D-427C-8408-4DB966C85E5E}"/>
    <cellStyle name="Percent 2 2 5 5 2 5" xfId="48699" xr:uid="{06A336A3-F02D-48A6-85D3-77F8650CAA7E}"/>
    <cellStyle name="Percent 2 2 5 5 3" xfId="23547" xr:uid="{484DF41D-A460-440D-AFF5-428864B262C7}"/>
    <cellStyle name="Percent 2 2 5 5 3 2" xfId="37239" xr:uid="{EA19B46A-7ADC-4229-8ADE-0389A9B0013E}"/>
    <cellStyle name="Percent 2 2 5 5 3 3" xfId="52123" xr:uid="{FD256D57-D242-4AAE-BDC8-63BC7A5731CC}"/>
    <cellStyle name="Percent 2 2 5 5 4" xfId="16703" xr:uid="{E25CC6BA-4472-4745-B0C1-A9A093736ED9}"/>
    <cellStyle name="Percent 2 2 5 5 5" xfId="30393" xr:uid="{5478251D-0393-435A-8F69-49E8635F3225}"/>
    <cellStyle name="Percent 2 2 5 5 6" xfId="45277" xr:uid="{DB1B09FA-8D44-4D9F-BAC1-B484A8E32E4A}"/>
    <cellStyle name="Percent 2 2 5 6" xfId="11567" xr:uid="{FA45602A-4836-4D94-934C-2798DDE78CE3}"/>
    <cellStyle name="Percent 2 2 5 6 2" xfId="25257" xr:uid="{7C8B2B6A-A7AA-4A7E-B4E3-05DF9A4F22B4}"/>
    <cellStyle name="Percent 2 2 5 6 2 2" xfId="38949" xr:uid="{9E9CF1F4-A377-461C-8D40-369EA405D89C}"/>
    <cellStyle name="Percent 2 2 5 6 2 3" xfId="53833" xr:uid="{71839AA9-CB21-4F1C-B2D8-D327838D51E2}"/>
    <cellStyle name="Percent 2 2 5 6 3" xfId="18413" xr:uid="{0101FAFB-9C71-473D-9427-82EEA53760B4}"/>
    <cellStyle name="Percent 2 2 5 6 4" xfId="32103" xr:uid="{630F797D-6456-4113-B293-2AAB3D4C20D0}"/>
    <cellStyle name="Percent 2 2 5 6 5" xfId="46987" xr:uid="{3ADCD829-FC4F-4A64-9D06-76D3E7D2D5B3}"/>
    <cellStyle name="Percent 2 2 5 7" xfId="21835" xr:uid="{A4C4D5B3-6492-4FE2-A770-FFEB6B57772C}"/>
    <cellStyle name="Percent 2 2 5 7 2" xfId="35527" xr:uid="{14403F63-A4F4-4AE9-A860-EC2F94525DFE}"/>
    <cellStyle name="Percent 2 2 5 7 3" xfId="50411" xr:uid="{C81CA179-7C20-4D2F-B16F-15E2F9673FAF}"/>
    <cellStyle name="Percent 2 2 5 8" xfId="14991" xr:uid="{231F1FA8-F6D8-4688-B64F-FDB2FC438B4F}"/>
    <cellStyle name="Percent 2 2 5 9" xfId="28681" xr:uid="{CBA5E61E-A094-4214-998F-DB87C1683703}"/>
    <cellStyle name="Percent 2 2 6" xfId="8150" xr:uid="{C7C465D5-565D-45B4-AA5D-02794F874EE5}"/>
    <cellStyle name="Percent 2 2 6 10" xfId="43570" xr:uid="{A88ED528-DF95-4200-A3B0-2FFFA2A238D4}"/>
    <cellStyle name="Percent 2 2 6 2" xfId="8151" xr:uid="{098DF38B-C665-4FDD-AE51-A3551213DC9C}"/>
    <cellStyle name="Percent 2 2 6 2 2" xfId="8152" xr:uid="{21E1AC7B-B6ED-4514-BF9B-CEBC6FC3FD87}"/>
    <cellStyle name="Percent 2 2 6 2 2 2" xfId="9864" xr:uid="{C1D04FF0-C914-422C-86AA-BAD5AA088454}"/>
    <cellStyle name="Percent 2 2 6 2 2 2 2" xfId="13286" xr:uid="{A3017505-05F6-4A39-977B-2B47C9A9F3DA}"/>
    <cellStyle name="Percent 2 2 6 2 2 2 2 2" xfId="26976" xr:uid="{A16CACC2-E00B-4F5A-90C8-2F1010472870}"/>
    <cellStyle name="Percent 2 2 6 2 2 2 2 2 2" xfId="40668" xr:uid="{A141D2D5-C480-436B-95B8-2D3C0B4D15C1}"/>
    <cellStyle name="Percent 2 2 6 2 2 2 2 2 3" xfId="55552" xr:uid="{F1C14010-73D2-4F1D-A024-9CE6480A0CB9}"/>
    <cellStyle name="Percent 2 2 6 2 2 2 2 3" xfId="20132" xr:uid="{EE5EF507-B50F-46B9-9FA7-81D8A64E5D20}"/>
    <cellStyle name="Percent 2 2 6 2 2 2 2 4" xfId="33822" xr:uid="{9488D491-90A4-40DD-8902-5F8569C9DF88}"/>
    <cellStyle name="Percent 2 2 6 2 2 2 2 5" xfId="48706" xr:uid="{04B714B9-9D1E-4C2F-B444-028458737C29}"/>
    <cellStyle name="Percent 2 2 6 2 2 2 3" xfId="23554" xr:uid="{511B3533-564C-49D7-B9DC-38089EFD3F8A}"/>
    <cellStyle name="Percent 2 2 6 2 2 2 3 2" xfId="37246" xr:uid="{04A4A2CB-1405-4771-B9F3-6962438F880B}"/>
    <cellStyle name="Percent 2 2 6 2 2 2 3 3" xfId="52130" xr:uid="{5742382F-C152-41BB-BC45-F7273D8DFD59}"/>
    <cellStyle name="Percent 2 2 6 2 2 2 4" xfId="16710" xr:uid="{E4559CEF-A305-4A97-B115-99AD64719FFD}"/>
    <cellStyle name="Percent 2 2 6 2 2 2 5" xfId="30400" xr:uid="{F62718CB-D356-4230-ACBF-CEC400A8C737}"/>
    <cellStyle name="Percent 2 2 6 2 2 2 6" xfId="45284" xr:uid="{5C38D0AC-8F84-4518-8339-9A6105A50141}"/>
    <cellStyle name="Percent 2 2 6 2 2 3" xfId="11574" xr:uid="{59A84F95-944C-4AE4-A19A-DA135C5A67BF}"/>
    <cellStyle name="Percent 2 2 6 2 2 3 2" xfId="25264" xr:uid="{428C983F-1ADC-4E7B-B6E2-E283E8376703}"/>
    <cellStyle name="Percent 2 2 6 2 2 3 2 2" xfId="38956" xr:uid="{FD09C7DD-3D53-4D5F-885A-8D6882A548DD}"/>
    <cellStyle name="Percent 2 2 6 2 2 3 2 3" xfId="53840" xr:uid="{F8F07CF0-CCD4-4091-B0A1-EC87AAFD64A5}"/>
    <cellStyle name="Percent 2 2 6 2 2 3 3" xfId="18420" xr:uid="{F8C059F8-FABB-4B54-A2B7-50ECBB2C4B74}"/>
    <cellStyle name="Percent 2 2 6 2 2 3 4" xfId="32110" xr:uid="{5370442F-A61C-4A0A-B673-80D69E35DECF}"/>
    <cellStyle name="Percent 2 2 6 2 2 3 5" xfId="46994" xr:uid="{BBD3CA7C-C406-4268-87A8-39859AD9D6FB}"/>
    <cellStyle name="Percent 2 2 6 2 2 4" xfId="21842" xr:uid="{008DB072-5A7B-4ABA-8DB5-FD3825DD060D}"/>
    <cellStyle name="Percent 2 2 6 2 2 4 2" xfId="35534" xr:uid="{079D0481-1AC3-4EB5-927D-0C552B828D35}"/>
    <cellStyle name="Percent 2 2 6 2 2 4 3" xfId="50418" xr:uid="{15B2EDDA-EC38-4E0A-9325-6FDE9F68589E}"/>
    <cellStyle name="Percent 2 2 6 2 2 5" xfId="14998" xr:uid="{4A6DCAC0-ED6B-456B-B905-FF9C7CDA0E0D}"/>
    <cellStyle name="Percent 2 2 6 2 2 6" xfId="28688" xr:uid="{A465E5E6-92F8-4001-95B7-98BD90887357}"/>
    <cellStyle name="Percent 2 2 6 2 2 7" xfId="43572" xr:uid="{C0F2D8DF-63B0-4284-97C1-0F6E6CDB352F}"/>
    <cellStyle name="Percent 2 2 6 2 3" xfId="9863" xr:uid="{93882E68-E6A2-4788-AC46-3AEF9D37F2F8}"/>
    <cellStyle name="Percent 2 2 6 2 3 2" xfId="13285" xr:uid="{62E7AD01-A816-4755-BC7D-9E18DFCD2273}"/>
    <cellStyle name="Percent 2 2 6 2 3 2 2" xfId="26975" xr:uid="{468E6BC6-D647-46DE-870F-57F800AA537E}"/>
    <cellStyle name="Percent 2 2 6 2 3 2 2 2" xfId="40667" xr:uid="{D771C9ED-C489-427E-AB13-356AC7DA942C}"/>
    <cellStyle name="Percent 2 2 6 2 3 2 2 3" xfId="55551" xr:uid="{E6792FAA-C439-430A-961A-9AC29311D96D}"/>
    <cellStyle name="Percent 2 2 6 2 3 2 3" xfId="20131" xr:uid="{BC62A07E-9655-4036-900E-0267FA15922A}"/>
    <cellStyle name="Percent 2 2 6 2 3 2 4" xfId="33821" xr:uid="{751B6623-46BE-4EF3-A33E-CD7A3EF7A114}"/>
    <cellStyle name="Percent 2 2 6 2 3 2 5" xfId="48705" xr:uid="{0087D633-5E5E-4646-9BEC-F77A60DD7EB3}"/>
    <cellStyle name="Percent 2 2 6 2 3 3" xfId="23553" xr:uid="{744E30CC-0C2D-463C-8C3C-F008F942D083}"/>
    <cellStyle name="Percent 2 2 6 2 3 3 2" xfId="37245" xr:uid="{AD6841E7-85CF-4128-BFAB-D974ECCAA8F3}"/>
    <cellStyle name="Percent 2 2 6 2 3 3 3" xfId="52129" xr:uid="{A5A5ADD9-EFEC-4D34-8C11-CB7AA199FDC2}"/>
    <cellStyle name="Percent 2 2 6 2 3 4" xfId="16709" xr:uid="{2140009F-E8E9-4CFB-B0EF-742199B7BA74}"/>
    <cellStyle name="Percent 2 2 6 2 3 5" xfId="30399" xr:uid="{0CBD9304-0FB4-42EB-8EB3-5BE84FE02875}"/>
    <cellStyle name="Percent 2 2 6 2 3 6" xfId="45283" xr:uid="{0CEA1183-876D-4D7E-BC92-298BC4335E58}"/>
    <cellStyle name="Percent 2 2 6 2 4" xfId="11573" xr:uid="{C634CDB8-F084-49AA-A3BB-998F3368A002}"/>
    <cellStyle name="Percent 2 2 6 2 4 2" xfId="25263" xr:uid="{1A744C70-EB1A-4125-98B4-143686637C41}"/>
    <cellStyle name="Percent 2 2 6 2 4 2 2" xfId="38955" xr:uid="{AD3231A8-95CB-4755-8989-0AA2B65F43B1}"/>
    <cellStyle name="Percent 2 2 6 2 4 2 3" xfId="53839" xr:uid="{5A7095FC-D561-42BD-A752-1DAF4B4F8CED}"/>
    <cellStyle name="Percent 2 2 6 2 4 3" xfId="18419" xr:uid="{A9A87C59-8916-4F32-A844-D59A28C12640}"/>
    <cellStyle name="Percent 2 2 6 2 4 4" xfId="32109" xr:uid="{D602DF2B-42AE-4B8E-87EB-047BDEA0EE64}"/>
    <cellStyle name="Percent 2 2 6 2 4 5" xfId="46993" xr:uid="{6B14E26E-5C53-4A65-AD04-984D0428650B}"/>
    <cellStyle name="Percent 2 2 6 2 5" xfId="21841" xr:uid="{7097F8FA-E253-4BF1-A756-DF2AF2DE9AA8}"/>
    <cellStyle name="Percent 2 2 6 2 5 2" xfId="35533" xr:uid="{67FE729D-FF6C-47AE-9E20-BDBD5EC2337C}"/>
    <cellStyle name="Percent 2 2 6 2 5 3" xfId="50417" xr:uid="{687E84EF-C8B3-4473-AE43-DE391E6ACF14}"/>
    <cellStyle name="Percent 2 2 6 2 6" xfId="14997" xr:uid="{11B68769-C2DF-4555-95E9-759F6893A5C1}"/>
    <cellStyle name="Percent 2 2 6 2 7" xfId="28687" xr:uid="{BE3CC305-E698-43D1-B304-6019A2DBFCD2}"/>
    <cellStyle name="Percent 2 2 6 2 8" xfId="43571" xr:uid="{67CDABD9-8118-43E7-8C60-2A25484B636D}"/>
    <cellStyle name="Percent 2 2 6 3" xfId="8153" xr:uid="{9C15D282-8E5B-41DD-BF8E-6D178BC32AA4}"/>
    <cellStyle name="Percent 2 2 6 3 2" xfId="9865" xr:uid="{6C4A9A87-A21C-47D6-BF0D-4321170D49B9}"/>
    <cellStyle name="Percent 2 2 6 3 2 2" xfId="13287" xr:uid="{8EACA256-9F7B-4BE5-A4C8-918F54CAAFE9}"/>
    <cellStyle name="Percent 2 2 6 3 2 2 2" xfId="26977" xr:uid="{EF1B13BD-DEFB-4C3C-9A7C-7460A30EF3CD}"/>
    <cellStyle name="Percent 2 2 6 3 2 2 2 2" xfId="40669" xr:uid="{BA13CBEC-A23A-4300-B919-5C364FBA9CB5}"/>
    <cellStyle name="Percent 2 2 6 3 2 2 2 3" xfId="55553" xr:uid="{DB7D788C-89F5-47C8-B5BE-6BF2DFA597C5}"/>
    <cellStyle name="Percent 2 2 6 3 2 2 3" xfId="20133" xr:uid="{BC83558A-DC93-491E-817E-0599BCC88BA0}"/>
    <cellStyle name="Percent 2 2 6 3 2 2 4" xfId="33823" xr:uid="{E70953E2-1A0C-4106-8FA8-E09E9AB4004A}"/>
    <cellStyle name="Percent 2 2 6 3 2 2 5" xfId="48707" xr:uid="{F4A9B60A-FB17-470E-9D34-7AE23F1E7FDF}"/>
    <cellStyle name="Percent 2 2 6 3 2 3" xfId="23555" xr:uid="{83B7242B-0FFD-465A-BB2E-6A1B8DCF17D1}"/>
    <cellStyle name="Percent 2 2 6 3 2 3 2" xfId="37247" xr:uid="{318B5A52-FB61-464D-B4C2-0C6D89E4BE29}"/>
    <cellStyle name="Percent 2 2 6 3 2 3 3" xfId="52131" xr:uid="{335A3C5D-580B-4FEF-B71A-E090544D58DB}"/>
    <cellStyle name="Percent 2 2 6 3 2 4" xfId="16711" xr:uid="{0F4AB6B9-1DA3-4A8B-82B3-976A16C62334}"/>
    <cellStyle name="Percent 2 2 6 3 2 5" xfId="30401" xr:uid="{EB8D2EB2-744B-4754-AF3E-76044E58FE75}"/>
    <cellStyle name="Percent 2 2 6 3 2 6" xfId="45285" xr:uid="{9676CCE0-7305-40AF-B96C-D94A77CDD286}"/>
    <cellStyle name="Percent 2 2 6 3 3" xfId="11575" xr:uid="{25944137-01C0-4371-8DCB-6E0A3C8E55C7}"/>
    <cellStyle name="Percent 2 2 6 3 3 2" xfId="25265" xr:uid="{6D853911-2DD9-45A0-8324-A5BDB90A6625}"/>
    <cellStyle name="Percent 2 2 6 3 3 2 2" xfId="38957" xr:uid="{B9312922-D880-42DA-9F7B-FA8DFAD439B2}"/>
    <cellStyle name="Percent 2 2 6 3 3 2 3" xfId="53841" xr:uid="{D18BADBE-913A-4D7F-8741-B9A0A41862C3}"/>
    <cellStyle name="Percent 2 2 6 3 3 3" xfId="18421" xr:uid="{C3CC4CAD-6AA8-49F0-8A2D-FF726AD5FEA0}"/>
    <cellStyle name="Percent 2 2 6 3 3 4" xfId="32111" xr:uid="{04B7DB87-1EBB-4807-A3DF-1A0D375638F0}"/>
    <cellStyle name="Percent 2 2 6 3 3 5" xfId="46995" xr:uid="{14F4FA57-5BBA-498F-BB2F-69CCF156809B}"/>
    <cellStyle name="Percent 2 2 6 3 4" xfId="21843" xr:uid="{D337E949-C368-423A-AFE9-F1A3E668C3FB}"/>
    <cellStyle name="Percent 2 2 6 3 4 2" xfId="35535" xr:uid="{AFEA8D73-9C84-476C-99CB-E7C9375CA235}"/>
    <cellStyle name="Percent 2 2 6 3 4 3" xfId="50419" xr:uid="{D0774ABE-3AC9-4DD7-983B-37DFC363458F}"/>
    <cellStyle name="Percent 2 2 6 3 5" xfId="14999" xr:uid="{946C44ED-D3E8-46C2-99DF-27B4CA09C63C}"/>
    <cellStyle name="Percent 2 2 6 3 6" xfId="28689" xr:uid="{F0043316-80AD-477B-B5DF-DE46F2450413}"/>
    <cellStyle name="Percent 2 2 6 3 7" xfId="43573" xr:uid="{D0EAAEFD-94C0-4803-A2F5-8188DAEEE6EC}"/>
    <cellStyle name="Percent 2 2 6 4" xfId="8154" xr:uid="{27B583DD-0668-426C-B68D-D96A96308FE3}"/>
    <cellStyle name="Percent 2 2 6 4 2" xfId="9866" xr:uid="{9B81D307-CBAB-4D1F-997A-03E25C1B9E7D}"/>
    <cellStyle name="Percent 2 2 6 4 2 2" xfId="13288" xr:uid="{6349A326-98F8-43FF-94A8-EE73AF26C7E6}"/>
    <cellStyle name="Percent 2 2 6 4 2 2 2" xfId="26978" xr:uid="{98E7346B-5E33-4E2F-BD77-C385FCB547A4}"/>
    <cellStyle name="Percent 2 2 6 4 2 2 2 2" xfId="40670" xr:uid="{6C5644D3-46AD-4858-B840-8878FA2A74BE}"/>
    <cellStyle name="Percent 2 2 6 4 2 2 2 3" xfId="55554" xr:uid="{DB827771-F721-440B-9CD9-B61475135503}"/>
    <cellStyle name="Percent 2 2 6 4 2 2 3" xfId="20134" xr:uid="{A04797BC-2C06-4424-BEA3-E95080442603}"/>
    <cellStyle name="Percent 2 2 6 4 2 2 4" xfId="33824" xr:uid="{D61C764C-D402-4390-BAD1-AAF857195B27}"/>
    <cellStyle name="Percent 2 2 6 4 2 2 5" xfId="48708" xr:uid="{6DF12B21-60DD-42C5-98E0-E13C0FE0F12E}"/>
    <cellStyle name="Percent 2 2 6 4 2 3" xfId="23556" xr:uid="{064BADEA-9778-4D2B-B3A9-7FF8C49C0A32}"/>
    <cellStyle name="Percent 2 2 6 4 2 3 2" xfId="37248" xr:uid="{F00639CE-2429-4AC8-AE83-B06988DCCB16}"/>
    <cellStyle name="Percent 2 2 6 4 2 3 3" xfId="52132" xr:uid="{41FC24ED-E51A-4E50-A24D-3342290FA203}"/>
    <cellStyle name="Percent 2 2 6 4 2 4" xfId="16712" xr:uid="{56EE3576-F458-485C-9A57-528304794341}"/>
    <cellStyle name="Percent 2 2 6 4 2 5" xfId="30402" xr:uid="{AFB1B534-D0BB-4ADB-AE86-74C76B94F958}"/>
    <cellStyle name="Percent 2 2 6 4 2 6" xfId="45286" xr:uid="{13A7FA62-CB34-4688-A47E-AEAE9D95B869}"/>
    <cellStyle name="Percent 2 2 6 4 3" xfId="11576" xr:uid="{9E576137-6C72-4BAF-88CF-9A198E4F0902}"/>
    <cellStyle name="Percent 2 2 6 4 3 2" xfId="25266" xr:uid="{5108F36F-CA87-4A05-9BD8-6EC59143EF92}"/>
    <cellStyle name="Percent 2 2 6 4 3 2 2" xfId="38958" xr:uid="{5F80FD15-90AA-4EA8-BCAC-64D5AD63DA76}"/>
    <cellStyle name="Percent 2 2 6 4 3 2 3" xfId="53842" xr:uid="{E3D29494-BD2D-40F6-AAC1-D84D8ED9CDE4}"/>
    <cellStyle name="Percent 2 2 6 4 3 3" xfId="18422" xr:uid="{A5982960-956C-43F6-A58D-858B7C70F119}"/>
    <cellStyle name="Percent 2 2 6 4 3 4" xfId="32112" xr:uid="{1D53349B-2D6F-45D0-BDB2-E80B76040767}"/>
    <cellStyle name="Percent 2 2 6 4 3 5" xfId="46996" xr:uid="{B6C3B89B-79A3-4423-B57B-D47E5B579D59}"/>
    <cellStyle name="Percent 2 2 6 4 4" xfId="21844" xr:uid="{E7000CA0-C38B-4BCA-9346-3DDCCFB5EC10}"/>
    <cellStyle name="Percent 2 2 6 4 4 2" xfId="35536" xr:uid="{80DFD440-FD90-4DF0-BFFB-B3D72DC43E6C}"/>
    <cellStyle name="Percent 2 2 6 4 4 3" xfId="50420" xr:uid="{CC1F1BA8-836A-44D9-9738-4AE2B2FC46C9}"/>
    <cellStyle name="Percent 2 2 6 4 5" xfId="15000" xr:uid="{186F2AC2-318B-49E0-84CA-0B46962CD78B}"/>
    <cellStyle name="Percent 2 2 6 4 6" xfId="28690" xr:uid="{D0B12BAA-2C9C-4C82-B3AA-CAAF5C583F15}"/>
    <cellStyle name="Percent 2 2 6 4 7" xfId="43574" xr:uid="{6C3F5151-178E-4F22-B7E2-E4BA91B4CAFD}"/>
    <cellStyle name="Percent 2 2 6 5" xfId="9862" xr:uid="{7C69B0FB-9ED3-4520-AD9D-BA5A91C0820E}"/>
    <cellStyle name="Percent 2 2 6 5 2" xfId="13284" xr:uid="{56A7291E-442D-4378-9AB1-9F6BD88BF78F}"/>
    <cellStyle name="Percent 2 2 6 5 2 2" xfId="26974" xr:uid="{7D6625D0-2C18-4CFA-A9C8-2DFC871893C7}"/>
    <cellStyle name="Percent 2 2 6 5 2 2 2" xfId="40666" xr:uid="{2C494E6D-6ABF-4717-B8EC-775E22DC52B6}"/>
    <cellStyle name="Percent 2 2 6 5 2 2 3" xfId="55550" xr:uid="{A6AB2C1A-C65D-4194-AE8B-B91F0776A62B}"/>
    <cellStyle name="Percent 2 2 6 5 2 3" xfId="20130" xr:uid="{B187C550-A638-4920-A216-B495FEDCEC24}"/>
    <cellStyle name="Percent 2 2 6 5 2 4" xfId="33820" xr:uid="{98502B00-2CF8-46A3-B77B-1A5FF8F7FC04}"/>
    <cellStyle name="Percent 2 2 6 5 2 5" xfId="48704" xr:uid="{02D0AED1-23A4-43BB-869A-24B84F2DED3D}"/>
    <cellStyle name="Percent 2 2 6 5 3" xfId="23552" xr:uid="{B95EA103-5BDE-4BFB-9F4D-E7A42EFAC1D3}"/>
    <cellStyle name="Percent 2 2 6 5 3 2" xfId="37244" xr:uid="{6C8FEF4F-98DF-479F-891E-59A878D24CAC}"/>
    <cellStyle name="Percent 2 2 6 5 3 3" xfId="52128" xr:uid="{E97189F9-B949-4D62-B052-C6883E8BD17C}"/>
    <cellStyle name="Percent 2 2 6 5 4" xfId="16708" xr:uid="{FE5FBADE-B9BF-4610-933C-0CEFBD8AB856}"/>
    <cellStyle name="Percent 2 2 6 5 5" xfId="30398" xr:uid="{5F093C2C-8F8E-4DBE-A0C4-DE4AB291F7AA}"/>
    <cellStyle name="Percent 2 2 6 5 6" xfId="45282" xr:uid="{36BE8C0E-E0BB-476B-A5C9-8D8454085900}"/>
    <cellStyle name="Percent 2 2 6 6" xfId="11572" xr:uid="{5D534AE4-35CF-4EA7-A9C1-705D138EB90C}"/>
    <cellStyle name="Percent 2 2 6 6 2" xfId="25262" xr:uid="{7E4689DD-E511-4D2C-81E7-ED26B5CF781C}"/>
    <cellStyle name="Percent 2 2 6 6 2 2" xfId="38954" xr:uid="{14A1A483-9BFD-46D2-B0CB-C8CE3E5CD830}"/>
    <cellStyle name="Percent 2 2 6 6 2 3" xfId="53838" xr:uid="{3F4C567F-3BBD-4160-8068-BC8DE9ED0DB7}"/>
    <cellStyle name="Percent 2 2 6 6 3" xfId="18418" xr:uid="{FDF97DF0-69BA-40A4-844B-966FC722E91C}"/>
    <cellStyle name="Percent 2 2 6 6 4" xfId="32108" xr:uid="{7E63F065-B4AC-4B40-BFE8-6B4797A51BC7}"/>
    <cellStyle name="Percent 2 2 6 6 5" xfId="46992" xr:uid="{6A0F54C8-64AE-43BC-ACB5-5A1C9034A640}"/>
    <cellStyle name="Percent 2 2 6 7" xfId="21840" xr:uid="{9AA52EA8-11B8-4461-A747-632321D55808}"/>
    <cellStyle name="Percent 2 2 6 7 2" xfId="35532" xr:uid="{24A8ED19-8710-4D7E-9FDB-59D2548E8100}"/>
    <cellStyle name="Percent 2 2 6 7 3" xfId="50416" xr:uid="{0D3F4109-1678-4F27-BED2-97ED2F75CC49}"/>
    <cellStyle name="Percent 2 2 6 8" xfId="14996" xr:uid="{FDCF9A4D-6FF6-454F-9B4A-EE488FB6EAE5}"/>
    <cellStyle name="Percent 2 2 6 9" xfId="28686" xr:uid="{E0B608CE-9FB0-4450-A937-3FB84ADAE254}"/>
    <cellStyle name="Percent 2 2 7" xfId="8155" xr:uid="{71BB8D0E-AFBE-4C52-BA5F-8A88337D9F72}"/>
    <cellStyle name="Percent 2 2 7 2" xfId="8156" xr:uid="{236A13F3-2F04-4C35-B168-20B6062BF333}"/>
    <cellStyle name="Percent 2 2 7 2 2" xfId="9868" xr:uid="{9965180C-1BBF-4948-A785-8697D00962D4}"/>
    <cellStyle name="Percent 2 2 7 2 2 2" xfId="13290" xr:uid="{71FB517D-2A09-4184-80BA-80B2EE3E4C04}"/>
    <cellStyle name="Percent 2 2 7 2 2 2 2" xfId="26980" xr:uid="{9C6F0F07-6868-416D-908A-1DD052F5D4A5}"/>
    <cellStyle name="Percent 2 2 7 2 2 2 2 2" xfId="40672" xr:uid="{EF1A4557-6039-4094-9916-6DF12FAFE9C2}"/>
    <cellStyle name="Percent 2 2 7 2 2 2 2 3" xfId="55556" xr:uid="{BE2EDF45-210E-4FC2-823E-9A4E8045AD74}"/>
    <cellStyle name="Percent 2 2 7 2 2 2 3" xfId="20136" xr:uid="{1A651535-F031-4C00-813B-5DC5E82B7E2B}"/>
    <cellStyle name="Percent 2 2 7 2 2 2 4" xfId="33826" xr:uid="{AFDDE3D1-36E0-4ACC-BE11-F8AA2B97CCEB}"/>
    <cellStyle name="Percent 2 2 7 2 2 2 5" xfId="48710" xr:uid="{2F4207BC-9E0C-4DFD-AA72-22B8C36DF6BA}"/>
    <cellStyle name="Percent 2 2 7 2 2 3" xfId="23558" xr:uid="{EC65F218-B620-4DF1-85A2-F1255CD4AA36}"/>
    <cellStyle name="Percent 2 2 7 2 2 3 2" xfId="37250" xr:uid="{7E2DD817-B531-4860-A20D-9C3829C7BE66}"/>
    <cellStyle name="Percent 2 2 7 2 2 3 3" xfId="52134" xr:uid="{D358D9A2-EAA4-43E7-A561-17ED84136C58}"/>
    <cellStyle name="Percent 2 2 7 2 2 4" xfId="16714" xr:uid="{7ECCE189-CC04-4714-9DC7-6BADD924D63A}"/>
    <cellStyle name="Percent 2 2 7 2 2 5" xfId="30404" xr:uid="{436340EB-2F67-41DC-AC1A-F7F9A5FB2629}"/>
    <cellStyle name="Percent 2 2 7 2 2 6" xfId="45288" xr:uid="{5716700A-EB30-4AED-9252-81F3D58CD05C}"/>
    <cellStyle name="Percent 2 2 7 2 3" xfId="11578" xr:uid="{5470AC80-47C2-4C49-825C-91CE96B3CAE3}"/>
    <cellStyle name="Percent 2 2 7 2 3 2" xfId="25268" xr:uid="{FF40D950-0E71-4B82-9752-BE2238F9A815}"/>
    <cellStyle name="Percent 2 2 7 2 3 2 2" xfId="38960" xr:uid="{E5058835-4FE4-49E4-B43A-FA03922E8F07}"/>
    <cellStyle name="Percent 2 2 7 2 3 2 3" xfId="53844" xr:uid="{9943B9EA-8575-4215-A1B3-DA447DB17134}"/>
    <cellStyle name="Percent 2 2 7 2 3 3" xfId="18424" xr:uid="{1479CC67-262E-49A9-B9A1-7899E3FABE01}"/>
    <cellStyle name="Percent 2 2 7 2 3 4" xfId="32114" xr:uid="{EBB8FB42-A4EE-48A9-974A-ABC44F41A19B}"/>
    <cellStyle name="Percent 2 2 7 2 3 5" xfId="46998" xr:uid="{6D6D96A0-BB0B-409D-856E-1EAE4968A62C}"/>
    <cellStyle name="Percent 2 2 7 2 4" xfId="21846" xr:uid="{5F36A18B-42C5-448D-9799-7B8B02B13C88}"/>
    <cellStyle name="Percent 2 2 7 2 4 2" xfId="35538" xr:uid="{2E491439-1F61-4256-AFD7-26EF03E7A6A0}"/>
    <cellStyle name="Percent 2 2 7 2 4 3" xfId="50422" xr:uid="{6EED640F-A531-46BB-B23E-41C57380833F}"/>
    <cellStyle name="Percent 2 2 7 2 5" xfId="15002" xr:uid="{4B492427-A8EE-47F3-8E84-ABBC81B80425}"/>
    <cellStyle name="Percent 2 2 7 2 6" xfId="28692" xr:uid="{51076911-9440-4F69-A731-9DAC819D86C1}"/>
    <cellStyle name="Percent 2 2 7 2 7" xfId="43576" xr:uid="{6F56B10E-87FF-4591-82BB-DBCFE5E25565}"/>
    <cellStyle name="Percent 2 2 7 3" xfId="9867" xr:uid="{A4839CFF-37D0-40C5-B1D4-968CC0ECC463}"/>
    <cellStyle name="Percent 2 2 7 3 2" xfId="13289" xr:uid="{5B93FE61-3E23-45F2-A07C-D9DA8CA55C90}"/>
    <cellStyle name="Percent 2 2 7 3 2 2" xfId="26979" xr:uid="{E9B4AADF-98DC-4647-8C66-F6B97B25097B}"/>
    <cellStyle name="Percent 2 2 7 3 2 2 2" xfId="40671" xr:uid="{91F31075-E81A-411B-80FA-9CEB23757BB0}"/>
    <cellStyle name="Percent 2 2 7 3 2 2 3" xfId="55555" xr:uid="{29E852CB-D91E-41D2-A5EB-C4BB5C653F48}"/>
    <cellStyle name="Percent 2 2 7 3 2 3" xfId="20135" xr:uid="{C647DFBA-9D2A-4E20-8E1D-E93DFF72D087}"/>
    <cellStyle name="Percent 2 2 7 3 2 4" xfId="33825" xr:uid="{D271AC34-1F0E-4F98-9877-C65F0D62C687}"/>
    <cellStyle name="Percent 2 2 7 3 2 5" xfId="48709" xr:uid="{FFE9235C-E819-4275-AEFC-57F17F253274}"/>
    <cellStyle name="Percent 2 2 7 3 3" xfId="23557" xr:uid="{D33189CD-0727-4EAF-95FC-30497B75FC3D}"/>
    <cellStyle name="Percent 2 2 7 3 3 2" xfId="37249" xr:uid="{B2B5D7FB-807B-47CD-91BA-B8225B213559}"/>
    <cellStyle name="Percent 2 2 7 3 3 3" xfId="52133" xr:uid="{424E8D36-F254-4AC1-8ABA-B0DE0FCBE3E2}"/>
    <cellStyle name="Percent 2 2 7 3 4" xfId="16713" xr:uid="{45B23A44-0B6C-4C33-A166-BE1E4667F517}"/>
    <cellStyle name="Percent 2 2 7 3 5" xfId="30403" xr:uid="{D56CBD74-8A1F-4413-BB97-06A14438CB56}"/>
    <cellStyle name="Percent 2 2 7 3 6" xfId="45287" xr:uid="{F29ABA77-636F-4845-B696-02255ABD787D}"/>
    <cellStyle name="Percent 2 2 7 4" xfId="11577" xr:uid="{AF9654B6-E539-4FD2-98B1-ADF976233E78}"/>
    <cellStyle name="Percent 2 2 7 4 2" xfId="25267" xr:uid="{E501246E-836B-4F4A-8B08-207C7FCFEF5B}"/>
    <cellStyle name="Percent 2 2 7 4 2 2" xfId="38959" xr:uid="{93E426F5-8726-46A2-951B-1BBCEB6B2087}"/>
    <cellStyle name="Percent 2 2 7 4 2 3" xfId="53843" xr:uid="{8A588BB6-0C7A-4357-95A5-74CF9C8BCEB9}"/>
    <cellStyle name="Percent 2 2 7 4 3" xfId="18423" xr:uid="{FF7EEE38-3950-4D47-A928-4B7F2E9016B1}"/>
    <cellStyle name="Percent 2 2 7 4 4" xfId="32113" xr:uid="{E565CE46-DD25-4EFE-9232-1D5A8C6A6993}"/>
    <cellStyle name="Percent 2 2 7 4 5" xfId="46997" xr:uid="{D1238052-A940-427D-9FEE-9DA415FB8479}"/>
    <cellStyle name="Percent 2 2 7 5" xfId="21845" xr:uid="{BFC57991-ACBB-49A1-B697-9D85A2668A49}"/>
    <cellStyle name="Percent 2 2 7 5 2" xfId="35537" xr:uid="{4F28BE25-E55B-493E-9ED2-BDEF2EAECEE1}"/>
    <cellStyle name="Percent 2 2 7 5 3" xfId="50421" xr:uid="{9596D58B-CE1A-4C19-B2B7-08A36B8F0E7F}"/>
    <cellStyle name="Percent 2 2 7 6" xfId="15001" xr:uid="{7A8BB79D-5072-4890-ADF1-E89169AE9CAE}"/>
    <cellStyle name="Percent 2 2 7 7" xfId="28691" xr:uid="{FC3D2241-C403-45B2-8F8A-638E07910803}"/>
    <cellStyle name="Percent 2 2 7 8" xfId="43575" xr:uid="{FB345983-C55D-4CDC-B8C8-B6CA3AF60639}"/>
    <cellStyle name="Percent 2 2 8" xfId="8157" xr:uid="{2C020734-541E-4636-ABC2-D3441E075116}"/>
    <cellStyle name="Percent 2 2 8 2" xfId="9869" xr:uid="{14D4C3CA-21C8-4EB3-9914-888119F24367}"/>
    <cellStyle name="Percent 2 2 8 2 2" xfId="13291" xr:uid="{0AF8DC17-0B47-44E3-89D8-3D1FD8E14B02}"/>
    <cellStyle name="Percent 2 2 8 2 2 2" xfId="26981" xr:uid="{B019DFCF-41BD-4F6A-B119-1762EE0DF827}"/>
    <cellStyle name="Percent 2 2 8 2 2 2 2" xfId="40673" xr:uid="{F396D95E-47DF-4F4A-B53C-3CE0E8710659}"/>
    <cellStyle name="Percent 2 2 8 2 2 2 3" xfId="55557" xr:uid="{B0CA612B-64B4-43F1-894D-367EA99CC10E}"/>
    <cellStyle name="Percent 2 2 8 2 2 3" xfId="20137" xr:uid="{B89F101D-D5B8-4534-AA86-59108C5F9644}"/>
    <cellStyle name="Percent 2 2 8 2 2 4" xfId="33827" xr:uid="{71C33A56-45A2-44E8-868A-DC2656520861}"/>
    <cellStyle name="Percent 2 2 8 2 2 5" xfId="48711" xr:uid="{DA2E0DB0-2A9D-496A-88D5-B3C0FB9B45C6}"/>
    <cellStyle name="Percent 2 2 8 2 3" xfId="23559" xr:uid="{CE6D64CC-AC87-4432-9669-23522DDB7C93}"/>
    <cellStyle name="Percent 2 2 8 2 3 2" xfId="37251" xr:uid="{B5539E6D-94A9-4825-B5F8-404567A3B135}"/>
    <cellStyle name="Percent 2 2 8 2 3 3" xfId="52135" xr:uid="{B6B04BEA-93EC-4C5F-9060-F7344D3AFC93}"/>
    <cellStyle name="Percent 2 2 8 2 4" xfId="16715" xr:uid="{4F79FF69-4917-49D8-8B4E-8F94516A56B1}"/>
    <cellStyle name="Percent 2 2 8 2 5" xfId="30405" xr:uid="{E597EBCD-3C9D-472D-BD6F-2E202EB1B60B}"/>
    <cellStyle name="Percent 2 2 8 2 6" xfId="45289" xr:uid="{54BEE414-9C73-4A6F-A16F-FAB9B18BC548}"/>
    <cellStyle name="Percent 2 2 8 3" xfId="11579" xr:uid="{E2526809-285E-497D-8F4A-AD3F8DDC7137}"/>
    <cellStyle name="Percent 2 2 8 3 2" xfId="25269" xr:uid="{8C3F5ADD-7273-4FA2-AB1C-DD15D71CCB8E}"/>
    <cellStyle name="Percent 2 2 8 3 2 2" xfId="38961" xr:uid="{32E69A04-9F36-401D-A430-15472AD00663}"/>
    <cellStyle name="Percent 2 2 8 3 2 3" xfId="53845" xr:uid="{74342464-A62B-40E1-823C-96A02E28C462}"/>
    <cellStyle name="Percent 2 2 8 3 3" xfId="18425" xr:uid="{24822E7E-B789-456E-9ACA-0BEF3BABE9E0}"/>
    <cellStyle name="Percent 2 2 8 3 4" xfId="32115" xr:uid="{045C0903-A5C1-4D4C-A7DD-8F77DA9B2551}"/>
    <cellStyle name="Percent 2 2 8 3 5" xfId="46999" xr:uid="{415BD061-C71D-48A2-B29E-BE0EB0370DC1}"/>
    <cellStyle name="Percent 2 2 8 4" xfId="21847" xr:uid="{7B91B02A-7FC8-4D9B-98C6-1A01B7E11EAC}"/>
    <cellStyle name="Percent 2 2 8 4 2" xfId="35539" xr:uid="{41A0234A-086B-4860-AFFC-964EAC4324A8}"/>
    <cellStyle name="Percent 2 2 8 4 3" xfId="50423" xr:uid="{8BC6F4BF-4886-43EA-B664-4B8D101D3AAB}"/>
    <cellStyle name="Percent 2 2 8 5" xfId="15003" xr:uid="{BEC3253D-CB73-4AB4-866F-9B9B99C87EDC}"/>
    <cellStyle name="Percent 2 2 8 6" xfId="28693" xr:uid="{2FB40E8B-24C9-40CF-BCEA-3BB9DE4B82AD}"/>
    <cellStyle name="Percent 2 2 8 7" xfId="43577" xr:uid="{1930B134-9802-4AEF-8B9E-3E723E4D3B99}"/>
    <cellStyle name="Percent 2 2 9" xfId="8158" xr:uid="{3C531585-E592-47A8-9977-6D8938608411}"/>
    <cellStyle name="Percent 2 2 9 2" xfId="9870" xr:uid="{2DE37CE0-76F5-470B-9308-6AFB971D4F3A}"/>
    <cellStyle name="Percent 2 2 9 2 2" xfId="13292" xr:uid="{7BEBB0EF-1D16-4017-AC35-2ED223A14BC4}"/>
    <cellStyle name="Percent 2 2 9 2 2 2" xfId="26982" xr:uid="{711D9429-434F-46F3-A5AC-39DE3F377DE0}"/>
    <cellStyle name="Percent 2 2 9 2 2 2 2" xfId="40674" xr:uid="{E4924279-D0AE-4422-814A-9CF9C9ABD4EA}"/>
    <cellStyle name="Percent 2 2 9 2 2 2 3" xfId="55558" xr:uid="{9F9201C5-05B0-4358-A32A-966521C1874C}"/>
    <cellStyle name="Percent 2 2 9 2 2 3" xfId="20138" xr:uid="{6012C688-177C-4B62-B1E7-6586DADAFF84}"/>
    <cellStyle name="Percent 2 2 9 2 2 4" xfId="33828" xr:uid="{442135DC-D342-4C73-984D-5D510A012C8C}"/>
    <cellStyle name="Percent 2 2 9 2 2 5" xfId="48712" xr:uid="{839CFD93-7E49-40CB-A498-21F1EA415C00}"/>
    <cellStyle name="Percent 2 2 9 2 3" xfId="23560" xr:uid="{CADECE3B-9050-4970-ACE3-BBA73E32C55D}"/>
    <cellStyle name="Percent 2 2 9 2 3 2" xfId="37252" xr:uid="{A9D653B1-D7D1-423F-BFC8-FC3D6111FA0A}"/>
    <cellStyle name="Percent 2 2 9 2 3 3" xfId="52136" xr:uid="{AB16540F-BDC9-4537-9B04-9BABCBB8918B}"/>
    <cellStyle name="Percent 2 2 9 2 4" xfId="16716" xr:uid="{464BF4AF-7632-4D18-8594-96353B0622E7}"/>
    <cellStyle name="Percent 2 2 9 2 5" xfId="30406" xr:uid="{BAFCFF44-7DE8-4651-B695-3CD76F4079AB}"/>
    <cellStyle name="Percent 2 2 9 2 6" xfId="45290" xr:uid="{922C854C-9557-4FB8-855F-3661503D7178}"/>
    <cellStyle name="Percent 2 2 9 3" xfId="11580" xr:uid="{1ABC70EC-58C9-49C0-98D9-D78C3FDDB959}"/>
    <cellStyle name="Percent 2 2 9 3 2" xfId="25270" xr:uid="{8A4BFE02-7B23-42AD-8334-FEED152A4673}"/>
    <cellStyle name="Percent 2 2 9 3 2 2" xfId="38962" xr:uid="{51DD48AD-784C-48DB-A617-96BFC5D47ECB}"/>
    <cellStyle name="Percent 2 2 9 3 2 3" xfId="53846" xr:uid="{4A2CDFA3-F29D-4A38-BA6E-C2F2EFFF8912}"/>
    <cellStyle name="Percent 2 2 9 3 3" xfId="18426" xr:uid="{E17B5A14-2AE3-48CE-8DDA-DA7E2363149F}"/>
    <cellStyle name="Percent 2 2 9 3 4" xfId="32116" xr:uid="{03FBADBA-4E98-4350-BA29-5E02D5B93899}"/>
    <cellStyle name="Percent 2 2 9 3 5" xfId="47000" xr:uid="{946C385F-2352-4D0B-8CD4-342691B2B3E8}"/>
    <cellStyle name="Percent 2 2 9 4" xfId="21848" xr:uid="{059F77ED-C264-4CC5-8123-711BB561EA0D}"/>
    <cellStyle name="Percent 2 2 9 4 2" xfId="35540" xr:uid="{477775DD-A359-48CE-AA7D-96ED4F735889}"/>
    <cellStyle name="Percent 2 2 9 4 3" xfId="50424" xr:uid="{0BCDD4C9-2A6E-4EE8-8104-CE8579CB3C6C}"/>
    <cellStyle name="Percent 2 2 9 5" xfId="15004" xr:uid="{34B44597-AADD-4E65-93D7-FD973A8AAFFD}"/>
    <cellStyle name="Percent 2 2 9 6" xfId="28694" xr:uid="{C4075252-B6B3-4AC3-AEC4-884AF25B5BA3}"/>
    <cellStyle name="Percent 2 2 9 7" xfId="43578" xr:uid="{20BE3B26-59DD-4A02-8E6F-BAFD7102BF13}"/>
    <cellStyle name="Percent 2 3" xfId="8159" xr:uid="{03F73DFF-C6B4-4530-8303-44B6ED2FADFC}"/>
    <cellStyle name="Percent 2 3 10" xfId="21849" xr:uid="{49F8F62F-576A-45CD-839F-94BD7AA51943}"/>
    <cellStyle name="Percent 2 3 10 2" xfId="35541" xr:uid="{E2E77A49-7076-4213-9687-0D85BE1457A8}"/>
    <cellStyle name="Percent 2 3 10 3" xfId="50425" xr:uid="{DC3CB0CE-3124-4F9B-AD85-D4796358A3D0}"/>
    <cellStyle name="Percent 2 3 11" xfId="15005" xr:uid="{924588CB-901F-4D34-B728-0B4F7982C1E1}"/>
    <cellStyle name="Percent 2 3 12" xfId="28695" xr:uid="{DC1EDD2C-813C-418B-88E0-1CD84BB42371}"/>
    <cellStyle name="Percent 2 3 13" xfId="43579" xr:uid="{9070AA57-BEF0-401F-9414-FB4FF7B1A297}"/>
    <cellStyle name="Percent 2 3 2" xfId="8160" xr:uid="{2B02A063-F044-4909-8551-9BE16D53B679}"/>
    <cellStyle name="Percent 2 3 2 10" xfId="15006" xr:uid="{3061DD14-E56F-4908-88CC-55CA2A8EF726}"/>
    <cellStyle name="Percent 2 3 2 11" xfId="28696" xr:uid="{6A0DCB19-E461-44A5-8102-3F8AE5EBF670}"/>
    <cellStyle name="Percent 2 3 2 12" xfId="43580" xr:uid="{69770246-C9B0-4D0C-9B63-C265C0772948}"/>
    <cellStyle name="Percent 2 3 2 2" xfId="8161" xr:uid="{10C009FC-B30E-4109-8749-3C76E1FF09F9}"/>
    <cellStyle name="Percent 2 3 2 2 10" xfId="43581" xr:uid="{05244FE8-8F19-4D5A-98A0-C588F810C4FB}"/>
    <cellStyle name="Percent 2 3 2 2 2" xfId="8162" xr:uid="{31562FF6-9E4B-41DB-94F2-7DD61D7973A0}"/>
    <cellStyle name="Percent 2 3 2 2 2 2" xfId="8163" xr:uid="{71D6B665-05D3-46C1-90C1-4B065ADDFEBC}"/>
    <cellStyle name="Percent 2 3 2 2 2 2 2" xfId="9875" xr:uid="{07A253A2-AA1D-4863-821A-2241C76EB590}"/>
    <cellStyle name="Percent 2 3 2 2 2 2 2 2" xfId="13297" xr:uid="{D12368C9-70D2-45BF-BE7D-BFFA3EC6FE45}"/>
    <cellStyle name="Percent 2 3 2 2 2 2 2 2 2" xfId="26987" xr:uid="{FE05E1F1-89D3-4C44-8D4B-888F04C68086}"/>
    <cellStyle name="Percent 2 3 2 2 2 2 2 2 2 2" xfId="40679" xr:uid="{A847D58E-40EA-41B4-8524-689D043A5425}"/>
    <cellStyle name="Percent 2 3 2 2 2 2 2 2 2 3" xfId="55563" xr:uid="{EF0567C0-C6E0-4538-8325-DCD99E165DA8}"/>
    <cellStyle name="Percent 2 3 2 2 2 2 2 2 3" xfId="20143" xr:uid="{1C44927D-D9D7-4F6A-AB79-1FA6A87666D5}"/>
    <cellStyle name="Percent 2 3 2 2 2 2 2 2 4" xfId="33833" xr:uid="{0E68CC12-EBEE-4158-9FEB-FEAC31926D82}"/>
    <cellStyle name="Percent 2 3 2 2 2 2 2 2 5" xfId="48717" xr:uid="{14D0626B-5059-4C5D-8D84-5AF87B1D18C7}"/>
    <cellStyle name="Percent 2 3 2 2 2 2 2 3" xfId="23565" xr:uid="{9C146D65-737D-432F-B7A9-1144CD240A0E}"/>
    <cellStyle name="Percent 2 3 2 2 2 2 2 3 2" xfId="37257" xr:uid="{34B6EA99-402F-445C-A434-8860A0678BF9}"/>
    <cellStyle name="Percent 2 3 2 2 2 2 2 3 3" xfId="52141" xr:uid="{F2E09B70-72ED-46BA-8C77-316EF6F9FE9E}"/>
    <cellStyle name="Percent 2 3 2 2 2 2 2 4" xfId="16721" xr:uid="{50F54697-99A1-4043-9FEB-ABE41DEB0777}"/>
    <cellStyle name="Percent 2 3 2 2 2 2 2 5" xfId="30411" xr:uid="{94F9A764-0AE0-465D-A045-AF9CE82BA4C0}"/>
    <cellStyle name="Percent 2 3 2 2 2 2 2 6" xfId="45295" xr:uid="{65481F31-AE50-4D0D-80A9-1D28E6D37D35}"/>
    <cellStyle name="Percent 2 3 2 2 2 2 3" xfId="11585" xr:uid="{A017E3E6-C2FF-449C-8E50-2CAD960F93EA}"/>
    <cellStyle name="Percent 2 3 2 2 2 2 3 2" xfId="25275" xr:uid="{8CBEC262-8FD4-4628-B811-967772C7713A}"/>
    <cellStyle name="Percent 2 3 2 2 2 2 3 2 2" xfId="38967" xr:uid="{CAD9387A-A8BC-4E05-9DFE-23ADF235D10A}"/>
    <cellStyle name="Percent 2 3 2 2 2 2 3 2 3" xfId="53851" xr:uid="{33FD315F-199C-49F6-80B5-C6D7EF06095F}"/>
    <cellStyle name="Percent 2 3 2 2 2 2 3 3" xfId="18431" xr:uid="{7C34B7D1-2310-43D2-BF03-1C95ACB3B991}"/>
    <cellStyle name="Percent 2 3 2 2 2 2 3 4" xfId="32121" xr:uid="{F8E13036-E754-4B58-9B67-310B5773E6FE}"/>
    <cellStyle name="Percent 2 3 2 2 2 2 3 5" xfId="47005" xr:uid="{5119E311-A406-4A57-9BD8-D35C36471D7D}"/>
    <cellStyle name="Percent 2 3 2 2 2 2 4" xfId="21853" xr:uid="{13AF9B3E-3FB8-454A-AC02-C742C4AFF754}"/>
    <cellStyle name="Percent 2 3 2 2 2 2 4 2" xfId="35545" xr:uid="{13961527-2214-4124-9381-A0077DB727A7}"/>
    <cellStyle name="Percent 2 3 2 2 2 2 4 3" xfId="50429" xr:uid="{B869F649-21EE-4377-9659-2F326F1E7658}"/>
    <cellStyle name="Percent 2 3 2 2 2 2 5" xfId="15009" xr:uid="{DBA68711-AFB0-42FF-80EC-43BDA43A951A}"/>
    <cellStyle name="Percent 2 3 2 2 2 2 6" xfId="28699" xr:uid="{4486BBCC-6A81-4EF4-A4C3-05FFD0CE6553}"/>
    <cellStyle name="Percent 2 3 2 2 2 2 7" xfId="43583" xr:uid="{A239D6F5-5C8A-4FBE-9E92-06E04286D6B9}"/>
    <cellStyle name="Percent 2 3 2 2 2 3" xfId="9874" xr:uid="{15D02318-716C-4788-B8AE-7CF4EE12C4BF}"/>
    <cellStyle name="Percent 2 3 2 2 2 3 2" xfId="13296" xr:uid="{E6039108-3EBF-4360-AA48-44CB265467F1}"/>
    <cellStyle name="Percent 2 3 2 2 2 3 2 2" xfId="26986" xr:uid="{C98D0CBA-B030-47EF-8D16-E272D3AB3327}"/>
    <cellStyle name="Percent 2 3 2 2 2 3 2 2 2" xfId="40678" xr:uid="{E6DC634E-C2F6-4B1F-BD7B-BA1A0D50939A}"/>
    <cellStyle name="Percent 2 3 2 2 2 3 2 2 3" xfId="55562" xr:uid="{599C0422-28BD-4F1B-9E3A-4338FA991931}"/>
    <cellStyle name="Percent 2 3 2 2 2 3 2 3" xfId="20142" xr:uid="{2C05FD16-B01B-4A73-ACF0-0B15E385EEA7}"/>
    <cellStyle name="Percent 2 3 2 2 2 3 2 4" xfId="33832" xr:uid="{0D3A4813-A456-4A4C-BF7E-7158DAD2BA08}"/>
    <cellStyle name="Percent 2 3 2 2 2 3 2 5" xfId="48716" xr:uid="{C338E1A0-1ECE-4949-8A15-4AECC77524A4}"/>
    <cellStyle name="Percent 2 3 2 2 2 3 3" xfId="23564" xr:uid="{290E510A-7869-4E38-A1B4-C3E5ABF0A4EC}"/>
    <cellStyle name="Percent 2 3 2 2 2 3 3 2" xfId="37256" xr:uid="{B65ABE55-5030-4AB3-9E18-35B8F49A48F4}"/>
    <cellStyle name="Percent 2 3 2 2 2 3 3 3" xfId="52140" xr:uid="{1445C4DC-6699-4BE7-8FD3-C617A4AE002D}"/>
    <cellStyle name="Percent 2 3 2 2 2 3 4" xfId="16720" xr:uid="{687A9BEF-30CD-4165-A4BC-3FA81E7F25D8}"/>
    <cellStyle name="Percent 2 3 2 2 2 3 5" xfId="30410" xr:uid="{ED69CE60-C359-4E30-8D34-2201B9CEF0D5}"/>
    <cellStyle name="Percent 2 3 2 2 2 3 6" xfId="45294" xr:uid="{EFB7A43A-2954-4D39-B3F3-612E152F89C6}"/>
    <cellStyle name="Percent 2 3 2 2 2 4" xfId="11584" xr:uid="{7DB05D4F-EB87-46F9-9DD9-1A8FABF44147}"/>
    <cellStyle name="Percent 2 3 2 2 2 4 2" xfId="25274" xr:uid="{335BEEFF-8E05-42F9-B7E4-AF3CD4879C4D}"/>
    <cellStyle name="Percent 2 3 2 2 2 4 2 2" xfId="38966" xr:uid="{F91FA724-FF78-422B-9125-8E890C86D1BC}"/>
    <cellStyle name="Percent 2 3 2 2 2 4 2 3" xfId="53850" xr:uid="{9BF3F1A2-DE53-44C9-A2C7-DE3F256BDD19}"/>
    <cellStyle name="Percent 2 3 2 2 2 4 3" xfId="18430" xr:uid="{0C321B87-5C94-453B-AD98-CDBBBCCD411F}"/>
    <cellStyle name="Percent 2 3 2 2 2 4 4" xfId="32120" xr:uid="{0758F51C-2286-426B-95C9-9FB8AC4ABC49}"/>
    <cellStyle name="Percent 2 3 2 2 2 4 5" xfId="47004" xr:uid="{9C2A49DA-245C-4B98-B002-161A4AEE81B9}"/>
    <cellStyle name="Percent 2 3 2 2 2 5" xfId="21852" xr:uid="{00BC898E-6E90-42DA-8009-12860CF1FEF6}"/>
    <cellStyle name="Percent 2 3 2 2 2 5 2" xfId="35544" xr:uid="{8B1EE45D-93F7-4EA0-B752-EF7027770301}"/>
    <cellStyle name="Percent 2 3 2 2 2 5 3" xfId="50428" xr:uid="{E5C6A50D-3026-443A-9961-7FAB42817A37}"/>
    <cellStyle name="Percent 2 3 2 2 2 6" xfId="15008" xr:uid="{44B7C865-4EC4-47A3-87DD-8D8665F8332B}"/>
    <cellStyle name="Percent 2 3 2 2 2 7" xfId="28698" xr:uid="{59900443-7A8F-4055-84E8-4A7BB6C6BBB4}"/>
    <cellStyle name="Percent 2 3 2 2 2 8" xfId="43582" xr:uid="{689ECBCA-9105-4DAE-8777-17FFC72C7CE4}"/>
    <cellStyle name="Percent 2 3 2 2 3" xfId="8164" xr:uid="{C103882B-D9CD-4679-A1F7-9AFA29858630}"/>
    <cellStyle name="Percent 2 3 2 2 3 2" xfId="9876" xr:uid="{9115D462-D05B-4202-97AA-C2C7DF13C36C}"/>
    <cellStyle name="Percent 2 3 2 2 3 2 2" xfId="13298" xr:uid="{6E3701B2-BF9F-4927-94F6-AF1D6695B204}"/>
    <cellStyle name="Percent 2 3 2 2 3 2 2 2" xfId="26988" xr:uid="{FDF8B4FA-CF84-41EA-B4D6-C7E8374A9102}"/>
    <cellStyle name="Percent 2 3 2 2 3 2 2 2 2" xfId="40680" xr:uid="{D8282EF7-1D0B-41B2-8581-406E741B1E65}"/>
    <cellStyle name="Percent 2 3 2 2 3 2 2 2 3" xfId="55564" xr:uid="{BE5E4642-7221-4F7D-9F68-AB071D825587}"/>
    <cellStyle name="Percent 2 3 2 2 3 2 2 3" xfId="20144" xr:uid="{0167047B-8A02-4E3A-8A90-E879463F72DF}"/>
    <cellStyle name="Percent 2 3 2 2 3 2 2 4" xfId="33834" xr:uid="{45AAF25D-4FC0-43DA-8BA6-C590AE9368B9}"/>
    <cellStyle name="Percent 2 3 2 2 3 2 2 5" xfId="48718" xr:uid="{ECBAF8D1-898B-4F6E-807A-07CB9EFAEDC2}"/>
    <cellStyle name="Percent 2 3 2 2 3 2 3" xfId="23566" xr:uid="{AAE1FF5F-A484-4D34-8EBE-5697288C3691}"/>
    <cellStyle name="Percent 2 3 2 2 3 2 3 2" xfId="37258" xr:uid="{5A5A9C77-11E4-4B69-977F-952704729959}"/>
    <cellStyle name="Percent 2 3 2 2 3 2 3 3" xfId="52142" xr:uid="{06A52D97-B194-4849-AF68-C9B225344A7A}"/>
    <cellStyle name="Percent 2 3 2 2 3 2 4" xfId="16722" xr:uid="{D1AB2829-E268-4A7C-94ED-E6E9170A0FBA}"/>
    <cellStyle name="Percent 2 3 2 2 3 2 5" xfId="30412" xr:uid="{3C842400-D92F-4817-8DD0-0AC4D35B73D7}"/>
    <cellStyle name="Percent 2 3 2 2 3 2 6" xfId="45296" xr:uid="{D7A31F66-9C6E-4E69-9602-15EFC86AE5B8}"/>
    <cellStyle name="Percent 2 3 2 2 3 3" xfId="11586" xr:uid="{6F3DDDA8-8917-4D2A-9FF8-F2D00207611C}"/>
    <cellStyle name="Percent 2 3 2 2 3 3 2" xfId="25276" xr:uid="{7E95330E-57DB-4E7E-9B73-1371495065F8}"/>
    <cellStyle name="Percent 2 3 2 2 3 3 2 2" xfId="38968" xr:uid="{574D193D-70C6-4223-BB9C-F47B3C563313}"/>
    <cellStyle name="Percent 2 3 2 2 3 3 2 3" xfId="53852" xr:uid="{B095E0C1-36F3-4B0F-A973-A5A0DC4352DE}"/>
    <cellStyle name="Percent 2 3 2 2 3 3 3" xfId="18432" xr:uid="{565C5BAF-4F31-4696-96EE-2D5B3FC0BB33}"/>
    <cellStyle name="Percent 2 3 2 2 3 3 4" xfId="32122" xr:uid="{C93ED150-E529-4FFD-B96B-6784CC8A5109}"/>
    <cellStyle name="Percent 2 3 2 2 3 3 5" xfId="47006" xr:uid="{C26F39C3-C433-45A5-B174-358461867A78}"/>
    <cellStyle name="Percent 2 3 2 2 3 4" xfId="21854" xr:uid="{58F314C0-D564-4AD1-BBB6-DC285C6F9816}"/>
    <cellStyle name="Percent 2 3 2 2 3 4 2" xfId="35546" xr:uid="{CFDAC9C9-BBEA-497F-918B-B5FDDDE5364D}"/>
    <cellStyle name="Percent 2 3 2 2 3 4 3" xfId="50430" xr:uid="{7E85C6C1-3E54-4C8E-A60D-0936254A2D6F}"/>
    <cellStyle name="Percent 2 3 2 2 3 5" xfId="15010" xr:uid="{D7C54668-0A7A-4C2C-B322-6AA9C603191B}"/>
    <cellStyle name="Percent 2 3 2 2 3 6" xfId="28700" xr:uid="{2D9C7FC8-D9DC-4BD9-9302-614AAD0E3720}"/>
    <cellStyle name="Percent 2 3 2 2 3 7" xfId="43584" xr:uid="{DB8498A0-D201-4370-8F80-0A2F88AE580E}"/>
    <cellStyle name="Percent 2 3 2 2 4" xfId="8165" xr:uid="{A5B5536C-327B-4DBE-BA5F-2E3A3616AD2F}"/>
    <cellStyle name="Percent 2 3 2 2 4 2" xfId="9877" xr:uid="{E4C8F4E6-346E-4DA6-A3A3-0EB6189D3A9B}"/>
    <cellStyle name="Percent 2 3 2 2 4 2 2" xfId="13299" xr:uid="{9530CDC4-D19C-473F-A50F-AFE31CDFC1BF}"/>
    <cellStyle name="Percent 2 3 2 2 4 2 2 2" xfId="26989" xr:uid="{EB2C380B-BA7D-433D-931B-95522D1BA4F9}"/>
    <cellStyle name="Percent 2 3 2 2 4 2 2 2 2" xfId="40681" xr:uid="{A0DA48C8-1DD7-4873-87B1-6EF36D53E455}"/>
    <cellStyle name="Percent 2 3 2 2 4 2 2 2 3" xfId="55565" xr:uid="{3E179E11-5250-408B-97BF-F86352B649ED}"/>
    <cellStyle name="Percent 2 3 2 2 4 2 2 3" xfId="20145" xr:uid="{E9AD1A23-1254-455F-B583-918B262D9B30}"/>
    <cellStyle name="Percent 2 3 2 2 4 2 2 4" xfId="33835" xr:uid="{EE0E081C-B501-418D-A15B-F2001870C536}"/>
    <cellStyle name="Percent 2 3 2 2 4 2 2 5" xfId="48719" xr:uid="{B23D8CA1-CC26-4192-AE1B-BB0BD941F1F7}"/>
    <cellStyle name="Percent 2 3 2 2 4 2 3" xfId="23567" xr:uid="{05A1DA6B-044E-49BF-A95D-BDAD551018FF}"/>
    <cellStyle name="Percent 2 3 2 2 4 2 3 2" xfId="37259" xr:uid="{43BEFAE6-C1F2-42CD-BB95-B8D38ED697C5}"/>
    <cellStyle name="Percent 2 3 2 2 4 2 3 3" xfId="52143" xr:uid="{2086A4D2-8C54-4C48-A938-A58245397AFD}"/>
    <cellStyle name="Percent 2 3 2 2 4 2 4" xfId="16723" xr:uid="{C5777764-835C-4EF2-9BFA-6E0B34805A97}"/>
    <cellStyle name="Percent 2 3 2 2 4 2 5" xfId="30413" xr:uid="{4B010B4B-44A8-4B99-BC0B-CF53AD5287C8}"/>
    <cellStyle name="Percent 2 3 2 2 4 2 6" xfId="45297" xr:uid="{42EED029-EA5C-4277-92E0-C974B5ABAADB}"/>
    <cellStyle name="Percent 2 3 2 2 4 3" xfId="11587" xr:uid="{F893424B-A2DD-4F6F-97E0-6EFE2CE865B4}"/>
    <cellStyle name="Percent 2 3 2 2 4 3 2" xfId="25277" xr:uid="{2A7C9735-A172-41E2-A6A8-3E2CB7FA25AE}"/>
    <cellStyle name="Percent 2 3 2 2 4 3 2 2" xfId="38969" xr:uid="{EEB3082D-8A7C-4F62-9FC1-9891D54FB59D}"/>
    <cellStyle name="Percent 2 3 2 2 4 3 2 3" xfId="53853" xr:uid="{D099335B-D6A0-401F-ABD5-49BF2D8100C7}"/>
    <cellStyle name="Percent 2 3 2 2 4 3 3" xfId="18433" xr:uid="{2DB65D58-7F5F-4428-A842-8BCF18FA4833}"/>
    <cellStyle name="Percent 2 3 2 2 4 3 4" xfId="32123" xr:uid="{759FC8EB-6A9F-4009-9057-579A5B076866}"/>
    <cellStyle name="Percent 2 3 2 2 4 3 5" xfId="47007" xr:uid="{8385CCCA-0489-4A51-8EB9-07925BBF1E5D}"/>
    <cellStyle name="Percent 2 3 2 2 4 4" xfId="21855" xr:uid="{CE2BFB03-5EE9-474C-BAA5-6FB096697FA8}"/>
    <cellStyle name="Percent 2 3 2 2 4 4 2" xfId="35547" xr:uid="{6CDBCD46-22C1-4846-92DA-5E04ACEDCEC0}"/>
    <cellStyle name="Percent 2 3 2 2 4 4 3" xfId="50431" xr:uid="{2AFCE097-959F-41F6-BCE2-D62D6D6613DE}"/>
    <cellStyle name="Percent 2 3 2 2 4 5" xfId="15011" xr:uid="{8269D339-4218-4D8A-8481-0174093F294F}"/>
    <cellStyle name="Percent 2 3 2 2 4 6" xfId="28701" xr:uid="{F37C1D17-C844-49AC-8AF4-13DD92AC3A44}"/>
    <cellStyle name="Percent 2 3 2 2 4 7" xfId="43585" xr:uid="{F67DBEB2-BCC3-4C45-8D32-A5054D8DDA40}"/>
    <cellStyle name="Percent 2 3 2 2 5" xfId="9873" xr:uid="{12D8A5C3-4F9A-49E1-91FA-3140F8279E5A}"/>
    <cellStyle name="Percent 2 3 2 2 5 2" xfId="13295" xr:uid="{8C95FD25-367E-4A39-B65A-93FD95D028D6}"/>
    <cellStyle name="Percent 2 3 2 2 5 2 2" xfId="26985" xr:uid="{EFF40292-04EF-4488-B50C-F3FCB2E4D6B0}"/>
    <cellStyle name="Percent 2 3 2 2 5 2 2 2" xfId="40677" xr:uid="{EFB4A2C5-3B8D-4FDB-974E-35D320454BF7}"/>
    <cellStyle name="Percent 2 3 2 2 5 2 2 3" xfId="55561" xr:uid="{6A7E8432-FA84-4A48-8030-16280734D194}"/>
    <cellStyle name="Percent 2 3 2 2 5 2 3" xfId="20141" xr:uid="{12B72FB8-217C-4A37-832F-CAEDBBB58007}"/>
    <cellStyle name="Percent 2 3 2 2 5 2 4" xfId="33831" xr:uid="{E068EB47-5650-4A30-8DA1-C7FDAFE38675}"/>
    <cellStyle name="Percent 2 3 2 2 5 2 5" xfId="48715" xr:uid="{D2714B59-4926-4804-91C4-C1230DD2B788}"/>
    <cellStyle name="Percent 2 3 2 2 5 3" xfId="23563" xr:uid="{FC8E03D6-3C8C-485C-847F-04C3BA65ED09}"/>
    <cellStyle name="Percent 2 3 2 2 5 3 2" xfId="37255" xr:uid="{21CBB344-DBD2-4C46-B948-D59AF7133578}"/>
    <cellStyle name="Percent 2 3 2 2 5 3 3" xfId="52139" xr:uid="{C6392055-1772-4895-B3EC-EC31807B37A9}"/>
    <cellStyle name="Percent 2 3 2 2 5 4" xfId="16719" xr:uid="{DC7B7C05-267B-4D91-9D82-E435AC7CB72B}"/>
    <cellStyle name="Percent 2 3 2 2 5 5" xfId="30409" xr:uid="{BB9CEB00-6410-45F6-84B2-0D4EF43AF7C4}"/>
    <cellStyle name="Percent 2 3 2 2 5 6" xfId="45293" xr:uid="{55C303B8-8D50-4353-A272-FC6346F4568A}"/>
    <cellStyle name="Percent 2 3 2 2 6" xfId="11583" xr:uid="{9B0748EF-6186-4AE8-ACD1-A23F73531A05}"/>
    <cellStyle name="Percent 2 3 2 2 6 2" xfId="25273" xr:uid="{ECE050CE-43B6-41E9-A84D-DCD068453E4E}"/>
    <cellStyle name="Percent 2 3 2 2 6 2 2" xfId="38965" xr:uid="{01F106A1-0426-4549-A6E0-64E6A250FAAF}"/>
    <cellStyle name="Percent 2 3 2 2 6 2 3" xfId="53849" xr:uid="{215950AF-1314-4EA2-9829-A4A0579FECD0}"/>
    <cellStyle name="Percent 2 3 2 2 6 3" xfId="18429" xr:uid="{8EE17881-0600-44A5-83C4-72C582F12291}"/>
    <cellStyle name="Percent 2 3 2 2 6 4" xfId="32119" xr:uid="{D83E3831-091A-4DC9-9367-ADF5B6617FD6}"/>
    <cellStyle name="Percent 2 3 2 2 6 5" xfId="47003" xr:uid="{DAAC88CC-8A57-4209-9CF9-B859FEE460AB}"/>
    <cellStyle name="Percent 2 3 2 2 7" xfId="21851" xr:uid="{500C43B7-762B-4EF3-843D-69A473D043A8}"/>
    <cellStyle name="Percent 2 3 2 2 7 2" xfId="35543" xr:uid="{EC47F686-E1A0-4130-8491-BC1A55002CEA}"/>
    <cellStyle name="Percent 2 3 2 2 7 3" xfId="50427" xr:uid="{998FFEE5-6BC9-4129-AC8B-A8680D155B75}"/>
    <cellStyle name="Percent 2 3 2 2 8" xfId="15007" xr:uid="{A3202709-15B4-494D-B4D3-9690E09C39AA}"/>
    <cellStyle name="Percent 2 3 2 2 9" xfId="28697" xr:uid="{417230C7-5A99-4576-88DA-552347EE0382}"/>
    <cellStyle name="Percent 2 3 2 3" xfId="8166" xr:uid="{FE273186-DE67-41CB-A893-07A5057DAB0C}"/>
    <cellStyle name="Percent 2 3 2 3 10" xfId="43586" xr:uid="{3445657D-1119-4BC6-A82A-CB4E9CA2F0A9}"/>
    <cellStyle name="Percent 2 3 2 3 2" xfId="8167" xr:uid="{E7C41955-6B2D-4C38-BE09-5B6F16A223C1}"/>
    <cellStyle name="Percent 2 3 2 3 2 2" xfId="8168" xr:uid="{71A73F8B-9462-42F8-B3A6-5C9C7986544D}"/>
    <cellStyle name="Percent 2 3 2 3 2 2 2" xfId="9880" xr:uid="{23022022-7C44-4F5E-91F0-58870AA83488}"/>
    <cellStyle name="Percent 2 3 2 3 2 2 2 2" xfId="13302" xr:uid="{B37871E8-C44A-4013-B5CC-AF886439DD72}"/>
    <cellStyle name="Percent 2 3 2 3 2 2 2 2 2" xfId="26992" xr:uid="{6B451893-09AA-432F-ABF9-DF980A2838F8}"/>
    <cellStyle name="Percent 2 3 2 3 2 2 2 2 2 2" xfId="40684" xr:uid="{1F53C07B-9DDD-4107-B16E-DB9F3438F091}"/>
    <cellStyle name="Percent 2 3 2 3 2 2 2 2 2 3" xfId="55568" xr:uid="{E0F14FA5-29BE-43B4-9E47-A509D56B4FBA}"/>
    <cellStyle name="Percent 2 3 2 3 2 2 2 2 3" xfId="20148" xr:uid="{C4146E6D-6B8C-421D-B016-81645A93DA03}"/>
    <cellStyle name="Percent 2 3 2 3 2 2 2 2 4" xfId="33838" xr:uid="{2CF95A9E-12A0-4700-9E84-0601F3C04CB6}"/>
    <cellStyle name="Percent 2 3 2 3 2 2 2 2 5" xfId="48722" xr:uid="{9A3871DE-14F5-4B10-A14D-B7BDA84D44B5}"/>
    <cellStyle name="Percent 2 3 2 3 2 2 2 3" xfId="23570" xr:uid="{156B5706-52D3-43C9-9287-62C7418AAB58}"/>
    <cellStyle name="Percent 2 3 2 3 2 2 2 3 2" xfId="37262" xr:uid="{172B188B-7FB8-431A-B47B-86D4F17F5302}"/>
    <cellStyle name="Percent 2 3 2 3 2 2 2 3 3" xfId="52146" xr:uid="{3E4AD476-E62A-49E1-B1FE-E5E88BF76C50}"/>
    <cellStyle name="Percent 2 3 2 3 2 2 2 4" xfId="16726" xr:uid="{10F0AA6F-41A7-4C6E-9F3A-C7186E0951A6}"/>
    <cellStyle name="Percent 2 3 2 3 2 2 2 5" xfId="30416" xr:uid="{620B7C9E-532B-4C12-9D36-67343CD0D2CC}"/>
    <cellStyle name="Percent 2 3 2 3 2 2 2 6" xfId="45300" xr:uid="{5F042FD6-52B0-4876-960C-7F2B3BCB5A1B}"/>
    <cellStyle name="Percent 2 3 2 3 2 2 3" xfId="11590" xr:uid="{6D889F89-5064-44F1-AF86-5C68E687BA30}"/>
    <cellStyle name="Percent 2 3 2 3 2 2 3 2" xfId="25280" xr:uid="{B285C10C-E730-4D02-AF45-73E92BD0428B}"/>
    <cellStyle name="Percent 2 3 2 3 2 2 3 2 2" xfId="38972" xr:uid="{7E18BFF9-4DAE-4939-ADE4-50E07C2BA3C5}"/>
    <cellStyle name="Percent 2 3 2 3 2 2 3 2 3" xfId="53856" xr:uid="{2A659E86-11DB-4127-ADB5-2A9FF5A91482}"/>
    <cellStyle name="Percent 2 3 2 3 2 2 3 3" xfId="18436" xr:uid="{150F76D3-A4AE-491F-B181-78F32A290049}"/>
    <cellStyle name="Percent 2 3 2 3 2 2 3 4" xfId="32126" xr:uid="{ECE61BFF-F8B7-447F-9436-A7EE7100ECA2}"/>
    <cellStyle name="Percent 2 3 2 3 2 2 3 5" xfId="47010" xr:uid="{B53E0704-BE0E-4FDB-916A-8143EC24CB47}"/>
    <cellStyle name="Percent 2 3 2 3 2 2 4" xfId="21858" xr:uid="{3C15F481-B2E9-48DB-9FE7-688DFE093818}"/>
    <cellStyle name="Percent 2 3 2 3 2 2 4 2" xfId="35550" xr:uid="{F39E338C-8886-4B3D-8CD0-CF5F837DE635}"/>
    <cellStyle name="Percent 2 3 2 3 2 2 4 3" xfId="50434" xr:uid="{31B8CAC2-ED93-4425-872E-506F28DA51B2}"/>
    <cellStyle name="Percent 2 3 2 3 2 2 5" xfId="15014" xr:uid="{E7AA90E3-BB9F-4191-88ED-7FEB61BC6092}"/>
    <cellStyle name="Percent 2 3 2 3 2 2 6" xfId="28704" xr:uid="{4A28500E-A481-46CD-BD1F-18956EAB50CF}"/>
    <cellStyle name="Percent 2 3 2 3 2 2 7" xfId="43588" xr:uid="{D1E12DDE-303E-4A71-A12E-A090DBF2155B}"/>
    <cellStyle name="Percent 2 3 2 3 2 3" xfId="9879" xr:uid="{D9FC83EB-97C0-45DF-97FD-B0EC3C47918A}"/>
    <cellStyle name="Percent 2 3 2 3 2 3 2" xfId="13301" xr:uid="{C8FAEB12-FD8F-4541-8B90-23EEAD5C26EF}"/>
    <cellStyle name="Percent 2 3 2 3 2 3 2 2" xfId="26991" xr:uid="{3B896C60-65E4-43AD-A63A-D9693D2D2396}"/>
    <cellStyle name="Percent 2 3 2 3 2 3 2 2 2" xfId="40683" xr:uid="{6757246E-6993-4899-BF0E-08FCCBB65AA3}"/>
    <cellStyle name="Percent 2 3 2 3 2 3 2 2 3" xfId="55567" xr:uid="{4D85FD14-4AD4-4A61-9223-947C4EE4D44A}"/>
    <cellStyle name="Percent 2 3 2 3 2 3 2 3" xfId="20147" xr:uid="{45889622-8D66-4012-8EB1-41C75884028E}"/>
    <cellStyle name="Percent 2 3 2 3 2 3 2 4" xfId="33837" xr:uid="{2DFCAE65-E7C7-4FFA-AEFA-7875E5AEFDAC}"/>
    <cellStyle name="Percent 2 3 2 3 2 3 2 5" xfId="48721" xr:uid="{3038AA02-2A7D-4F0F-8B6B-4FF3E3CE885C}"/>
    <cellStyle name="Percent 2 3 2 3 2 3 3" xfId="23569" xr:uid="{0EEF9FDB-06BE-4356-BAF7-1432D12EB3A8}"/>
    <cellStyle name="Percent 2 3 2 3 2 3 3 2" xfId="37261" xr:uid="{46FE818F-3828-445F-952B-93EACBA8397B}"/>
    <cellStyle name="Percent 2 3 2 3 2 3 3 3" xfId="52145" xr:uid="{1EC90C2A-C452-49C6-82D3-38D9DD97B392}"/>
    <cellStyle name="Percent 2 3 2 3 2 3 4" xfId="16725" xr:uid="{8463EED0-212A-4836-8D0E-761C3A301288}"/>
    <cellStyle name="Percent 2 3 2 3 2 3 5" xfId="30415" xr:uid="{932DC2B8-A3E9-4AA6-8C7F-08F106E6444A}"/>
    <cellStyle name="Percent 2 3 2 3 2 3 6" xfId="45299" xr:uid="{8B2DD588-0372-4D12-A275-58495B7275EB}"/>
    <cellStyle name="Percent 2 3 2 3 2 4" xfId="11589" xr:uid="{5D75CB6B-F1DD-4D54-92BF-6E9229178426}"/>
    <cellStyle name="Percent 2 3 2 3 2 4 2" xfId="25279" xr:uid="{4E6BDE0E-63B6-4824-9AD3-70616EF36AD9}"/>
    <cellStyle name="Percent 2 3 2 3 2 4 2 2" xfId="38971" xr:uid="{FE5776DC-9078-4908-A26C-62B95D8372F7}"/>
    <cellStyle name="Percent 2 3 2 3 2 4 2 3" xfId="53855" xr:uid="{AFCC6C74-7BAF-458C-98E6-4D4BC0F6DE38}"/>
    <cellStyle name="Percent 2 3 2 3 2 4 3" xfId="18435" xr:uid="{B5C447E8-1655-4798-80B1-D8E036447BD6}"/>
    <cellStyle name="Percent 2 3 2 3 2 4 4" xfId="32125" xr:uid="{5E375603-7EEB-4A18-9A22-4BB52C62693E}"/>
    <cellStyle name="Percent 2 3 2 3 2 4 5" xfId="47009" xr:uid="{39121CC2-7BB7-46DF-A2FE-2E97BE637B54}"/>
    <cellStyle name="Percent 2 3 2 3 2 5" xfId="21857" xr:uid="{1F35C664-A90B-4F40-8334-7F38EEC26A9C}"/>
    <cellStyle name="Percent 2 3 2 3 2 5 2" xfId="35549" xr:uid="{8AEDB8C1-45CA-4417-9C92-985546DDA643}"/>
    <cellStyle name="Percent 2 3 2 3 2 5 3" xfId="50433" xr:uid="{6E1B3E61-FE34-463E-A204-D6C38E60F380}"/>
    <cellStyle name="Percent 2 3 2 3 2 6" xfId="15013" xr:uid="{028B0B7B-B74A-4693-A0C4-8488C6C8CAC7}"/>
    <cellStyle name="Percent 2 3 2 3 2 7" xfId="28703" xr:uid="{43DCE70F-72BE-41B8-AD14-497C09567656}"/>
    <cellStyle name="Percent 2 3 2 3 2 8" xfId="43587" xr:uid="{1C39DD05-6163-4F77-9859-0E43C46047FA}"/>
    <cellStyle name="Percent 2 3 2 3 3" xfId="8169" xr:uid="{4948395E-B810-4F60-898C-DAB50492CC15}"/>
    <cellStyle name="Percent 2 3 2 3 3 2" xfId="9881" xr:uid="{2F294A82-B968-49DF-BCFA-D684FC0CEDA5}"/>
    <cellStyle name="Percent 2 3 2 3 3 2 2" xfId="13303" xr:uid="{31B0529F-CA5F-4007-A354-C403DDDAC8FD}"/>
    <cellStyle name="Percent 2 3 2 3 3 2 2 2" xfId="26993" xr:uid="{99655ED4-1A8D-43AC-B88C-541D4330D303}"/>
    <cellStyle name="Percent 2 3 2 3 3 2 2 2 2" xfId="40685" xr:uid="{4F97D649-8823-4DD5-A505-B409EE85245C}"/>
    <cellStyle name="Percent 2 3 2 3 3 2 2 2 3" xfId="55569" xr:uid="{9A168458-EF98-40EF-B4B3-62EC20E8598C}"/>
    <cellStyle name="Percent 2 3 2 3 3 2 2 3" xfId="20149" xr:uid="{ECDB20BD-33F9-4491-8B76-C9AC459CA25F}"/>
    <cellStyle name="Percent 2 3 2 3 3 2 2 4" xfId="33839" xr:uid="{8C9CD789-7868-4D97-AB19-41BB42AECC9F}"/>
    <cellStyle name="Percent 2 3 2 3 3 2 2 5" xfId="48723" xr:uid="{0B14AF00-46E1-4FAA-AF4A-6BDD43BDC846}"/>
    <cellStyle name="Percent 2 3 2 3 3 2 3" xfId="23571" xr:uid="{87866CF1-8650-460A-951F-67CAE0DF1D3B}"/>
    <cellStyle name="Percent 2 3 2 3 3 2 3 2" xfId="37263" xr:uid="{1267ECD4-20B8-4FE4-AB51-85460F54705F}"/>
    <cellStyle name="Percent 2 3 2 3 3 2 3 3" xfId="52147" xr:uid="{C378434C-41FA-43B9-83B0-E975F355C518}"/>
    <cellStyle name="Percent 2 3 2 3 3 2 4" xfId="16727" xr:uid="{A818277E-E0EE-4132-8D56-A4D793F74D94}"/>
    <cellStyle name="Percent 2 3 2 3 3 2 5" xfId="30417" xr:uid="{1D6C2731-40BD-44F1-84D1-68D73EC89420}"/>
    <cellStyle name="Percent 2 3 2 3 3 2 6" xfId="45301" xr:uid="{285FAF92-10C0-4E01-B8CC-EA7F32C7D7A1}"/>
    <cellStyle name="Percent 2 3 2 3 3 3" xfId="11591" xr:uid="{A39E9EE1-0AA2-4B1B-87BE-8977F348E564}"/>
    <cellStyle name="Percent 2 3 2 3 3 3 2" xfId="25281" xr:uid="{086B0592-BA1B-4E21-901D-8A520002080C}"/>
    <cellStyle name="Percent 2 3 2 3 3 3 2 2" xfId="38973" xr:uid="{7CC5745C-9A3C-4044-ACE9-8587DB9B5EC0}"/>
    <cellStyle name="Percent 2 3 2 3 3 3 2 3" xfId="53857" xr:uid="{CB680917-AFA4-4A06-BE13-1BEE3A7EAEBD}"/>
    <cellStyle name="Percent 2 3 2 3 3 3 3" xfId="18437" xr:uid="{879E95CB-3553-47A4-826F-B319E5229D19}"/>
    <cellStyle name="Percent 2 3 2 3 3 3 4" xfId="32127" xr:uid="{50EC9378-12DB-4C46-AE17-8A084414B3A3}"/>
    <cellStyle name="Percent 2 3 2 3 3 3 5" xfId="47011" xr:uid="{6DB4D036-7CC1-452F-8363-25CA5B3A5BC7}"/>
    <cellStyle name="Percent 2 3 2 3 3 4" xfId="21859" xr:uid="{3748FE36-CA7F-43C8-8DFF-674CBCBAC487}"/>
    <cellStyle name="Percent 2 3 2 3 3 4 2" xfId="35551" xr:uid="{2545764F-004B-4666-BB25-C6BB26E9DB34}"/>
    <cellStyle name="Percent 2 3 2 3 3 4 3" xfId="50435" xr:uid="{1F4906D0-1A37-4D98-AB65-CCA3600740E9}"/>
    <cellStyle name="Percent 2 3 2 3 3 5" xfId="15015" xr:uid="{C763D806-B16A-42D7-AD25-1EC3F0610125}"/>
    <cellStyle name="Percent 2 3 2 3 3 6" xfId="28705" xr:uid="{5662FF6F-3F4C-4710-B332-5DA59F20FA4A}"/>
    <cellStyle name="Percent 2 3 2 3 3 7" xfId="43589" xr:uid="{7777BB0C-5984-4170-BDEF-8E3FB43B68FF}"/>
    <cellStyle name="Percent 2 3 2 3 4" xfId="8170" xr:uid="{C0EE3496-537C-47E8-981E-A4466B70767A}"/>
    <cellStyle name="Percent 2 3 2 3 4 2" xfId="9882" xr:uid="{38324178-798B-4E84-AB02-DDA34D3F54FE}"/>
    <cellStyle name="Percent 2 3 2 3 4 2 2" xfId="13304" xr:uid="{F09BFB38-2FBF-4875-847D-BAABE562B186}"/>
    <cellStyle name="Percent 2 3 2 3 4 2 2 2" xfId="26994" xr:uid="{DB430C43-1548-4F6F-9AAD-433CC30A4291}"/>
    <cellStyle name="Percent 2 3 2 3 4 2 2 2 2" xfId="40686" xr:uid="{227D1310-B571-424C-AF3F-AE02353F58F1}"/>
    <cellStyle name="Percent 2 3 2 3 4 2 2 2 3" xfId="55570" xr:uid="{FFFB3D06-F936-4A8B-95F4-8E5B59BFB84D}"/>
    <cellStyle name="Percent 2 3 2 3 4 2 2 3" xfId="20150" xr:uid="{DB57FC91-1877-4FA7-9CE0-D1CC3DBBA8BF}"/>
    <cellStyle name="Percent 2 3 2 3 4 2 2 4" xfId="33840" xr:uid="{9102B1A2-757D-4762-AD9B-6A15372BC339}"/>
    <cellStyle name="Percent 2 3 2 3 4 2 2 5" xfId="48724" xr:uid="{BE532FC5-D6D0-44F0-B30B-27B9AFE19151}"/>
    <cellStyle name="Percent 2 3 2 3 4 2 3" xfId="23572" xr:uid="{ED7121C0-EAD3-410B-BC2A-5EE9CB762D88}"/>
    <cellStyle name="Percent 2 3 2 3 4 2 3 2" xfId="37264" xr:uid="{C28A6122-6AC3-487D-B7F4-1F1D6CF6E3FF}"/>
    <cellStyle name="Percent 2 3 2 3 4 2 3 3" xfId="52148" xr:uid="{4EBBAA76-D318-4736-9988-BDA2543ABEF7}"/>
    <cellStyle name="Percent 2 3 2 3 4 2 4" xfId="16728" xr:uid="{92EAA192-7CA7-4BF3-8FC4-7986AC6D91BB}"/>
    <cellStyle name="Percent 2 3 2 3 4 2 5" xfId="30418" xr:uid="{06BFA0CC-81A7-4A97-A787-2C5243404181}"/>
    <cellStyle name="Percent 2 3 2 3 4 2 6" xfId="45302" xr:uid="{43078CEF-6B5F-4751-AA22-5434B8985FEA}"/>
    <cellStyle name="Percent 2 3 2 3 4 3" xfId="11592" xr:uid="{A4422A0A-D95C-4EF9-A302-BDA92A7B47E7}"/>
    <cellStyle name="Percent 2 3 2 3 4 3 2" xfId="25282" xr:uid="{94CC3AD6-F023-46A7-81DA-80CA797DF388}"/>
    <cellStyle name="Percent 2 3 2 3 4 3 2 2" xfId="38974" xr:uid="{4D1A2A7F-FE6F-4460-9706-583E4B2B7294}"/>
    <cellStyle name="Percent 2 3 2 3 4 3 2 3" xfId="53858" xr:uid="{5A90B964-10C7-49E9-A66A-7481E8639DF9}"/>
    <cellStyle name="Percent 2 3 2 3 4 3 3" xfId="18438" xr:uid="{E209831F-5EE6-4550-851F-8152AF703408}"/>
    <cellStyle name="Percent 2 3 2 3 4 3 4" xfId="32128" xr:uid="{C5FBEC60-A7B8-4894-AFD4-D7BA544892A1}"/>
    <cellStyle name="Percent 2 3 2 3 4 3 5" xfId="47012" xr:uid="{5EA3BA17-7A40-4533-AFA1-BCC9F090372D}"/>
    <cellStyle name="Percent 2 3 2 3 4 4" xfId="21860" xr:uid="{4804C0B5-A4DE-465C-91A8-0B090D56AD99}"/>
    <cellStyle name="Percent 2 3 2 3 4 4 2" xfId="35552" xr:uid="{FB9E8354-C2BE-471C-A187-4037336241CA}"/>
    <cellStyle name="Percent 2 3 2 3 4 4 3" xfId="50436" xr:uid="{2D6F7480-C2D7-4C44-B4C8-66E32545CD5D}"/>
    <cellStyle name="Percent 2 3 2 3 4 5" xfId="15016" xr:uid="{AE31628E-2A7A-40EE-8760-8DDF35341789}"/>
    <cellStyle name="Percent 2 3 2 3 4 6" xfId="28706" xr:uid="{B26FE739-719F-4734-AFC6-D620FB6A3EAB}"/>
    <cellStyle name="Percent 2 3 2 3 4 7" xfId="43590" xr:uid="{D7A6B78B-0B8E-431C-891D-9AB69F59EBBF}"/>
    <cellStyle name="Percent 2 3 2 3 5" xfId="9878" xr:uid="{13A88EA7-B7B6-438A-BF77-D4BEAEC248B6}"/>
    <cellStyle name="Percent 2 3 2 3 5 2" xfId="13300" xr:uid="{0ABD5D1F-C0E5-4359-896D-E9474B9A07E1}"/>
    <cellStyle name="Percent 2 3 2 3 5 2 2" xfId="26990" xr:uid="{75B440CE-DFD8-43A0-AA3B-CFAA8FA12A7A}"/>
    <cellStyle name="Percent 2 3 2 3 5 2 2 2" xfId="40682" xr:uid="{26C3468A-B1C0-427B-8391-31C4B71777A2}"/>
    <cellStyle name="Percent 2 3 2 3 5 2 2 3" xfId="55566" xr:uid="{10FBD3E5-D9A5-4527-930A-87EEC715055E}"/>
    <cellStyle name="Percent 2 3 2 3 5 2 3" xfId="20146" xr:uid="{8D80BD57-DEB6-4206-BB4C-7E418CF54E83}"/>
    <cellStyle name="Percent 2 3 2 3 5 2 4" xfId="33836" xr:uid="{7ED345DD-47E0-4687-B9B4-AE989D97BBFC}"/>
    <cellStyle name="Percent 2 3 2 3 5 2 5" xfId="48720" xr:uid="{E8DD0748-CC6C-42B1-8E09-208604AC1E88}"/>
    <cellStyle name="Percent 2 3 2 3 5 3" xfId="23568" xr:uid="{1F494186-13E5-47A7-BE56-43C47771ED0A}"/>
    <cellStyle name="Percent 2 3 2 3 5 3 2" xfId="37260" xr:uid="{D745D24C-4023-49A6-97A9-A9165E875B8F}"/>
    <cellStyle name="Percent 2 3 2 3 5 3 3" xfId="52144" xr:uid="{CF5E355E-F4C3-4619-AB30-7886963391CE}"/>
    <cellStyle name="Percent 2 3 2 3 5 4" xfId="16724" xr:uid="{F001F15A-4A5E-45A3-9539-6A71635E5A1C}"/>
    <cellStyle name="Percent 2 3 2 3 5 5" xfId="30414" xr:uid="{0C792BA9-85A0-460E-BEDA-02B8680D8E48}"/>
    <cellStyle name="Percent 2 3 2 3 5 6" xfId="45298" xr:uid="{81668087-F24C-446F-BF8C-FD0BBB3367BC}"/>
    <cellStyle name="Percent 2 3 2 3 6" xfId="11588" xr:uid="{60AAE70D-E801-43D7-BBA6-2F6ACB1B56E6}"/>
    <cellStyle name="Percent 2 3 2 3 6 2" xfId="25278" xr:uid="{09EF90ED-BDE8-41F7-81B1-BB52EE846369}"/>
    <cellStyle name="Percent 2 3 2 3 6 2 2" xfId="38970" xr:uid="{743150CB-DB09-4E6A-8A05-BA5CA453E3E9}"/>
    <cellStyle name="Percent 2 3 2 3 6 2 3" xfId="53854" xr:uid="{412404B2-81E0-48A9-B4E1-051F58444D21}"/>
    <cellStyle name="Percent 2 3 2 3 6 3" xfId="18434" xr:uid="{3EE4A538-F2F0-4A26-B9E9-1D7848D06BD8}"/>
    <cellStyle name="Percent 2 3 2 3 6 4" xfId="32124" xr:uid="{E360929C-5A17-4A7B-B50D-1EBE5125A248}"/>
    <cellStyle name="Percent 2 3 2 3 6 5" xfId="47008" xr:uid="{CE9D8F8D-A01F-4C52-BC49-287B9D2562FD}"/>
    <cellStyle name="Percent 2 3 2 3 7" xfId="21856" xr:uid="{4DB22DEF-EFD0-4BA4-B737-B38F762DE5B0}"/>
    <cellStyle name="Percent 2 3 2 3 7 2" xfId="35548" xr:uid="{A868A416-E773-4906-9A07-282EE673D446}"/>
    <cellStyle name="Percent 2 3 2 3 7 3" xfId="50432" xr:uid="{41ADFC16-7E1E-408A-9C5C-70E48F80729E}"/>
    <cellStyle name="Percent 2 3 2 3 8" xfId="15012" xr:uid="{FAA2341F-178B-44E9-AAA9-3777FDC5E787}"/>
    <cellStyle name="Percent 2 3 2 3 9" xfId="28702" xr:uid="{FFB12BCF-02EB-4A75-A9BA-0860D05035B6}"/>
    <cellStyle name="Percent 2 3 2 4" xfId="8171" xr:uid="{44194FFF-F6AB-4F1F-A186-4940F5CAC4EB}"/>
    <cellStyle name="Percent 2 3 2 4 2" xfId="8172" xr:uid="{903F4A3E-BA2E-4C4E-ABC4-1DF27D25C809}"/>
    <cellStyle name="Percent 2 3 2 4 2 2" xfId="9884" xr:uid="{4FB0FE35-CE3B-4BA4-B07A-DBC456A6C7BA}"/>
    <cellStyle name="Percent 2 3 2 4 2 2 2" xfId="13306" xr:uid="{50A4A5E4-93BE-48F7-919A-A984364F3653}"/>
    <cellStyle name="Percent 2 3 2 4 2 2 2 2" xfId="26996" xr:uid="{BC352E76-1A10-4EAC-8A09-847EE97B02BC}"/>
    <cellStyle name="Percent 2 3 2 4 2 2 2 2 2" xfId="40688" xr:uid="{2B7F5C89-D313-4B68-9BF5-6C1215968A0D}"/>
    <cellStyle name="Percent 2 3 2 4 2 2 2 2 3" xfId="55572" xr:uid="{7703E2C9-69FD-4993-ACF9-272BCB8B8063}"/>
    <cellStyle name="Percent 2 3 2 4 2 2 2 3" xfId="20152" xr:uid="{6BF88986-55A9-4823-BA15-F3C28FDC86F8}"/>
    <cellStyle name="Percent 2 3 2 4 2 2 2 4" xfId="33842" xr:uid="{BDFB5E4B-88ED-4F9C-9066-7D9357AB8CB8}"/>
    <cellStyle name="Percent 2 3 2 4 2 2 2 5" xfId="48726" xr:uid="{8AA6E032-38D9-4A95-93FD-6B5EBD7F1375}"/>
    <cellStyle name="Percent 2 3 2 4 2 2 3" xfId="23574" xr:uid="{26F8DD5F-0C37-4650-8DB2-CC1DDE2B19BC}"/>
    <cellStyle name="Percent 2 3 2 4 2 2 3 2" xfId="37266" xr:uid="{B7E9ADC6-D19B-485A-9C1D-AC662333D72F}"/>
    <cellStyle name="Percent 2 3 2 4 2 2 3 3" xfId="52150" xr:uid="{A6CBB969-C936-4BFE-930A-F6352A2C8198}"/>
    <cellStyle name="Percent 2 3 2 4 2 2 4" xfId="16730" xr:uid="{1EE65D5B-BF55-4213-AEE9-2BE8DBC4204C}"/>
    <cellStyle name="Percent 2 3 2 4 2 2 5" xfId="30420" xr:uid="{34AF988D-BD76-4DE0-B1B4-64F4A5F1B44B}"/>
    <cellStyle name="Percent 2 3 2 4 2 2 6" xfId="45304" xr:uid="{5E330E30-0682-450C-81CA-BD6ABF8FBD45}"/>
    <cellStyle name="Percent 2 3 2 4 2 3" xfId="11594" xr:uid="{769EFB82-3B60-4B12-8008-53DD7D8F3D77}"/>
    <cellStyle name="Percent 2 3 2 4 2 3 2" xfId="25284" xr:uid="{2196D43C-F74B-430F-97C5-FA00927EE913}"/>
    <cellStyle name="Percent 2 3 2 4 2 3 2 2" xfId="38976" xr:uid="{9B9978B9-80EE-45FB-942B-39A17C0EF907}"/>
    <cellStyle name="Percent 2 3 2 4 2 3 2 3" xfId="53860" xr:uid="{EFF67144-AC59-4694-B21B-0D5CBE784D61}"/>
    <cellStyle name="Percent 2 3 2 4 2 3 3" xfId="18440" xr:uid="{1D715E36-A130-4FCC-9416-24D2363C3CE5}"/>
    <cellStyle name="Percent 2 3 2 4 2 3 4" xfId="32130" xr:uid="{E0C173DB-DE15-4B5E-AE5E-8ACE4C5E51EA}"/>
    <cellStyle name="Percent 2 3 2 4 2 3 5" xfId="47014" xr:uid="{ECDEAF56-A732-4C09-89F9-2CE8B57E7058}"/>
    <cellStyle name="Percent 2 3 2 4 2 4" xfId="21862" xr:uid="{45339629-DEEB-4171-BBBF-04F6507A4E5E}"/>
    <cellStyle name="Percent 2 3 2 4 2 4 2" xfId="35554" xr:uid="{F48BEC8E-98C0-4B9D-AD0B-69ADEE4205F0}"/>
    <cellStyle name="Percent 2 3 2 4 2 4 3" xfId="50438" xr:uid="{278EDCE6-FD5D-4735-B471-175D684593A0}"/>
    <cellStyle name="Percent 2 3 2 4 2 5" xfId="15018" xr:uid="{999C676D-E153-4D33-894B-B689F0302F05}"/>
    <cellStyle name="Percent 2 3 2 4 2 6" xfId="28708" xr:uid="{80091702-8DB6-436E-81AA-ACD3747B31F1}"/>
    <cellStyle name="Percent 2 3 2 4 2 7" xfId="43592" xr:uid="{16EDEB61-BF10-4325-9747-F5B315DD02AA}"/>
    <cellStyle name="Percent 2 3 2 4 3" xfId="9883" xr:uid="{42D8C418-6B95-4F46-AEBB-2CAC08AD3752}"/>
    <cellStyle name="Percent 2 3 2 4 3 2" xfId="13305" xr:uid="{05808251-DB52-4C42-8B24-FE8721F1B946}"/>
    <cellStyle name="Percent 2 3 2 4 3 2 2" xfId="26995" xr:uid="{665B2098-414A-45FD-BB0A-5B3FD6FE6E4E}"/>
    <cellStyle name="Percent 2 3 2 4 3 2 2 2" xfId="40687" xr:uid="{B03AB2C5-78FE-45DD-837A-E4DF268497D9}"/>
    <cellStyle name="Percent 2 3 2 4 3 2 2 3" xfId="55571" xr:uid="{6539E822-6838-4E14-9A12-278846DC7E13}"/>
    <cellStyle name="Percent 2 3 2 4 3 2 3" xfId="20151" xr:uid="{0BAEE0A5-C094-4337-8DAC-0035943EB368}"/>
    <cellStyle name="Percent 2 3 2 4 3 2 4" xfId="33841" xr:uid="{90B6EF10-B4EC-40FD-B412-E3A92293D72B}"/>
    <cellStyle name="Percent 2 3 2 4 3 2 5" xfId="48725" xr:uid="{B2A9ED5C-01CB-4D4D-9ED2-1A51CB08318B}"/>
    <cellStyle name="Percent 2 3 2 4 3 3" xfId="23573" xr:uid="{9E45E744-B092-48BF-9BC5-9DCE3B919AFB}"/>
    <cellStyle name="Percent 2 3 2 4 3 3 2" xfId="37265" xr:uid="{7BC6D74B-26C3-4C59-912C-0BBE1115553E}"/>
    <cellStyle name="Percent 2 3 2 4 3 3 3" xfId="52149" xr:uid="{B05156A9-B187-426C-BD85-5C6DEA4283D3}"/>
    <cellStyle name="Percent 2 3 2 4 3 4" xfId="16729" xr:uid="{56D217A6-5904-4C25-8F3C-67BD5FF36100}"/>
    <cellStyle name="Percent 2 3 2 4 3 5" xfId="30419" xr:uid="{99B9E1F5-6219-43C5-A030-FBEDADBF7CE8}"/>
    <cellStyle name="Percent 2 3 2 4 3 6" xfId="45303" xr:uid="{5F7FDEBB-8F82-4A0A-B757-FFEB444AAD65}"/>
    <cellStyle name="Percent 2 3 2 4 4" xfId="11593" xr:uid="{E76D197D-D9A7-4509-B2D6-B7F1EA0BE59F}"/>
    <cellStyle name="Percent 2 3 2 4 4 2" xfId="25283" xr:uid="{1B82F723-C451-45ED-886C-B9A4DD505AEE}"/>
    <cellStyle name="Percent 2 3 2 4 4 2 2" xfId="38975" xr:uid="{9646C958-CD35-4813-A997-1477D6FD2AE2}"/>
    <cellStyle name="Percent 2 3 2 4 4 2 3" xfId="53859" xr:uid="{FF08EBBB-0E5E-41D2-8539-B59BF8653D87}"/>
    <cellStyle name="Percent 2 3 2 4 4 3" xfId="18439" xr:uid="{94D67D81-BD53-4B18-B7E0-C1E28A2C12A0}"/>
    <cellStyle name="Percent 2 3 2 4 4 4" xfId="32129" xr:uid="{6D238ED9-4A92-4A93-A408-1B8773E7DD57}"/>
    <cellStyle name="Percent 2 3 2 4 4 5" xfId="47013" xr:uid="{25127D35-78C2-4B23-AF9D-0B681E8E3B39}"/>
    <cellStyle name="Percent 2 3 2 4 5" xfId="21861" xr:uid="{AFB8F92F-1E45-4E5C-AE85-C457BD30620E}"/>
    <cellStyle name="Percent 2 3 2 4 5 2" xfId="35553" xr:uid="{0CB99BE9-5ABC-4EEB-83A9-2549F9B88379}"/>
    <cellStyle name="Percent 2 3 2 4 5 3" xfId="50437" xr:uid="{C136D866-9B58-4DF8-8417-598647114A17}"/>
    <cellStyle name="Percent 2 3 2 4 6" xfId="15017" xr:uid="{D222AA27-719B-4B8A-90A9-B532FEB9EA25}"/>
    <cellStyle name="Percent 2 3 2 4 7" xfId="28707" xr:uid="{DE6D3D1A-C730-4F01-AE8D-7D2E88897385}"/>
    <cellStyle name="Percent 2 3 2 4 8" xfId="43591" xr:uid="{AEA4B69D-3D09-4463-99B4-DA0213062BF3}"/>
    <cellStyle name="Percent 2 3 2 5" xfId="8173" xr:uid="{37D93479-DB65-4772-AED8-C0D107CBE45E}"/>
    <cellStyle name="Percent 2 3 2 5 2" xfId="9885" xr:uid="{AD6AB977-80CB-4313-97D7-16B30F897F93}"/>
    <cellStyle name="Percent 2 3 2 5 2 2" xfId="13307" xr:uid="{7F15CB92-9161-4E2C-A034-AE44F567734A}"/>
    <cellStyle name="Percent 2 3 2 5 2 2 2" xfId="26997" xr:uid="{70C9E558-AD56-4F96-AAE6-1E4A0D9F3C2A}"/>
    <cellStyle name="Percent 2 3 2 5 2 2 2 2" xfId="40689" xr:uid="{11C0194C-987F-4613-BF2A-A6284CADFB08}"/>
    <cellStyle name="Percent 2 3 2 5 2 2 2 3" xfId="55573" xr:uid="{BE62671F-F87D-4097-B4CA-623E8C67787F}"/>
    <cellStyle name="Percent 2 3 2 5 2 2 3" xfId="20153" xr:uid="{762C8F74-4616-4914-9718-DD3DD59B3D17}"/>
    <cellStyle name="Percent 2 3 2 5 2 2 4" xfId="33843" xr:uid="{8233950B-684F-4786-8F06-6ED188929D55}"/>
    <cellStyle name="Percent 2 3 2 5 2 2 5" xfId="48727" xr:uid="{0870DD5A-8DF1-499C-8FA2-CF20A49A80DC}"/>
    <cellStyle name="Percent 2 3 2 5 2 3" xfId="23575" xr:uid="{C8AF1670-F983-48FB-8650-A7B4F5B1F1F5}"/>
    <cellStyle name="Percent 2 3 2 5 2 3 2" xfId="37267" xr:uid="{CD2DAA5F-D554-4C7F-9E2D-7E8F2AFF9035}"/>
    <cellStyle name="Percent 2 3 2 5 2 3 3" xfId="52151" xr:uid="{F869F87B-63C0-46E1-85EB-C54C6789F508}"/>
    <cellStyle name="Percent 2 3 2 5 2 4" xfId="16731" xr:uid="{62032D73-B1FD-4E26-820E-67C2BA7033C2}"/>
    <cellStyle name="Percent 2 3 2 5 2 5" xfId="30421" xr:uid="{B5149B5D-BAA0-421A-B1B7-1B74353F9284}"/>
    <cellStyle name="Percent 2 3 2 5 2 6" xfId="45305" xr:uid="{168EBFB9-0D36-45DF-9CD5-9FD90FFF3801}"/>
    <cellStyle name="Percent 2 3 2 5 3" xfId="11595" xr:uid="{A31F4BF4-FCC7-4CE8-BF5D-D39774682CF6}"/>
    <cellStyle name="Percent 2 3 2 5 3 2" xfId="25285" xr:uid="{937E9254-1EC8-45E7-B82A-A910D70AE36F}"/>
    <cellStyle name="Percent 2 3 2 5 3 2 2" xfId="38977" xr:uid="{153B415A-9387-4E2E-AF3B-5CA8540BE8BF}"/>
    <cellStyle name="Percent 2 3 2 5 3 2 3" xfId="53861" xr:uid="{B8511640-8662-42BA-BBC7-41A79E8BA869}"/>
    <cellStyle name="Percent 2 3 2 5 3 3" xfId="18441" xr:uid="{949B2985-ECFB-4AA4-8276-391B0BD7E3DA}"/>
    <cellStyle name="Percent 2 3 2 5 3 4" xfId="32131" xr:uid="{53B467D7-E687-47C5-9974-61A6048DB9B8}"/>
    <cellStyle name="Percent 2 3 2 5 3 5" xfId="47015" xr:uid="{1EBBBB64-AF36-4C03-9CA0-2D953BD14606}"/>
    <cellStyle name="Percent 2 3 2 5 4" xfId="21863" xr:uid="{28534AE0-6B8E-4FAC-82D9-657ABE0038A3}"/>
    <cellStyle name="Percent 2 3 2 5 4 2" xfId="35555" xr:uid="{2CF16F64-9CCB-4B94-AA93-1F0EF4DF2819}"/>
    <cellStyle name="Percent 2 3 2 5 4 3" xfId="50439" xr:uid="{65EC1CCF-18C6-4685-99F0-08BDD818D390}"/>
    <cellStyle name="Percent 2 3 2 5 5" xfId="15019" xr:uid="{50A45C41-F3C1-45DA-9551-37A9A2E9DFCE}"/>
    <cellStyle name="Percent 2 3 2 5 6" xfId="28709" xr:uid="{9810198A-A171-48EC-86C2-83962922B172}"/>
    <cellStyle name="Percent 2 3 2 5 7" xfId="43593" xr:uid="{3FB60C47-AF3C-460E-BEF7-46233AE76B3C}"/>
    <cellStyle name="Percent 2 3 2 6" xfId="8174" xr:uid="{6D061EA7-9F28-4AB8-83EE-4734FA2ECFFF}"/>
    <cellStyle name="Percent 2 3 2 6 2" xfId="9886" xr:uid="{C961C163-D5AF-491D-9623-352A433F803E}"/>
    <cellStyle name="Percent 2 3 2 6 2 2" xfId="13308" xr:uid="{8EA79712-CACD-4067-A9F0-3FBCADACF706}"/>
    <cellStyle name="Percent 2 3 2 6 2 2 2" xfId="26998" xr:uid="{D54C269D-FEC6-470F-A64B-3FFC08EE5CE4}"/>
    <cellStyle name="Percent 2 3 2 6 2 2 2 2" xfId="40690" xr:uid="{D9EC17DE-EF62-47A2-AD98-B540AF963159}"/>
    <cellStyle name="Percent 2 3 2 6 2 2 2 3" xfId="55574" xr:uid="{2BC95259-DF89-43CD-9DEA-EC48311AE0C0}"/>
    <cellStyle name="Percent 2 3 2 6 2 2 3" xfId="20154" xr:uid="{BCED3236-3FBB-432A-BB4E-6A4791F486B4}"/>
    <cellStyle name="Percent 2 3 2 6 2 2 4" xfId="33844" xr:uid="{A446CF91-02C5-4338-930F-991A31BC5C47}"/>
    <cellStyle name="Percent 2 3 2 6 2 2 5" xfId="48728" xr:uid="{8A397BAA-7E06-4C54-BEF2-3284AEF47D92}"/>
    <cellStyle name="Percent 2 3 2 6 2 3" xfId="23576" xr:uid="{C1B48468-6905-494F-AB9A-1A165CB969E3}"/>
    <cellStyle name="Percent 2 3 2 6 2 3 2" xfId="37268" xr:uid="{7FCC9EF0-85F5-4DC8-8B42-C192C471CDF1}"/>
    <cellStyle name="Percent 2 3 2 6 2 3 3" xfId="52152" xr:uid="{BADCF9EC-A347-4377-AFBD-7D116064B508}"/>
    <cellStyle name="Percent 2 3 2 6 2 4" xfId="16732" xr:uid="{8A9F3934-B055-4294-BEA5-9D80E042F616}"/>
    <cellStyle name="Percent 2 3 2 6 2 5" xfId="30422" xr:uid="{F3151E13-012C-4F29-A777-FE0C835E7ADF}"/>
    <cellStyle name="Percent 2 3 2 6 2 6" xfId="45306" xr:uid="{82C29145-C361-4584-A63E-BC126BE051F6}"/>
    <cellStyle name="Percent 2 3 2 6 3" xfId="11596" xr:uid="{2E5DC841-5B80-48AF-AE04-2D1FAC0472A7}"/>
    <cellStyle name="Percent 2 3 2 6 3 2" xfId="25286" xr:uid="{1F1567DC-99A2-4707-B7C0-C274EFDD14E6}"/>
    <cellStyle name="Percent 2 3 2 6 3 2 2" xfId="38978" xr:uid="{7D2E13C9-C598-4DA0-8B48-1598BDBA6354}"/>
    <cellStyle name="Percent 2 3 2 6 3 2 3" xfId="53862" xr:uid="{0A575777-5E2C-4DCA-AED6-AE77BEF1E19B}"/>
    <cellStyle name="Percent 2 3 2 6 3 3" xfId="18442" xr:uid="{FC34C4CF-5E5A-4F18-894B-B536445794AF}"/>
    <cellStyle name="Percent 2 3 2 6 3 4" xfId="32132" xr:uid="{4B3B2449-0553-428B-8ECA-7CD447A223BF}"/>
    <cellStyle name="Percent 2 3 2 6 3 5" xfId="47016" xr:uid="{C9355CD3-1C33-4E6B-AA2F-6CD3527B2B85}"/>
    <cellStyle name="Percent 2 3 2 6 4" xfId="21864" xr:uid="{8EAD8E20-B072-4B24-A047-F4DF5039E084}"/>
    <cellStyle name="Percent 2 3 2 6 4 2" xfId="35556" xr:uid="{C4A6B4EF-3924-4155-8C91-95EABA62B7D5}"/>
    <cellStyle name="Percent 2 3 2 6 4 3" xfId="50440" xr:uid="{F1363CE2-2321-4D5A-93E1-0D85DE5AEC68}"/>
    <cellStyle name="Percent 2 3 2 6 5" xfId="15020" xr:uid="{5BDA01B0-5244-4CEA-8975-54B2153E8BB4}"/>
    <cellStyle name="Percent 2 3 2 6 6" xfId="28710" xr:uid="{2A905361-8E55-45CD-AAFB-ABEF07D61530}"/>
    <cellStyle name="Percent 2 3 2 6 7" xfId="43594" xr:uid="{9FBF2579-1D87-4338-980B-0A929BF69750}"/>
    <cellStyle name="Percent 2 3 2 7" xfId="9872" xr:uid="{7F00FF11-7782-4249-8F50-720810863ACA}"/>
    <cellStyle name="Percent 2 3 2 7 2" xfId="13294" xr:uid="{2C7C02D4-9C5F-42A9-BED0-585B6A58E603}"/>
    <cellStyle name="Percent 2 3 2 7 2 2" xfId="26984" xr:uid="{367E5FD4-1D68-43E0-AF13-6349EF3DD490}"/>
    <cellStyle name="Percent 2 3 2 7 2 2 2" xfId="40676" xr:uid="{8516E18C-B256-4D11-875E-9C6850C1CBF7}"/>
    <cellStyle name="Percent 2 3 2 7 2 2 3" xfId="55560" xr:uid="{75D06F30-E961-4ABF-B9C8-59058B64761C}"/>
    <cellStyle name="Percent 2 3 2 7 2 3" xfId="20140" xr:uid="{32A580D3-B7DE-464B-BA94-BA387735B19A}"/>
    <cellStyle name="Percent 2 3 2 7 2 4" xfId="33830" xr:uid="{7295CE27-C0AE-4F1C-ABD6-5BF4A04FC114}"/>
    <cellStyle name="Percent 2 3 2 7 2 5" xfId="48714" xr:uid="{08B99267-F71E-47C3-A17D-05B0BD15728E}"/>
    <cellStyle name="Percent 2 3 2 7 3" xfId="23562" xr:uid="{146C5339-AA01-4786-9668-E48E61C1CFD3}"/>
    <cellStyle name="Percent 2 3 2 7 3 2" xfId="37254" xr:uid="{496A2584-F7AC-4596-BD7B-8A5BD3F54D4E}"/>
    <cellStyle name="Percent 2 3 2 7 3 3" xfId="52138" xr:uid="{57211406-A6EF-499D-A740-C2178EBA59B2}"/>
    <cellStyle name="Percent 2 3 2 7 4" xfId="16718" xr:uid="{C304DC8B-7B49-4D32-B0DC-A9C635E30C86}"/>
    <cellStyle name="Percent 2 3 2 7 5" xfId="30408" xr:uid="{CED305FE-D1B3-4ABF-8EF0-231C04EB7707}"/>
    <cellStyle name="Percent 2 3 2 7 6" xfId="45292" xr:uid="{24317189-BA9B-432B-90B9-8CAAE3AB3D92}"/>
    <cellStyle name="Percent 2 3 2 8" xfId="11582" xr:uid="{25CDAC2A-91C6-40E2-8207-32770B2FF450}"/>
    <cellStyle name="Percent 2 3 2 8 2" xfId="25272" xr:uid="{2DB50348-17E1-456D-9B68-C6A521095838}"/>
    <cellStyle name="Percent 2 3 2 8 2 2" xfId="38964" xr:uid="{833D8ECF-8DFA-4036-895A-C54FA50DBD5F}"/>
    <cellStyle name="Percent 2 3 2 8 2 3" xfId="53848" xr:uid="{DBD3F379-5B1E-45EB-B999-EE219EE0FB88}"/>
    <cellStyle name="Percent 2 3 2 8 3" xfId="18428" xr:uid="{CE3A95CB-036F-4321-B24C-FF3B9737469B}"/>
    <cellStyle name="Percent 2 3 2 8 4" xfId="32118" xr:uid="{BA85C400-799F-4760-B400-0FD77A589E60}"/>
    <cellStyle name="Percent 2 3 2 8 5" xfId="47002" xr:uid="{1F08175C-920E-4886-BF81-CF23706840FA}"/>
    <cellStyle name="Percent 2 3 2 9" xfId="21850" xr:uid="{1E11B240-1B21-4782-A7E0-E66D1BAE6696}"/>
    <cellStyle name="Percent 2 3 2 9 2" xfId="35542" xr:uid="{005FDD8B-2F9B-4ED7-A4BA-1CEB635F6A2C}"/>
    <cellStyle name="Percent 2 3 2 9 3" xfId="50426" xr:uid="{5A5D6A6F-6C67-488D-B37A-57E5B26DE7FE}"/>
    <cellStyle name="Percent 2 3 3" xfId="8175" xr:uid="{26AADBFD-DE44-4F3C-A8C5-CA3E3CF670DB}"/>
    <cellStyle name="Percent 2 3 3 10" xfId="43595" xr:uid="{4B2ECEEE-EF6E-4AD4-A626-340B41C94D01}"/>
    <cellStyle name="Percent 2 3 3 2" xfId="8176" xr:uid="{B75D0689-7363-432E-8ABD-531FA408CE2B}"/>
    <cellStyle name="Percent 2 3 3 2 2" xfId="8177" xr:uid="{3ED12717-9B1E-4933-BDE5-A7237865D632}"/>
    <cellStyle name="Percent 2 3 3 2 2 2" xfId="9889" xr:uid="{FEBC69F5-4CD7-420C-BC0D-D7B05F35954B}"/>
    <cellStyle name="Percent 2 3 3 2 2 2 2" xfId="13311" xr:uid="{F9EDC3CD-89C5-43A8-8568-EFAA2E3B7D26}"/>
    <cellStyle name="Percent 2 3 3 2 2 2 2 2" xfId="27001" xr:uid="{2A7ABDC7-BEA2-435F-A801-807424E4CB97}"/>
    <cellStyle name="Percent 2 3 3 2 2 2 2 2 2" xfId="40693" xr:uid="{90224F4F-CDEE-4BEE-92CA-89F3D300391F}"/>
    <cellStyle name="Percent 2 3 3 2 2 2 2 2 3" xfId="55577" xr:uid="{6457A6DF-376D-4335-8E4F-D6DC9C8D2E2D}"/>
    <cellStyle name="Percent 2 3 3 2 2 2 2 3" xfId="20157" xr:uid="{4F65CF54-FB6E-4835-88C3-252CFAB61353}"/>
    <cellStyle name="Percent 2 3 3 2 2 2 2 4" xfId="33847" xr:uid="{37E8742B-D1D0-4BB4-8C7F-DC9E85B7C170}"/>
    <cellStyle name="Percent 2 3 3 2 2 2 2 5" xfId="48731" xr:uid="{754E3D21-C579-431F-8145-18CECE44DC0A}"/>
    <cellStyle name="Percent 2 3 3 2 2 2 3" xfId="23579" xr:uid="{ABDA6ECC-77BD-4972-89BB-6092B4886207}"/>
    <cellStyle name="Percent 2 3 3 2 2 2 3 2" xfId="37271" xr:uid="{881FA47A-52CE-42A1-9DBE-EB42EF803CA3}"/>
    <cellStyle name="Percent 2 3 3 2 2 2 3 3" xfId="52155" xr:uid="{E392FEDE-A31B-4666-BC7C-7EE14DBEFA22}"/>
    <cellStyle name="Percent 2 3 3 2 2 2 4" xfId="16735" xr:uid="{FF13C28A-B265-488E-A5B5-1128AC8C346A}"/>
    <cellStyle name="Percent 2 3 3 2 2 2 5" xfId="30425" xr:uid="{712A780C-E0AD-4486-ABB0-4025A1D13027}"/>
    <cellStyle name="Percent 2 3 3 2 2 2 6" xfId="45309" xr:uid="{9DA32BC1-6FE2-42D6-B19E-8A743B0F1CA6}"/>
    <cellStyle name="Percent 2 3 3 2 2 3" xfId="11599" xr:uid="{71F31A57-532A-459C-9119-D686185FE8A5}"/>
    <cellStyle name="Percent 2 3 3 2 2 3 2" xfId="25289" xr:uid="{5D7AAA6A-0EF3-49C5-ACEE-D05F918E6BCB}"/>
    <cellStyle name="Percent 2 3 3 2 2 3 2 2" xfId="38981" xr:uid="{DD18E037-4B42-4865-8AC2-9A9191665FDB}"/>
    <cellStyle name="Percent 2 3 3 2 2 3 2 3" xfId="53865" xr:uid="{5ED5FC67-5804-4EED-B747-C89008D504AA}"/>
    <cellStyle name="Percent 2 3 3 2 2 3 3" xfId="18445" xr:uid="{92253461-CAEB-4DC2-9E28-B39BDBBFB31F}"/>
    <cellStyle name="Percent 2 3 3 2 2 3 4" xfId="32135" xr:uid="{A152142A-27AD-4EB0-B3BF-FD57E954F1F1}"/>
    <cellStyle name="Percent 2 3 3 2 2 3 5" xfId="47019" xr:uid="{8DD516C2-E801-42C5-BEB1-138121FFA6D6}"/>
    <cellStyle name="Percent 2 3 3 2 2 4" xfId="21867" xr:uid="{E402FDDB-CD10-402C-B0A3-7EDC8073B55E}"/>
    <cellStyle name="Percent 2 3 3 2 2 4 2" xfId="35559" xr:uid="{EEF103F5-D8D6-4238-A977-C38AA06650A2}"/>
    <cellStyle name="Percent 2 3 3 2 2 4 3" xfId="50443" xr:uid="{2307E1F1-6E02-4386-8362-CE633AC159AE}"/>
    <cellStyle name="Percent 2 3 3 2 2 5" xfId="15023" xr:uid="{DA1A4F5A-F4FC-44F0-BA85-8C0F341BFD45}"/>
    <cellStyle name="Percent 2 3 3 2 2 6" xfId="28713" xr:uid="{7BC4B4BC-A5D3-44A7-8496-344A7E81F4FA}"/>
    <cellStyle name="Percent 2 3 3 2 2 7" xfId="43597" xr:uid="{C3028AC1-9A87-4180-BBD4-E0FE3C970A2A}"/>
    <cellStyle name="Percent 2 3 3 2 3" xfId="9888" xr:uid="{B523EDBF-D245-4A1A-957E-4D798AB4D5E0}"/>
    <cellStyle name="Percent 2 3 3 2 3 2" xfId="13310" xr:uid="{48AC083F-68F7-4C4F-A61A-2F0E56CB7D00}"/>
    <cellStyle name="Percent 2 3 3 2 3 2 2" xfId="27000" xr:uid="{BA550E19-E3C5-4B79-8C51-6C90AA913BD0}"/>
    <cellStyle name="Percent 2 3 3 2 3 2 2 2" xfId="40692" xr:uid="{A185F829-BF0E-454D-BFA7-3073A812F1C2}"/>
    <cellStyle name="Percent 2 3 3 2 3 2 2 3" xfId="55576" xr:uid="{BA9F3B50-B948-4178-8380-875CC9CD23AA}"/>
    <cellStyle name="Percent 2 3 3 2 3 2 3" xfId="20156" xr:uid="{8BDACE3D-5542-432F-9DD3-FEAAAACBE721}"/>
    <cellStyle name="Percent 2 3 3 2 3 2 4" xfId="33846" xr:uid="{B612A774-56F4-40F8-87CA-0A115068B14C}"/>
    <cellStyle name="Percent 2 3 3 2 3 2 5" xfId="48730" xr:uid="{405ADBF7-214C-41AF-A906-F6E17EC16B9E}"/>
    <cellStyle name="Percent 2 3 3 2 3 3" xfId="23578" xr:uid="{0CC04F62-311E-494F-9085-0D9BC9552CB1}"/>
    <cellStyle name="Percent 2 3 3 2 3 3 2" xfId="37270" xr:uid="{58730870-1717-417D-B806-DF281728EC27}"/>
    <cellStyle name="Percent 2 3 3 2 3 3 3" xfId="52154" xr:uid="{25D126C0-9233-4100-9E24-66B7D4E18E84}"/>
    <cellStyle name="Percent 2 3 3 2 3 4" xfId="16734" xr:uid="{8CE6FD2F-6351-4A0F-8C1E-C991E44204C3}"/>
    <cellStyle name="Percent 2 3 3 2 3 5" xfId="30424" xr:uid="{1BC96411-6597-406C-994A-8A20D5DA7BB1}"/>
    <cellStyle name="Percent 2 3 3 2 3 6" xfId="45308" xr:uid="{0FC73484-25D2-43F5-B48B-C319421BC460}"/>
    <cellStyle name="Percent 2 3 3 2 4" xfId="11598" xr:uid="{CE4D83A6-E64A-4CD8-A6FF-C08FEEA62936}"/>
    <cellStyle name="Percent 2 3 3 2 4 2" xfId="25288" xr:uid="{AE36FBE7-9CCB-489A-8787-CEBF5CC69D08}"/>
    <cellStyle name="Percent 2 3 3 2 4 2 2" xfId="38980" xr:uid="{0FCBEF7C-7C80-4EF7-9577-7AB35818FEE6}"/>
    <cellStyle name="Percent 2 3 3 2 4 2 3" xfId="53864" xr:uid="{132D4399-38C4-4D46-97AF-39F170891E62}"/>
    <cellStyle name="Percent 2 3 3 2 4 3" xfId="18444" xr:uid="{A0EC7377-48A8-4560-810B-3C19482D56B9}"/>
    <cellStyle name="Percent 2 3 3 2 4 4" xfId="32134" xr:uid="{05EE8B1B-2EEF-4AA3-AEE9-CF6D70A32CC8}"/>
    <cellStyle name="Percent 2 3 3 2 4 5" xfId="47018" xr:uid="{FD172436-49B1-47B0-8DE3-028F5C87558A}"/>
    <cellStyle name="Percent 2 3 3 2 5" xfId="21866" xr:uid="{6E7E3E2C-12D3-4697-ABA2-21A253513835}"/>
    <cellStyle name="Percent 2 3 3 2 5 2" xfId="35558" xr:uid="{D611403A-C587-490D-9CAF-C2A32DBC593D}"/>
    <cellStyle name="Percent 2 3 3 2 5 3" xfId="50442" xr:uid="{5FFA7931-15EF-4460-BD3B-54FC91D080AB}"/>
    <cellStyle name="Percent 2 3 3 2 6" xfId="15022" xr:uid="{53DE4DD4-576A-4CD0-B5A9-A822216E550D}"/>
    <cellStyle name="Percent 2 3 3 2 7" xfId="28712" xr:uid="{2DA0DBDA-4385-48C9-B8E9-08A88CBEDFD7}"/>
    <cellStyle name="Percent 2 3 3 2 8" xfId="43596" xr:uid="{3070F8D7-E265-4E34-8ACC-1DDA590D396A}"/>
    <cellStyle name="Percent 2 3 3 3" xfId="8178" xr:uid="{B53E6191-E939-4DBB-B8A9-0DA676271D4F}"/>
    <cellStyle name="Percent 2 3 3 3 2" xfId="9890" xr:uid="{1328164D-BAC8-4BDB-902C-CC26F07A43D6}"/>
    <cellStyle name="Percent 2 3 3 3 2 2" xfId="13312" xr:uid="{FE869065-7E42-46A7-8FCE-A7F5BAABFE35}"/>
    <cellStyle name="Percent 2 3 3 3 2 2 2" xfId="27002" xr:uid="{819178CB-BB07-4C5A-9B65-996AD1AD1685}"/>
    <cellStyle name="Percent 2 3 3 3 2 2 2 2" xfId="40694" xr:uid="{5B4746F6-1B8A-47EE-89AD-25158F7E7AC1}"/>
    <cellStyle name="Percent 2 3 3 3 2 2 2 3" xfId="55578" xr:uid="{056FDCB4-123F-45D5-94E8-3D749E1BA41C}"/>
    <cellStyle name="Percent 2 3 3 3 2 2 3" xfId="20158" xr:uid="{DCEFCE4F-F14C-4F2D-929C-63DF5EE3E0BE}"/>
    <cellStyle name="Percent 2 3 3 3 2 2 4" xfId="33848" xr:uid="{3EE0978A-2661-406D-9B60-987E5F37DE87}"/>
    <cellStyle name="Percent 2 3 3 3 2 2 5" xfId="48732" xr:uid="{1D3F70F6-7654-4233-A84C-A8E003CFE233}"/>
    <cellStyle name="Percent 2 3 3 3 2 3" xfId="23580" xr:uid="{5C854F23-D649-44F4-81CB-4E84E08FB796}"/>
    <cellStyle name="Percent 2 3 3 3 2 3 2" xfId="37272" xr:uid="{C345334D-F5FE-46FB-AFE0-0FF9CF9FF470}"/>
    <cellStyle name="Percent 2 3 3 3 2 3 3" xfId="52156" xr:uid="{799A39E1-DB8C-4F47-A280-EEE7A80DF51A}"/>
    <cellStyle name="Percent 2 3 3 3 2 4" xfId="16736" xr:uid="{4BA2C160-15D7-4636-8093-96E193ECF99D}"/>
    <cellStyle name="Percent 2 3 3 3 2 5" xfId="30426" xr:uid="{E4F62DB2-01F7-43E5-A2F0-4E5A6CBEC9F4}"/>
    <cellStyle name="Percent 2 3 3 3 2 6" xfId="45310" xr:uid="{CC803826-AD5F-467C-8ED1-EBDD17063055}"/>
    <cellStyle name="Percent 2 3 3 3 3" xfId="11600" xr:uid="{9AA3BF2A-A8D5-455B-B862-7FB580111A05}"/>
    <cellStyle name="Percent 2 3 3 3 3 2" xfId="25290" xr:uid="{FB0BB467-A805-4ECC-AA5E-F7B16E7223DA}"/>
    <cellStyle name="Percent 2 3 3 3 3 2 2" xfId="38982" xr:uid="{B058A1C8-4772-4653-8F70-9FEBE3DAD78D}"/>
    <cellStyle name="Percent 2 3 3 3 3 2 3" xfId="53866" xr:uid="{71EA8959-4249-478C-AD98-BEF69CDC3AA6}"/>
    <cellStyle name="Percent 2 3 3 3 3 3" xfId="18446" xr:uid="{81192402-F8FE-474F-8AF3-D32A352C6D1D}"/>
    <cellStyle name="Percent 2 3 3 3 3 4" xfId="32136" xr:uid="{8CF4A02E-F896-40B6-BECA-BEC5FA37958A}"/>
    <cellStyle name="Percent 2 3 3 3 3 5" xfId="47020" xr:uid="{7C799526-0BAC-4706-A550-C5F58FE02914}"/>
    <cellStyle name="Percent 2 3 3 3 4" xfId="21868" xr:uid="{31448ED9-4218-4099-8206-6F821C2ED8BA}"/>
    <cellStyle name="Percent 2 3 3 3 4 2" xfId="35560" xr:uid="{056120DC-CCCC-4211-8AF9-20258AC251AB}"/>
    <cellStyle name="Percent 2 3 3 3 4 3" xfId="50444" xr:uid="{33984377-B537-4BF2-8F31-DA2D63C175CC}"/>
    <cellStyle name="Percent 2 3 3 3 5" xfId="15024" xr:uid="{ED58E710-81A0-440C-9CB5-20CD6F23FD25}"/>
    <cellStyle name="Percent 2 3 3 3 6" xfId="28714" xr:uid="{97769BC4-6C8D-4DE8-939A-269164FB1073}"/>
    <cellStyle name="Percent 2 3 3 3 7" xfId="43598" xr:uid="{1C4C44CB-538F-4760-8229-64B00EAD61BD}"/>
    <cellStyle name="Percent 2 3 3 4" xfId="8179" xr:uid="{62197BC6-265C-4BD8-B983-5723645B24D6}"/>
    <cellStyle name="Percent 2 3 3 4 2" xfId="9891" xr:uid="{E5325B59-D5D2-45B3-85C2-3F239B36C64B}"/>
    <cellStyle name="Percent 2 3 3 4 2 2" xfId="13313" xr:uid="{5376CC13-D018-4A71-B514-53DE9F4E4BAF}"/>
    <cellStyle name="Percent 2 3 3 4 2 2 2" xfId="27003" xr:uid="{7AAB52BF-8E63-43D7-B4EC-9FCF658E8100}"/>
    <cellStyle name="Percent 2 3 3 4 2 2 2 2" xfId="40695" xr:uid="{BFAFC35B-CBAE-4E75-8CB1-D071B3BFA961}"/>
    <cellStyle name="Percent 2 3 3 4 2 2 2 3" xfId="55579" xr:uid="{1B39097F-80FD-445C-8468-63239997CE93}"/>
    <cellStyle name="Percent 2 3 3 4 2 2 3" xfId="20159" xr:uid="{8071A42A-537D-4774-9AEA-0F4595B9BB88}"/>
    <cellStyle name="Percent 2 3 3 4 2 2 4" xfId="33849" xr:uid="{87E6BA75-406F-40AD-AB39-E4C820A745D3}"/>
    <cellStyle name="Percent 2 3 3 4 2 2 5" xfId="48733" xr:uid="{E81E6592-0C9D-4138-8452-956C819F4041}"/>
    <cellStyle name="Percent 2 3 3 4 2 3" xfId="23581" xr:uid="{D73E3DE9-1DE4-45A8-BC46-2D106F75D3AF}"/>
    <cellStyle name="Percent 2 3 3 4 2 3 2" xfId="37273" xr:uid="{0BC8934F-FC96-48BD-9C45-5C9D45D1B9A6}"/>
    <cellStyle name="Percent 2 3 3 4 2 3 3" xfId="52157" xr:uid="{A1794634-F139-433B-804C-E0B2BA27C680}"/>
    <cellStyle name="Percent 2 3 3 4 2 4" xfId="16737" xr:uid="{3955B5BF-8505-4C02-9F7D-B1989CA34AFD}"/>
    <cellStyle name="Percent 2 3 3 4 2 5" xfId="30427" xr:uid="{5DC279EB-0717-499B-9E0E-336D520FD112}"/>
    <cellStyle name="Percent 2 3 3 4 2 6" xfId="45311" xr:uid="{9F65CA6B-B476-44E1-98FB-6075DA19FC51}"/>
    <cellStyle name="Percent 2 3 3 4 3" xfId="11601" xr:uid="{7CD64BE0-76E2-4CB6-9970-EA051EF4A35B}"/>
    <cellStyle name="Percent 2 3 3 4 3 2" xfId="25291" xr:uid="{0A56DC5B-4FB5-4E29-B43D-C6ECFE0F19CE}"/>
    <cellStyle name="Percent 2 3 3 4 3 2 2" xfId="38983" xr:uid="{5BFEA5C1-EE78-44BF-9135-DEDAAF40A048}"/>
    <cellStyle name="Percent 2 3 3 4 3 2 3" xfId="53867" xr:uid="{119DC212-E7E3-4C0A-8423-7D9824013FA4}"/>
    <cellStyle name="Percent 2 3 3 4 3 3" xfId="18447" xr:uid="{3000886D-AAFD-483F-85FB-19FD537F8DA6}"/>
    <cellStyle name="Percent 2 3 3 4 3 4" xfId="32137" xr:uid="{7F95643B-E44C-450B-97FB-9BCEBB5DBF2F}"/>
    <cellStyle name="Percent 2 3 3 4 3 5" xfId="47021" xr:uid="{3F068A40-AC6D-4477-BFBE-C4D82C44AF5B}"/>
    <cellStyle name="Percent 2 3 3 4 4" xfId="21869" xr:uid="{88B76BAA-9224-427A-AA75-8A4724BD1FD8}"/>
    <cellStyle name="Percent 2 3 3 4 4 2" xfId="35561" xr:uid="{73015593-67B3-40F9-8978-A3B7B29A7E0D}"/>
    <cellStyle name="Percent 2 3 3 4 4 3" xfId="50445" xr:uid="{6CE8D57C-E975-4CEE-A92C-93598563E456}"/>
    <cellStyle name="Percent 2 3 3 4 5" xfId="15025" xr:uid="{42525D8F-A1D7-4239-9955-7851C936FD1F}"/>
    <cellStyle name="Percent 2 3 3 4 6" xfId="28715" xr:uid="{66D59D5B-4A80-403B-96D6-79A662816911}"/>
    <cellStyle name="Percent 2 3 3 4 7" xfId="43599" xr:uid="{E7240E42-8FD3-4BD2-AC8B-C2A98D666E89}"/>
    <cellStyle name="Percent 2 3 3 5" xfId="9887" xr:uid="{020DBCB0-077D-441A-90C9-732AA7169D2A}"/>
    <cellStyle name="Percent 2 3 3 5 2" xfId="13309" xr:uid="{C30B6189-5405-4FAB-9033-FA41049E5599}"/>
    <cellStyle name="Percent 2 3 3 5 2 2" xfId="26999" xr:uid="{4031E9B6-74DB-4F39-BB65-F464E450B905}"/>
    <cellStyle name="Percent 2 3 3 5 2 2 2" xfId="40691" xr:uid="{4AF8AED0-8DDC-4A8F-BBEC-21E1080DF2B6}"/>
    <cellStyle name="Percent 2 3 3 5 2 2 3" xfId="55575" xr:uid="{CB5E8EE2-E7EF-4C87-88AE-CF8F4EB2DAE3}"/>
    <cellStyle name="Percent 2 3 3 5 2 3" xfId="20155" xr:uid="{760C974D-394C-4D2B-BB3F-6539CE39FF31}"/>
    <cellStyle name="Percent 2 3 3 5 2 4" xfId="33845" xr:uid="{CD1A0134-7B40-4980-9FC4-A539576C9E08}"/>
    <cellStyle name="Percent 2 3 3 5 2 5" xfId="48729" xr:uid="{18CE7D12-ABCE-40CC-84F9-6C1BC62B6F7F}"/>
    <cellStyle name="Percent 2 3 3 5 3" xfId="23577" xr:uid="{FBCD5AF5-4C13-4B20-BC2E-11372E505833}"/>
    <cellStyle name="Percent 2 3 3 5 3 2" xfId="37269" xr:uid="{3D4E1E09-951C-462C-A65B-D8B5222B2324}"/>
    <cellStyle name="Percent 2 3 3 5 3 3" xfId="52153" xr:uid="{1F32E752-B55A-4A22-90F5-F2903BF2EF72}"/>
    <cellStyle name="Percent 2 3 3 5 4" xfId="16733" xr:uid="{4BC341BC-4367-412D-AEBA-DF2DD24F0ACA}"/>
    <cellStyle name="Percent 2 3 3 5 5" xfId="30423" xr:uid="{D05AF80F-DDA8-4542-90D0-DF0EEA1752B4}"/>
    <cellStyle name="Percent 2 3 3 5 6" xfId="45307" xr:uid="{A692FCAF-C270-4A5F-B91B-A148D83E9B3C}"/>
    <cellStyle name="Percent 2 3 3 6" xfId="11597" xr:uid="{664A1988-E527-4E87-85B7-42276C05622F}"/>
    <cellStyle name="Percent 2 3 3 6 2" xfId="25287" xr:uid="{A59B0606-7DF9-4D85-AC1B-989108BA36CF}"/>
    <cellStyle name="Percent 2 3 3 6 2 2" xfId="38979" xr:uid="{E2B31973-BF59-49C5-BA43-531F98339AA8}"/>
    <cellStyle name="Percent 2 3 3 6 2 3" xfId="53863" xr:uid="{E5C657C6-BA66-46CA-9770-1BA8AFE54A51}"/>
    <cellStyle name="Percent 2 3 3 6 3" xfId="18443" xr:uid="{8F06B54F-2447-4A81-82FB-48AAACA8B999}"/>
    <cellStyle name="Percent 2 3 3 6 4" xfId="32133" xr:uid="{3B4ED505-493B-4E77-84F2-72D95D48780D}"/>
    <cellStyle name="Percent 2 3 3 6 5" xfId="47017" xr:uid="{DCAFB451-65D0-45B0-852A-6D815E9CFA94}"/>
    <cellStyle name="Percent 2 3 3 7" xfId="21865" xr:uid="{C890B33B-883A-4384-8EEF-B9C23F2059D2}"/>
    <cellStyle name="Percent 2 3 3 7 2" xfId="35557" xr:uid="{38A469D8-6EA1-4760-BC97-D08AFA826B76}"/>
    <cellStyle name="Percent 2 3 3 7 3" xfId="50441" xr:uid="{39450505-EDC7-4124-8126-C022A21DF968}"/>
    <cellStyle name="Percent 2 3 3 8" xfId="15021" xr:uid="{4BA6CCF1-2C6C-4B87-B0F7-52955B3EEDAA}"/>
    <cellStyle name="Percent 2 3 3 9" xfId="28711" xr:uid="{C0E06DCE-8EFB-48FE-B9D9-4DF9F40855CD}"/>
    <cellStyle name="Percent 2 3 4" xfId="8180" xr:uid="{CD0F9B88-698F-4968-BAD9-075C9DF470AB}"/>
    <cellStyle name="Percent 2 3 4 10" xfId="43600" xr:uid="{B4C4BCB1-67C0-4B9C-9D49-EDA1AB508B7C}"/>
    <cellStyle name="Percent 2 3 4 2" xfId="8181" xr:uid="{E278639A-3FA1-4F7E-BF67-3B3258665EA8}"/>
    <cellStyle name="Percent 2 3 4 2 2" xfId="8182" xr:uid="{114CC4FD-A239-4784-8DF3-6E1F040A9581}"/>
    <cellStyle name="Percent 2 3 4 2 2 2" xfId="9894" xr:uid="{0752E1E2-D78D-42FB-ACB6-824E35C0F8F5}"/>
    <cellStyle name="Percent 2 3 4 2 2 2 2" xfId="13316" xr:uid="{0E03724A-8941-4CE8-9053-E9091B7EB691}"/>
    <cellStyle name="Percent 2 3 4 2 2 2 2 2" xfId="27006" xr:uid="{1C7D6621-FF1D-47CB-94BC-63D6D67939C2}"/>
    <cellStyle name="Percent 2 3 4 2 2 2 2 2 2" xfId="40698" xr:uid="{42928353-1371-42C7-9654-5DB328F5E589}"/>
    <cellStyle name="Percent 2 3 4 2 2 2 2 2 3" xfId="55582" xr:uid="{2B0AFB97-FF9D-4C0F-86BB-0137EDC5B40C}"/>
    <cellStyle name="Percent 2 3 4 2 2 2 2 3" xfId="20162" xr:uid="{366AA58C-D424-4E9D-BD13-244FD40BFE42}"/>
    <cellStyle name="Percent 2 3 4 2 2 2 2 4" xfId="33852" xr:uid="{19BBB17A-ADC9-4C4A-A86B-16C34CB9BDA5}"/>
    <cellStyle name="Percent 2 3 4 2 2 2 2 5" xfId="48736" xr:uid="{13AEDF8F-B310-4583-B146-D3DBD9CB500C}"/>
    <cellStyle name="Percent 2 3 4 2 2 2 3" xfId="23584" xr:uid="{6D59677B-7F74-4744-8250-55FA7F0F33B7}"/>
    <cellStyle name="Percent 2 3 4 2 2 2 3 2" xfId="37276" xr:uid="{22E4EFC0-77D8-44AC-BA38-EAA19E484F70}"/>
    <cellStyle name="Percent 2 3 4 2 2 2 3 3" xfId="52160" xr:uid="{D6090F20-C8C2-48F1-B173-69BB1C93A1C8}"/>
    <cellStyle name="Percent 2 3 4 2 2 2 4" xfId="16740" xr:uid="{3AE0D175-C400-4C8C-8A8A-45B09DED0231}"/>
    <cellStyle name="Percent 2 3 4 2 2 2 5" xfId="30430" xr:uid="{DB4871E0-64F2-40C7-9F50-291AF4D60FDC}"/>
    <cellStyle name="Percent 2 3 4 2 2 2 6" xfId="45314" xr:uid="{E03B4055-E070-4A1B-9583-71BD379C7E19}"/>
    <cellStyle name="Percent 2 3 4 2 2 3" xfId="11604" xr:uid="{9ECB15EA-4897-43CE-A8A9-706DA1708552}"/>
    <cellStyle name="Percent 2 3 4 2 2 3 2" xfId="25294" xr:uid="{605E4675-B01C-437F-9937-49774B00DB36}"/>
    <cellStyle name="Percent 2 3 4 2 2 3 2 2" xfId="38986" xr:uid="{4F38BAAE-732B-4359-82AC-75C8BB412939}"/>
    <cellStyle name="Percent 2 3 4 2 2 3 2 3" xfId="53870" xr:uid="{682C60DC-D43D-4297-9CA3-F7930B111D19}"/>
    <cellStyle name="Percent 2 3 4 2 2 3 3" xfId="18450" xr:uid="{757272CE-9851-4AA9-B652-498C1BF33A4E}"/>
    <cellStyle name="Percent 2 3 4 2 2 3 4" xfId="32140" xr:uid="{144D6AF8-1060-43E8-95D9-735FEFB13C13}"/>
    <cellStyle name="Percent 2 3 4 2 2 3 5" xfId="47024" xr:uid="{4F93B12E-2C52-4443-87E8-325D07C7D703}"/>
    <cellStyle name="Percent 2 3 4 2 2 4" xfId="21872" xr:uid="{E3A770CE-C02F-4B23-A426-212B1B39F4D5}"/>
    <cellStyle name="Percent 2 3 4 2 2 4 2" xfId="35564" xr:uid="{F2CEB2A3-16FD-4F38-BC28-C8BB224C0545}"/>
    <cellStyle name="Percent 2 3 4 2 2 4 3" xfId="50448" xr:uid="{50FFEDDB-3E22-45EB-9D13-A1D4DF4E48E6}"/>
    <cellStyle name="Percent 2 3 4 2 2 5" xfId="15028" xr:uid="{AD651BA2-6107-4A76-85B9-F26D29693537}"/>
    <cellStyle name="Percent 2 3 4 2 2 6" xfId="28718" xr:uid="{68E0C97E-FBC2-445B-88BE-0124D01B2015}"/>
    <cellStyle name="Percent 2 3 4 2 2 7" xfId="43602" xr:uid="{949AB15C-6961-4BDB-8E44-D8E9113B8314}"/>
    <cellStyle name="Percent 2 3 4 2 3" xfId="9893" xr:uid="{E0331884-2CAA-490C-B697-234B0F474C43}"/>
    <cellStyle name="Percent 2 3 4 2 3 2" xfId="13315" xr:uid="{2A5FD9C1-1EE3-4395-960B-CD31622204FF}"/>
    <cellStyle name="Percent 2 3 4 2 3 2 2" xfId="27005" xr:uid="{7BE1FB4D-E71B-4733-903A-596C7BFEF714}"/>
    <cellStyle name="Percent 2 3 4 2 3 2 2 2" xfId="40697" xr:uid="{CF4B4EA5-3C6E-42DC-8E33-5EABAA5A64FC}"/>
    <cellStyle name="Percent 2 3 4 2 3 2 2 3" xfId="55581" xr:uid="{08C24938-0788-43A9-9285-F30428CB46D2}"/>
    <cellStyle name="Percent 2 3 4 2 3 2 3" xfId="20161" xr:uid="{C6B6277A-C191-4CF3-AC2D-48F92AB2293F}"/>
    <cellStyle name="Percent 2 3 4 2 3 2 4" xfId="33851" xr:uid="{ECA2E1D3-0FCB-4530-B2A0-F9BC6FD80B40}"/>
    <cellStyle name="Percent 2 3 4 2 3 2 5" xfId="48735" xr:uid="{C14635A8-CF08-4F7B-AB27-06523DDAFA8A}"/>
    <cellStyle name="Percent 2 3 4 2 3 3" xfId="23583" xr:uid="{38EC9BC5-3B6F-4B16-A8BA-C6EBD50BEC53}"/>
    <cellStyle name="Percent 2 3 4 2 3 3 2" xfId="37275" xr:uid="{1634C36A-8C2C-4B4E-9C12-1FC7B31945CD}"/>
    <cellStyle name="Percent 2 3 4 2 3 3 3" xfId="52159" xr:uid="{F87A8BC0-CC49-4BE3-9A3B-FFDE133A6D85}"/>
    <cellStyle name="Percent 2 3 4 2 3 4" xfId="16739" xr:uid="{75B69317-7D5E-4C65-8DA4-5FF443172F5F}"/>
    <cellStyle name="Percent 2 3 4 2 3 5" xfId="30429" xr:uid="{0E387CA9-3AEC-4825-B94D-93CAE49E0026}"/>
    <cellStyle name="Percent 2 3 4 2 3 6" xfId="45313" xr:uid="{AA40434F-EAEC-4045-B2A2-02DE51CD5610}"/>
    <cellStyle name="Percent 2 3 4 2 4" xfId="11603" xr:uid="{6360B7F0-6F55-465E-BDAF-26ACC5562543}"/>
    <cellStyle name="Percent 2 3 4 2 4 2" xfId="25293" xr:uid="{D6E74B80-BBE1-4B99-970B-D4FDA7F3C101}"/>
    <cellStyle name="Percent 2 3 4 2 4 2 2" xfId="38985" xr:uid="{293936DD-4103-4956-BC23-B988E2AA9499}"/>
    <cellStyle name="Percent 2 3 4 2 4 2 3" xfId="53869" xr:uid="{0437DB29-5E28-47FB-AC5F-141E040A708B}"/>
    <cellStyle name="Percent 2 3 4 2 4 3" xfId="18449" xr:uid="{0E2A67D5-C992-4BEC-B71F-A1BD953BBC35}"/>
    <cellStyle name="Percent 2 3 4 2 4 4" xfId="32139" xr:uid="{A645A36B-0299-442A-AAB2-099528A97D39}"/>
    <cellStyle name="Percent 2 3 4 2 4 5" xfId="47023" xr:uid="{48467B78-135A-4F9F-91E6-53338FF8663B}"/>
    <cellStyle name="Percent 2 3 4 2 5" xfId="21871" xr:uid="{916BBC75-FA40-48AF-AFF8-6EDFD08F0E18}"/>
    <cellStyle name="Percent 2 3 4 2 5 2" xfId="35563" xr:uid="{601C2EAC-2BCF-45BB-AC36-ECAEB17ED7B9}"/>
    <cellStyle name="Percent 2 3 4 2 5 3" xfId="50447" xr:uid="{7EE42BCA-4996-4198-AD37-FAD6DC76B9E0}"/>
    <cellStyle name="Percent 2 3 4 2 6" xfId="15027" xr:uid="{7079961A-46A0-4F62-A926-3937FFEC72F5}"/>
    <cellStyle name="Percent 2 3 4 2 7" xfId="28717" xr:uid="{A949B4EB-79AD-470E-A66B-891910ED979C}"/>
    <cellStyle name="Percent 2 3 4 2 8" xfId="43601" xr:uid="{AEEB301C-77E9-4DF7-809D-CC5C575E24E6}"/>
    <cellStyle name="Percent 2 3 4 3" xfId="8183" xr:uid="{CDDB08CB-9191-4FE8-B44B-CF293CC22D10}"/>
    <cellStyle name="Percent 2 3 4 3 2" xfId="9895" xr:uid="{FBB5CEF5-4F4E-4A28-8C7C-EC13896E3034}"/>
    <cellStyle name="Percent 2 3 4 3 2 2" xfId="13317" xr:uid="{4B970C48-2F59-46E6-9C0F-E82F2055DB23}"/>
    <cellStyle name="Percent 2 3 4 3 2 2 2" xfId="27007" xr:uid="{5E14F6A0-850D-43D9-8CD0-CC9DFEF13A44}"/>
    <cellStyle name="Percent 2 3 4 3 2 2 2 2" xfId="40699" xr:uid="{1B7B81B2-E4FF-42E4-BAEC-191B84A2A0AA}"/>
    <cellStyle name="Percent 2 3 4 3 2 2 2 3" xfId="55583" xr:uid="{0B6A48D5-ACE1-4068-9C1D-6EECDA957CBA}"/>
    <cellStyle name="Percent 2 3 4 3 2 2 3" xfId="20163" xr:uid="{2A0A3F77-6E0E-4896-B521-34BDBF593F96}"/>
    <cellStyle name="Percent 2 3 4 3 2 2 4" xfId="33853" xr:uid="{9EAA2DCC-8361-4B32-9B43-157C2941B857}"/>
    <cellStyle name="Percent 2 3 4 3 2 2 5" xfId="48737" xr:uid="{6688C66C-C23F-41D8-BDD5-720D4A8D0640}"/>
    <cellStyle name="Percent 2 3 4 3 2 3" xfId="23585" xr:uid="{49DCABB2-D5AE-455C-9242-4C8AA65D5E3D}"/>
    <cellStyle name="Percent 2 3 4 3 2 3 2" xfId="37277" xr:uid="{44EFE727-AE5C-415D-BBC1-328051140B53}"/>
    <cellStyle name="Percent 2 3 4 3 2 3 3" xfId="52161" xr:uid="{CDCF9BB9-56EF-4DD8-8335-D8B9261E858D}"/>
    <cellStyle name="Percent 2 3 4 3 2 4" xfId="16741" xr:uid="{C0EBDF66-6964-4914-AD25-38D314988E27}"/>
    <cellStyle name="Percent 2 3 4 3 2 5" xfId="30431" xr:uid="{87498A2B-08E3-47EC-B6B1-833BB33F41C8}"/>
    <cellStyle name="Percent 2 3 4 3 2 6" xfId="45315" xr:uid="{E49915EA-DBE8-4938-B49F-A1AF9C818463}"/>
    <cellStyle name="Percent 2 3 4 3 3" xfId="11605" xr:uid="{8AC99A8C-324D-49EE-8013-9874105243E7}"/>
    <cellStyle name="Percent 2 3 4 3 3 2" xfId="25295" xr:uid="{590194D5-6562-4938-BFAA-4873BC79AA1B}"/>
    <cellStyle name="Percent 2 3 4 3 3 2 2" xfId="38987" xr:uid="{6974F318-B456-4B72-98B3-29CBC7F1BDEC}"/>
    <cellStyle name="Percent 2 3 4 3 3 2 3" xfId="53871" xr:uid="{3F3EE5D1-55E3-41F4-8858-7B83EEAD18BD}"/>
    <cellStyle name="Percent 2 3 4 3 3 3" xfId="18451" xr:uid="{89D94DF7-3F9D-41F9-9F99-2D46AAD1224E}"/>
    <cellStyle name="Percent 2 3 4 3 3 4" xfId="32141" xr:uid="{C0FE8F0F-57FE-4CDB-8DA5-C32BDA66792D}"/>
    <cellStyle name="Percent 2 3 4 3 3 5" xfId="47025" xr:uid="{B68FE76F-381A-4B56-B9BF-D41F566A7012}"/>
    <cellStyle name="Percent 2 3 4 3 4" xfId="21873" xr:uid="{FC3B25EA-0B3F-42BC-8E6C-8D2A06E11C96}"/>
    <cellStyle name="Percent 2 3 4 3 4 2" xfId="35565" xr:uid="{0BEAA338-8A97-4D23-9062-FCC6FDDA5B90}"/>
    <cellStyle name="Percent 2 3 4 3 4 3" xfId="50449" xr:uid="{4F0DFF30-6255-4D68-B91C-BC37A6026019}"/>
    <cellStyle name="Percent 2 3 4 3 5" xfId="15029" xr:uid="{4B282139-F123-47A3-BEF9-4DD3A23112D1}"/>
    <cellStyle name="Percent 2 3 4 3 6" xfId="28719" xr:uid="{BE1BB84A-45E1-4B36-9276-7528373C8494}"/>
    <cellStyle name="Percent 2 3 4 3 7" xfId="43603" xr:uid="{1824803C-AFA6-49E1-8903-46438ED3E445}"/>
    <cellStyle name="Percent 2 3 4 4" xfId="8184" xr:uid="{A5113E21-1323-4B2D-9BCC-CABEEDB927C3}"/>
    <cellStyle name="Percent 2 3 4 4 2" xfId="9896" xr:uid="{7BA0460A-1D12-4ABA-A64B-91387ADB5898}"/>
    <cellStyle name="Percent 2 3 4 4 2 2" xfId="13318" xr:uid="{27ADBEAC-753F-4BB2-A3AB-0BDA7C2EE6FD}"/>
    <cellStyle name="Percent 2 3 4 4 2 2 2" xfId="27008" xr:uid="{C7E911E1-FEF0-4305-9F56-CC630DB3E944}"/>
    <cellStyle name="Percent 2 3 4 4 2 2 2 2" xfId="40700" xr:uid="{01E1F53F-3ECE-401A-8988-BF3318024B42}"/>
    <cellStyle name="Percent 2 3 4 4 2 2 2 3" xfId="55584" xr:uid="{35B6B09D-C034-42E8-85F9-F64A1EFB524C}"/>
    <cellStyle name="Percent 2 3 4 4 2 2 3" xfId="20164" xr:uid="{D7DD1F7E-9EDE-4A2E-81D5-0999042F0177}"/>
    <cellStyle name="Percent 2 3 4 4 2 2 4" xfId="33854" xr:uid="{7D587B75-1032-4708-8774-DC3C042DE544}"/>
    <cellStyle name="Percent 2 3 4 4 2 2 5" xfId="48738" xr:uid="{A60BC28A-8FC4-4FBD-B8F6-29452AB6525A}"/>
    <cellStyle name="Percent 2 3 4 4 2 3" xfId="23586" xr:uid="{E2A585A5-3D92-41D3-88D8-9E0D5C503026}"/>
    <cellStyle name="Percent 2 3 4 4 2 3 2" xfId="37278" xr:uid="{DF528A0C-51B8-4688-840D-5FD49568552F}"/>
    <cellStyle name="Percent 2 3 4 4 2 3 3" xfId="52162" xr:uid="{6EE2E070-D05D-4B27-BD1C-20147385085B}"/>
    <cellStyle name="Percent 2 3 4 4 2 4" xfId="16742" xr:uid="{FD068306-B235-45F2-9A6A-9691DF6CE02A}"/>
    <cellStyle name="Percent 2 3 4 4 2 5" xfId="30432" xr:uid="{C84135BC-2249-46A7-B78D-34D13CAA3513}"/>
    <cellStyle name="Percent 2 3 4 4 2 6" xfId="45316" xr:uid="{8AAF0492-F7CF-44C7-B833-6E6C75527F4B}"/>
    <cellStyle name="Percent 2 3 4 4 3" xfId="11606" xr:uid="{66A7F00F-FE9D-40CB-8518-DAA5869C48CC}"/>
    <cellStyle name="Percent 2 3 4 4 3 2" xfId="25296" xr:uid="{4EE53F70-3706-4D3D-8171-CD91A17E31A9}"/>
    <cellStyle name="Percent 2 3 4 4 3 2 2" xfId="38988" xr:uid="{5994DB2B-D2BA-4FE0-BD96-6B2F359B8317}"/>
    <cellStyle name="Percent 2 3 4 4 3 2 3" xfId="53872" xr:uid="{A5382E85-6965-4F56-9DFF-105C2A92C0EE}"/>
    <cellStyle name="Percent 2 3 4 4 3 3" xfId="18452" xr:uid="{1711D659-68D7-41A7-9DD8-F4E36AA74656}"/>
    <cellStyle name="Percent 2 3 4 4 3 4" xfId="32142" xr:uid="{82813FEF-B962-49FE-B2F3-37350EFDCD1E}"/>
    <cellStyle name="Percent 2 3 4 4 3 5" xfId="47026" xr:uid="{3C147EE3-26D6-4913-B2BE-DFC18024667F}"/>
    <cellStyle name="Percent 2 3 4 4 4" xfId="21874" xr:uid="{FB2438AA-1C6A-4D40-96B8-C67C6F5625ED}"/>
    <cellStyle name="Percent 2 3 4 4 4 2" xfId="35566" xr:uid="{9C7F59BC-788B-494D-9A8F-1C351E9E1623}"/>
    <cellStyle name="Percent 2 3 4 4 4 3" xfId="50450" xr:uid="{40F8ED0B-30DE-4F7A-8FFB-90CC7B3ACA10}"/>
    <cellStyle name="Percent 2 3 4 4 5" xfId="15030" xr:uid="{45D73B5B-2B7F-4D49-B27F-B6CBFC9B9083}"/>
    <cellStyle name="Percent 2 3 4 4 6" xfId="28720" xr:uid="{83698948-5BEB-4DF9-8E6D-224E82816FCF}"/>
    <cellStyle name="Percent 2 3 4 4 7" xfId="43604" xr:uid="{A7282A44-6D9A-43C0-8760-6E1F58F384EE}"/>
    <cellStyle name="Percent 2 3 4 5" xfId="9892" xr:uid="{AE0DD6D3-3416-43C4-8D2B-BEAA649EA063}"/>
    <cellStyle name="Percent 2 3 4 5 2" xfId="13314" xr:uid="{E0C07659-EDFE-4349-997A-B28AEBA2CCF9}"/>
    <cellStyle name="Percent 2 3 4 5 2 2" xfId="27004" xr:uid="{FF83A35F-ADB9-49BA-8D6D-9605A13A092C}"/>
    <cellStyle name="Percent 2 3 4 5 2 2 2" xfId="40696" xr:uid="{B64C21CF-41AB-4909-B80B-0273DF4EC109}"/>
    <cellStyle name="Percent 2 3 4 5 2 2 3" xfId="55580" xr:uid="{B164BDBA-B499-44FE-9D0F-E8AD550A5EDC}"/>
    <cellStyle name="Percent 2 3 4 5 2 3" xfId="20160" xr:uid="{046BAD36-5428-42E8-8369-05AE488E5CCA}"/>
    <cellStyle name="Percent 2 3 4 5 2 4" xfId="33850" xr:uid="{DB921EBF-B8E9-4785-AAEF-D397913E62E3}"/>
    <cellStyle name="Percent 2 3 4 5 2 5" xfId="48734" xr:uid="{39CD6C24-94C9-4D58-8FEC-7FA94AA8EB00}"/>
    <cellStyle name="Percent 2 3 4 5 3" xfId="23582" xr:uid="{C0541D74-6529-42D7-88A2-FE3A33490029}"/>
    <cellStyle name="Percent 2 3 4 5 3 2" xfId="37274" xr:uid="{C5A9E1BD-DEF2-40BA-B3BD-842FE2D76CAF}"/>
    <cellStyle name="Percent 2 3 4 5 3 3" xfId="52158" xr:uid="{16AEF292-B36D-4613-9F8C-42939EDE020D}"/>
    <cellStyle name="Percent 2 3 4 5 4" xfId="16738" xr:uid="{E2E7EF89-6C2D-4869-BCFA-EDEF0136CB45}"/>
    <cellStyle name="Percent 2 3 4 5 5" xfId="30428" xr:uid="{EE5371F8-DFCA-4E45-B17B-D71E53BCE89E}"/>
    <cellStyle name="Percent 2 3 4 5 6" xfId="45312" xr:uid="{E0D50F0B-614C-4596-91F5-CDF8C6187A38}"/>
    <cellStyle name="Percent 2 3 4 6" xfId="11602" xr:uid="{1D945E44-881B-45A2-9CF8-AEA20F644F57}"/>
    <cellStyle name="Percent 2 3 4 6 2" xfId="25292" xr:uid="{A1AFDDE5-CEF7-4147-9BEF-00878CC52146}"/>
    <cellStyle name="Percent 2 3 4 6 2 2" xfId="38984" xr:uid="{D739B4CC-3A02-4469-8701-211B3DCC51C7}"/>
    <cellStyle name="Percent 2 3 4 6 2 3" xfId="53868" xr:uid="{CB174D09-D814-48DA-B6EA-125A45AB6D63}"/>
    <cellStyle name="Percent 2 3 4 6 3" xfId="18448" xr:uid="{608C8600-3833-49DA-8362-54629F713D44}"/>
    <cellStyle name="Percent 2 3 4 6 4" xfId="32138" xr:uid="{63806965-4B17-49A0-BEF4-30A54F37E2D7}"/>
    <cellStyle name="Percent 2 3 4 6 5" xfId="47022" xr:uid="{96C9DEB3-EE94-492F-8798-7899305DAB9B}"/>
    <cellStyle name="Percent 2 3 4 7" xfId="21870" xr:uid="{DA43C4E4-27BC-4DE7-B6A0-215FE1567F97}"/>
    <cellStyle name="Percent 2 3 4 7 2" xfId="35562" xr:uid="{A5E8FD31-9C0B-439C-AC8C-9FEF2640D8F9}"/>
    <cellStyle name="Percent 2 3 4 7 3" xfId="50446" xr:uid="{C525B753-4EED-4F1B-92ED-A28236681921}"/>
    <cellStyle name="Percent 2 3 4 8" xfId="15026" xr:uid="{DCE84077-AE44-404A-985D-1B7EE7A9C967}"/>
    <cellStyle name="Percent 2 3 4 9" xfId="28716" xr:uid="{8AFE740B-2341-4697-8FF2-B8B9EB277EF4}"/>
    <cellStyle name="Percent 2 3 5" xfId="8185" xr:uid="{A13BA038-52DE-4DA8-B6C7-AF32B9C2A1E5}"/>
    <cellStyle name="Percent 2 3 5 2" xfId="8186" xr:uid="{C4B5BBAC-F510-427D-ACD0-DDDF1BC850EF}"/>
    <cellStyle name="Percent 2 3 5 2 2" xfId="9898" xr:uid="{2911D8B4-6059-4877-AE48-E0EA03C4403C}"/>
    <cellStyle name="Percent 2 3 5 2 2 2" xfId="13320" xr:uid="{5A36C915-CB56-4F58-9A31-F42EF8AA8437}"/>
    <cellStyle name="Percent 2 3 5 2 2 2 2" xfId="27010" xr:uid="{AB93B985-77FC-4597-969A-CFA9EB85C46B}"/>
    <cellStyle name="Percent 2 3 5 2 2 2 2 2" xfId="40702" xr:uid="{08070986-4AD1-4235-A436-E81FB33FECC4}"/>
    <cellStyle name="Percent 2 3 5 2 2 2 2 3" xfId="55586" xr:uid="{4102B86A-4A69-4070-9ECE-6B32C6F1299F}"/>
    <cellStyle name="Percent 2 3 5 2 2 2 3" xfId="20166" xr:uid="{3011A3C1-3D92-493E-8F38-71D5889C18AC}"/>
    <cellStyle name="Percent 2 3 5 2 2 2 4" xfId="33856" xr:uid="{DE98A999-5260-432E-BA9A-C5915ADC586D}"/>
    <cellStyle name="Percent 2 3 5 2 2 2 5" xfId="48740" xr:uid="{1E821124-8FC5-4A59-AA24-FF1EAB92751D}"/>
    <cellStyle name="Percent 2 3 5 2 2 3" xfId="23588" xr:uid="{A132D2AE-0D4E-4EB7-B6FE-0C8DF477ACEB}"/>
    <cellStyle name="Percent 2 3 5 2 2 3 2" xfId="37280" xr:uid="{F64C3E43-3CBE-45E6-97F1-2E2F822AAADD}"/>
    <cellStyle name="Percent 2 3 5 2 2 3 3" xfId="52164" xr:uid="{1636CC57-360B-4A1B-A89E-B1D04A864F4A}"/>
    <cellStyle name="Percent 2 3 5 2 2 4" xfId="16744" xr:uid="{0C5925F9-C330-4093-AB69-1FA6B79D5708}"/>
    <cellStyle name="Percent 2 3 5 2 2 5" xfId="30434" xr:uid="{65861E88-ED6C-4188-A6A8-BD15DE84861B}"/>
    <cellStyle name="Percent 2 3 5 2 2 6" xfId="45318" xr:uid="{6FA20A86-4F8C-42D6-AF00-9E466A2578FF}"/>
    <cellStyle name="Percent 2 3 5 2 3" xfId="11608" xr:uid="{64646FF5-5D1A-4014-B2F8-DC3578762537}"/>
    <cellStyle name="Percent 2 3 5 2 3 2" xfId="25298" xr:uid="{9566556D-7C03-46EA-8291-34B030B0B244}"/>
    <cellStyle name="Percent 2 3 5 2 3 2 2" xfId="38990" xr:uid="{B9B5B866-2988-406A-9C10-3BF75F171092}"/>
    <cellStyle name="Percent 2 3 5 2 3 2 3" xfId="53874" xr:uid="{ED75F7F3-6BC7-4C46-9F6B-26CBA85BFC0B}"/>
    <cellStyle name="Percent 2 3 5 2 3 3" xfId="18454" xr:uid="{06ECD9EB-A4A5-4974-81EA-282F4D3E4CB7}"/>
    <cellStyle name="Percent 2 3 5 2 3 4" xfId="32144" xr:uid="{7DAB7DD4-9AF8-4453-8769-7DC16C4DA3FA}"/>
    <cellStyle name="Percent 2 3 5 2 3 5" xfId="47028" xr:uid="{E5A8EF33-3204-4BA1-A494-54A947C90B3E}"/>
    <cellStyle name="Percent 2 3 5 2 4" xfId="21876" xr:uid="{D370A62D-FB05-4264-AD55-52FE07469E01}"/>
    <cellStyle name="Percent 2 3 5 2 4 2" xfId="35568" xr:uid="{5950E8CA-F4DD-4D04-848B-0DE4231D2648}"/>
    <cellStyle name="Percent 2 3 5 2 4 3" xfId="50452" xr:uid="{26370E5C-AE65-4B6B-9319-5346B36BB8B5}"/>
    <cellStyle name="Percent 2 3 5 2 5" xfId="15032" xr:uid="{9DF2D5CE-11F9-4119-9CBA-F690F8F2AA0E}"/>
    <cellStyle name="Percent 2 3 5 2 6" xfId="28722" xr:uid="{260E4C5D-8EA6-42EE-87E8-CDB5E3F9DE61}"/>
    <cellStyle name="Percent 2 3 5 2 7" xfId="43606" xr:uid="{8598E8F8-BFF4-4B30-A25E-4A62930FF718}"/>
    <cellStyle name="Percent 2 3 5 3" xfId="9897" xr:uid="{9F48D377-E22D-421C-A435-1BFFA765B47A}"/>
    <cellStyle name="Percent 2 3 5 3 2" xfId="13319" xr:uid="{D1AB673D-A29D-4173-AD23-12877C94E113}"/>
    <cellStyle name="Percent 2 3 5 3 2 2" xfId="27009" xr:uid="{1A63EEAD-1479-4617-BB33-15DFD318A2A8}"/>
    <cellStyle name="Percent 2 3 5 3 2 2 2" xfId="40701" xr:uid="{D056F343-C4AE-4F8F-B129-4531EF9F4F30}"/>
    <cellStyle name="Percent 2 3 5 3 2 2 3" xfId="55585" xr:uid="{57468329-57AE-45D9-BA16-09312758B0E4}"/>
    <cellStyle name="Percent 2 3 5 3 2 3" xfId="20165" xr:uid="{CD8AFD69-AA8C-4B4A-A1D6-9091F92FC590}"/>
    <cellStyle name="Percent 2 3 5 3 2 4" xfId="33855" xr:uid="{F85650F9-8EBB-43D8-BA26-3E7DB0478AB5}"/>
    <cellStyle name="Percent 2 3 5 3 2 5" xfId="48739" xr:uid="{36FF1085-6AC0-4AD8-86B9-4E81921DDA65}"/>
    <cellStyle name="Percent 2 3 5 3 3" xfId="23587" xr:uid="{D698888A-54DE-46BD-B462-F7D4058FDCEA}"/>
    <cellStyle name="Percent 2 3 5 3 3 2" xfId="37279" xr:uid="{B2E7939F-8ABE-4EEC-8462-909373477816}"/>
    <cellStyle name="Percent 2 3 5 3 3 3" xfId="52163" xr:uid="{8F3C2DCA-8D1D-468E-8D3D-4C1A8B907AF3}"/>
    <cellStyle name="Percent 2 3 5 3 4" xfId="16743" xr:uid="{2B1A690B-F260-4655-B16A-38815E6D14CB}"/>
    <cellStyle name="Percent 2 3 5 3 5" xfId="30433" xr:uid="{509A08B7-D55C-4E34-BFC7-9BE31474B638}"/>
    <cellStyle name="Percent 2 3 5 3 6" xfId="45317" xr:uid="{FD6A6DEA-C209-4AA6-B3EE-514EDCED069C}"/>
    <cellStyle name="Percent 2 3 5 4" xfId="11607" xr:uid="{0DA15DA1-6B89-4E71-89BF-62C3E5A4606F}"/>
    <cellStyle name="Percent 2 3 5 4 2" xfId="25297" xr:uid="{9020C1AA-6CE7-4382-B7DF-2959D88C9B39}"/>
    <cellStyle name="Percent 2 3 5 4 2 2" xfId="38989" xr:uid="{58DDAF7E-ADB3-4C90-B330-DC720FAC558D}"/>
    <cellStyle name="Percent 2 3 5 4 2 3" xfId="53873" xr:uid="{63396289-955D-4BC8-B542-2C3F13DAD96A}"/>
    <cellStyle name="Percent 2 3 5 4 3" xfId="18453" xr:uid="{15F05407-7A84-4DB1-9053-95B51DB25E07}"/>
    <cellStyle name="Percent 2 3 5 4 4" xfId="32143" xr:uid="{DF392F0B-30F1-4FEE-BE0D-62B6CAC0E9E6}"/>
    <cellStyle name="Percent 2 3 5 4 5" xfId="47027" xr:uid="{C0174B42-CE0E-483D-8F04-536456B90CE0}"/>
    <cellStyle name="Percent 2 3 5 5" xfId="21875" xr:uid="{E7204C64-0B26-4D6F-B641-85BD032C4783}"/>
    <cellStyle name="Percent 2 3 5 5 2" xfId="35567" xr:uid="{FC659A5F-DCD7-4A2F-844D-51940E4CFBB1}"/>
    <cellStyle name="Percent 2 3 5 5 3" xfId="50451" xr:uid="{C7D2E013-1AC4-4BBE-BE20-0FD3A7BA4FAE}"/>
    <cellStyle name="Percent 2 3 5 6" xfId="15031" xr:uid="{A4F82272-59D1-4A04-8131-40CBAD5183C5}"/>
    <cellStyle name="Percent 2 3 5 7" xfId="28721" xr:uid="{19E55B43-FF73-4484-AADC-0948650FAD3F}"/>
    <cellStyle name="Percent 2 3 5 8" xfId="43605" xr:uid="{D14715B4-F478-4D12-A4E6-1FBA85CDB42F}"/>
    <cellStyle name="Percent 2 3 6" xfId="8187" xr:uid="{82B02E82-377E-43D7-9D17-556E0C96330F}"/>
    <cellStyle name="Percent 2 3 6 2" xfId="9899" xr:uid="{90C3C95A-DD6A-46AB-8411-B3906A4E135E}"/>
    <cellStyle name="Percent 2 3 6 2 2" xfId="13321" xr:uid="{D80B426C-BB58-4761-80F8-92124251FF66}"/>
    <cellStyle name="Percent 2 3 6 2 2 2" xfId="27011" xr:uid="{84E5E479-35C1-49E8-A18E-3E99E72B7B0D}"/>
    <cellStyle name="Percent 2 3 6 2 2 2 2" xfId="40703" xr:uid="{5B4EC55C-3726-46EE-81EA-3EEB425D7899}"/>
    <cellStyle name="Percent 2 3 6 2 2 2 3" xfId="55587" xr:uid="{44C4B179-46DF-4A1C-A5F4-8A4FB9F53405}"/>
    <cellStyle name="Percent 2 3 6 2 2 3" xfId="20167" xr:uid="{897907F8-24B7-4F25-B76B-6D253B573C87}"/>
    <cellStyle name="Percent 2 3 6 2 2 4" xfId="33857" xr:uid="{8D37CD9F-CF3E-4915-8791-718ACF208713}"/>
    <cellStyle name="Percent 2 3 6 2 2 5" xfId="48741" xr:uid="{3DAE3151-B5BA-485C-B817-3AEAB83DABAB}"/>
    <cellStyle name="Percent 2 3 6 2 3" xfId="23589" xr:uid="{12AF4BCB-E063-4C06-8124-6EEBEFBCA13A}"/>
    <cellStyle name="Percent 2 3 6 2 3 2" xfId="37281" xr:uid="{69BD9EA6-155A-450F-92D6-6E68D5D45F59}"/>
    <cellStyle name="Percent 2 3 6 2 3 3" xfId="52165" xr:uid="{FACC3D6F-9AB9-41F7-93B8-0FA9DD860E30}"/>
    <cellStyle name="Percent 2 3 6 2 4" xfId="16745" xr:uid="{6C4882A2-7A0B-4063-AB44-66AF9FCBB555}"/>
    <cellStyle name="Percent 2 3 6 2 5" xfId="30435" xr:uid="{6C0670BF-BCEF-4AA6-90DF-D6A07CDAAFDE}"/>
    <cellStyle name="Percent 2 3 6 2 6" xfId="45319" xr:uid="{2948B3DE-8426-41B4-BE0A-B00C28608186}"/>
    <cellStyle name="Percent 2 3 6 3" xfId="11609" xr:uid="{01BF3351-96E7-4265-A0B9-9C075F0D9A28}"/>
    <cellStyle name="Percent 2 3 6 3 2" xfId="25299" xr:uid="{8675052D-E61D-4FAD-972F-A21CEAECC3A4}"/>
    <cellStyle name="Percent 2 3 6 3 2 2" xfId="38991" xr:uid="{58392713-24A5-48E5-8628-BE3D83F92EE1}"/>
    <cellStyle name="Percent 2 3 6 3 2 3" xfId="53875" xr:uid="{141AC627-CAF3-423C-B3E9-0736DE174BFB}"/>
    <cellStyle name="Percent 2 3 6 3 3" xfId="18455" xr:uid="{F3B02C2A-6190-4165-BC3F-783FC36C6D6A}"/>
    <cellStyle name="Percent 2 3 6 3 4" xfId="32145" xr:uid="{5F598D79-732C-4BCE-AB7D-115C7C551A35}"/>
    <cellStyle name="Percent 2 3 6 3 5" xfId="47029" xr:uid="{5C43A99D-355D-40E8-AAE9-8DB7E0DE356B}"/>
    <cellStyle name="Percent 2 3 6 4" xfId="21877" xr:uid="{EA80BACD-1E7B-4EEB-BECC-3AC306D780A2}"/>
    <cellStyle name="Percent 2 3 6 4 2" xfId="35569" xr:uid="{8494FD0A-2C40-484B-862E-A7478CFC5F76}"/>
    <cellStyle name="Percent 2 3 6 4 3" xfId="50453" xr:uid="{3B5CB447-0F26-4073-91B9-8F09F3AEFD62}"/>
    <cellStyle name="Percent 2 3 6 5" xfId="15033" xr:uid="{3E8680AD-6F54-4BE1-A597-B10278DAA2B1}"/>
    <cellStyle name="Percent 2 3 6 6" xfId="28723" xr:uid="{1D54B437-070E-41E3-9454-026D050AC72A}"/>
    <cellStyle name="Percent 2 3 6 7" xfId="43607" xr:uid="{CEC9C3D6-B34B-405A-B253-DBE4B30183F5}"/>
    <cellStyle name="Percent 2 3 7" xfId="8188" xr:uid="{E17B9874-EB6C-4497-B0D2-69703BF78FF7}"/>
    <cellStyle name="Percent 2 3 7 2" xfId="9900" xr:uid="{8DACCDC3-81E0-451B-870B-27481D67A177}"/>
    <cellStyle name="Percent 2 3 7 2 2" xfId="13322" xr:uid="{411B2112-A37C-446B-AF7F-CAFEB6E3E112}"/>
    <cellStyle name="Percent 2 3 7 2 2 2" xfId="27012" xr:uid="{E68DAC71-93A0-4DA5-9924-00281725D077}"/>
    <cellStyle name="Percent 2 3 7 2 2 2 2" xfId="40704" xr:uid="{30CB1DB5-4439-4AC6-90EA-F7F7E5D4C38A}"/>
    <cellStyle name="Percent 2 3 7 2 2 2 3" xfId="55588" xr:uid="{9413890A-C65D-43BC-80B6-7175767CDB02}"/>
    <cellStyle name="Percent 2 3 7 2 2 3" xfId="20168" xr:uid="{9786E8B8-C87A-4E3B-A816-9F29191C5F30}"/>
    <cellStyle name="Percent 2 3 7 2 2 4" xfId="33858" xr:uid="{F2A8E483-6A9F-4206-BD68-4088BA901481}"/>
    <cellStyle name="Percent 2 3 7 2 2 5" xfId="48742" xr:uid="{C9E97BB8-1D58-4210-8314-7FED51AD82B1}"/>
    <cellStyle name="Percent 2 3 7 2 3" xfId="23590" xr:uid="{2A1D7F09-012E-4CD8-904F-9E9FC70FCC26}"/>
    <cellStyle name="Percent 2 3 7 2 3 2" xfId="37282" xr:uid="{78CE8A94-0199-4158-9756-8718975CD8C9}"/>
    <cellStyle name="Percent 2 3 7 2 3 3" xfId="52166" xr:uid="{1613A765-21AA-44E1-9511-999E67E41E26}"/>
    <cellStyle name="Percent 2 3 7 2 4" xfId="16746" xr:uid="{FC582869-1589-4B6E-8372-8F4C30DBAD96}"/>
    <cellStyle name="Percent 2 3 7 2 5" xfId="30436" xr:uid="{BFDB8B1D-9C54-4D13-91C1-3294F578734B}"/>
    <cellStyle name="Percent 2 3 7 2 6" xfId="45320" xr:uid="{55253290-2C4A-4429-A8DB-6630EE4638D9}"/>
    <cellStyle name="Percent 2 3 7 3" xfId="11610" xr:uid="{2884A69B-00D6-421F-9215-7FBB29E082E4}"/>
    <cellStyle name="Percent 2 3 7 3 2" xfId="25300" xr:uid="{88F2DCE5-6A29-4115-958E-E18929E71FBF}"/>
    <cellStyle name="Percent 2 3 7 3 2 2" xfId="38992" xr:uid="{15A6AFB2-EA73-4E10-8476-DF84E1E98EBA}"/>
    <cellStyle name="Percent 2 3 7 3 2 3" xfId="53876" xr:uid="{B6E896A0-F160-402F-8CCC-AAE8CB23EECE}"/>
    <cellStyle name="Percent 2 3 7 3 3" xfId="18456" xr:uid="{4B7813C7-C1A0-4540-999D-794C2A25EDB1}"/>
    <cellStyle name="Percent 2 3 7 3 4" xfId="32146" xr:uid="{3EB1625E-AF58-4993-A0DE-46E5A306DD81}"/>
    <cellStyle name="Percent 2 3 7 3 5" xfId="47030" xr:uid="{9ECF58ED-EF93-4575-8B0F-CB2D6314858F}"/>
    <cellStyle name="Percent 2 3 7 4" xfId="21878" xr:uid="{B99B9187-5673-4496-9715-AD40B973DFD6}"/>
    <cellStyle name="Percent 2 3 7 4 2" xfId="35570" xr:uid="{28A1157D-9A78-4E62-9EBB-10FDDD8BE1BC}"/>
    <cellStyle name="Percent 2 3 7 4 3" xfId="50454" xr:uid="{2434DBD5-4F72-4C12-80CC-62D59B43454E}"/>
    <cellStyle name="Percent 2 3 7 5" xfId="15034" xr:uid="{F49B8455-BA59-4546-88A5-3D388F55EA59}"/>
    <cellStyle name="Percent 2 3 7 6" xfId="28724" xr:uid="{DA27E3E2-5892-4FF8-A44E-3854E692F9B6}"/>
    <cellStyle name="Percent 2 3 7 7" xfId="43608" xr:uid="{A8BB4119-2A91-468E-876A-37061AD69221}"/>
    <cellStyle name="Percent 2 3 8" xfId="9871" xr:uid="{26324BFF-0A14-405A-8B3B-428F699BA0BD}"/>
    <cellStyle name="Percent 2 3 8 2" xfId="13293" xr:uid="{DE80F7A5-0FF9-4355-A693-450D79F5B898}"/>
    <cellStyle name="Percent 2 3 8 2 2" xfId="26983" xr:uid="{B3055D18-5D76-4E0E-A206-8BA325E4A147}"/>
    <cellStyle name="Percent 2 3 8 2 2 2" xfId="40675" xr:uid="{60E70DD6-E703-4615-80C7-67DD7C6B6B61}"/>
    <cellStyle name="Percent 2 3 8 2 2 3" xfId="55559" xr:uid="{F57086B1-5D2E-44D3-9C0E-774199C6714E}"/>
    <cellStyle name="Percent 2 3 8 2 3" xfId="20139" xr:uid="{B0D81F9E-27BF-469D-8D64-FA26D4AA8316}"/>
    <cellStyle name="Percent 2 3 8 2 4" xfId="33829" xr:uid="{C1AC69BB-66C4-42E2-936C-90D7FB46E565}"/>
    <cellStyle name="Percent 2 3 8 2 5" xfId="48713" xr:uid="{36ACB654-3865-4E58-B6D5-7F6B739D4983}"/>
    <cellStyle name="Percent 2 3 8 3" xfId="23561" xr:uid="{00CBACB9-426E-44E2-B042-119B444D0A2B}"/>
    <cellStyle name="Percent 2 3 8 3 2" xfId="37253" xr:uid="{4B4EA7A3-B048-4EE8-A4CC-DAACF41215C3}"/>
    <cellStyle name="Percent 2 3 8 3 3" xfId="52137" xr:uid="{891A76CC-706E-4671-939F-B51AD72569EA}"/>
    <cellStyle name="Percent 2 3 8 4" xfId="16717" xr:uid="{35C54C57-5E01-430F-80FD-6B7F5264E06E}"/>
    <cellStyle name="Percent 2 3 8 5" xfId="30407" xr:uid="{9B58E8CD-4755-4549-86A7-006BD844680B}"/>
    <cellStyle name="Percent 2 3 8 6" xfId="45291" xr:uid="{46FEADE2-FC52-48D7-9905-D3DF71D37679}"/>
    <cellStyle name="Percent 2 3 9" xfId="11581" xr:uid="{545078E6-3C3D-4B39-B1D1-A862C7429501}"/>
    <cellStyle name="Percent 2 3 9 2" xfId="25271" xr:uid="{3DBDB7AB-098F-4F16-BE72-C490D2EBC5BA}"/>
    <cellStyle name="Percent 2 3 9 2 2" xfId="38963" xr:uid="{1587316D-588C-4D67-9F71-4A2C0AC6AB9B}"/>
    <cellStyle name="Percent 2 3 9 2 3" xfId="53847" xr:uid="{98363FFF-E73D-4E48-AD5A-176A7F06AAF9}"/>
    <cellStyle name="Percent 2 3 9 3" xfId="18427" xr:uid="{B3A5848D-6377-4AB2-98CC-7A1EE65628C0}"/>
    <cellStyle name="Percent 2 3 9 4" xfId="32117" xr:uid="{9F9BD645-A0ED-418F-89F1-F519399F82D3}"/>
    <cellStyle name="Percent 2 3 9 5" xfId="47001" xr:uid="{BBF215FA-17D2-4673-8E10-F0A24E286741}"/>
    <cellStyle name="Percent 2 4" xfId="8189" xr:uid="{53F471EA-F97F-4B0D-ACDA-E97750EC813F}"/>
    <cellStyle name="Percent 2 4 10" xfId="15035" xr:uid="{5A688D3E-CE1B-4749-87BF-DEF83E29FCFB}"/>
    <cellStyle name="Percent 2 4 11" xfId="28725" xr:uid="{7E3BC5BD-D9C9-4D45-8F1A-D86C85068218}"/>
    <cellStyle name="Percent 2 4 12" xfId="43609" xr:uid="{2AA74DAA-E65C-4CE1-BD8C-4580AF254BAE}"/>
    <cellStyle name="Percent 2 4 2" xfId="8190" xr:uid="{E2240FA3-C992-44CF-8FDC-1325C65C55D8}"/>
    <cellStyle name="Percent 2 4 2 10" xfId="43610" xr:uid="{85D4BC9B-4D29-4024-9965-05F4BF99E757}"/>
    <cellStyle name="Percent 2 4 2 2" xfId="8191" xr:uid="{522227DC-2707-4C45-9139-C1EAC71AFD3A}"/>
    <cellStyle name="Percent 2 4 2 2 2" xfId="8192" xr:uid="{6E468CC3-1E75-4D31-9880-0C8CB9479946}"/>
    <cellStyle name="Percent 2 4 2 2 2 2" xfId="9904" xr:uid="{75399040-1E5E-47DA-B5FE-548493C9BA01}"/>
    <cellStyle name="Percent 2 4 2 2 2 2 2" xfId="13326" xr:uid="{9161F2ED-FC2B-4663-ACE7-C690510A620C}"/>
    <cellStyle name="Percent 2 4 2 2 2 2 2 2" xfId="27016" xr:uid="{B947CA8E-7D92-4AE3-AC6E-13B9343E1E8B}"/>
    <cellStyle name="Percent 2 4 2 2 2 2 2 2 2" xfId="40708" xr:uid="{332E8293-E505-431A-B932-364EF692F446}"/>
    <cellStyle name="Percent 2 4 2 2 2 2 2 2 3" xfId="55592" xr:uid="{700C64FD-6BE5-45F9-B35F-CB9BE2DDE621}"/>
    <cellStyle name="Percent 2 4 2 2 2 2 2 3" xfId="20172" xr:uid="{EEF8DE44-180F-4DC3-89D2-BE2133ED5710}"/>
    <cellStyle name="Percent 2 4 2 2 2 2 2 4" xfId="33862" xr:uid="{96E49F84-040B-4BAB-AC06-B4BE2D33B9F4}"/>
    <cellStyle name="Percent 2 4 2 2 2 2 2 5" xfId="48746" xr:uid="{2A0AD3F9-48B1-412B-8256-D3FC659D40ED}"/>
    <cellStyle name="Percent 2 4 2 2 2 2 3" xfId="23594" xr:uid="{DC367782-DC64-4C35-9D83-63F5B96523C5}"/>
    <cellStyle name="Percent 2 4 2 2 2 2 3 2" xfId="37286" xr:uid="{709FF175-5837-416C-86FA-69865305F962}"/>
    <cellStyle name="Percent 2 4 2 2 2 2 3 3" xfId="52170" xr:uid="{DB2FCFA7-4DE9-4900-9385-AB6648E59E89}"/>
    <cellStyle name="Percent 2 4 2 2 2 2 4" xfId="16750" xr:uid="{6082703E-42CB-4D0C-B351-A21688012C96}"/>
    <cellStyle name="Percent 2 4 2 2 2 2 5" xfId="30440" xr:uid="{582C433E-C62B-49E2-8222-C8DE1DD64733}"/>
    <cellStyle name="Percent 2 4 2 2 2 2 6" xfId="45324" xr:uid="{0ACE8054-B2BE-41CE-B850-1316D96C5426}"/>
    <cellStyle name="Percent 2 4 2 2 2 3" xfId="11614" xr:uid="{BC793261-4AD1-412B-94CD-3BB1A5AAA99F}"/>
    <cellStyle name="Percent 2 4 2 2 2 3 2" xfId="25304" xr:uid="{5A7D49BF-5AA5-492C-A848-EEBC582DF777}"/>
    <cellStyle name="Percent 2 4 2 2 2 3 2 2" xfId="38996" xr:uid="{FFFA4874-9CA1-4441-9083-988BEAD5B9F9}"/>
    <cellStyle name="Percent 2 4 2 2 2 3 2 3" xfId="53880" xr:uid="{335C7D66-5316-42A1-80FC-15E077060380}"/>
    <cellStyle name="Percent 2 4 2 2 2 3 3" xfId="18460" xr:uid="{C86417AD-BF25-4AA2-AD83-B94BA4868809}"/>
    <cellStyle name="Percent 2 4 2 2 2 3 4" xfId="32150" xr:uid="{3AC2652D-516A-43D7-91F3-21DF3C0FB21B}"/>
    <cellStyle name="Percent 2 4 2 2 2 3 5" xfId="47034" xr:uid="{EEE0A0B3-A8BD-4794-BEF2-9444F585AB9C}"/>
    <cellStyle name="Percent 2 4 2 2 2 4" xfId="21882" xr:uid="{9EFD986C-78CF-4DC3-866C-FE5913426884}"/>
    <cellStyle name="Percent 2 4 2 2 2 4 2" xfId="35574" xr:uid="{6A79EF81-B1A4-4E94-BEC9-055BB97764E1}"/>
    <cellStyle name="Percent 2 4 2 2 2 4 3" xfId="50458" xr:uid="{E4E82CAF-B6F9-4B81-A996-85FD2D651B62}"/>
    <cellStyle name="Percent 2 4 2 2 2 5" xfId="15038" xr:uid="{8F82FFC9-5F3D-4C9C-9541-FCC8BDE97A3C}"/>
    <cellStyle name="Percent 2 4 2 2 2 6" xfId="28728" xr:uid="{14BCFF96-7D66-4991-B9E3-F3452AB86F0C}"/>
    <cellStyle name="Percent 2 4 2 2 2 7" xfId="43612" xr:uid="{3EFCEDC3-768D-407A-B50A-A8AB7F48BA52}"/>
    <cellStyle name="Percent 2 4 2 2 3" xfId="9903" xr:uid="{20FEB2FB-B5AE-473D-B4CB-6D17FE0FAB02}"/>
    <cellStyle name="Percent 2 4 2 2 3 2" xfId="13325" xr:uid="{A1ED7A52-F63F-4DD3-A053-FB4A73EA50DC}"/>
    <cellStyle name="Percent 2 4 2 2 3 2 2" xfId="27015" xr:uid="{5A79E735-ECBF-4C91-8802-608E633DDC69}"/>
    <cellStyle name="Percent 2 4 2 2 3 2 2 2" xfId="40707" xr:uid="{D379D5A5-ADC0-43CB-BDBB-CFD60C4B7659}"/>
    <cellStyle name="Percent 2 4 2 2 3 2 2 3" xfId="55591" xr:uid="{ADB64C57-67FA-4A87-BBA7-E064863FBFB5}"/>
    <cellStyle name="Percent 2 4 2 2 3 2 3" xfId="20171" xr:uid="{1D604E3D-8B4B-4ABA-9A6E-477AF38F7C0B}"/>
    <cellStyle name="Percent 2 4 2 2 3 2 4" xfId="33861" xr:uid="{30FEAFB9-47E2-4C0B-ADE1-06A5BE8A4D1D}"/>
    <cellStyle name="Percent 2 4 2 2 3 2 5" xfId="48745" xr:uid="{BB85F481-FA32-4FF8-8B37-036B42AD332D}"/>
    <cellStyle name="Percent 2 4 2 2 3 3" xfId="23593" xr:uid="{E64F4DA3-B34C-4E65-A011-8FD0357D4E33}"/>
    <cellStyle name="Percent 2 4 2 2 3 3 2" xfId="37285" xr:uid="{E08299FC-C1A0-4AEB-8E93-162DF026060D}"/>
    <cellStyle name="Percent 2 4 2 2 3 3 3" xfId="52169" xr:uid="{20E4F3C3-DA7F-40F8-88E6-E3FC397E1AC1}"/>
    <cellStyle name="Percent 2 4 2 2 3 4" xfId="16749" xr:uid="{1D3DF464-5BFE-4959-B01D-EE9DB7D9F3DA}"/>
    <cellStyle name="Percent 2 4 2 2 3 5" xfId="30439" xr:uid="{032711FF-6F6D-43E4-9433-6BD9E6E9544D}"/>
    <cellStyle name="Percent 2 4 2 2 3 6" xfId="45323" xr:uid="{1C59B7E0-EBEC-4A80-98AD-7C1403AF22E0}"/>
    <cellStyle name="Percent 2 4 2 2 4" xfId="11613" xr:uid="{776E7A25-6DC7-4FF2-96C0-30A0502326F7}"/>
    <cellStyle name="Percent 2 4 2 2 4 2" xfId="25303" xr:uid="{2149CAC8-292D-4370-A68D-FF6D3AC3D82E}"/>
    <cellStyle name="Percent 2 4 2 2 4 2 2" xfId="38995" xr:uid="{5C92BE1B-D6C0-4CAD-AF3B-226A16AE87C0}"/>
    <cellStyle name="Percent 2 4 2 2 4 2 3" xfId="53879" xr:uid="{9C9AFE58-72E0-41E4-A394-147B5B5E0D05}"/>
    <cellStyle name="Percent 2 4 2 2 4 3" xfId="18459" xr:uid="{4ED1FB50-E819-4F14-8E28-3DB78E840954}"/>
    <cellStyle name="Percent 2 4 2 2 4 4" xfId="32149" xr:uid="{F96E5F7D-C57D-40EC-850E-E5DEFD1BBC0C}"/>
    <cellStyle name="Percent 2 4 2 2 4 5" xfId="47033" xr:uid="{AE37A0D1-3741-45C0-ACD1-9211014D656C}"/>
    <cellStyle name="Percent 2 4 2 2 5" xfId="21881" xr:uid="{5832081F-0232-4427-B13F-1AA4C1748A81}"/>
    <cellStyle name="Percent 2 4 2 2 5 2" xfId="35573" xr:uid="{C2394A1C-84E3-4377-B9D3-807B6B86B788}"/>
    <cellStyle name="Percent 2 4 2 2 5 3" xfId="50457" xr:uid="{ABD6CDF3-85DF-4A62-9619-9730CE13C9BC}"/>
    <cellStyle name="Percent 2 4 2 2 6" xfId="15037" xr:uid="{5F844AD9-D4A6-4FEC-83D4-865E85AD66FB}"/>
    <cellStyle name="Percent 2 4 2 2 7" xfId="28727" xr:uid="{12D02FCD-EF85-4347-9D57-0D90BDADBC79}"/>
    <cellStyle name="Percent 2 4 2 2 8" xfId="43611" xr:uid="{A64A2371-3053-4CD0-A36D-B85704FE0234}"/>
    <cellStyle name="Percent 2 4 2 3" xfId="8193" xr:uid="{DDC4950D-9A17-4CF1-82FE-C3618273A398}"/>
    <cellStyle name="Percent 2 4 2 3 2" xfId="9905" xr:uid="{32E2A9D4-1525-4A39-BAF5-79FE6A62B0C1}"/>
    <cellStyle name="Percent 2 4 2 3 2 2" xfId="13327" xr:uid="{282B20E0-CDFF-4339-BD2F-FA679C5D0076}"/>
    <cellStyle name="Percent 2 4 2 3 2 2 2" xfId="27017" xr:uid="{44427B3C-98BA-4667-9DB3-B690B3EA6ABC}"/>
    <cellStyle name="Percent 2 4 2 3 2 2 2 2" xfId="40709" xr:uid="{4A13E66C-D2F2-4FB0-AF45-FE9E084171D4}"/>
    <cellStyle name="Percent 2 4 2 3 2 2 2 3" xfId="55593" xr:uid="{3AD40D30-016C-44A2-BF10-8018B25EEAE5}"/>
    <cellStyle name="Percent 2 4 2 3 2 2 3" xfId="20173" xr:uid="{AFC4095F-43F7-4137-AEE3-9C97540FCE3D}"/>
    <cellStyle name="Percent 2 4 2 3 2 2 4" xfId="33863" xr:uid="{58115AC3-4802-4058-88EE-2AEAB8E53EF2}"/>
    <cellStyle name="Percent 2 4 2 3 2 2 5" xfId="48747" xr:uid="{9B9E1B54-9B70-4AD8-8B79-B340092F9536}"/>
    <cellStyle name="Percent 2 4 2 3 2 3" xfId="23595" xr:uid="{905399E3-2001-42E1-BF0A-340E9DEEF8A1}"/>
    <cellStyle name="Percent 2 4 2 3 2 3 2" xfId="37287" xr:uid="{0EE8745E-1174-4A67-B07A-76511C622CA2}"/>
    <cellStyle name="Percent 2 4 2 3 2 3 3" xfId="52171" xr:uid="{766BCDD2-B0A5-4021-B1FC-F9C2D211CBF3}"/>
    <cellStyle name="Percent 2 4 2 3 2 4" xfId="16751" xr:uid="{FD295980-3290-46CA-B546-43375FCA0F2D}"/>
    <cellStyle name="Percent 2 4 2 3 2 5" xfId="30441" xr:uid="{2EC469A4-F89E-462C-B588-8F1038E18D9D}"/>
    <cellStyle name="Percent 2 4 2 3 2 6" xfId="45325" xr:uid="{183C76E5-9A69-4053-9753-299F12A04E8B}"/>
    <cellStyle name="Percent 2 4 2 3 3" xfId="11615" xr:uid="{E4E8E9BB-35DE-4A18-B82F-77C0990CFFCD}"/>
    <cellStyle name="Percent 2 4 2 3 3 2" xfId="25305" xr:uid="{4A45D252-C61D-48BB-9155-C1BDB139633F}"/>
    <cellStyle name="Percent 2 4 2 3 3 2 2" xfId="38997" xr:uid="{6DD5BFA7-B699-40BB-8CCF-0CDE14E77893}"/>
    <cellStyle name="Percent 2 4 2 3 3 2 3" xfId="53881" xr:uid="{BDCC1DC8-390D-41E5-84C8-DF97EE67CDC4}"/>
    <cellStyle name="Percent 2 4 2 3 3 3" xfId="18461" xr:uid="{96CE79FA-0254-4496-88F4-2511964786D2}"/>
    <cellStyle name="Percent 2 4 2 3 3 4" xfId="32151" xr:uid="{C2D64490-0B1A-4B9A-B165-9ACA0098985B}"/>
    <cellStyle name="Percent 2 4 2 3 3 5" xfId="47035" xr:uid="{4C964C5A-8A08-4A7E-B54C-E4D4D48428C7}"/>
    <cellStyle name="Percent 2 4 2 3 4" xfId="21883" xr:uid="{0DE71924-992C-46B0-A527-580CDBEEC091}"/>
    <cellStyle name="Percent 2 4 2 3 4 2" xfId="35575" xr:uid="{A90B523E-BDE8-47A5-AA1C-9F005C607F76}"/>
    <cellStyle name="Percent 2 4 2 3 4 3" xfId="50459" xr:uid="{24B4A462-9592-40F5-9DE8-5C8F8388A08C}"/>
    <cellStyle name="Percent 2 4 2 3 5" xfId="15039" xr:uid="{D7E1C4DE-4C93-4D71-BCBF-4E8C5CCF9566}"/>
    <cellStyle name="Percent 2 4 2 3 6" xfId="28729" xr:uid="{6E029C7A-258C-4CF9-BD5B-6538719BDEC7}"/>
    <cellStyle name="Percent 2 4 2 3 7" xfId="43613" xr:uid="{C7B08D8E-9A6D-4DF7-978E-8E8913826750}"/>
    <cellStyle name="Percent 2 4 2 4" xfId="8194" xr:uid="{0187277D-3BA5-4EE3-BB02-1A4FABED7CAA}"/>
    <cellStyle name="Percent 2 4 2 4 2" xfId="9906" xr:uid="{1F5522E7-A065-4CEC-98BC-20856265D6FF}"/>
    <cellStyle name="Percent 2 4 2 4 2 2" xfId="13328" xr:uid="{A45F2B9A-802A-419F-9B00-E5474C70F876}"/>
    <cellStyle name="Percent 2 4 2 4 2 2 2" xfId="27018" xr:uid="{F649FB8B-7A96-4D4C-97AD-999306E4DB77}"/>
    <cellStyle name="Percent 2 4 2 4 2 2 2 2" xfId="40710" xr:uid="{5A2AEE3D-D843-4D00-B11B-A8D239C951BF}"/>
    <cellStyle name="Percent 2 4 2 4 2 2 2 3" xfId="55594" xr:uid="{70BB3192-8B4B-410A-B7CC-FC0D7DA286EF}"/>
    <cellStyle name="Percent 2 4 2 4 2 2 3" xfId="20174" xr:uid="{55B57218-1BBE-4418-8F0C-9C8CFB115E6E}"/>
    <cellStyle name="Percent 2 4 2 4 2 2 4" xfId="33864" xr:uid="{30D52CF1-A4C3-484D-BA63-32EEE8EF98A5}"/>
    <cellStyle name="Percent 2 4 2 4 2 2 5" xfId="48748" xr:uid="{EF007FB1-D683-4B7D-AD47-B8650717A678}"/>
    <cellStyle name="Percent 2 4 2 4 2 3" xfId="23596" xr:uid="{9E1DA557-A477-49C1-9A13-AF6E141F9747}"/>
    <cellStyle name="Percent 2 4 2 4 2 3 2" xfId="37288" xr:uid="{2D156324-3A91-45FF-B71A-EF34B0391D7C}"/>
    <cellStyle name="Percent 2 4 2 4 2 3 3" xfId="52172" xr:uid="{767C631A-08FD-4C22-A712-B655CD7F5965}"/>
    <cellStyle name="Percent 2 4 2 4 2 4" xfId="16752" xr:uid="{26B21F35-2878-4D8D-832A-9EBE7B515F8E}"/>
    <cellStyle name="Percent 2 4 2 4 2 5" xfId="30442" xr:uid="{D1B2F813-839F-4C1D-9C5C-A07682714D45}"/>
    <cellStyle name="Percent 2 4 2 4 2 6" xfId="45326" xr:uid="{5D851C23-3969-4023-8A07-ED95E7162C11}"/>
    <cellStyle name="Percent 2 4 2 4 3" xfId="11616" xr:uid="{D171582F-B2C2-4860-AE8A-11F30D14E169}"/>
    <cellStyle name="Percent 2 4 2 4 3 2" xfId="25306" xr:uid="{B9EA1CC3-C127-4A44-A9C5-9ED1E88D196A}"/>
    <cellStyle name="Percent 2 4 2 4 3 2 2" xfId="38998" xr:uid="{FA2A336F-BECB-43AB-8E62-6573EA997838}"/>
    <cellStyle name="Percent 2 4 2 4 3 2 3" xfId="53882" xr:uid="{CA3D2B35-6BA1-4A44-A7DC-723DDDB86C02}"/>
    <cellStyle name="Percent 2 4 2 4 3 3" xfId="18462" xr:uid="{2A5A3B5F-9A56-41CA-A14C-6A1CBFC00514}"/>
    <cellStyle name="Percent 2 4 2 4 3 4" xfId="32152" xr:uid="{D0A26270-8CEB-4F03-B97D-A040A9C165C8}"/>
    <cellStyle name="Percent 2 4 2 4 3 5" xfId="47036" xr:uid="{E82E9517-CF3E-4184-9146-6B066951CB3E}"/>
    <cellStyle name="Percent 2 4 2 4 4" xfId="21884" xr:uid="{2C742EFA-462B-4B17-8E73-1DDB06E7B6A8}"/>
    <cellStyle name="Percent 2 4 2 4 4 2" xfId="35576" xr:uid="{0DE24132-0811-4B02-AF77-E53CD976479A}"/>
    <cellStyle name="Percent 2 4 2 4 4 3" xfId="50460" xr:uid="{C4849723-199F-4F1C-B696-44429AFA1BE9}"/>
    <cellStyle name="Percent 2 4 2 4 5" xfId="15040" xr:uid="{E7B2851F-E8E0-4C42-8402-F22CD8CBC296}"/>
    <cellStyle name="Percent 2 4 2 4 6" xfId="28730" xr:uid="{C1687A5D-1381-46AD-B06A-CAF498CF3F78}"/>
    <cellStyle name="Percent 2 4 2 4 7" xfId="43614" xr:uid="{05DD6A10-E14A-4A9E-A790-31C4F89004FC}"/>
    <cellStyle name="Percent 2 4 2 5" xfId="9902" xr:uid="{17891CBE-C9B1-4AAF-915A-47B88D88F7FB}"/>
    <cellStyle name="Percent 2 4 2 5 2" xfId="13324" xr:uid="{F6FF918E-F46D-41B7-88EF-97A26979644D}"/>
    <cellStyle name="Percent 2 4 2 5 2 2" xfId="27014" xr:uid="{5A4E9C16-8767-4B9C-A1D2-6CA0E10B61A5}"/>
    <cellStyle name="Percent 2 4 2 5 2 2 2" xfId="40706" xr:uid="{87F99097-BD32-447F-9429-707A0F7CB2BB}"/>
    <cellStyle name="Percent 2 4 2 5 2 2 3" xfId="55590" xr:uid="{76F22816-0CDD-4E9D-9D09-83412D723D3A}"/>
    <cellStyle name="Percent 2 4 2 5 2 3" xfId="20170" xr:uid="{181A2011-C742-4DBB-80E4-7627706B0D6E}"/>
    <cellStyle name="Percent 2 4 2 5 2 4" xfId="33860" xr:uid="{4E3DD402-7E3D-4A1B-816C-8FCB29E4E053}"/>
    <cellStyle name="Percent 2 4 2 5 2 5" xfId="48744" xr:uid="{75477403-4930-4073-90FB-FFD4D6FE0C00}"/>
    <cellStyle name="Percent 2 4 2 5 3" xfId="23592" xr:uid="{16CF77DF-25BF-4A26-A87A-6FA75E42CF6C}"/>
    <cellStyle name="Percent 2 4 2 5 3 2" xfId="37284" xr:uid="{3B20C695-0789-45AF-B0C3-F78DE95B45B7}"/>
    <cellStyle name="Percent 2 4 2 5 3 3" xfId="52168" xr:uid="{D6CE4F7A-598D-4104-9B76-1400EA350CC9}"/>
    <cellStyle name="Percent 2 4 2 5 4" xfId="16748" xr:uid="{47902793-3D26-444F-A49B-FA297FA496B4}"/>
    <cellStyle name="Percent 2 4 2 5 5" xfId="30438" xr:uid="{AC1F2710-93FB-4E9C-B143-010A37BDE088}"/>
    <cellStyle name="Percent 2 4 2 5 6" xfId="45322" xr:uid="{1D513EA0-4CF6-4FD1-98D1-78757DC7B628}"/>
    <cellStyle name="Percent 2 4 2 6" xfId="11612" xr:uid="{130E4AD1-1728-437F-9AF7-5CC64F9508A7}"/>
    <cellStyle name="Percent 2 4 2 6 2" xfId="25302" xr:uid="{41E16144-15C4-406A-8C25-0E042D2DE712}"/>
    <cellStyle name="Percent 2 4 2 6 2 2" xfId="38994" xr:uid="{0B0BED10-F1A2-4AD5-ABAE-A3E950D3455E}"/>
    <cellStyle name="Percent 2 4 2 6 2 3" xfId="53878" xr:uid="{DA220C83-07FC-4DA2-A42F-3F9A0EE8837D}"/>
    <cellStyle name="Percent 2 4 2 6 3" xfId="18458" xr:uid="{E1F7763A-594E-4E74-BF8A-8CEB570A6ECA}"/>
    <cellStyle name="Percent 2 4 2 6 4" xfId="32148" xr:uid="{399C6A7E-4C86-4E73-83D9-80B8857DB244}"/>
    <cellStyle name="Percent 2 4 2 6 5" xfId="47032" xr:uid="{E216B85D-7B40-47D5-94CE-4D31445385A8}"/>
    <cellStyle name="Percent 2 4 2 7" xfId="21880" xr:uid="{1EB9E0A1-4EBE-44E3-BEE6-7D8C6ABFE628}"/>
    <cellStyle name="Percent 2 4 2 7 2" xfId="35572" xr:uid="{A8B536AE-E378-49F0-8C52-95CFDD6D0A8F}"/>
    <cellStyle name="Percent 2 4 2 7 3" xfId="50456" xr:uid="{FC969901-D622-4F0E-8D08-D010EF768F89}"/>
    <cellStyle name="Percent 2 4 2 8" xfId="15036" xr:uid="{45096366-FF9F-4786-A6D1-0120F0347114}"/>
    <cellStyle name="Percent 2 4 2 9" xfId="28726" xr:uid="{E6CEBAA7-0CF5-42D2-8D74-97532FA82AF3}"/>
    <cellStyle name="Percent 2 4 3" xfId="8195" xr:uid="{2AB1D9CD-F662-4AB5-BA22-EBD86509C925}"/>
    <cellStyle name="Percent 2 4 3 10" xfId="43615" xr:uid="{9C2902AB-D61F-4C86-A926-41B0870C446D}"/>
    <cellStyle name="Percent 2 4 3 2" xfId="8196" xr:uid="{4A3DD3FD-132A-45F2-AAF3-E88EC18F45AC}"/>
    <cellStyle name="Percent 2 4 3 2 2" xfId="8197" xr:uid="{E81C8441-8CDC-4685-A255-E1B96C918626}"/>
    <cellStyle name="Percent 2 4 3 2 2 2" xfId="9909" xr:uid="{B0634362-A64F-4FB3-98CC-4F6DE2827780}"/>
    <cellStyle name="Percent 2 4 3 2 2 2 2" xfId="13331" xr:uid="{09A47E56-26DE-4CC5-AB11-2384FC8BBBA5}"/>
    <cellStyle name="Percent 2 4 3 2 2 2 2 2" xfId="27021" xr:uid="{43240EA7-A7BE-4D72-86D9-1F5494715F5E}"/>
    <cellStyle name="Percent 2 4 3 2 2 2 2 2 2" xfId="40713" xr:uid="{149A99F3-27FB-4051-986F-480D8850096A}"/>
    <cellStyle name="Percent 2 4 3 2 2 2 2 2 3" xfId="55597" xr:uid="{F0B2581B-2DC0-4DC9-8CF6-A4380E2337F1}"/>
    <cellStyle name="Percent 2 4 3 2 2 2 2 3" xfId="20177" xr:uid="{8C0E3CE5-2C32-4D7E-AC4F-08246CDB13CD}"/>
    <cellStyle name="Percent 2 4 3 2 2 2 2 4" xfId="33867" xr:uid="{917D8DF1-0092-4754-B752-03A66662838A}"/>
    <cellStyle name="Percent 2 4 3 2 2 2 2 5" xfId="48751" xr:uid="{7F6E9A76-D295-4F8E-A659-3ACA7B16CAA8}"/>
    <cellStyle name="Percent 2 4 3 2 2 2 3" xfId="23599" xr:uid="{8E3614CF-1278-4599-B01F-EFA46033D53F}"/>
    <cellStyle name="Percent 2 4 3 2 2 2 3 2" xfId="37291" xr:uid="{A5592723-1C09-48D1-BFA4-2A8EBAB871AC}"/>
    <cellStyle name="Percent 2 4 3 2 2 2 3 3" xfId="52175" xr:uid="{C387DAAD-F27C-4E7E-8E68-A309BB87BA77}"/>
    <cellStyle name="Percent 2 4 3 2 2 2 4" xfId="16755" xr:uid="{C5944BF2-E6A2-495F-9D33-E6106C87F742}"/>
    <cellStyle name="Percent 2 4 3 2 2 2 5" xfId="30445" xr:uid="{2CE0D4A2-BECF-47B3-B4EB-A9DD544FCB5C}"/>
    <cellStyle name="Percent 2 4 3 2 2 2 6" xfId="45329" xr:uid="{92347D46-40A5-4615-826A-96D05A674399}"/>
    <cellStyle name="Percent 2 4 3 2 2 3" xfId="11619" xr:uid="{BD7433EE-C04A-4D4C-AD59-948857988C67}"/>
    <cellStyle name="Percent 2 4 3 2 2 3 2" xfId="25309" xr:uid="{A82948E4-B3B9-4CF6-AA0B-C2F07D5C4999}"/>
    <cellStyle name="Percent 2 4 3 2 2 3 2 2" xfId="39001" xr:uid="{610C1802-DEE6-46F1-90F5-3B8437FC349C}"/>
    <cellStyle name="Percent 2 4 3 2 2 3 2 3" xfId="53885" xr:uid="{29D121F6-A8D0-409E-8030-0C7B244FE927}"/>
    <cellStyle name="Percent 2 4 3 2 2 3 3" xfId="18465" xr:uid="{0044B476-86E6-4F42-977E-CFE8A45BBEF9}"/>
    <cellStyle name="Percent 2 4 3 2 2 3 4" xfId="32155" xr:uid="{6D6B61F7-AF4E-4E0F-B1ED-EC7291FBC2E1}"/>
    <cellStyle name="Percent 2 4 3 2 2 3 5" xfId="47039" xr:uid="{B3D57027-70CA-41C4-AE8C-631DAF6066F4}"/>
    <cellStyle name="Percent 2 4 3 2 2 4" xfId="21887" xr:uid="{DAED2546-B0D0-4E8F-9D8B-431E81944188}"/>
    <cellStyle name="Percent 2 4 3 2 2 4 2" xfId="35579" xr:uid="{5FF6CF36-D320-4FE4-B37C-CC22C752EC7F}"/>
    <cellStyle name="Percent 2 4 3 2 2 4 3" xfId="50463" xr:uid="{4F4B2FF4-44D9-4A11-80EA-8392B2F2BC20}"/>
    <cellStyle name="Percent 2 4 3 2 2 5" xfId="15043" xr:uid="{EADEF564-81A9-4A3A-85A4-6AF733CEEC0A}"/>
    <cellStyle name="Percent 2 4 3 2 2 6" xfId="28733" xr:uid="{7965D520-C446-4203-B850-05A526CFF00D}"/>
    <cellStyle name="Percent 2 4 3 2 2 7" xfId="43617" xr:uid="{E8F6E746-9AA4-436A-A1C5-BF47860C9320}"/>
    <cellStyle name="Percent 2 4 3 2 3" xfId="9908" xr:uid="{859BECE9-87D0-4AD1-A12F-A418BF94609B}"/>
    <cellStyle name="Percent 2 4 3 2 3 2" xfId="13330" xr:uid="{0B1C0F1A-AAAA-476A-AE23-575D19B83CCA}"/>
    <cellStyle name="Percent 2 4 3 2 3 2 2" xfId="27020" xr:uid="{F2EAC0F8-971C-4AC7-908F-3B175F459712}"/>
    <cellStyle name="Percent 2 4 3 2 3 2 2 2" xfId="40712" xr:uid="{7BAF2ABA-DCCF-4CDD-9AB9-400F00F9C9B6}"/>
    <cellStyle name="Percent 2 4 3 2 3 2 2 3" xfId="55596" xr:uid="{75618D44-7F49-467F-9CE7-7647AEE4AF01}"/>
    <cellStyle name="Percent 2 4 3 2 3 2 3" xfId="20176" xr:uid="{876A9895-5124-425B-8283-29594A1DC5D8}"/>
    <cellStyle name="Percent 2 4 3 2 3 2 4" xfId="33866" xr:uid="{765409A7-0A8C-4D65-9E9F-5B122D72352A}"/>
    <cellStyle name="Percent 2 4 3 2 3 2 5" xfId="48750" xr:uid="{09592D1E-90DF-4827-93FC-98637661C392}"/>
    <cellStyle name="Percent 2 4 3 2 3 3" xfId="23598" xr:uid="{263481CE-ADEF-4481-B059-F795D12559A5}"/>
    <cellStyle name="Percent 2 4 3 2 3 3 2" xfId="37290" xr:uid="{E9BE61C9-B580-42F2-AAC8-04A0D5DDE448}"/>
    <cellStyle name="Percent 2 4 3 2 3 3 3" xfId="52174" xr:uid="{87719E68-3D37-459C-AB24-EF41F738CAF9}"/>
    <cellStyle name="Percent 2 4 3 2 3 4" xfId="16754" xr:uid="{DBA5B8B4-8795-4E72-8A3E-984BF2F03A00}"/>
    <cellStyle name="Percent 2 4 3 2 3 5" xfId="30444" xr:uid="{57454140-34B7-41CE-A319-C97CF0A15B98}"/>
    <cellStyle name="Percent 2 4 3 2 3 6" xfId="45328" xr:uid="{C5429706-0E60-41DC-B1D4-C55A801770D5}"/>
    <cellStyle name="Percent 2 4 3 2 4" xfId="11618" xr:uid="{B964B61A-C971-4B86-8084-2783792ADB0B}"/>
    <cellStyle name="Percent 2 4 3 2 4 2" xfId="25308" xr:uid="{462BB6D1-5D3F-41CC-9D8A-DD4686A69A60}"/>
    <cellStyle name="Percent 2 4 3 2 4 2 2" xfId="39000" xr:uid="{2D156300-D4DD-4251-87D4-7FCDC3971D2C}"/>
    <cellStyle name="Percent 2 4 3 2 4 2 3" xfId="53884" xr:uid="{D7BD8D63-D4DB-420F-92CB-9EC533377E86}"/>
    <cellStyle name="Percent 2 4 3 2 4 3" xfId="18464" xr:uid="{8BB8EF88-F68F-45BB-B390-9B485CC40C0E}"/>
    <cellStyle name="Percent 2 4 3 2 4 4" xfId="32154" xr:uid="{C7EE1112-6BED-4533-94FB-CD7E7C8B84C8}"/>
    <cellStyle name="Percent 2 4 3 2 4 5" xfId="47038" xr:uid="{C5E8D66C-82D0-4442-BE59-5BBE69700721}"/>
    <cellStyle name="Percent 2 4 3 2 5" xfId="21886" xr:uid="{E1A6DBE5-B5F9-4DCF-98E0-6CBAA003BF7E}"/>
    <cellStyle name="Percent 2 4 3 2 5 2" xfId="35578" xr:uid="{6B291610-3626-4BF2-8889-B35DDFF0BC4D}"/>
    <cellStyle name="Percent 2 4 3 2 5 3" xfId="50462" xr:uid="{5C01D218-1F05-46DB-804F-FF0A3A497C0E}"/>
    <cellStyle name="Percent 2 4 3 2 6" xfId="15042" xr:uid="{AEBC2599-D8E7-4B68-BD5D-61FC09BDFD41}"/>
    <cellStyle name="Percent 2 4 3 2 7" xfId="28732" xr:uid="{22E1A0DC-9119-47DF-9ADF-547714F50F7E}"/>
    <cellStyle name="Percent 2 4 3 2 8" xfId="43616" xr:uid="{6C0D1540-920A-4623-A6D5-C45544570C7E}"/>
    <cellStyle name="Percent 2 4 3 3" xfId="8198" xr:uid="{BFC40D7C-FFB5-4270-BE86-2590B4117CF6}"/>
    <cellStyle name="Percent 2 4 3 3 2" xfId="9910" xr:uid="{DCDF3F39-488C-4F20-98E2-E9846DB41F5A}"/>
    <cellStyle name="Percent 2 4 3 3 2 2" xfId="13332" xr:uid="{4D59898D-A0C2-4BF2-B49E-74849E402858}"/>
    <cellStyle name="Percent 2 4 3 3 2 2 2" xfId="27022" xr:uid="{C9677274-05D9-4C17-A9B5-CAF99AFC93F8}"/>
    <cellStyle name="Percent 2 4 3 3 2 2 2 2" xfId="40714" xr:uid="{FA60C2C9-6A3F-4CE5-B8FD-B267905632B6}"/>
    <cellStyle name="Percent 2 4 3 3 2 2 2 3" xfId="55598" xr:uid="{FAC74378-912C-4948-A1FE-5267A836140E}"/>
    <cellStyle name="Percent 2 4 3 3 2 2 3" xfId="20178" xr:uid="{86803CD7-4331-427D-B490-DEBBB5E30C2B}"/>
    <cellStyle name="Percent 2 4 3 3 2 2 4" xfId="33868" xr:uid="{A02E8090-8B6B-410E-A154-9089ECE8C07B}"/>
    <cellStyle name="Percent 2 4 3 3 2 2 5" xfId="48752" xr:uid="{30EDD61A-8F8C-4387-A7B7-47F9600B694F}"/>
    <cellStyle name="Percent 2 4 3 3 2 3" xfId="23600" xr:uid="{EB0082AC-2A49-47C8-96F6-18C159F3A688}"/>
    <cellStyle name="Percent 2 4 3 3 2 3 2" xfId="37292" xr:uid="{B725D5E2-5C95-45AE-84DC-917337BB4F8F}"/>
    <cellStyle name="Percent 2 4 3 3 2 3 3" xfId="52176" xr:uid="{2B70F091-0F61-4FFA-BBCE-75CADF3AF14B}"/>
    <cellStyle name="Percent 2 4 3 3 2 4" xfId="16756" xr:uid="{4EB1C053-0A60-4C68-8694-7FD7861AB934}"/>
    <cellStyle name="Percent 2 4 3 3 2 5" xfId="30446" xr:uid="{1392B98F-BB8F-4E79-801C-9DDD2C5184EA}"/>
    <cellStyle name="Percent 2 4 3 3 2 6" xfId="45330" xr:uid="{F922E930-E3EE-4CED-B422-B0760C78460A}"/>
    <cellStyle name="Percent 2 4 3 3 3" xfId="11620" xr:uid="{9E6185F9-92D3-40C6-91A7-BC1E54333CA3}"/>
    <cellStyle name="Percent 2 4 3 3 3 2" xfId="25310" xr:uid="{5575D01E-BBE6-486E-A518-613BCDAE01BE}"/>
    <cellStyle name="Percent 2 4 3 3 3 2 2" xfId="39002" xr:uid="{7505057F-7819-4889-BBDB-B3EE10A6D58F}"/>
    <cellStyle name="Percent 2 4 3 3 3 2 3" xfId="53886" xr:uid="{0E27F6C4-3A0D-43DD-8100-D0675F2D727A}"/>
    <cellStyle name="Percent 2 4 3 3 3 3" xfId="18466" xr:uid="{7F74E8EE-D662-4E53-A32F-B89A596E34FD}"/>
    <cellStyle name="Percent 2 4 3 3 3 4" xfId="32156" xr:uid="{F690AF05-8461-4A3D-8534-BB3A11B08F0E}"/>
    <cellStyle name="Percent 2 4 3 3 3 5" xfId="47040" xr:uid="{17169127-EDF8-42F3-969D-B28304549226}"/>
    <cellStyle name="Percent 2 4 3 3 4" xfId="21888" xr:uid="{DC3D7141-6C17-40CE-89F9-73EBDDAEFF2F}"/>
    <cellStyle name="Percent 2 4 3 3 4 2" xfId="35580" xr:uid="{E3D21CEC-29A8-4343-BE47-A0A5DC5692A2}"/>
    <cellStyle name="Percent 2 4 3 3 4 3" xfId="50464" xr:uid="{1B96ED11-A7FE-4701-84B8-A8A4F048651E}"/>
    <cellStyle name="Percent 2 4 3 3 5" xfId="15044" xr:uid="{8487C88C-A357-4C51-A600-6A34115766C6}"/>
    <cellStyle name="Percent 2 4 3 3 6" xfId="28734" xr:uid="{AD3FE07F-F0AD-4993-AC66-9855DDA35168}"/>
    <cellStyle name="Percent 2 4 3 3 7" xfId="43618" xr:uid="{AAFA09BF-645F-48EB-A90F-A3D2B4323B9C}"/>
    <cellStyle name="Percent 2 4 3 4" xfId="8199" xr:uid="{1C7A5D89-E8A0-4ABD-BAAA-0BB7EE28B861}"/>
    <cellStyle name="Percent 2 4 3 4 2" xfId="9911" xr:uid="{F01CC9D9-C02F-4DF5-A1E1-916570D3C12F}"/>
    <cellStyle name="Percent 2 4 3 4 2 2" xfId="13333" xr:uid="{BF63269A-B305-4C81-B1C1-EA89A10A3604}"/>
    <cellStyle name="Percent 2 4 3 4 2 2 2" xfId="27023" xr:uid="{1D01C72B-55BF-4C74-9FDC-ED65048FE717}"/>
    <cellStyle name="Percent 2 4 3 4 2 2 2 2" xfId="40715" xr:uid="{1BA2E8C0-32E9-4722-B238-9397D1556E4B}"/>
    <cellStyle name="Percent 2 4 3 4 2 2 2 3" xfId="55599" xr:uid="{E67C9708-F104-4003-B970-035B5DD90E9D}"/>
    <cellStyle name="Percent 2 4 3 4 2 2 3" xfId="20179" xr:uid="{5A709F6C-5F0C-4BD7-BAAE-3E7B855FB2A4}"/>
    <cellStyle name="Percent 2 4 3 4 2 2 4" xfId="33869" xr:uid="{65ADAE39-0EFC-40E6-853D-78F3236FB889}"/>
    <cellStyle name="Percent 2 4 3 4 2 2 5" xfId="48753" xr:uid="{BF19C0ED-6445-4D32-9AA1-E979F5D009F7}"/>
    <cellStyle name="Percent 2 4 3 4 2 3" xfId="23601" xr:uid="{1828AD1B-0309-4169-8D3C-2908FE1E4E92}"/>
    <cellStyle name="Percent 2 4 3 4 2 3 2" xfId="37293" xr:uid="{6A5E7856-3410-4A2B-A42A-6E3D148C8CD6}"/>
    <cellStyle name="Percent 2 4 3 4 2 3 3" xfId="52177" xr:uid="{90428591-0526-4C5E-BEC8-976079D45595}"/>
    <cellStyle name="Percent 2 4 3 4 2 4" xfId="16757" xr:uid="{44FC7209-9388-45A3-B59D-EB864ADD8910}"/>
    <cellStyle name="Percent 2 4 3 4 2 5" xfId="30447" xr:uid="{D9F8A3EC-54FE-4DFE-8D96-E6C7DD8C30B0}"/>
    <cellStyle name="Percent 2 4 3 4 2 6" xfId="45331" xr:uid="{09E2DD6B-9ED8-4251-BB49-F99A95EF06F0}"/>
    <cellStyle name="Percent 2 4 3 4 3" xfId="11621" xr:uid="{90912BED-F0F6-4068-BA7E-F9546CF33344}"/>
    <cellStyle name="Percent 2 4 3 4 3 2" xfId="25311" xr:uid="{25B3E2A4-1895-40F1-9CAC-E3692808AACB}"/>
    <cellStyle name="Percent 2 4 3 4 3 2 2" xfId="39003" xr:uid="{27E57350-96CF-4A05-95F0-C1ECB331204E}"/>
    <cellStyle name="Percent 2 4 3 4 3 2 3" xfId="53887" xr:uid="{581777EA-8650-4C91-92E8-B4C8E03DF8B9}"/>
    <cellStyle name="Percent 2 4 3 4 3 3" xfId="18467" xr:uid="{64F073CF-CC5A-4B61-9636-EC2CB069C020}"/>
    <cellStyle name="Percent 2 4 3 4 3 4" xfId="32157" xr:uid="{C82BF2CE-A9E3-496D-A7E6-5F89B0D2FBD1}"/>
    <cellStyle name="Percent 2 4 3 4 3 5" xfId="47041" xr:uid="{A4A734F9-7BEF-4C67-9D43-D6C2AE3280BF}"/>
    <cellStyle name="Percent 2 4 3 4 4" xfId="21889" xr:uid="{F492D6F2-4DF6-4A7E-84F5-51D71442A9DE}"/>
    <cellStyle name="Percent 2 4 3 4 4 2" xfId="35581" xr:uid="{23BD3CD5-4BB1-40DE-96B2-0AF0D58E449D}"/>
    <cellStyle name="Percent 2 4 3 4 4 3" xfId="50465" xr:uid="{B3109B2F-F467-425D-B7A5-F8575579218C}"/>
    <cellStyle name="Percent 2 4 3 4 5" xfId="15045" xr:uid="{B5B382DE-70AC-481D-8DAD-39BF68C60C26}"/>
    <cellStyle name="Percent 2 4 3 4 6" xfId="28735" xr:uid="{23B5595B-C1B1-4673-BC7E-7857B681EE27}"/>
    <cellStyle name="Percent 2 4 3 4 7" xfId="43619" xr:uid="{4DD4D67D-7364-41F7-A66F-650B024B1E5C}"/>
    <cellStyle name="Percent 2 4 3 5" xfId="9907" xr:uid="{04AF06C2-C2F9-40A7-9FE0-65ACB262D439}"/>
    <cellStyle name="Percent 2 4 3 5 2" xfId="13329" xr:uid="{F9A66A20-EAB8-4399-AF2B-EE5B316F9165}"/>
    <cellStyle name="Percent 2 4 3 5 2 2" xfId="27019" xr:uid="{CC725292-2D10-4C3C-A5A4-64F3F83A3EB5}"/>
    <cellStyle name="Percent 2 4 3 5 2 2 2" xfId="40711" xr:uid="{C22A2F27-35F3-46C1-93C8-F7556048AABF}"/>
    <cellStyle name="Percent 2 4 3 5 2 2 3" xfId="55595" xr:uid="{103ADA70-4989-464A-B461-0B20C285D1E0}"/>
    <cellStyle name="Percent 2 4 3 5 2 3" xfId="20175" xr:uid="{77F7B09C-55FD-4D84-906D-00A0EDD6C8F3}"/>
    <cellStyle name="Percent 2 4 3 5 2 4" xfId="33865" xr:uid="{0B7D15EB-51F1-483A-90C5-B7EDDA1C546E}"/>
    <cellStyle name="Percent 2 4 3 5 2 5" xfId="48749" xr:uid="{67514C81-E45E-4D06-BAFA-A1AC15F5E399}"/>
    <cellStyle name="Percent 2 4 3 5 3" xfId="23597" xr:uid="{ABBA8098-9D34-416A-A6DC-D5AC6FC10EC4}"/>
    <cellStyle name="Percent 2 4 3 5 3 2" xfId="37289" xr:uid="{EE3DEEC4-125F-49B6-952C-AF35A74CA870}"/>
    <cellStyle name="Percent 2 4 3 5 3 3" xfId="52173" xr:uid="{1DB0939B-A12E-4FFA-A1C2-73CE591E84A5}"/>
    <cellStyle name="Percent 2 4 3 5 4" xfId="16753" xr:uid="{CCF222A1-C8E8-4365-9C87-C871C263ADF3}"/>
    <cellStyle name="Percent 2 4 3 5 5" xfId="30443" xr:uid="{81B6F3D2-AA96-4701-9EE1-EDB976A4FA20}"/>
    <cellStyle name="Percent 2 4 3 5 6" xfId="45327" xr:uid="{111B6BFB-4F9D-4E1C-A0BE-2E1FD8927D9A}"/>
    <cellStyle name="Percent 2 4 3 6" xfId="11617" xr:uid="{3F1DF966-25AF-4E92-B8C8-D5FA187A7968}"/>
    <cellStyle name="Percent 2 4 3 6 2" xfId="25307" xr:uid="{6079A901-56C6-49A6-AB95-59EC9DFB9F51}"/>
    <cellStyle name="Percent 2 4 3 6 2 2" xfId="38999" xr:uid="{A76BC90C-4716-451B-B42C-A1B523B7B77C}"/>
    <cellStyle name="Percent 2 4 3 6 2 3" xfId="53883" xr:uid="{EC004F48-93EA-4335-A104-AB79A95E5ED6}"/>
    <cellStyle name="Percent 2 4 3 6 3" xfId="18463" xr:uid="{BEFF6050-0C5B-4BE6-90B1-4165EE07D85B}"/>
    <cellStyle name="Percent 2 4 3 6 4" xfId="32153" xr:uid="{06CE5B3B-C19D-4F33-B6C9-9A2702E8C782}"/>
    <cellStyle name="Percent 2 4 3 6 5" xfId="47037" xr:uid="{2FD77D92-05B9-41AD-A1B2-65554355068E}"/>
    <cellStyle name="Percent 2 4 3 7" xfId="21885" xr:uid="{1279EDAD-9D52-4D8A-86BC-4D73B1F27914}"/>
    <cellStyle name="Percent 2 4 3 7 2" xfId="35577" xr:uid="{4A909B17-C591-409B-AEDF-5569307DB71C}"/>
    <cellStyle name="Percent 2 4 3 7 3" xfId="50461" xr:uid="{532E9360-F2E6-4912-8FC5-CF8A11F0136A}"/>
    <cellStyle name="Percent 2 4 3 8" xfId="15041" xr:uid="{2E25E10B-A229-4347-B5BD-478909DADF9D}"/>
    <cellStyle name="Percent 2 4 3 9" xfId="28731" xr:uid="{474BBCAC-FA26-4203-A454-CE7C1D0FEADF}"/>
    <cellStyle name="Percent 2 4 4" xfId="8200" xr:uid="{0E1F1820-D038-4F39-9C20-01898A9F7A4B}"/>
    <cellStyle name="Percent 2 4 4 2" xfId="8201" xr:uid="{A9A46BB2-3090-4069-8022-1D2C323B7325}"/>
    <cellStyle name="Percent 2 4 4 2 2" xfId="9913" xr:uid="{CB9DB98C-BAA0-4F33-83A1-E1383DB4DBB1}"/>
    <cellStyle name="Percent 2 4 4 2 2 2" xfId="13335" xr:uid="{6A416FDD-9CCA-4AA3-96BC-E5EAC698AF2C}"/>
    <cellStyle name="Percent 2 4 4 2 2 2 2" xfId="27025" xr:uid="{4924294F-A006-44E6-B8AA-7671D4823F62}"/>
    <cellStyle name="Percent 2 4 4 2 2 2 2 2" xfId="40717" xr:uid="{18461A7F-1FD5-45C3-AC7F-B18C5B24085B}"/>
    <cellStyle name="Percent 2 4 4 2 2 2 2 3" xfId="55601" xr:uid="{147364E1-AAED-4EF0-80E7-D2A917FEB6DD}"/>
    <cellStyle name="Percent 2 4 4 2 2 2 3" xfId="20181" xr:uid="{F33E230A-CC3C-4389-871D-9C7091226DB5}"/>
    <cellStyle name="Percent 2 4 4 2 2 2 4" xfId="33871" xr:uid="{DC2B8152-10A4-43E7-9ECF-743A722A37E9}"/>
    <cellStyle name="Percent 2 4 4 2 2 2 5" xfId="48755" xr:uid="{0C0D46BA-DBB3-4B38-85A3-99EB09468407}"/>
    <cellStyle name="Percent 2 4 4 2 2 3" xfId="23603" xr:uid="{61660574-16B0-42D0-BD78-2BCF2C9ECF91}"/>
    <cellStyle name="Percent 2 4 4 2 2 3 2" xfId="37295" xr:uid="{76AE9654-B18F-4A66-BBD2-B3D2899DE1F4}"/>
    <cellStyle name="Percent 2 4 4 2 2 3 3" xfId="52179" xr:uid="{C0025AEE-3429-4A57-9EC9-9304DF21C2AF}"/>
    <cellStyle name="Percent 2 4 4 2 2 4" xfId="16759" xr:uid="{09028850-C83D-4BBC-999C-90C84A1F68D9}"/>
    <cellStyle name="Percent 2 4 4 2 2 5" xfId="30449" xr:uid="{A81BC915-36B8-4E72-814E-06CD84189482}"/>
    <cellStyle name="Percent 2 4 4 2 2 6" xfId="45333" xr:uid="{236C3E8B-0385-4C58-8CF2-104CC74A7669}"/>
    <cellStyle name="Percent 2 4 4 2 3" xfId="11623" xr:uid="{65EA9DAD-AE25-430F-A261-F7CCA03B458B}"/>
    <cellStyle name="Percent 2 4 4 2 3 2" xfId="25313" xr:uid="{9182976F-E7C0-4435-96E3-ED9826959B46}"/>
    <cellStyle name="Percent 2 4 4 2 3 2 2" xfId="39005" xr:uid="{66076E91-8B09-438C-8C52-BB21613DD4A0}"/>
    <cellStyle name="Percent 2 4 4 2 3 2 3" xfId="53889" xr:uid="{B0A0209E-6071-460F-9F89-967D8B32003F}"/>
    <cellStyle name="Percent 2 4 4 2 3 3" xfId="18469" xr:uid="{DB3834A6-EB95-4F93-9F04-07A41F160C67}"/>
    <cellStyle name="Percent 2 4 4 2 3 4" xfId="32159" xr:uid="{FC2CF6EC-1A8F-453F-A6E3-C91BC0537C08}"/>
    <cellStyle name="Percent 2 4 4 2 3 5" xfId="47043" xr:uid="{395B1B88-892D-412D-8164-F394EE8B75DD}"/>
    <cellStyle name="Percent 2 4 4 2 4" xfId="21891" xr:uid="{445B43B7-D83E-4FE9-89C3-BCF4FA64523F}"/>
    <cellStyle name="Percent 2 4 4 2 4 2" xfId="35583" xr:uid="{BBC31633-B4B2-49FB-9F05-97F6889A4B41}"/>
    <cellStyle name="Percent 2 4 4 2 4 3" xfId="50467" xr:uid="{A9BB968C-6E39-45CB-A26B-6602AAED12C5}"/>
    <cellStyle name="Percent 2 4 4 2 5" xfId="15047" xr:uid="{084A86BE-8CB8-4E3C-87AE-432FF7336807}"/>
    <cellStyle name="Percent 2 4 4 2 6" xfId="28737" xr:uid="{83E15ADA-287C-450D-A8EA-29BCBDAF7EAA}"/>
    <cellStyle name="Percent 2 4 4 2 7" xfId="43621" xr:uid="{751DFC80-6893-4D9F-B23E-5A29DDB32244}"/>
    <cellStyle name="Percent 2 4 4 3" xfId="9912" xr:uid="{4E4FD4FC-F76C-421A-8261-056A11D17D90}"/>
    <cellStyle name="Percent 2 4 4 3 2" xfId="13334" xr:uid="{B7BBFF29-F003-408E-AEA0-7CB3381B02E2}"/>
    <cellStyle name="Percent 2 4 4 3 2 2" xfId="27024" xr:uid="{540950C5-7E85-4305-B9A6-A3C450EC111B}"/>
    <cellStyle name="Percent 2 4 4 3 2 2 2" xfId="40716" xr:uid="{E367A2C8-CF00-416A-BFDD-E860E1CCFC6E}"/>
    <cellStyle name="Percent 2 4 4 3 2 2 3" xfId="55600" xr:uid="{044FF458-D7BD-4AB3-9078-55CAA02AD4E8}"/>
    <cellStyle name="Percent 2 4 4 3 2 3" xfId="20180" xr:uid="{1CFEB90B-C73A-42EE-B33B-EEBF5D94A44F}"/>
    <cellStyle name="Percent 2 4 4 3 2 4" xfId="33870" xr:uid="{E5F6B1AC-E895-4B84-876A-6A2691FDFE4A}"/>
    <cellStyle name="Percent 2 4 4 3 2 5" xfId="48754" xr:uid="{E37F0CCF-4D55-4969-8F68-762D0C1C8F35}"/>
    <cellStyle name="Percent 2 4 4 3 3" xfId="23602" xr:uid="{85CB6D87-F7FC-4E17-BABC-0CCB144AFA11}"/>
    <cellStyle name="Percent 2 4 4 3 3 2" xfId="37294" xr:uid="{12082C88-D016-47A1-8A77-0177866896FA}"/>
    <cellStyle name="Percent 2 4 4 3 3 3" xfId="52178" xr:uid="{1569AED1-EAA6-420E-B74C-33809DD3E0D8}"/>
    <cellStyle name="Percent 2 4 4 3 4" xfId="16758" xr:uid="{A05B6285-6022-44F9-B8F8-0DFD248B7225}"/>
    <cellStyle name="Percent 2 4 4 3 5" xfId="30448" xr:uid="{01283501-3FBD-4AD9-8AEB-45436F10C11C}"/>
    <cellStyle name="Percent 2 4 4 3 6" xfId="45332" xr:uid="{EE6865A1-C029-4315-815A-E2F4A8B36D9A}"/>
    <cellStyle name="Percent 2 4 4 4" xfId="11622" xr:uid="{6FB2861F-A34F-4CCE-A20D-40936D62BA45}"/>
    <cellStyle name="Percent 2 4 4 4 2" xfId="25312" xr:uid="{C13EA2B6-6A20-4981-A812-4FB139263184}"/>
    <cellStyle name="Percent 2 4 4 4 2 2" xfId="39004" xr:uid="{644953EE-EB83-4DB6-868E-DB7065A3C33A}"/>
    <cellStyle name="Percent 2 4 4 4 2 3" xfId="53888" xr:uid="{C23D0B0E-B3F4-4369-AADF-6FF1F30859E9}"/>
    <cellStyle name="Percent 2 4 4 4 3" xfId="18468" xr:uid="{F698DF2D-803D-428C-A526-2FED2B368BBE}"/>
    <cellStyle name="Percent 2 4 4 4 4" xfId="32158" xr:uid="{D3608A09-2A56-4E4F-992B-4C576C07DE10}"/>
    <cellStyle name="Percent 2 4 4 4 5" xfId="47042" xr:uid="{95E70441-9BE0-428D-BF03-5E60BD848E3F}"/>
    <cellStyle name="Percent 2 4 4 5" xfId="21890" xr:uid="{8ADAC883-87BC-46F8-8075-22631840D952}"/>
    <cellStyle name="Percent 2 4 4 5 2" xfId="35582" xr:uid="{B279A5D6-03FC-403C-8382-5776A8B543D5}"/>
    <cellStyle name="Percent 2 4 4 5 3" xfId="50466" xr:uid="{FC10065E-3EB2-4674-B7C8-5A52067A0757}"/>
    <cellStyle name="Percent 2 4 4 6" xfId="15046" xr:uid="{6D942261-E477-4021-9EF3-F83CD854D92F}"/>
    <cellStyle name="Percent 2 4 4 7" xfId="28736" xr:uid="{A74D765E-EA45-4057-B6CA-EFBE6A531FDF}"/>
    <cellStyle name="Percent 2 4 4 8" xfId="43620" xr:uid="{7BCCB4BF-238C-4622-8BDB-9B0F784B9BA0}"/>
    <cellStyle name="Percent 2 4 5" xfId="8202" xr:uid="{0614425E-3FB7-4642-9A4B-2F7FD306AF1C}"/>
    <cellStyle name="Percent 2 4 5 2" xfId="9914" xr:uid="{60D3F72D-6E4A-4C15-8136-4AAD46179E14}"/>
    <cellStyle name="Percent 2 4 5 2 2" xfId="13336" xr:uid="{29A4D8C5-A85D-4ACB-BA0B-BE48860818DE}"/>
    <cellStyle name="Percent 2 4 5 2 2 2" xfId="27026" xr:uid="{A7B0207C-11E1-4AD6-BCEE-CE0C31C22A4F}"/>
    <cellStyle name="Percent 2 4 5 2 2 2 2" xfId="40718" xr:uid="{B3CABD17-4C7A-46D9-9B72-64AFEBEFA07B}"/>
    <cellStyle name="Percent 2 4 5 2 2 2 3" xfId="55602" xr:uid="{5074DDEA-853A-4EF6-8DF8-101603BBCB5A}"/>
    <cellStyle name="Percent 2 4 5 2 2 3" xfId="20182" xr:uid="{C4E5CA24-B655-40C7-AC35-59036431ECD7}"/>
    <cellStyle name="Percent 2 4 5 2 2 4" xfId="33872" xr:uid="{01406118-F1AA-48CE-A41C-79520427D176}"/>
    <cellStyle name="Percent 2 4 5 2 2 5" xfId="48756" xr:uid="{FD86334A-ADB9-493C-BFF7-6DAD4012AAC9}"/>
    <cellStyle name="Percent 2 4 5 2 3" xfId="23604" xr:uid="{7D373259-3F9A-4BE6-8C9D-C0F3ECE71E21}"/>
    <cellStyle name="Percent 2 4 5 2 3 2" xfId="37296" xr:uid="{E61AE464-D30C-4CDF-BC4B-EEB4EAFEEA45}"/>
    <cellStyle name="Percent 2 4 5 2 3 3" xfId="52180" xr:uid="{72C14222-54BC-4120-8666-684781A24F8F}"/>
    <cellStyle name="Percent 2 4 5 2 4" xfId="16760" xr:uid="{2DD03869-314A-4B78-8556-6AEB25BEB6FA}"/>
    <cellStyle name="Percent 2 4 5 2 5" xfId="30450" xr:uid="{84282A4D-920C-4D3B-88FD-95C805EEFDF2}"/>
    <cellStyle name="Percent 2 4 5 2 6" xfId="45334" xr:uid="{1204D03C-8819-4F2A-B948-93AAFAFC0D0E}"/>
    <cellStyle name="Percent 2 4 5 3" xfId="11624" xr:uid="{79423102-A730-4B20-90EF-023CCD2A0A5B}"/>
    <cellStyle name="Percent 2 4 5 3 2" xfId="25314" xr:uid="{06FF3800-266F-4083-9FCF-1836DD8C862A}"/>
    <cellStyle name="Percent 2 4 5 3 2 2" xfId="39006" xr:uid="{04937BC0-53F7-496C-8B5C-DDFC21544F67}"/>
    <cellStyle name="Percent 2 4 5 3 2 3" xfId="53890" xr:uid="{6142445B-6704-4C67-87D6-1B239E68FC0D}"/>
    <cellStyle name="Percent 2 4 5 3 3" xfId="18470" xr:uid="{CD53BC79-3388-4236-A4C3-0C8B04F1993A}"/>
    <cellStyle name="Percent 2 4 5 3 4" xfId="32160" xr:uid="{2F486404-5543-4E0C-8CEF-821CAD8C88CA}"/>
    <cellStyle name="Percent 2 4 5 3 5" xfId="47044" xr:uid="{3917DB25-86D3-4DAA-9DA1-40704198C89A}"/>
    <cellStyle name="Percent 2 4 5 4" xfId="21892" xr:uid="{382CAAE1-EC90-455D-AB03-93AD3DFE3FF1}"/>
    <cellStyle name="Percent 2 4 5 4 2" xfId="35584" xr:uid="{754B4DD4-1660-47DD-8C08-40F2E34B928A}"/>
    <cellStyle name="Percent 2 4 5 4 3" xfId="50468" xr:uid="{556E3093-DC12-4C3F-AF4F-585DF45D562D}"/>
    <cellStyle name="Percent 2 4 5 5" xfId="15048" xr:uid="{2D8BDC05-62DA-4048-8EE6-5590CEF6A427}"/>
    <cellStyle name="Percent 2 4 5 6" xfId="28738" xr:uid="{0E4E85C4-8E86-44BA-BAF9-A0E8248F469D}"/>
    <cellStyle name="Percent 2 4 5 7" xfId="43622" xr:uid="{D6D9BF89-7402-4D12-8A06-E700B2DF7B35}"/>
    <cellStyle name="Percent 2 4 6" xfId="8203" xr:uid="{2499473E-88BC-474A-B397-32FFF45DDCBE}"/>
    <cellStyle name="Percent 2 4 6 2" xfId="9915" xr:uid="{D7F659EA-36D6-4A02-82EF-BB18D1D58DF1}"/>
    <cellStyle name="Percent 2 4 6 2 2" xfId="13337" xr:uid="{D40A95CD-9ABD-41CD-AAC9-C5F87A8E5310}"/>
    <cellStyle name="Percent 2 4 6 2 2 2" xfId="27027" xr:uid="{245F9934-BFD6-46EA-8F5B-3710280A9886}"/>
    <cellStyle name="Percent 2 4 6 2 2 2 2" xfId="40719" xr:uid="{E4B7F5FA-20EE-4D4C-A66F-D4FD070A8FB8}"/>
    <cellStyle name="Percent 2 4 6 2 2 2 3" xfId="55603" xr:uid="{04DF8DDE-67DC-4EC0-91A8-0F03119FB5E7}"/>
    <cellStyle name="Percent 2 4 6 2 2 3" xfId="20183" xr:uid="{DCFFE587-824E-4497-84A4-F030A2DC4F7E}"/>
    <cellStyle name="Percent 2 4 6 2 2 4" xfId="33873" xr:uid="{BF49B58E-EA06-4260-814B-B1134CAC2468}"/>
    <cellStyle name="Percent 2 4 6 2 2 5" xfId="48757" xr:uid="{299051E2-E5E7-4A0D-B65A-F76B02436955}"/>
    <cellStyle name="Percent 2 4 6 2 3" xfId="23605" xr:uid="{717DBBF3-0F7B-409D-8C61-2023B9450821}"/>
    <cellStyle name="Percent 2 4 6 2 3 2" xfId="37297" xr:uid="{38953BF9-F8A2-40EF-ABF3-C08BF88147FB}"/>
    <cellStyle name="Percent 2 4 6 2 3 3" xfId="52181" xr:uid="{3628D097-5368-418E-B10F-9B22D4658EFD}"/>
    <cellStyle name="Percent 2 4 6 2 4" xfId="16761" xr:uid="{9533403F-5EFB-4637-AF05-923F098FBEBE}"/>
    <cellStyle name="Percent 2 4 6 2 5" xfId="30451" xr:uid="{E84C38EB-2E1C-4FCA-97E7-78E2BA6CF597}"/>
    <cellStyle name="Percent 2 4 6 2 6" xfId="45335" xr:uid="{1FEF5185-E1FD-4EAC-83BB-4504637D5508}"/>
    <cellStyle name="Percent 2 4 6 3" xfId="11625" xr:uid="{AC4F2B00-F5AA-41BF-9C05-FF412E02AE0F}"/>
    <cellStyle name="Percent 2 4 6 3 2" xfId="25315" xr:uid="{AA849740-C161-4402-8470-F3B206D6E4EE}"/>
    <cellStyle name="Percent 2 4 6 3 2 2" xfId="39007" xr:uid="{FB068A8C-55E5-4733-8A9A-EA1C533DFBB9}"/>
    <cellStyle name="Percent 2 4 6 3 2 3" xfId="53891" xr:uid="{C35898B7-897D-4A1C-94D4-D2E6AF113B83}"/>
    <cellStyle name="Percent 2 4 6 3 3" xfId="18471" xr:uid="{E080E363-6FD7-4B52-8CAC-7D585451FFAB}"/>
    <cellStyle name="Percent 2 4 6 3 4" xfId="32161" xr:uid="{F74C11A7-A80B-4B54-8FE1-2360E0568830}"/>
    <cellStyle name="Percent 2 4 6 3 5" xfId="47045" xr:uid="{731E0393-CA12-48DF-9692-A7CFF13386FC}"/>
    <cellStyle name="Percent 2 4 6 4" xfId="21893" xr:uid="{BA57E626-D0FD-49C8-AFF8-B79E5C65EA38}"/>
    <cellStyle name="Percent 2 4 6 4 2" xfId="35585" xr:uid="{F8A695E1-5AB4-43C3-BA8B-B30C5A036A7A}"/>
    <cellStyle name="Percent 2 4 6 4 3" xfId="50469" xr:uid="{7CD9758E-2394-4EEC-9BD8-97358981B74B}"/>
    <cellStyle name="Percent 2 4 6 5" xfId="15049" xr:uid="{F9D1F3C4-3730-4599-B170-680927512C2B}"/>
    <cellStyle name="Percent 2 4 6 6" xfId="28739" xr:uid="{5F2C9426-D6E5-4B16-BF0C-150D994E9EEC}"/>
    <cellStyle name="Percent 2 4 6 7" xfId="43623" xr:uid="{1599AADF-F06E-4547-8F55-649B39E98DBF}"/>
    <cellStyle name="Percent 2 4 7" xfId="9901" xr:uid="{840B3D2D-449A-44AE-A909-2501650CDB58}"/>
    <cellStyle name="Percent 2 4 7 2" xfId="13323" xr:uid="{CC7DBCF4-B030-424A-8AD1-9D8149A402DC}"/>
    <cellStyle name="Percent 2 4 7 2 2" xfId="27013" xr:uid="{152CE8AF-8E1F-4E88-9E7F-7CDAC4963829}"/>
    <cellStyle name="Percent 2 4 7 2 2 2" xfId="40705" xr:uid="{F2808936-84E8-43F1-A075-A81C9B0BE9FF}"/>
    <cellStyle name="Percent 2 4 7 2 2 3" xfId="55589" xr:uid="{A16F2D04-6DC9-4BBE-9359-8EF895F2DAC3}"/>
    <cellStyle name="Percent 2 4 7 2 3" xfId="20169" xr:uid="{0B048222-7448-465A-AAD4-6BF7ACD6AE61}"/>
    <cellStyle name="Percent 2 4 7 2 4" xfId="33859" xr:uid="{BF3EA4AE-580C-4A0C-90A7-6C90F6EF1D36}"/>
    <cellStyle name="Percent 2 4 7 2 5" xfId="48743" xr:uid="{AAC259CC-3E08-4720-916F-633148CC8FA1}"/>
    <cellStyle name="Percent 2 4 7 3" xfId="23591" xr:uid="{5EC6411D-725D-4F6D-A22E-0142D55979E2}"/>
    <cellStyle name="Percent 2 4 7 3 2" xfId="37283" xr:uid="{10FAA874-6FB3-4EAC-8AF5-683601576A3E}"/>
    <cellStyle name="Percent 2 4 7 3 3" xfId="52167" xr:uid="{0D658793-CC67-4B5B-8251-EF36AC954028}"/>
    <cellStyle name="Percent 2 4 7 4" xfId="16747" xr:uid="{AB70B214-B5F4-4439-8F5B-48005A27B905}"/>
    <cellStyle name="Percent 2 4 7 5" xfId="30437" xr:uid="{BE1489C4-5352-4420-8209-72A502EA9762}"/>
    <cellStyle name="Percent 2 4 7 6" xfId="45321" xr:uid="{953E4E9D-181B-409B-B738-842EEFF74E80}"/>
    <cellStyle name="Percent 2 4 8" xfId="11611" xr:uid="{11898950-FC38-472C-A68D-C9F8DCB022B5}"/>
    <cellStyle name="Percent 2 4 8 2" xfId="25301" xr:uid="{61B129E3-B703-4874-B686-67422EA25BD6}"/>
    <cellStyle name="Percent 2 4 8 2 2" xfId="38993" xr:uid="{12FA8CEE-4D8F-40F9-BAA8-DF0168E3A661}"/>
    <cellStyle name="Percent 2 4 8 2 3" xfId="53877" xr:uid="{7049BBFB-6296-4C29-A5F4-922CF6EFB6EC}"/>
    <cellStyle name="Percent 2 4 8 3" xfId="18457" xr:uid="{28FBBE06-19FD-4F96-894E-C913411C5E7F}"/>
    <cellStyle name="Percent 2 4 8 4" xfId="32147" xr:uid="{D1056B8B-680A-4D8E-9A2B-D7B84FDF60EA}"/>
    <cellStyle name="Percent 2 4 8 5" xfId="47031" xr:uid="{37FC6574-D911-4255-AC30-703422B4A19D}"/>
    <cellStyle name="Percent 2 4 9" xfId="21879" xr:uid="{56B6B366-49CD-470F-AECC-F672C43F1659}"/>
    <cellStyle name="Percent 2 4 9 2" xfId="35571" xr:uid="{7AC731A6-C690-447D-AF0C-A09C43974906}"/>
    <cellStyle name="Percent 2 4 9 3" xfId="50455" xr:uid="{B40D9E54-FFA8-418D-BCD2-6138FF55B04E}"/>
    <cellStyle name="Percent 2 5" xfId="8204" xr:uid="{37AE4855-3ABA-493B-88BF-BDC56F5BB80C}"/>
    <cellStyle name="Percent 2 5 10" xfId="15050" xr:uid="{7AFCF75B-CA2F-4D63-A087-D2DCDC9DDCBE}"/>
    <cellStyle name="Percent 2 5 11" xfId="28740" xr:uid="{3C22EFFD-BD10-41B2-9D99-BD7EDDB872E3}"/>
    <cellStyle name="Percent 2 5 12" xfId="43624" xr:uid="{7CD96CA7-80F2-462F-B1A5-EC081D662AA2}"/>
    <cellStyle name="Percent 2 5 2" xfId="8205" xr:uid="{08DDC9CE-9A2E-4535-A83C-E45F9E2A298D}"/>
    <cellStyle name="Percent 2 5 2 10" xfId="43625" xr:uid="{62103994-EFCF-468A-925A-8B109A15D62A}"/>
    <cellStyle name="Percent 2 5 2 2" xfId="8206" xr:uid="{18E19501-0144-415C-AB8D-1DBAA807C159}"/>
    <cellStyle name="Percent 2 5 2 2 2" xfId="8207" xr:uid="{15C17749-49F4-450C-ADA6-8F8F0C7DDE96}"/>
    <cellStyle name="Percent 2 5 2 2 2 2" xfId="9919" xr:uid="{D8C91EFC-E5DA-4E86-BF19-A0547EDCA9FD}"/>
    <cellStyle name="Percent 2 5 2 2 2 2 2" xfId="13341" xr:uid="{58944061-CE68-45BA-B6AB-59A3AE7FDF90}"/>
    <cellStyle name="Percent 2 5 2 2 2 2 2 2" xfId="27031" xr:uid="{4EE77C79-32A9-42DB-AC46-F4B4A46FC102}"/>
    <cellStyle name="Percent 2 5 2 2 2 2 2 2 2" xfId="40723" xr:uid="{3D971B10-9146-494F-9C19-2C3FA32C78E2}"/>
    <cellStyle name="Percent 2 5 2 2 2 2 2 2 3" xfId="55607" xr:uid="{110F8B66-D8B6-4454-9B4A-9C8835D5887B}"/>
    <cellStyle name="Percent 2 5 2 2 2 2 2 3" xfId="20187" xr:uid="{0B69E466-DDD1-4E17-BC30-40A009979918}"/>
    <cellStyle name="Percent 2 5 2 2 2 2 2 4" xfId="33877" xr:uid="{8630E1D7-8621-458E-8BDF-C704A6D49AAC}"/>
    <cellStyle name="Percent 2 5 2 2 2 2 2 5" xfId="48761" xr:uid="{DC212897-8F65-4780-848B-D091EB61A385}"/>
    <cellStyle name="Percent 2 5 2 2 2 2 3" xfId="23609" xr:uid="{7F57FF0D-052E-4AE9-A867-6584567A6A77}"/>
    <cellStyle name="Percent 2 5 2 2 2 2 3 2" xfId="37301" xr:uid="{721812AC-4E71-4591-95E0-03DB892C8CD4}"/>
    <cellStyle name="Percent 2 5 2 2 2 2 3 3" xfId="52185" xr:uid="{FBDDB4ED-45EC-479E-A9B9-E5C83EFCC5A6}"/>
    <cellStyle name="Percent 2 5 2 2 2 2 4" xfId="16765" xr:uid="{251E50A9-71D8-432F-9E04-A7A0BB73F250}"/>
    <cellStyle name="Percent 2 5 2 2 2 2 5" xfId="30455" xr:uid="{4E3FAC1C-F0E3-4BA6-A389-E6821F685A8D}"/>
    <cellStyle name="Percent 2 5 2 2 2 2 6" xfId="45339" xr:uid="{4EEE67A8-1285-4E11-A1C3-B027F2729B00}"/>
    <cellStyle name="Percent 2 5 2 2 2 3" xfId="11629" xr:uid="{5E09358D-CDE7-44E0-B2AA-DF6FF960E79A}"/>
    <cellStyle name="Percent 2 5 2 2 2 3 2" xfId="25319" xr:uid="{0DB53D6A-A855-420A-BFB9-DA8E818877DC}"/>
    <cellStyle name="Percent 2 5 2 2 2 3 2 2" xfId="39011" xr:uid="{0B35700E-2A59-4050-8FBC-DE8747809A18}"/>
    <cellStyle name="Percent 2 5 2 2 2 3 2 3" xfId="53895" xr:uid="{C330E07F-6416-4612-AE50-4E1FF78098ED}"/>
    <cellStyle name="Percent 2 5 2 2 2 3 3" xfId="18475" xr:uid="{D9265CA8-C694-43A0-9034-45514195CA7D}"/>
    <cellStyle name="Percent 2 5 2 2 2 3 4" xfId="32165" xr:uid="{4209BDB3-FF11-49FE-A16A-7993905E33A5}"/>
    <cellStyle name="Percent 2 5 2 2 2 3 5" xfId="47049" xr:uid="{C5D65C09-FBCD-44CB-B7C5-EEF3BAAAB997}"/>
    <cellStyle name="Percent 2 5 2 2 2 4" xfId="21897" xr:uid="{F88FCA43-7EA5-4604-A728-21E35526F828}"/>
    <cellStyle name="Percent 2 5 2 2 2 4 2" xfId="35589" xr:uid="{E67ECC78-613F-46A9-801A-AA5B79FDFF3A}"/>
    <cellStyle name="Percent 2 5 2 2 2 4 3" xfId="50473" xr:uid="{72844A44-B14E-467A-A41C-7A0109753CCE}"/>
    <cellStyle name="Percent 2 5 2 2 2 5" xfId="15053" xr:uid="{F9E16886-1FC7-429D-9FA8-CEB091239392}"/>
    <cellStyle name="Percent 2 5 2 2 2 6" xfId="28743" xr:uid="{76886B12-E6F2-4F57-AE99-7025E0E12565}"/>
    <cellStyle name="Percent 2 5 2 2 2 7" xfId="43627" xr:uid="{30669CAB-9B6E-4E24-812A-8191743F2DAA}"/>
    <cellStyle name="Percent 2 5 2 2 3" xfId="9918" xr:uid="{E5D6DF7F-D841-4BFC-AEC6-6B7C26453082}"/>
    <cellStyle name="Percent 2 5 2 2 3 2" xfId="13340" xr:uid="{1BD0E065-9CEE-482C-9F2F-E45A98E36282}"/>
    <cellStyle name="Percent 2 5 2 2 3 2 2" xfId="27030" xr:uid="{D531BB7D-C2C5-4CBF-AA8E-981F09168433}"/>
    <cellStyle name="Percent 2 5 2 2 3 2 2 2" xfId="40722" xr:uid="{37D9D1CB-090B-44A4-9FBB-9C69B869A406}"/>
    <cellStyle name="Percent 2 5 2 2 3 2 2 3" xfId="55606" xr:uid="{B1FCB134-001A-43E2-9E5B-EAC335373069}"/>
    <cellStyle name="Percent 2 5 2 2 3 2 3" xfId="20186" xr:uid="{52A10608-0495-4A2C-B5D7-0F9090C38F47}"/>
    <cellStyle name="Percent 2 5 2 2 3 2 4" xfId="33876" xr:uid="{709D3972-D563-42B9-92A9-077B7FB43D81}"/>
    <cellStyle name="Percent 2 5 2 2 3 2 5" xfId="48760" xr:uid="{C177305E-D230-400B-A4B3-0FCDAC5A0054}"/>
    <cellStyle name="Percent 2 5 2 2 3 3" xfId="23608" xr:uid="{87EDB247-FDA6-4145-906B-2FFC0D35ACFA}"/>
    <cellStyle name="Percent 2 5 2 2 3 3 2" xfId="37300" xr:uid="{2A6BC28B-6FA5-4ED0-BFEC-81AB585FFC0B}"/>
    <cellStyle name="Percent 2 5 2 2 3 3 3" xfId="52184" xr:uid="{68F0C734-8768-4556-9030-B503CA0F7DCE}"/>
    <cellStyle name="Percent 2 5 2 2 3 4" xfId="16764" xr:uid="{8353C146-ACCF-460D-A42B-1B0471078F2B}"/>
    <cellStyle name="Percent 2 5 2 2 3 5" xfId="30454" xr:uid="{2FEEEB11-EEAF-4C8A-8BC0-5F71FD9978A0}"/>
    <cellStyle name="Percent 2 5 2 2 3 6" xfId="45338" xr:uid="{7D2A4053-F5FC-4487-9884-A7860948BB03}"/>
    <cellStyle name="Percent 2 5 2 2 4" xfId="11628" xr:uid="{A9E93491-C061-4941-81A2-601E9DB4036C}"/>
    <cellStyle name="Percent 2 5 2 2 4 2" xfId="25318" xr:uid="{D2C35E71-7CFB-4DCE-A2A0-5ECB3F94FE83}"/>
    <cellStyle name="Percent 2 5 2 2 4 2 2" xfId="39010" xr:uid="{68985806-05F0-4EFF-A128-D44D3AD0FDD8}"/>
    <cellStyle name="Percent 2 5 2 2 4 2 3" xfId="53894" xr:uid="{CF640AB3-CC39-424B-A466-5CDF3EF19B62}"/>
    <cellStyle name="Percent 2 5 2 2 4 3" xfId="18474" xr:uid="{C9CA72D0-C387-413B-9B4E-F8AC5FB34CC0}"/>
    <cellStyle name="Percent 2 5 2 2 4 4" xfId="32164" xr:uid="{144CAB1D-C47D-42FC-8D60-C0C1DADA2E67}"/>
    <cellStyle name="Percent 2 5 2 2 4 5" xfId="47048" xr:uid="{07A075A8-8502-4110-8F1C-001AE9A6C704}"/>
    <cellStyle name="Percent 2 5 2 2 5" xfId="21896" xr:uid="{E06C0886-0208-4C7D-9B89-2483B3F0A00F}"/>
    <cellStyle name="Percent 2 5 2 2 5 2" xfId="35588" xr:uid="{E4561C22-CAAE-4A06-9EBD-13D1BCF13F1D}"/>
    <cellStyle name="Percent 2 5 2 2 5 3" xfId="50472" xr:uid="{99903CF2-E42F-4391-A1F1-C97BDD89BE2B}"/>
    <cellStyle name="Percent 2 5 2 2 6" xfId="15052" xr:uid="{614892F7-9961-4287-A2F2-4199CCFA2488}"/>
    <cellStyle name="Percent 2 5 2 2 7" xfId="28742" xr:uid="{51AE0C6B-8F1D-4CC4-B498-E66BC09BAA43}"/>
    <cellStyle name="Percent 2 5 2 2 8" xfId="43626" xr:uid="{A50182B7-0227-4DCD-B303-99DB650FA6B8}"/>
    <cellStyle name="Percent 2 5 2 3" xfId="8208" xr:uid="{B3BA281F-58E0-4189-BA65-24BDEAD2DE5E}"/>
    <cellStyle name="Percent 2 5 2 3 2" xfId="9920" xr:uid="{6CFCFDAA-62ED-45A3-A086-E9C2A717BA51}"/>
    <cellStyle name="Percent 2 5 2 3 2 2" xfId="13342" xr:uid="{C2AEC456-2CB3-45FB-86FA-0348E26EBD7E}"/>
    <cellStyle name="Percent 2 5 2 3 2 2 2" xfId="27032" xr:uid="{E71A8002-4E8E-45B9-9FC9-EAE2CF4179FC}"/>
    <cellStyle name="Percent 2 5 2 3 2 2 2 2" xfId="40724" xr:uid="{BAEF1642-AC44-4FE4-9EBE-56C720BB24ED}"/>
    <cellStyle name="Percent 2 5 2 3 2 2 2 3" xfId="55608" xr:uid="{666D7777-BA5C-4931-8E5D-5E778ECC97D0}"/>
    <cellStyle name="Percent 2 5 2 3 2 2 3" xfId="20188" xr:uid="{66938337-627F-4DC2-9BC8-016E058F0ECF}"/>
    <cellStyle name="Percent 2 5 2 3 2 2 4" xfId="33878" xr:uid="{52CA3E6E-EAC3-46FB-8247-CACA1361D392}"/>
    <cellStyle name="Percent 2 5 2 3 2 2 5" xfId="48762" xr:uid="{AFBC4D60-5777-4055-A760-C5B645EF0616}"/>
    <cellStyle name="Percent 2 5 2 3 2 3" xfId="23610" xr:uid="{6140B9A1-088A-4798-9EDB-18BC9D1FB0E5}"/>
    <cellStyle name="Percent 2 5 2 3 2 3 2" xfId="37302" xr:uid="{3BCF1BB5-7328-4E27-A5DF-07BA91978181}"/>
    <cellStyle name="Percent 2 5 2 3 2 3 3" xfId="52186" xr:uid="{42872980-E85D-4014-8B63-AA5ACDF550EA}"/>
    <cellStyle name="Percent 2 5 2 3 2 4" xfId="16766" xr:uid="{A53AC9E2-08A9-40F5-B345-822280914092}"/>
    <cellStyle name="Percent 2 5 2 3 2 5" xfId="30456" xr:uid="{DEC368C1-5671-4DEA-B5DF-74DB3FF6230F}"/>
    <cellStyle name="Percent 2 5 2 3 2 6" xfId="45340" xr:uid="{9894DD91-B63A-46EF-8A84-133D6459653F}"/>
    <cellStyle name="Percent 2 5 2 3 3" xfId="11630" xr:uid="{3425B563-A0C0-4BFB-AD30-01215946523F}"/>
    <cellStyle name="Percent 2 5 2 3 3 2" xfId="25320" xr:uid="{409441BA-C62E-4A7C-84B1-EE1FAB5B8157}"/>
    <cellStyle name="Percent 2 5 2 3 3 2 2" xfId="39012" xr:uid="{D6DEEFB3-4875-4261-9070-7E18FA9EB1AD}"/>
    <cellStyle name="Percent 2 5 2 3 3 2 3" xfId="53896" xr:uid="{9F3FED54-DBDA-4C74-9E27-4117BB32E0AE}"/>
    <cellStyle name="Percent 2 5 2 3 3 3" xfId="18476" xr:uid="{607E36B2-1A29-41FA-9018-2BE4059A0305}"/>
    <cellStyle name="Percent 2 5 2 3 3 4" xfId="32166" xr:uid="{78D456B0-232F-42DE-88A4-8DC7A19002FC}"/>
    <cellStyle name="Percent 2 5 2 3 3 5" xfId="47050" xr:uid="{C854E900-1348-4494-B117-49CD58152729}"/>
    <cellStyle name="Percent 2 5 2 3 4" xfId="21898" xr:uid="{54CD7FDE-36FF-4D8C-B6D4-FEB63004E3DD}"/>
    <cellStyle name="Percent 2 5 2 3 4 2" xfId="35590" xr:uid="{72178D1E-6D1C-41C1-A148-990ACFE69657}"/>
    <cellStyle name="Percent 2 5 2 3 4 3" xfId="50474" xr:uid="{E74F60DB-ED7D-4C67-9B36-EF2D4E74814E}"/>
    <cellStyle name="Percent 2 5 2 3 5" xfId="15054" xr:uid="{5C302FAC-2A8B-4130-BE9E-454592A1E5DE}"/>
    <cellStyle name="Percent 2 5 2 3 6" xfId="28744" xr:uid="{8CFB99BB-8B77-4DDE-A0E3-753CAE2F12F5}"/>
    <cellStyle name="Percent 2 5 2 3 7" xfId="43628" xr:uid="{243109B7-BD6C-48BE-B1FA-4A1A8F945606}"/>
    <cellStyle name="Percent 2 5 2 4" xfId="8209" xr:uid="{114C1D1C-CF99-4F00-A224-67D0D7468ED9}"/>
    <cellStyle name="Percent 2 5 2 4 2" xfId="9921" xr:uid="{91F99E2E-E717-48B1-A861-1946226416B1}"/>
    <cellStyle name="Percent 2 5 2 4 2 2" xfId="13343" xr:uid="{C543AADC-ABE5-4D6A-81D0-1B6B47FC0625}"/>
    <cellStyle name="Percent 2 5 2 4 2 2 2" xfId="27033" xr:uid="{F5F3DFEA-7230-416E-AA56-D33961BBB93D}"/>
    <cellStyle name="Percent 2 5 2 4 2 2 2 2" xfId="40725" xr:uid="{C37A5742-BF09-4A1C-A3DA-15711AA59FB2}"/>
    <cellStyle name="Percent 2 5 2 4 2 2 2 3" xfId="55609" xr:uid="{22512724-0964-4CDA-8000-8F578843B3F6}"/>
    <cellStyle name="Percent 2 5 2 4 2 2 3" xfId="20189" xr:uid="{35BE9E6F-844E-4AA4-B0A7-DFF828833A33}"/>
    <cellStyle name="Percent 2 5 2 4 2 2 4" xfId="33879" xr:uid="{48B2DEBA-F891-46EE-847F-9E55D95B4C27}"/>
    <cellStyle name="Percent 2 5 2 4 2 2 5" xfId="48763" xr:uid="{264E2D72-F105-40F1-BA5A-8B8B07BC7C3F}"/>
    <cellStyle name="Percent 2 5 2 4 2 3" xfId="23611" xr:uid="{9512D4DB-EB64-4C21-849B-C1820CB3FC47}"/>
    <cellStyle name="Percent 2 5 2 4 2 3 2" xfId="37303" xr:uid="{E590D15E-6646-41F2-978A-DDE9AB4B990B}"/>
    <cellStyle name="Percent 2 5 2 4 2 3 3" xfId="52187" xr:uid="{61278157-CF4A-4942-B1FC-77E789CBCBA8}"/>
    <cellStyle name="Percent 2 5 2 4 2 4" xfId="16767" xr:uid="{1C8F4798-649B-4F78-B1AE-5E7A0E330429}"/>
    <cellStyle name="Percent 2 5 2 4 2 5" xfId="30457" xr:uid="{018CE4A4-33C4-4B59-8C89-F424738408C8}"/>
    <cellStyle name="Percent 2 5 2 4 2 6" xfId="45341" xr:uid="{38C461FC-9890-4F15-BF97-37C79DE42100}"/>
    <cellStyle name="Percent 2 5 2 4 3" xfId="11631" xr:uid="{E68C9FCA-A615-49EC-92BB-1DF153AC0FBA}"/>
    <cellStyle name="Percent 2 5 2 4 3 2" xfId="25321" xr:uid="{87B354C0-6D23-4DBA-A9AF-198695C5CFAF}"/>
    <cellStyle name="Percent 2 5 2 4 3 2 2" xfId="39013" xr:uid="{CF58ACA6-0576-41F8-A5AC-F7C5FEE15593}"/>
    <cellStyle name="Percent 2 5 2 4 3 2 3" xfId="53897" xr:uid="{113FDE50-8CBD-42D4-8D5D-506DCD35CF4F}"/>
    <cellStyle name="Percent 2 5 2 4 3 3" xfId="18477" xr:uid="{1DDF8FBC-998E-473F-9690-2A7AF9946D6F}"/>
    <cellStyle name="Percent 2 5 2 4 3 4" xfId="32167" xr:uid="{0630A799-71B4-473B-8219-90CD9ED76CDE}"/>
    <cellStyle name="Percent 2 5 2 4 3 5" xfId="47051" xr:uid="{7D33D991-4EF2-42D9-8B69-6033CD11708E}"/>
    <cellStyle name="Percent 2 5 2 4 4" xfId="21899" xr:uid="{E54496E3-DB4B-4D3F-A7B2-FC9A2E03A6DD}"/>
    <cellStyle name="Percent 2 5 2 4 4 2" xfId="35591" xr:uid="{C29CC159-0161-4FD1-9B6B-229A4A7195BD}"/>
    <cellStyle name="Percent 2 5 2 4 4 3" xfId="50475" xr:uid="{30ADBAF0-1B54-420F-A366-B16188E9BCC5}"/>
    <cellStyle name="Percent 2 5 2 4 5" xfId="15055" xr:uid="{37F8A96D-B504-4554-82B0-4EFA8053A1ED}"/>
    <cellStyle name="Percent 2 5 2 4 6" xfId="28745" xr:uid="{8CC0C79A-23B9-4D62-B710-10954CB88071}"/>
    <cellStyle name="Percent 2 5 2 4 7" xfId="43629" xr:uid="{51724580-CCEB-416D-A703-499468F87D25}"/>
    <cellStyle name="Percent 2 5 2 5" xfId="9917" xr:uid="{85AC9BAB-A099-4301-8A64-6DD042904A64}"/>
    <cellStyle name="Percent 2 5 2 5 2" xfId="13339" xr:uid="{7FFC1B70-0268-4E9B-800C-BC975760EEAE}"/>
    <cellStyle name="Percent 2 5 2 5 2 2" xfId="27029" xr:uid="{E95497F4-9578-4C05-BEB2-0DAD08907E83}"/>
    <cellStyle name="Percent 2 5 2 5 2 2 2" xfId="40721" xr:uid="{3AEA705B-5899-4116-BE2C-5A62CB61701F}"/>
    <cellStyle name="Percent 2 5 2 5 2 2 3" xfId="55605" xr:uid="{6F199206-D093-40F0-8CA3-9033D9185CD0}"/>
    <cellStyle name="Percent 2 5 2 5 2 3" xfId="20185" xr:uid="{E3995F14-E996-4CA8-9D0D-D66809AA1203}"/>
    <cellStyle name="Percent 2 5 2 5 2 4" xfId="33875" xr:uid="{D8DFB236-B7AB-4C4C-A9F2-FDEC9801DC7E}"/>
    <cellStyle name="Percent 2 5 2 5 2 5" xfId="48759" xr:uid="{C5175785-582A-4590-B09D-61B1512966DC}"/>
    <cellStyle name="Percent 2 5 2 5 3" xfId="23607" xr:uid="{3CD51FCA-D4A7-4A64-8845-879CF9D8CA25}"/>
    <cellStyle name="Percent 2 5 2 5 3 2" xfId="37299" xr:uid="{D1FDA811-2AD6-4C0E-B49C-6361C9A56C59}"/>
    <cellStyle name="Percent 2 5 2 5 3 3" xfId="52183" xr:uid="{F6D816F2-B4E7-4645-8598-BE209C7C8545}"/>
    <cellStyle name="Percent 2 5 2 5 4" xfId="16763" xr:uid="{DE143CD3-AD76-4AD5-BC9F-6A8E8F45BB5D}"/>
    <cellStyle name="Percent 2 5 2 5 5" xfId="30453" xr:uid="{58BC7D91-9C87-424E-ACB2-614AA1F51DC7}"/>
    <cellStyle name="Percent 2 5 2 5 6" xfId="45337" xr:uid="{A02DA4F3-5791-4199-BB1E-E5B8302C48FB}"/>
    <cellStyle name="Percent 2 5 2 6" xfId="11627" xr:uid="{22CC916F-F661-4ACF-989F-B3395DBDAA5D}"/>
    <cellStyle name="Percent 2 5 2 6 2" xfId="25317" xr:uid="{F88A6E5F-F5DF-4EDE-B0B7-C3C093B0E2CE}"/>
    <cellStyle name="Percent 2 5 2 6 2 2" xfId="39009" xr:uid="{FB3BD767-7906-4CC3-B819-EAACBE16F747}"/>
    <cellStyle name="Percent 2 5 2 6 2 3" xfId="53893" xr:uid="{BC2A3D1F-55B6-4598-A321-ABF655FECBE2}"/>
    <cellStyle name="Percent 2 5 2 6 3" xfId="18473" xr:uid="{47FCBA35-7922-4EA0-8457-311FC9D86329}"/>
    <cellStyle name="Percent 2 5 2 6 4" xfId="32163" xr:uid="{53B4DC0B-15B0-43AE-A752-344DB44E9F1F}"/>
    <cellStyle name="Percent 2 5 2 6 5" xfId="47047" xr:uid="{6D389BE2-7888-4A13-B556-349DDD46AB47}"/>
    <cellStyle name="Percent 2 5 2 7" xfId="21895" xr:uid="{915E2575-E000-4E58-A817-C9D2D738401F}"/>
    <cellStyle name="Percent 2 5 2 7 2" xfId="35587" xr:uid="{1F890E0C-C215-4BC8-A19D-4B6D18D7EA64}"/>
    <cellStyle name="Percent 2 5 2 7 3" xfId="50471" xr:uid="{4EC91D8E-6E60-4A20-92E9-1E23E20C14AC}"/>
    <cellStyle name="Percent 2 5 2 8" xfId="15051" xr:uid="{17956B52-039B-43F6-B9F7-F812B636E8C6}"/>
    <cellStyle name="Percent 2 5 2 9" xfId="28741" xr:uid="{8B4E311F-48C8-405C-9141-523F9C46AB20}"/>
    <cellStyle name="Percent 2 5 3" xfId="8210" xr:uid="{0BF0C78B-ECB6-4373-A7A2-7D76D1BB7CDE}"/>
    <cellStyle name="Percent 2 5 3 10" xfId="43630" xr:uid="{36BA28D5-7805-4110-B6F5-E36E40D654B9}"/>
    <cellStyle name="Percent 2 5 3 2" xfId="8211" xr:uid="{803500DA-60C5-45BB-8139-D4497359B693}"/>
    <cellStyle name="Percent 2 5 3 2 2" xfId="8212" xr:uid="{876AF4FE-7594-4EE7-BD28-241A11479060}"/>
    <cellStyle name="Percent 2 5 3 2 2 2" xfId="9924" xr:uid="{9BA761E1-A968-42F0-BECE-05FDA7C864A7}"/>
    <cellStyle name="Percent 2 5 3 2 2 2 2" xfId="13346" xr:uid="{EF408061-33DE-426D-A26D-1A3100DBD0EE}"/>
    <cellStyle name="Percent 2 5 3 2 2 2 2 2" xfId="27036" xr:uid="{FE836B75-2544-4CB5-AF98-8A62E9EF704C}"/>
    <cellStyle name="Percent 2 5 3 2 2 2 2 2 2" xfId="40728" xr:uid="{114221FF-6BA2-488B-9AFD-D8814807DB44}"/>
    <cellStyle name="Percent 2 5 3 2 2 2 2 2 3" xfId="55612" xr:uid="{BDF1FFD2-5A03-44B5-A24A-4F39128A7F7E}"/>
    <cellStyle name="Percent 2 5 3 2 2 2 2 3" xfId="20192" xr:uid="{066B6EAF-7B7C-4820-9637-23B9EC102D30}"/>
    <cellStyle name="Percent 2 5 3 2 2 2 2 4" xfId="33882" xr:uid="{E9EF6C55-087D-484B-8595-A8A6B87199D3}"/>
    <cellStyle name="Percent 2 5 3 2 2 2 2 5" xfId="48766" xr:uid="{9ED6227A-62F2-4CF0-BA76-119C8CC62357}"/>
    <cellStyle name="Percent 2 5 3 2 2 2 3" xfId="23614" xr:uid="{61FABA99-FBDF-475F-89B1-C89DC6FEBBBD}"/>
    <cellStyle name="Percent 2 5 3 2 2 2 3 2" xfId="37306" xr:uid="{D4389E9F-7012-4339-9B35-32A1B307889E}"/>
    <cellStyle name="Percent 2 5 3 2 2 2 3 3" xfId="52190" xr:uid="{733B7F44-7C29-454B-9EB4-8553154F674D}"/>
    <cellStyle name="Percent 2 5 3 2 2 2 4" xfId="16770" xr:uid="{DF0D21D1-289C-4896-B43F-8C87FDE37DF6}"/>
    <cellStyle name="Percent 2 5 3 2 2 2 5" xfId="30460" xr:uid="{00E82A0B-8012-48E1-9C90-54BED3DB60AA}"/>
    <cellStyle name="Percent 2 5 3 2 2 2 6" xfId="45344" xr:uid="{2FF78A46-48DA-4C89-84C9-C015BB17DD3C}"/>
    <cellStyle name="Percent 2 5 3 2 2 3" xfId="11634" xr:uid="{3826241B-8E39-44FA-8895-E28CB76CC3CB}"/>
    <cellStyle name="Percent 2 5 3 2 2 3 2" xfId="25324" xr:uid="{0B6456A1-ED22-4E2E-A5FB-5F0AB66327EE}"/>
    <cellStyle name="Percent 2 5 3 2 2 3 2 2" xfId="39016" xr:uid="{840AA549-63CA-4EBB-A270-25041DE31C50}"/>
    <cellStyle name="Percent 2 5 3 2 2 3 2 3" xfId="53900" xr:uid="{510E1674-77DC-4665-B922-F5D0812B26EE}"/>
    <cellStyle name="Percent 2 5 3 2 2 3 3" xfId="18480" xr:uid="{74A53974-528E-4309-8F00-D5FE8B95BD65}"/>
    <cellStyle name="Percent 2 5 3 2 2 3 4" xfId="32170" xr:uid="{4B49C7EE-7F26-4B85-A266-FD6FE24726D9}"/>
    <cellStyle name="Percent 2 5 3 2 2 3 5" xfId="47054" xr:uid="{5629F7E5-93A2-4346-AD1A-598691271F36}"/>
    <cellStyle name="Percent 2 5 3 2 2 4" xfId="21902" xr:uid="{9A55DFEF-2C04-4715-9E96-402B23585F68}"/>
    <cellStyle name="Percent 2 5 3 2 2 4 2" xfId="35594" xr:uid="{029E538F-718E-44B7-8137-98469D285ABF}"/>
    <cellStyle name="Percent 2 5 3 2 2 4 3" xfId="50478" xr:uid="{C962C13F-E5FD-42C7-A502-22A7304352E2}"/>
    <cellStyle name="Percent 2 5 3 2 2 5" xfId="15058" xr:uid="{1D1190F7-F19A-4B74-B5A5-CD03959BDDEB}"/>
    <cellStyle name="Percent 2 5 3 2 2 6" xfId="28748" xr:uid="{B94EF013-A35D-48CD-9005-206C2CD7726E}"/>
    <cellStyle name="Percent 2 5 3 2 2 7" xfId="43632" xr:uid="{E3B54A60-0860-4B7B-B179-92158C5B75E7}"/>
    <cellStyle name="Percent 2 5 3 2 3" xfId="9923" xr:uid="{95CEC3F5-CB0A-483C-87EE-943602170EF4}"/>
    <cellStyle name="Percent 2 5 3 2 3 2" xfId="13345" xr:uid="{76F0BC4A-EDBA-46FF-8B72-1624EE781273}"/>
    <cellStyle name="Percent 2 5 3 2 3 2 2" xfId="27035" xr:uid="{7EBD74FF-5C0C-4DA6-85BE-92CAAF71B23B}"/>
    <cellStyle name="Percent 2 5 3 2 3 2 2 2" xfId="40727" xr:uid="{2EB254E1-A3FA-459D-A18C-B28872AD58A8}"/>
    <cellStyle name="Percent 2 5 3 2 3 2 2 3" xfId="55611" xr:uid="{E3512FF9-2C6C-452A-AE8A-400A5B2E08CD}"/>
    <cellStyle name="Percent 2 5 3 2 3 2 3" xfId="20191" xr:uid="{58D49D42-838E-4482-8262-F41992ED89A2}"/>
    <cellStyle name="Percent 2 5 3 2 3 2 4" xfId="33881" xr:uid="{823A4255-0E1B-4747-8B5A-08198DE2E202}"/>
    <cellStyle name="Percent 2 5 3 2 3 2 5" xfId="48765" xr:uid="{DA497DE3-8E2A-44C2-BAC2-AC57317C3507}"/>
    <cellStyle name="Percent 2 5 3 2 3 3" xfId="23613" xr:uid="{70A6A72A-0B8E-467E-B818-1C1A80EC97FE}"/>
    <cellStyle name="Percent 2 5 3 2 3 3 2" xfId="37305" xr:uid="{C357F307-9375-43DC-8D19-D083BF1879CD}"/>
    <cellStyle name="Percent 2 5 3 2 3 3 3" xfId="52189" xr:uid="{5101D691-D386-4C0B-BC49-7A1DB02A9910}"/>
    <cellStyle name="Percent 2 5 3 2 3 4" xfId="16769" xr:uid="{FAE0AB0B-EFF9-4A38-81A0-4651AAD1AF86}"/>
    <cellStyle name="Percent 2 5 3 2 3 5" xfId="30459" xr:uid="{D497F998-B57E-4B1D-941F-E8267B6E490E}"/>
    <cellStyle name="Percent 2 5 3 2 3 6" xfId="45343" xr:uid="{03CF37CF-FF8C-4F6A-B676-30E3482835BA}"/>
    <cellStyle name="Percent 2 5 3 2 4" xfId="11633" xr:uid="{D46DCF68-DF48-47D0-B0C6-E145D99F0CA2}"/>
    <cellStyle name="Percent 2 5 3 2 4 2" xfId="25323" xr:uid="{1ADE04E3-4727-4188-A3E9-0CE4B4F5EE59}"/>
    <cellStyle name="Percent 2 5 3 2 4 2 2" xfId="39015" xr:uid="{1EE787AD-1E42-4200-BBBF-2675C2F13B44}"/>
    <cellStyle name="Percent 2 5 3 2 4 2 3" xfId="53899" xr:uid="{7C0A7094-7526-436F-B030-9830AB10439F}"/>
    <cellStyle name="Percent 2 5 3 2 4 3" xfId="18479" xr:uid="{37EA7D49-AB38-404B-8BA7-F55CCC89C9D8}"/>
    <cellStyle name="Percent 2 5 3 2 4 4" xfId="32169" xr:uid="{81292AF3-153B-4AA8-8415-52A22D293C85}"/>
    <cellStyle name="Percent 2 5 3 2 4 5" xfId="47053" xr:uid="{5DF662A1-8E1B-428F-B2A4-AB6CC736284C}"/>
    <cellStyle name="Percent 2 5 3 2 5" xfId="21901" xr:uid="{11717D76-ED74-4F29-B96A-6FD45DF0103E}"/>
    <cellStyle name="Percent 2 5 3 2 5 2" xfId="35593" xr:uid="{789E7C6C-0EA4-40AF-8E68-DE91A1B85A99}"/>
    <cellStyle name="Percent 2 5 3 2 5 3" xfId="50477" xr:uid="{4606CD34-F3A7-408B-AC87-5399C50858F4}"/>
    <cellStyle name="Percent 2 5 3 2 6" xfId="15057" xr:uid="{43E694C1-E606-4E98-BE4B-71D0EE3E1F0D}"/>
    <cellStyle name="Percent 2 5 3 2 7" xfId="28747" xr:uid="{38B83B57-567F-4E8B-A5E6-70FB11F98540}"/>
    <cellStyle name="Percent 2 5 3 2 8" xfId="43631" xr:uid="{C85A16DA-FA0F-4D34-913B-07B6B017047B}"/>
    <cellStyle name="Percent 2 5 3 3" xfId="8213" xr:uid="{D517E488-33AD-4A67-ADA5-71E8EFB8DD51}"/>
    <cellStyle name="Percent 2 5 3 3 2" xfId="9925" xr:uid="{9AB6FD73-C690-4280-9540-FC9266C67D0D}"/>
    <cellStyle name="Percent 2 5 3 3 2 2" xfId="13347" xr:uid="{D9EB86C0-46C3-481A-A17E-87942DB65910}"/>
    <cellStyle name="Percent 2 5 3 3 2 2 2" xfId="27037" xr:uid="{44A75EF9-F59F-41C0-AC41-4716D341CDFF}"/>
    <cellStyle name="Percent 2 5 3 3 2 2 2 2" xfId="40729" xr:uid="{76F60741-945A-4013-9574-869D3C705C01}"/>
    <cellStyle name="Percent 2 5 3 3 2 2 2 3" xfId="55613" xr:uid="{7014AAD3-3ECB-4FDC-BFB9-5B0121E5077A}"/>
    <cellStyle name="Percent 2 5 3 3 2 2 3" xfId="20193" xr:uid="{F88CE20D-5C0D-41DB-B49A-2E8A49131CBC}"/>
    <cellStyle name="Percent 2 5 3 3 2 2 4" xfId="33883" xr:uid="{FECCA4FB-BA1D-455C-A5D0-4FEAD73F28AF}"/>
    <cellStyle name="Percent 2 5 3 3 2 2 5" xfId="48767" xr:uid="{621C97BC-48A4-43E8-A192-027B266EBCA5}"/>
    <cellStyle name="Percent 2 5 3 3 2 3" xfId="23615" xr:uid="{8491F056-26F6-4B20-83EB-F1F8216C29B6}"/>
    <cellStyle name="Percent 2 5 3 3 2 3 2" xfId="37307" xr:uid="{65F6885B-2DFA-4529-8E15-5C0D9A9851B4}"/>
    <cellStyle name="Percent 2 5 3 3 2 3 3" xfId="52191" xr:uid="{7B40AD63-4C97-4E64-BAD1-5D8BA4EA3735}"/>
    <cellStyle name="Percent 2 5 3 3 2 4" xfId="16771" xr:uid="{38363D8D-74CE-43B4-9FEE-5DD0879298EC}"/>
    <cellStyle name="Percent 2 5 3 3 2 5" xfId="30461" xr:uid="{6B921291-2437-4BD1-810D-8413489C9E49}"/>
    <cellStyle name="Percent 2 5 3 3 2 6" xfId="45345" xr:uid="{585A0F98-C090-4E9D-9AA3-68419F14E4C2}"/>
    <cellStyle name="Percent 2 5 3 3 3" xfId="11635" xr:uid="{1E60ECC9-CAF3-4D68-8772-A82B0843C341}"/>
    <cellStyle name="Percent 2 5 3 3 3 2" xfId="25325" xr:uid="{BB71A211-7777-49EF-B5C2-9E9D4CD4F3DB}"/>
    <cellStyle name="Percent 2 5 3 3 3 2 2" xfId="39017" xr:uid="{FCDEE2E2-8B78-4E5A-AC3F-B958BE386476}"/>
    <cellStyle name="Percent 2 5 3 3 3 2 3" xfId="53901" xr:uid="{0F28EC93-5306-4973-AF66-2F625BF9CAA9}"/>
    <cellStyle name="Percent 2 5 3 3 3 3" xfId="18481" xr:uid="{5D27703C-C4AA-40A0-860B-4444BD4330B2}"/>
    <cellStyle name="Percent 2 5 3 3 3 4" xfId="32171" xr:uid="{18653631-5DCF-48C4-9F18-1973AE7211E9}"/>
    <cellStyle name="Percent 2 5 3 3 3 5" xfId="47055" xr:uid="{47AC13A3-2345-4FDE-8707-4A325C9275E3}"/>
    <cellStyle name="Percent 2 5 3 3 4" xfId="21903" xr:uid="{5D9D1218-1EEB-42F2-82C1-57692C03DF0F}"/>
    <cellStyle name="Percent 2 5 3 3 4 2" xfId="35595" xr:uid="{2C91DEF5-36D9-47E3-AE01-D9231DD8FB89}"/>
    <cellStyle name="Percent 2 5 3 3 4 3" xfId="50479" xr:uid="{EE001096-4FC9-4508-A963-9E6BDEB96CD8}"/>
    <cellStyle name="Percent 2 5 3 3 5" xfId="15059" xr:uid="{4B85FCBE-3E70-47D9-8C5C-F4438F6900AD}"/>
    <cellStyle name="Percent 2 5 3 3 6" xfId="28749" xr:uid="{F38DC9AF-D043-4BDE-92E0-B176FA078441}"/>
    <cellStyle name="Percent 2 5 3 3 7" xfId="43633" xr:uid="{330F9824-0236-4B6C-8FA4-D278B2F5F367}"/>
    <cellStyle name="Percent 2 5 3 4" xfId="8214" xr:uid="{00B90A45-0D62-4622-8ACA-3FDD4DB3C20C}"/>
    <cellStyle name="Percent 2 5 3 4 2" xfId="9926" xr:uid="{712F0DA1-F412-4FBB-ADDF-51AC2233A9F4}"/>
    <cellStyle name="Percent 2 5 3 4 2 2" xfId="13348" xr:uid="{DB90BB32-D194-479D-B9EF-46E932C2816B}"/>
    <cellStyle name="Percent 2 5 3 4 2 2 2" xfId="27038" xr:uid="{BBDC427D-1640-44B5-9E1F-48461635F8EB}"/>
    <cellStyle name="Percent 2 5 3 4 2 2 2 2" xfId="40730" xr:uid="{F1BFF5D7-9AC8-4E7E-B16D-80F0AC77AEC0}"/>
    <cellStyle name="Percent 2 5 3 4 2 2 2 3" xfId="55614" xr:uid="{1A836563-5619-460F-898C-DCC1AC12AD50}"/>
    <cellStyle name="Percent 2 5 3 4 2 2 3" xfId="20194" xr:uid="{CFCC07F6-402E-4533-ACB1-60D8CBFB165C}"/>
    <cellStyle name="Percent 2 5 3 4 2 2 4" xfId="33884" xr:uid="{2658866B-2F73-4016-A2E6-999EAB681C0F}"/>
    <cellStyle name="Percent 2 5 3 4 2 2 5" xfId="48768" xr:uid="{26B5F857-ED3D-49D6-8C65-29A7FFBE2225}"/>
    <cellStyle name="Percent 2 5 3 4 2 3" xfId="23616" xr:uid="{7DC06A2A-D469-42E3-8BF5-9686A0F993BC}"/>
    <cellStyle name="Percent 2 5 3 4 2 3 2" xfId="37308" xr:uid="{11F4151A-4D10-4F3A-AB44-04A8AA221620}"/>
    <cellStyle name="Percent 2 5 3 4 2 3 3" xfId="52192" xr:uid="{D39E5A41-755E-42E2-A06B-F3D5513B5A9F}"/>
    <cellStyle name="Percent 2 5 3 4 2 4" xfId="16772" xr:uid="{A7B309D1-D0CC-4AB2-9C04-F209ACEFB354}"/>
    <cellStyle name="Percent 2 5 3 4 2 5" xfId="30462" xr:uid="{7A414FAA-40E0-403C-A75A-B83B1E712E8E}"/>
    <cellStyle name="Percent 2 5 3 4 2 6" xfId="45346" xr:uid="{25436CD8-0816-4890-AAAA-FFE8FB108BEE}"/>
    <cellStyle name="Percent 2 5 3 4 3" xfId="11636" xr:uid="{5868479F-23B6-4B4D-8814-D5B5288B628D}"/>
    <cellStyle name="Percent 2 5 3 4 3 2" xfId="25326" xr:uid="{99BEC80F-AA71-4816-B0C1-42B1FC5A2B46}"/>
    <cellStyle name="Percent 2 5 3 4 3 2 2" xfId="39018" xr:uid="{A39C92CF-2A16-484A-BE64-8D43F9998EF9}"/>
    <cellStyle name="Percent 2 5 3 4 3 2 3" xfId="53902" xr:uid="{269767C8-3789-4439-A123-51A26EF76FE5}"/>
    <cellStyle name="Percent 2 5 3 4 3 3" xfId="18482" xr:uid="{CF108514-B460-41B9-89B0-FD287200B571}"/>
    <cellStyle name="Percent 2 5 3 4 3 4" xfId="32172" xr:uid="{7996C7F9-9BCB-4298-A941-9D7142AC987C}"/>
    <cellStyle name="Percent 2 5 3 4 3 5" xfId="47056" xr:uid="{C049B83E-3165-4DE9-9460-E03A287D570B}"/>
    <cellStyle name="Percent 2 5 3 4 4" xfId="21904" xr:uid="{CE286AE2-2FDF-4C1F-A020-9DCE3B5F9D24}"/>
    <cellStyle name="Percent 2 5 3 4 4 2" xfId="35596" xr:uid="{6A4E0759-C765-4112-BC01-1A8D0E45FA9C}"/>
    <cellStyle name="Percent 2 5 3 4 4 3" xfId="50480" xr:uid="{7B6AC506-6CEC-454C-8047-1B7BE3F69D0B}"/>
    <cellStyle name="Percent 2 5 3 4 5" xfId="15060" xr:uid="{E7FB47E8-602D-4CCD-8A5B-66A00F78856A}"/>
    <cellStyle name="Percent 2 5 3 4 6" xfId="28750" xr:uid="{221DF9F6-ECB5-4670-8F4F-7B495078561A}"/>
    <cellStyle name="Percent 2 5 3 4 7" xfId="43634" xr:uid="{8D954904-A47D-4F35-8679-A9829CD89F60}"/>
    <cellStyle name="Percent 2 5 3 5" xfId="9922" xr:uid="{5378B583-BAFD-45D6-99A2-455FA5B2E9AA}"/>
    <cellStyle name="Percent 2 5 3 5 2" xfId="13344" xr:uid="{F356CA1C-7AF8-460C-8930-8E6B4677A7F3}"/>
    <cellStyle name="Percent 2 5 3 5 2 2" xfId="27034" xr:uid="{7FA41E6A-D430-4885-99D7-E9A499B70432}"/>
    <cellStyle name="Percent 2 5 3 5 2 2 2" xfId="40726" xr:uid="{6B59A3A1-E6B2-48E5-8884-03BD74491831}"/>
    <cellStyle name="Percent 2 5 3 5 2 2 3" xfId="55610" xr:uid="{88489CEC-3100-476B-BFD0-717CFC17FC72}"/>
    <cellStyle name="Percent 2 5 3 5 2 3" xfId="20190" xr:uid="{C3566E3F-059A-4CDE-A4BF-69DFBDC2C279}"/>
    <cellStyle name="Percent 2 5 3 5 2 4" xfId="33880" xr:uid="{6A4B2C8C-30A2-4BA3-BF03-33BDCD65E096}"/>
    <cellStyle name="Percent 2 5 3 5 2 5" xfId="48764" xr:uid="{10BB2329-B13B-429E-B45C-D53892967A50}"/>
    <cellStyle name="Percent 2 5 3 5 3" xfId="23612" xr:uid="{0566E602-2D8E-459E-8369-CC2DC6D044EE}"/>
    <cellStyle name="Percent 2 5 3 5 3 2" xfId="37304" xr:uid="{060D2393-5503-4EBE-9FAD-3F2D65BF55F8}"/>
    <cellStyle name="Percent 2 5 3 5 3 3" xfId="52188" xr:uid="{AE5F650F-5FA3-496B-B3FE-158E57845098}"/>
    <cellStyle name="Percent 2 5 3 5 4" xfId="16768" xr:uid="{31723795-C52A-47AC-B550-4571B0DDBDF7}"/>
    <cellStyle name="Percent 2 5 3 5 5" xfId="30458" xr:uid="{13CA51E5-253A-4FC9-B0A3-198C780ADDCB}"/>
    <cellStyle name="Percent 2 5 3 5 6" xfId="45342" xr:uid="{5A731BB9-D1FB-4733-9D89-7A45C1966390}"/>
    <cellStyle name="Percent 2 5 3 6" xfId="11632" xr:uid="{F1D12406-5433-4297-8F79-2D6C6DA89861}"/>
    <cellStyle name="Percent 2 5 3 6 2" xfId="25322" xr:uid="{846674A6-DC77-485E-B8D9-F6B634E38C20}"/>
    <cellStyle name="Percent 2 5 3 6 2 2" xfId="39014" xr:uid="{840C78FD-7FB2-46BA-8DDC-71D2AD0B1C42}"/>
    <cellStyle name="Percent 2 5 3 6 2 3" xfId="53898" xr:uid="{CC21141D-57D9-4516-9546-AA730015D349}"/>
    <cellStyle name="Percent 2 5 3 6 3" xfId="18478" xr:uid="{ADDB158C-3D96-46E7-B778-0E8A4E9B2606}"/>
    <cellStyle name="Percent 2 5 3 6 4" xfId="32168" xr:uid="{7B82F9B0-1E2C-4A34-8199-536275F7D40E}"/>
    <cellStyle name="Percent 2 5 3 6 5" xfId="47052" xr:uid="{B8304337-578D-4F86-A2E9-42218AC10CDC}"/>
    <cellStyle name="Percent 2 5 3 7" xfId="21900" xr:uid="{27905979-B35B-4334-B4A6-3EAF121FC091}"/>
    <cellStyle name="Percent 2 5 3 7 2" xfId="35592" xr:uid="{82D2E130-10BD-42BD-B485-B129C633B65A}"/>
    <cellStyle name="Percent 2 5 3 7 3" xfId="50476" xr:uid="{56D8475B-3E76-4B30-8DBB-DBED59DCCC21}"/>
    <cellStyle name="Percent 2 5 3 8" xfId="15056" xr:uid="{2DDADEF9-D0F6-4413-99AA-70DF83E531B5}"/>
    <cellStyle name="Percent 2 5 3 9" xfId="28746" xr:uid="{B265E028-A3E0-48C2-A212-F00B049B3A2B}"/>
    <cellStyle name="Percent 2 5 4" xfId="8215" xr:uid="{FE32F831-B6AA-4D46-831F-ACBE05CC100E}"/>
    <cellStyle name="Percent 2 5 4 2" xfId="8216" xr:uid="{E088534C-1BD1-488B-AAAA-6E8920076414}"/>
    <cellStyle name="Percent 2 5 4 2 2" xfId="9928" xr:uid="{75E859DB-CDC9-49C2-9A41-87E011A584FC}"/>
    <cellStyle name="Percent 2 5 4 2 2 2" xfId="13350" xr:uid="{625EE4FC-B26D-4386-8FCB-3AFBC9695FDA}"/>
    <cellStyle name="Percent 2 5 4 2 2 2 2" xfId="27040" xr:uid="{E0253B9C-43F3-40E4-A202-63043A9F8CB5}"/>
    <cellStyle name="Percent 2 5 4 2 2 2 2 2" xfId="40732" xr:uid="{18BDDED6-1CC5-4B31-89E0-E5A8DA4FB183}"/>
    <cellStyle name="Percent 2 5 4 2 2 2 2 3" xfId="55616" xr:uid="{629C21D3-D3CB-4069-A3DD-64A0109D79E6}"/>
    <cellStyle name="Percent 2 5 4 2 2 2 3" xfId="20196" xr:uid="{1AD0CC7D-4399-4302-81CE-15907B8E1233}"/>
    <cellStyle name="Percent 2 5 4 2 2 2 4" xfId="33886" xr:uid="{A5ED4354-899E-4319-A315-F11BDA1298AB}"/>
    <cellStyle name="Percent 2 5 4 2 2 2 5" xfId="48770" xr:uid="{8E8EB35F-FB1C-4817-A68B-95BF58C4F05E}"/>
    <cellStyle name="Percent 2 5 4 2 2 3" xfId="23618" xr:uid="{C1904F79-85F7-4967-8F11-C42EE431842C}"/>
    <cellStyle name="Percent 2 5 4 2 2 3 2" xfId="37310" xr:uid="{36ED533F-F10A-4ECE-A16F-2FF81B8F5CFA}"/>
    <cellStyle name="Percent 2 5 4 2 2 3 3" xfId="52194" xr:uid="{45FF713D-2F15-4FA7-AD6E-99C4A0D70D27}"/>
    <cellStyle name="Percent 2 5 4 2 2 4" xfId="16774" xr:uid="{D42F519C-1354-420A-9A61-F9653544B7DC}"/>
    <cellStyle name="Percent 2 5 4 2 2 5" xfId="30464" xr:uid="{52AE535B-0E71-4990-A6AB-8CA66DF331C5}"/>
    <cellStyle name="Percent 2 5 4 2 2 6" xfId="45348" xr:uid="{2DB91A9A-862B-4279-A7E8-D8AD1C90F19A}"/>
    <cellStyle name="Percent 2 5 4 2 3" xfId="11638" xr:uid="{9E983A25-6091-4C07-B384-E418C9C07FDD}"/>
    <cellStyle name="Percent 2 5 4 2 3 2" xfId="25328" xr:uid="{CA52555A-95BB-4AF1-ABA3-714A3B6E7C82}"/>
    <cellStyle name="Percent 2 5 4 2 3 2 2" xfId="39020" xr:uid="{4C06A42F-5C40-4F48-BE12-FDB78F836632}"/>
    <cellStyle name="Percent 2 5 4 2 3 2 3" xfId="53904" xr:uid="{D85F21D8-A007-4703-8BED-428CB8B28EBA}"/>
    <cellStyle name="Percent 2 5 4 2 3 3" xfId="18484" xr:uid="{A599B302-DDDB-4AF3-B1CC-FB5E6442AD39}"/>
    <cellStyle name="Percent 2 5 4 2 3 4" xfId="32174" xr:uid="{3EB0723E-8B0B-46EE-A68D-01405633CE6A}"/>
    <cellStyle name="Percent 2 5 4 2 3 5" xfId="47058" xr:uid="{B0CC4392-991F-4C1C-A58F-42AAF1D27D6B}"/>
    <cellStyle name="Percent 2 5 4 2 4" xfId="21906" xr:uid="{14C9D1A0-2981-4DDC-A39C-345A36BC85A2}"/>
    <cellStyle name="Percent 2 5 4 2 4 2" xfId="35598" xr:uid="{B0444729-6939-424F-BCF0-24534B01208B}"/>
    <cellStyle name="Percent 2 5 4 2 4 3" xfId="50482" xr:uid="{7A7DAA82-1FB9-4A36-B2A4-6AAFEA81B2BC}"/>
    <cellStyle name="Percent 2 5 4 2 5" xfId="15062" xr:uid="{344C2C43-F0FC-4074-8AEC-940904D29DE3}"/>
    <cellStyle name="Percent 2 5 4 2 6" xfId="28752" xr:uid="{3DD12777-4239-414F-8313-B037B322F112}"/>
    <cellStyle name="Percent 2 5 4 2 7" xfId="43636" xr:uid="{8AFB5E98-850E-4FCA-A6B7-151B91F9DE75}"/>
    <cellStyle name="Percent 2 5 4 3" xfId="9927" xr:uid="{D3DB1EAE-A9A6-443F-B26D-55688AE00E8F}"/>
    <cellStyle name="Percent 2 5 4 3 2" xfId="13349" xr:uid="{DFB09F63-BC77-4125-99D3-9799218ADE88}"/>
    <cellStyle name="Percent 2 5 4 3 2 2" xfId="27039" xr:uid="{71B410E0-66C4-4CF5-BB84-86915F07F10D}"/>
    <cellStyle name="Percent 2 5 4 3 2 2 2" xfId="40731" xr:uid="{86241E09-0C86-47F8-8F07-208BFFE22C52}"/>
    <cellStyle name="Percent 2 5 4 3 2 2 3" xfId="55615" xr:uid="{581CF475-647A-4815-BEEF-37F2E6F2B7DE}"/>
    <cellStyle name="Percent 2 5 4 3 2 3" xfId="20195" xr:uid="{6238708A-D288-4FB0-8D16-BCD094586202}"/>
    <cellStyle name="Percent 2 5 4 3 2 4" xfId="33885" xr:uid="{F00B859D-71D5-4E83-98EE-1FFC536595D2}"/>
    <cellStyle name="Percent 2 5 4 3 2 5" xfId="48769" xr:uid="{B7068EF1-6AD6-498A-9AB4-FCDF6769F9D4}"/>
    <cellStyle name="Percent 2 5 4 3 3" xfId="23617" xr:uid="{21267C15-74D6-4C85-BDB8-4BCF2E3776F0}"/>
    <cellStyle name="Percent 2 5 4 3 3 2" xfId="37309" xr:uid="{1FBED356-997D-48BB-A180-7E4C604599A5}"/>
    <cellStyle name="Percent 2 5 4 3 3 3" xfId="52193" xr:uid="{9FB67E1F-8D71-49D0-9E33-7444B3230477}"/>
    <cellStyle name="Percent 2 5 4 3 4" xfId="16773" xr:uid="{E95A67B5-5E3A-4574-8E23-3B042580F8CE}"/>
    <cellStyle name="Percent 2 5 4 3 5" xfId="30463" xr:uid="{5F0C872F-2D00-4D9C-800D-E3856301300B}"/>
    <cellStyle name="Percent 2 5 4 3 6" xfId="45347" xr:uid="{21B89AF8-452D-4668-8A70-B99C18D90715}"/>
    <cellStyle name="Percent 2 5 4 4" xfId="11637" xr:uid="{7DB86CAA-928C-4FBF-8BE8-B911FD9A4521}"/>
    <cellStyle name="Percent 2 5 4 4 2" xfId="25327" xr:uid="{35654EF5-13B3-4CC6-BD42-48001D4502CE}"/>
    <cellStyle name="Percent 2 5 4 4 2 2" xfId="39019" xr:uid="{9103E828-0492-4B3B-957D-A673F789B019}"/>
    <cellStyle name="Percent 2 5 4 4 2 3" xfId="53903" xr:uid="{71F1C302-6C81-4934-AC7E-3C22AD78AE39}"/>
    <cellStyle name="Percent 2 5 4 4 3" xfId="18483" xr:uid="{90AA4F40-3459-4719-A554-8353CE29132C}"/>
    <cellStyle name="Percent 2 5 4 4 4" xfId="32173" xr:uid="{05B8C037-336B-4B91-B938-16366B3882D9}"/>
    <cellStyle name="Percent 2 5 4 4 5" xfId="47057" xr:uid="{DE8B5A21-9821-4E73-9C96-F3E6F1C1F420}"/>
    <cellStyle name="Percent 2 5 4 5" xfId="21905" xr:uid="{4E1E71C3-2E96-4440-941F-5C9DC35C0D3B}"/>
    <cellStyle name="Percent 2 5 4 5 2" xfId="35597" xr:uid="{8B232DDB-E240-431D-967A-79DF77763831}"/>
    <cellStyle name="Percent 2 5 4 5 3" xfId="50481" xr:uid="{77398302-4068-49A6-996E-10C3949A2C1D}"/>
    <cellStyle name="Percent 2 5 4 6" xfId="15061" xr:uid="{80E9F2D5-5EC4-4357-8C0E-2E8207320850}"/>
    <cellStyle name="Percent 2 5 4 7" xfId="28751" xr:uid="{168AD8B7-D99F-496B-B88C-285B42AA9D08}"/>
    <cellStyle name="Percent 2 5 4 8" xfId="43635" xr:uid="{99D222A6-57EF-4233-AD03-648489997EEE}"/>
    <cellStyle name="Percent 2 5 5" xfId="8217" xr:uid="{544E705E-1D41-4228-B73C-E59943E7B263}"/>
    <cellStyle name="Percent 2 5 5 2" xfId="9929" xr:uid="{F0BEB15B-BFB8-4A1A-AC3D-CDC679E36535}"/>
    <cellStyle name="Percent 2 5 5 2 2" xfId="13351" xr:uid="{48E0E202-C66D-4B84-9EE3-338DA2A7391C}"/>
    <cellStyle name="Percent 2 5 5 2 2 2" xfId="27041" xr:uid="{D00DBF9E-2090-4EB9-B6BC-A3D443105811}"/>
    <cellStyle name="Percent 2 5 5 2 2 2 2" xfId="40733" xr:uid="{ECD4E1EA-5BD6-45A8-B883-0213206366B7}"/>
    <cellStyle name="Percent 2 5 5 2 2 2 3" xfId="55617" xr:uid="{F0C8582B-9347-405C-9A67-ADDF950B9F50}"/>
    <cellStyle name="Percent 2 5 5 2 2 3" xfId="20197" xr:uid="{56AFB380-91D4-45FF-8EA5-1CDA15F49483}"/>
    <cellStyle name="Percent 2 5 5 2 2 4" xfId="33887" xr:uid="{5994B1D0-500C-4831-855C-4911F9CFD2A0}"/>
    <cellStyle name="Percent 2 5 5 2 2 5" xfId="48771" xr:uid="{3006A0C8-C788-4CB9-B774-D837AB51F928}"/>
    <cellStyle name="Percent 2 5 5 2 3" xfId="23619" xr:uid="{0A78B15D-4880-44F5-9118-E1321D8E245F}"/>
    <cellStyle name="Percent 2 5 5 2 3 2" xfId="37311" xr:uid="{8798E5B1-CCC0-4AB9-AA7E-49B4053E1D01}"/>
    <cellStyle name="Percent 2 5 5 2 3 3" xfId="52195" xr:uid="{207424EC-07F9-4409-B535-682C404FDB3C}"/>
    <cellStyle name="Percent 2 5 5 2 4" xfId="16775" xr:uid="{DB80F120-879F-47CD-95F0-EC44AECA519B}"/>
    <cellStyle name="Percent 2 5 5 2 5" xfId="30465" xr:uid="{30BEC18F-F492-44F3-8920-80A5ED65AB13}"/>
    <cellStyle name="Percent 2 5 5 2 6" xfId="45349" xr:uid="{BEE0E980-1E10-4376-9512-D86AE773C879}"/>
    <cellStyle name="Percent 2 5 5 3" xfId="11639" xr:uid="{F2AD1BDD-8F93-4F76-82A6-4E78469F6960}"/>
    <cellStyle name="Percent 2 5 5 3 2" xfId="25329" xr:uid="{F10A1A08-3BFE-447A-9604-A91279364288}"/>
    <cellStyle name="Percent 2 5 5 3 2 2" xfId="39021" xr:uid="{70E09ED7-A7B7-4576-948B-7F5D5A834916}"/>
    <cellStyle name="Percent 2 5 5 3 2 3" xfId="53905" xr:uid="{10124AA8-8A20-4618-A0ED-091D5A297761}"/>
    <cellStyle name="Percent 2 5 5 3 3" xfId="18485" xr:uid="{039863E1-553E-4423-BE32-AADC786E8D4B}"/>
    <cellStyle name="Percent 2 5 5 3 4" xfId="32175" xr:uid="{FC1703DD-B383-4018-AF87-F98A2EA98A07}"/>
    <cellStyle name="Percent 2 5 5 3 5" xfId="47059" xr:uid="{D038007B-33C9-464D-82D8-2E790992B6E4}"/>
    <cellStyle name="Percent 2 5 5 4" xfId="21907" xr:uid="{5F1FC0EA-B8EA-4539-BAAD-1B14379FECFF}"/>
    <cellStyle name="Percent 2 5 5 4 2" xfId="35599" xr:uid="{ED9B2DDD-E245-45F9-A25E-F411A764CB8E}"/>
    <cellStyle name="Percent 2 5 5 4 3" xfId="50483" xr:uid="{90D2C7A5-1A32-4C53-9B8F-1867C1F7FF8F}"/>
    <cellStyle name="Percent 2 5 5 5" xfId="15063" xr:uid="{2A496A10-3AF8-4B4A-9252-5AE73ECA4421}"/>
    <cellStyle name="Percent 2 5 5 6" xfId="28753" xr:uid="{1B1C501B-9D66-4837-940F-83DC7929533C}"/>
    <cellStyle name="Percent 2 5 5 7" xfId="43637" xr:uid="{67535A44-484F-435B-A382-282FBDC9D695}"/>
    <cellStyle name="Percent 2 5 6" xfId="8218" xr:uid="{8F177F85-DAE9-4326-9950-46A645498B18}"/>
    <cellStyle name="Percent 2 5 6 2" xfId="9930" xr:uid="{115C2BBD-E4D5-424B-BD0E-C4BCA81A418A}"/>
    <cellStyle name="Percent 2 5 6 2 2" xfId="13352" xr:uid="{61D7181C-B2AD-4290-8595-8558A39E60C9}"/>
    <cellStyle name="Percent 2 5 6 2 2 2" xfId="27042" xr:uid="{44F8BE14-0811-4036-A71E-882A53F3CFED}"/>
    <cellStyle name="Percent 2 5 6 2 2 2 2" xfId="40734" xr:uid="{3BD87EF5-0AC5-4710-A1E8-480BB18332A3}"/>
    <cellStyle name="Percent 2 5 6 2 2 2 3" xfId="55618" xr:uid="{FE84E2D9-1A68-4A94-99C1-3ACFE2C156AB}"/>
    <cellStyle name="Percent 2 5 6 2 2 3" xfId="20198" xr:uid="{624FCA33-3350-40FF-B76E-32BD5054D77C}"/>
    <cellStyle name="Percent 2 5 6 2 2 4" xfId="33888" xr:uid="{179A6BE1-490A-4144-855C-205DE14801DF}"/>
    <cellStyle name="Percent 2 5 6 2 2 5" xfId="48772" xr:uid="{ECE72543-72D0-4040-A00B-CACC285FA0BC}"/>
    <cellStyle name="Percent 2 5 6 2 3" xfId="23620" xr:uid="{AF98BD95-C347-4D98-B1DC-883463283FB2}"/>
    <cellStyle name="Percent 2 5 6 2 3 2" xfId="37312" xr:uid="{83987B24-1DB5-4CAA-858B-4A74307D2EB4}"/>
    <cellStyle name="Percent 2 5 6 2 3 3" xfId="52196" xr:uid="{051E099E-789F-4382-9BC9-0B0D76068DA6}"/>
    <cellStyle name="Percent 2 5 6 2 4" xfId="16776" xr:uid="{83F869F2-5569-4C45-AC7B-2002DC72B33F}"/>
    <cellStyle name="Percent 2 5 6 2 5" xfId="30466" xr:uid="{CF963DCE-1112-4690-9D3D-54039BE007F0}"/>
    <cellStyle name="Percent 2 5 6 2 6" xfId="45350" xr:uid="{58898E76-6CF5-4FFC-9F81-4EE764AB1179}"/>
    <cellStyle name="Percent 2 5 6 3" xfId="11640" xr:uid="{F889AAAD-92E4-4E9D-BAE8-6889596DB00C}"/>
    <cellStyle name="Percent 2 5 6 3 2" xfId="25330" xr:uid="{B4257CDE-4D18-4BF2-BEEC-9B0C0C7827F4}"/>
    <cellStyle name="Percent 2 5 6 3 2 2" xfId="39022" xr:uid="{074FDED9-E999-4E5D-9BCA-ACC53CD5BCB1}"/>
    <cellStyle name="Percent 2 5 6 3 2 3" xfId="53906" xr:uid="{2C31FA7B-FEB7-4AD7-AB91-AFF15309AA36}"/>
    <cellStyle name="Percent 2 5 6 3 3" xfId="18486" xr:uid="{029BA40B-E44C-472B-9B52-A6EE7C870428}"/>
    <cellStyle name="Percent 2 5 6 3 4" xfId="32176" xr:uid="{C5BDE88F-2783-4D53-B13E-1288C7C0F5FA}"/>
    <cellStyle name="Percent 2 5 6 3 5" xfId="47060" xr:uid="{01532B6B-8AAA-463C-94AE-B2187D78D4D8}"/>
    <cellStyle name="Percent 2 5 6 4" xfId="21908" xr:uid="{1A95619F-FF5B-44A8-8CE5-A11EB5DDB80A}"/>
    <cellStyle name="Percent 2 5 6 4 2" xfId="35600" xr:uid="{99EB4F71-67A8-49E0-8ED3-01DED12D673F}"/>
    <cellStyle name="Percent 2 5 6 4 3" xfId="50484" xr:uid="{3FED1107-6431-460A-82E9-9E183181EBAA}"/>
    <cellStyle name="Percent 2 5 6 5" xfId="15064" xr:uid="{41B845C5-26BE-4BAD-82DB-2D45C797FECB}"/>
    <cellStyle name="Percent 2 5 6 6" xfId="28754" xr:uid="{44DFE4A1-0696-459F-801E-2974D546FF22}"/>
    <cellStyle name="Percent 2 5 6 7" xfId="43638" xr:uid="{E1BB7A0C-F4C4-474F-BA59-AA6A230FAE0B}"/>
    <cellStyle name="Percent 2 5 7" xfId="9916" xr:uid="{CC3016A9-47C0-416C-AF27-84A1D9668CBA}"/>
    <cellStyle name="Percent 2 5 7 2" xfId="13338" xr:uid="{8391C19B-9090-4E44-B39E-E8D091C64E56}"/>
    <cellStyle name="Percent 2 5 7 2 2" xfId="27028" xr:uid="{140E6A26-21E9-442B-B136-7DCA5161C62B}"/>
    <cellStyle name="Percent 2 5 7 2 2 2" xfId="40720" xr:uid="{6D84D794-9481-4351-A57A-1871612B274A}"/>
    <cellStyle name="Percent 2 5 7 2 2 3" xfId="55604" xr:uid="{83124304-6325-4FB2-BE92-A4F0A7D44DA5}"/>
    <cellStyle name="Percent 2 5 7 2 3" xfId="20184" xr:uid="{EDF22704-3B41-45BA-B110-AA17B9C04F57}"/>
    <cellStyle name="Percent 2 5 7 2 4" xfId="33874" xr:uid="{C8DB835F-DDDC-47E2-9EAF-6A0173E7B4EE}"/>
    <cellStyle name="Percent 2 5 7 2 5" xfId="48758" xr:uid="{3516B548-B57C-45C3-B9CB-AD693D6A02C4}"/>
    <cellStyle name="Percent 2 5 7 3" xfId="23606" xr:uid="{DD932088-5FEB-444E-A923-19BBD3774978}"/>
    <cellStyle name="Percent 2 5 7 3 2" xfId="37298" xr:uid="{564434C9-4FAB-4EC4-A802-B4BB257DF35F}"/>
    <cellStyle name="Percent 2 5 7 3 3" xfId="52182" xr:uid="{E044EE2E-8F59-4573-B183-BA8A003070EF}"/>
    <cellStyle name="Percent 2 5 7 4" xfId="16762" xr:uid="{64BDA0DF-6C4C-482E-96B1-A6003355F8E0}"/>
    <cellStyle name="Percent 2 5 7 5" xfId="30452" xr:uid="{FB46364E-114C-4337-8591-FB3020C38CA7}"/>
    <cellStyle name="Percent 2 5 7 6" xfId="45336" xr:uid="{AC92DFDD-2AF0-462B-B137-CF4FB99DCF44}"/>
    <cellStyle name="Percent 2 5 8" xfId="11626" xr:uid="{314399E8-3770-4759-BA03-052050B49B48}"/>
    <cellStyle name="Percent 2 5 8 2" xfId="25316" xr:uid="{BE1A4FC1-2EDF-4FC3-AD31-819E17F7B116}"/>
    <cellStyle name="Percent 2 5 8 2 2" xfId="39008" xr:uid="{F80292C5-DF44-4A1C-808B-FC9FEA4CE8E7}"/>
    <cellStyle name="Percent 2 5 8 2 3" xfId="53892" xr:uid="{A808E4A4-AD0F-469E-8997-D267C2E7F347}"/>
    <cellStyle name="Percent 2 5 8 3" xfId="18472" xr:uid="{5AD32CE9-D8B7-4C76-AA1F-990685ED08F3}"/>
    <cellStyle name="Percent 2 5 8 4" xfId="32162" xr:uid="{A83EB0BD-E45F-411D-89E5-125967A0C440}"/>
    <cellStyle name="Percent 2 5 8 5" xfId="47046" xr:uid="{054EA73C-9954-409C-9547-15CD6CC1FCAC}"/>
    <cellStyle name="Percent 2 5 9" xfId="21894" xr:uid="{9EEA2A3D-B30A-4EB2-98AF-6A005E093225}"/>
    <cellStyle name="Percent 2 5 9 2" xfId="35586" xr:uid="{D4B45E09-64EF-4318-919B-2F806EDBBEEA}"/>
    <cellStyle name="Percent 2 5 9 3" xfId="50470" xr:uid="{A30584DF-AAEA-4D18-9F57-FF8D1390CBE2}"/>
    <cellStyle name="Percent 2 6" xfId="8219" xr:uid="{6E39E76F-0F4B-4869-B779-734BAB562ACD}"/>
    <cellStyle name="Percent 2 6 10" xfId="43639" xr:uid="{9F3E2840-747E-46B7-AB4D-EDC6808DF811}"/>
    <cellStyle name="Percent 2 6 2" xfId="8220" xr:uid="{72E115E2-9847-4B97-B7F9-91F95B00480C}"/>
    <cellStyle name="Percent 2 6 2 2" xfId="8221" xr:uid="{4FCC89AD-B3DA-45FB-9802-7639919E3914}"/>
    <cellStyle name="Percent 2 6 2 2 2" xfId="9933" xr:uid="{303D752E-5A99-4F83-9C38-4DAC02F52068}"/>
    <cellStyle name="Percent 2 6 2 2 2 2" xfId="13355" xr:uid="{1DD40634-A389-4FD8-AFD3-05D714642948}"/>
    <cellStyle name="Percent 2 6 2 2 2 2 2" xfId="27045" xr:uid="{9C590B5B-4FBC-4C75-BB0A-3EAA8A903337}"/>
    <cellStyle name="Percent 2 6 2 2 2 2 2 2" xfId="40737" xr:uid="{C6527FCC-75A9-43B7-A942-BEBA0581FFAC}"/>
    <cellStyle name="Percent 2 6 2 2 2 2 2 3" xfId="55621" xr:uid="{EAA4F600-79F3-4A83-8985-AF41495020DF}"/>
    <cellStyle name="Percent 2 6 2 2 2 2 3" xfId="20201" xr:uid="{55A3DF39-2C68-4B63-8381-E639F6A7B8C0}"/>
    <cellStyle name="Percent 2 6 2 2 2 2 4" xfId="33891" xr:uid="{C27690C2-8D2E-43CC-A15A-89190FD05396}"/>
    <cellStyle name="Percent 2 6 2 2 2 2 5" xfId="48775" xr:uid="{7A0EB2FB-81CA-4FA4-AE51-5C6654CF2E0E}"/>
    <cellStyle name="Percent 2 6 2 2 2 3" xfId="23623" xr:uid="{9DE8F8FE-61FD-4FAC-A602-73CC09338FA5}"/>
    <cellStyle name="Percent 2 6 2 2 2 3 2" xfId="37315" xr:uid="{E517AF16-4183-4D35-AC2C-C0CCBBB3143E}"/>
    <cellStyle name="Percent 2 6 2 2 2 3 3" xfId="52199" xr:uid="{425C24F1-57CF-4AFD-B4C2-CCD107CDA67E}"/>
    <cellStyle name="Percent 2 6 2 2 2 4" xfId="16779" xr:uid="{01A793E4-55D2-4F79-8A06-1B9B7749B467}"/>
    <cellStyle name="Percent 2 6 2 2 2 5" xfId="30469" xr:uid="{A21534C6-D705-4A2B-85D6-97AFCE0A1B86}"/>
    <cellStyle name="Percent 2 6 2 2 2 6" xfId="45353" xr:uid="{6025E9A5-7CA8-40E4-9FD9-BE1861C216EC}"/>
    <cellStyle name="Percent 2 6 2 2 3" xfId="11643" xr:uid="{02EAB5B0-3143-4F54-A60D-9235C057B744}"/>
    <cellStyle name="Percent 2 6 2 2 3 2" xfId="25333" xr:uid="{7BF00A5E-FB77-4FD0-AB83-EB13F5A72C9B}"/>
    <cellStyle name="Percent 2 6 2 2 3 2 2" xfId="39025" xr:uid="{AD333D24-F541-4ADA-9CAD-E96025CFEBD8}"/>
    <cellStyle name="Percent 2 6 2 2 3 2 3" xfId="53909" xr:uid="{B79A540D-7C8A-4D23-A05F-1D325B886320}"/>
    <cellStyle name="Percent 2 6 2 2 3 3" xfId="18489" xr:uid="{FFB14BFC-039F-4EA3-86B4-F5733EA1D8E5}"/>
    <cellStyle name="Percent 2 6 2 2 3 4" xfId="32179" xr:uid="{67D5FE36-FD57-462E-8C7F-9E0EA2B6F536}"/>
    <cellStyle name="Percent 2 6 2 2 3 5" xfId="47063" xr:uid="{75520C5C-A360-40BE-ADB2-B1EC5AB24121}"/>
    <cellStyle name="Percent 2 6 2 2 4" xfId="21911" xr:uid="{38C84AB6-D645-4640-B305-9B8B56F1C000}"/>
    <cellStyle name="Percent 2 6 2 2 4 2" xfId="35603" xr:uid="{58F611D6-FAF7-42E9-9E52-BCC85F198B87}"/>
    <cellStyle name="Percent 2 6 2 2 4 3" xfId="50487" xr:uid="{D09276A1-B361-4ED7-8872-99A9C5627B98}"/>
    <cellStyle name="Percent 2 6 2 2 5" xfId="15067" xr:uid="{5B85E928-ED46-4CF4-8F49-6211240E31A7}"/>
    <cellStyle name="Percent 2 6 2 2 6" xfId="28757" xr:uid="{98582298-D723-4C01-9598-305033705D68}"/>
    <cellStyle name="Percent 2 6 2 2 7" xfId="43641" xr:uid="{58132767-2BFC-43E4-B756-8AAC595FB9C3}"/>
    <cellStyle name="Percent 2 6 2 3" xfId="9932" xr:uid="{1E5E794B-8DB5-4E2E-B05F-83CB8F414F77}"/>
    <cellStyle name="Percent 2 6 2 3 2" xfId="13354" xr:uid="{C3398E05-9068-42CF-B4AF-CD85683ADE9A}"/>
    <cellStyle name="Percent 2 6 2 3 2 2" xfId="27044" xr:uid="{5946A438-5DB7-41ED-BAEF-040E9DB9110A}"/>
    <cellStyle name="Percent 2 6 2 3 2 2 2" xfId="40736" xr:uid="{B0EF9DCD-AC6E-4706-8A1F-5310F9F05AB1}"/>
    <cellStyle name="Percent 2 6 2 3 2 2 3" xfId="55620" xr:uid="{FB7F524F-AF99-47E2-93AF-A5013911906F}"/>
    <cellStyle name="Percent 2 6 2 3 2 3" xfId="20200" xr:uid="{903148E2-840F-415B-AAAF-546745C02C9F}"/>
    <cellStyle name="Percent 2 6 2 3 2 4" xfId="33890" xr:uid="{D8C211A7-B243-457A-BF4D-4443F69B98F7}"/>
    <cellStyle name="Percent 2 6 2 3 2 5" xfId="48774" xr:uid="{D271A1BF-0CA0-4E6E-8124-0591027DAA0E}"/>
    <cellStyle name="Percent 2 6 2 3 3" xfId="23622" xr:uid="{A19717D4-499F-4DAF-B732-7F0E10CD3116}"/>
    <cellStyle name="Percent 2 6 2 3 3 2" xfId="37314" xr:uid="{3B6F42DD-F820-4645-811F-03D25EA29DEA}"/>
    <cellStyle name="Percent 2 6 2 3 3 3" xfId="52198" xr:uid="{EEB55A06-FB4A-4E64-9B07-AF41BD861A08}"/>
    <cellStyle name="Percent 2 6 2 3 4" xfId="16778" xr:uid="{ED12D00F-91C2-4675-A422-CB1E95E9AD55}"/>
    <cellStyle name="Percent 2 6 2 3 5" xfId="30468" xr:uid="{E185AABF-FCF8-45E0-8AA5-2C0B34859E83}"/>
    <cellStyle name="Percent 2 6 2 3 6" xfId="45352" xr:uid="{7D7C125C-80EA-4E08-8653-F00426FB9404}"/>
    <cellStyle name="Percent 2 6 2 4" xfId="11642" xr:uid="{E363AF73-0BF6-431B-8204-0F74D4FC56C8}"/>
    <cellStyle name="Percent 2 6 2 4 2" xfId="25332" xr:uid="{42B63FEC-72BE-4883-AB2B-D99860BD5676}"/>
    <cellStyle name="Percent 2 6 2 4 2 2" xfId="39024" xr:uid="{4DA43C11-4C41-4BDA-8FD2-BBE1334AE2FE}"/>
    <cellStyle name="Percent 2 6 2 4 2 3" xfId="53908" xr:uid="{1A1396AF-2281-4860-B953-16F1DD570F7A}"/>
    <cellStyle name="Percent 2 6 2 4 3" xfId="18488" xr:uid="{4934F1A4-639A-4F52-983F-CEADE344D0B4}"/>
    <cellStyle name="Percent 2 6 2 4 4" xfId="32178" xr:uid="{1F4E625F-E4B1-49A7-B9EA-745EA0DBFB08}"/>
    <cellStyle name="Percent 2 6 2 4 5" xfId="47062" xr:uid="{CBC60C09-F6EE-493D-BB92-AD6FE8085F94}"/>
    <cellStyle name="Percent 2 6 2 5" xfId="21910" xr:uid="{D7BA763B-5911-4859-ACAB-26C8555C294B}"/>
    <cellStyle name="Percent 2 6 2 5 2" xfId="35602" xr:uid="{B7EC60F9-89E0-4B8F-9661-148E64898B7D}"/>
    <cellStyle name="Percent 2 6 2 5 3" xfId="50486" xr:uid="{544AC802-5B4F-479F-A205-9C2DBD445239}"/>
    <cellStyle name="Percent 2 6 2 6" xfId="15066" xr:uid="{613CB4D2-2E2A-4735-8EC6-C9E25478D941}"/>
    <cellStyle name="Percent 2 6 2 7" xfId="28756" xr:uid="{6B61FAC4-378C-4B2B-A076-87055EB195F7}"/>
    <cellStyle name="Percent 2 6 2 8" xfId="43640" xr:uid="{A79B3617-77C5-42D8-AC11-C0B3DC84B5EE}"/>
    <cellStyle name="Percent 2 6 3" xfId="8222" xr:uid="{2187CDD2-8478-4C7C-BFC8-4BF16D4D56D7}"/>
    <cellStyle name="Percent 2 6 3 2" xfId="9934" xr:uid="{0E7B0AFE-19D7-4E56-926D-095B781DF6B3}"/>
    <cellStyle name="Percent 2 6 3 2 2" xfId="13356" xr:uid="{B70FEEF5-C30F-4338-BB40-778909FCADDF}"/>
    <cellStyle name="Percent 2 6 3 2 2 2" xfId="27046" xr:uid="{D94FB099-B387-4E23-9CE2-EAE873CAC344}"/>
    <cellStyle name="Percent 2 6 3 2 2 2 2" xfId="40738" xr:uid="{17725017-D768-41C0-988F-53B36716B126}"/>
    <cellStyle name="Percent 2 6 3 2 2 2 3" xfId="55622" xr:uid="{C97D9E89-8F3E-4B38-94D1-8FD4BED0C902}"/>
    <cellStyle name="Percent 2 6 3 2 2 3" xfId="20202" xr:uid="{FE971AA5-F45D-4916-9E66-1CE8B4255EBB}"/>
    <cellStyle name="Percent 2 6 3 2 2 4" xfId="33892" xr:uid="{BD5DF868-F779-45DC-9678-35BB8458B69A}"/>
    <cellStyle name="Percent 2 6 3 2 2 5" xfId="48776" xr:uid="{B66764E9-9EAB-4E33-868D-5D58BBA4A025}"/>
    <cellStyle name="Percent 2 6 3 2 3" xfId="23624" xr:uid="{0103D9A6-0690-489A-935B-A0BAA16F63F5}"/>
    <cellStyle name="Percent 2 6 3 2 3 2" xfId="37316" xr:uid="{2C9381E7-B510-45D4-BD01-FB155FC0732D}"/>
    <cellStyle name="Percent 2 6 3 2 3 3" xfId="52200" xr:uid="{57722E97-FA1B-4A22-BDEE-84A7DDF7D463}"/>
    <cellStyle name="Percent 2 6 3 2 4" xfId="16780" xr:uid="{A3CEFE30-1707-46A9-ADA2-4A26EF794B4E}"/>
    <cellStyle name="Percent 2 6 3 2 5" xfId="30470" xr:uid="{1CD624FA-D0B9-401D-9888-EE15ABD78C4D}"/>
    <cellStyle name="Percent 2 6 3 2 6" xfId="45354" xr:uid="{407705B7-0E28-48FD-838E-59039EE34FD3}"/>
    <cellStyle name="Percent 2 6 3 3" xfId="11644" xr:uid="{0998E3FB-B915-4927-B513-F39C362AB5E4}"/>
    <cellStyle name="Percent 2 6 3 3 2" xfId="25334" xr:uid="{79C4B5FE-2DFC-495D-A375-C328648C2B72}"/>
    <cellStyle name="Percent 2 6 3 3 2 2" xfId="39026" xr:uid="{787AB290-2E37-40F4-8B74-648F313F001E}"/>
    <cellStyle name="Percent 2 6 3 3 2 3" xfId="53910" xr:uid="{11085637-EDFF-4C8B-9971-1472EB2E7496}"/>
    <cellStyle name="Percent 2 6 3 3 3" xfId="18490" xr:uid="{70E18515-D575-443B-BC84-DE1D789FC1D5}"/>
    <cellStyle name="Percent 2 6 3 3 4" xfId="32180" xr:uid="{CC4B85F8-7207-41DF-AB56-2223B8371711}"/>
    <cellStyle name="Percent 2 6 3 3 5" xfId="47064" xr:uid="{FAC9D044-8B34-4DF4-85E9-A2E8660F5709}"/>
    <cellStyle name="Percent 2 6 3 4" xfId="21912" xr:uid="{D82A5B12-1423-4CD0-A92B-CDDFA1FDF8A4}"/>
    <cellStyle name="Percent 2 6 3 4 2" xfId="35604" xr:uid="{A09794B0-6C6E-4DAE-8943-1AB591D7509B}"/>
    <cellStyle name="Percent 2 6 3 4 3" xfId="50488" xr:uid="{868A0A1B-E99D-4F3B-83EB-D178CD27ECC0}"/>
    <cellStyle name="Percent 2 6 3 5" xfId="15068" xr:uid="{030C173F-A742-4DB0-8EF0-F421E55C176C}"/>
    <cellStyle name="Percent 2 6 3 6" xfId="28758" xr:uid="{049023F0-6D35-4EE2-B9E5-786601CC3C0F}"/>
    <cellStyle name="Percent 2 6 3 7" xfId="43642" xr:uid="{4CBEA6EA-6D58-43C2-87B8-FA48EA9A002D}"/>
    <cellStyle name="Percent 2 6 4" xfId="8223" xr:uid="{6D7731AF-C3B7-432C-89CE-87869984CDED}"/>
    <cellStyle name="Percent 2 6 4 2" xfId="9935" xr:uid="{6C7F59D3-7971-42E9-B74A-173322A846EB}"/>
    <cellStyle name="Percent 2 6 4 2 2" xfId="13357" xr:uid="{1C2DB357-F26A-4ED6-8EF4-928C62B2AF3D}"/>
    <cellStyle name="Percent 2 6 4 2 2 2" xfId="27047" xr:uid="{16660C67-0DD7-4B61-BF87-D09837C40D6D}"/>
    <cellStyle name="Percent 2 6 4 2 2 2 2" xfId="40739" xr:uid="{A4F848B1-2E72-4948-9A15-81CBC3E15E23}"/>
    <cellStyle name="Percent 2 6 4 2 2 2 3" xfId="55623" xr:uid="{623EF354-BFDC-48BA-B989-0AE2674784FB}"/>
    <cellStyle name="Percent 2 6 4 2 2 3" xfId="20203" xr:uid="{C81A0489-76E4-4364-BFA1-E861797E530A}"/>
    <cellStyle name="Percent 2 6 4 2 2 4" xfId="33893" xr:uid="{2198C0E5-2792-473C-8CA1-16F9CF39EABB}"/>
    <cellStyle name="Percent 2 6 4 2 2 5" xfId="48777" xr:uid="{1C4CFD38-3938-4459-9A4D-9A500E108696}"/>
    <cellStyle name="Percent 2 6 4 2 3" xfId="23625" xr:uid="{63BB0188-E527-40AB-849D-656975EEF17F}"/>
    <cellStyle name="Percent 2 6 4 2 3 2" xfId="37317" xr:uid="{ECA12D0F-1F06-4680-A436-BBE4E3125153}"/>
    <cellStyle name="Percent 2 6 4 2 3 3" xfId="52201" xr:uid="{6C8885F7-7C36-46D1-9F95-9DC389123508}"/>
    <cellStyle name="Percent 2 6 4 2 4" xfId="16781" xr:uid="{A8ED293A-376C-41DA-BBFB-4AD583F24948}"/>
    <cellStyle name="Percent 2 6 4 2 5" xfId="30471" xr:uid="{789E779E-719B-4ABC-B012-218FF499A0A3}"/>
    <cellStyle name="Percent 2 6 4 2 6" xfId="45355" xr:uid="{7F3BA5CC-CBA2-4527-87CB-E2CBE7ED02A7}"/>
    <cellStyle name="Percent 2 6 4 3" xfId="11645" xr:uid="{C81FE6D2-ED7E-437A-8BC6-34D54AB6D761}"/>
    <cellStyle name="Percent 2 6 4 3 2" xfId="25335" xr:uid="{478AEDDF-CAC4-48CB-B278-EAA1355C4D08}"/>
    <cellStyle name="Percent 2 6 4 3 2 2" xfId="39027" xr:uid="{A270C6A7-3EB9-4786-B0C2-B7101901449D}"/>
    <cellStyle name="Percent 2 6 4 3 2 3" xfId="53911" xr:uid="{FF138FE6-C1FF-4706-A2AF-5CAC24CDF1B1}"/>
    <cellStyle name="Percent 2 6 4 3 3" xfId="18491" xr:uid="{AE96F3AA-A23A-4D5F-8E45-182E2F821F24}"/>
    <cellStyle name="Percent 2 6 4 3 4" xfId="32181" xr:uid="{C41C5603-A326-418F-913F-B52103D3B979}"/>
    <cellStyle name="Percent 2 6 4 3 5" xfId="47065" xr:uid="{9EDD37E8-6E1F-4996-B1BC-28C4275D141B}"/>
    <cellStyle name="Percent 2 6 4 4" xfId="21913" xr:uid="{A3ABA76D-6AAC-4173-A2A5-6701AB0425E7}"/>
    <cellStyle name="Percent 2 6 4 4 2" xfId="35605" xr:uid="{79932D2A-B049-465B-868C-FBB14418E957}"/>
    <cellStyle name="Percent 2 6 4 4 3" xfId="50489" xr:uid="{EB1C6837-047B-4A6C-8654-26C9AA526B71}"/>
    <cellStyle name="Percent 2 6 4 5" xfId="15069" xr:uid="{C44CC2CC-CA46-418D-8FA6-189B5A7DBD98}"/>
    <cellStyle name="Percent 2 6 4 6" xfId="28759" xr:uid="{EFDE0F26-964F-4266-9462-37B1D18CFE1B}"/>
    <cellStyle name="Percent 2 6 4 7" xfId="43643" xr:uid="{4E925EE5-3C96-43C5-A0A6-A49464DFEACF}"/>
    <cellStyle name="Percent 2 6 5" xfId="9931" xr:uid="{C4EE3DF3-2499-475F-84C8-40AA177DCECC}"/>
    <cellStyle name="Percent 2 6 5 2" xfId="13353" xr:uid="{44CEA918-1B47-432F-B318-B53BA4E195B5}"/>
    <cellStyle name="Percent 2 6 5 2 2" xfId="27043" xr:uid="{758FE5AE-5B2F-48BE-A432-019C52111DE7}"/>
    <cellStyle name="Percent 2 6 5 2 2 2" xfId="40735" xr:uid="{30302E44-9C5F-4C5A-B867-EABDA613052B}"/>
    <cellStyle name="Percent 2 6 5 2 2 3" xfId="55619" xr:uid="{66131E9D-629F-469E-B74C-2D21E51FBD64}"/>
    <cellStyle name="Percent 2 6 5 2 3" xfId="20199" xr:uid="{1ED93088-060B-4ACB-ABBD-D52E9775CBFF}"/>
    <cellStyle name="Percent 2 6 5 2 4" xfId="33889" xr:uid="{70BB4846-6394-435C-ACE1-9C19C3F568C5}"/>
    <cellStyle name="Percent 2 6 5 2 5" xfId="48773" xr:uid="{895214D4-DA59-437B-9FC2-8A03AAFDFAFB}"/>
    <cellStyle name="Percent 2 6 5 3" xfId="23621" xr:uid="{FB632606-7000-4F5B-B208-3E4C75ED4EE6}"/>
    <cellStyle name="Percent 2 6 5 3 2" xfId="37313" xr:uid="{C5740C96-3E41-4320-9090-63D71B01155A}"/>
    <cellStyle name="Percent 2 6 5 3 3" xfId="52197" xr:uid="{1096AE0C-4030-44A9-AE73-730B4E72B074}"/>
    <cellStyle name="Percent 2 6 5 4" xfId="16777" xr:uid="{A6888528-46CA-4AE8-91C1-6F00E5EADDCB}"/>
    <cellStyle name="Percent 2 6 5 5" xfId="30467" xr:uid="{51738687-DACE-4356-B5C3-65853A671ED2}"/>
    <cellStyle name="Percent 2 6 5 6" xfId="45351" xr:uid="{52E0A7AF-3144-48F3-B424-5B5CD4B49BF3}"/>
    <cellStyle name="Percent 2 6 6" xfId="11641" xr:uid="{9869C8BE-726D-4249-B7E7-970A29B20DFF}"/>
    <cellStyle name="Percent 2 6 6 2" xfId="25331" xr:uid="{59C394FA-3485-498A-84F7-A5514ADB3114}"/>
    <cellStyle name="Percent 2 6 6 2 2" xfId="39023" xr:uid="{95722145-F7D1-4E79-8CF5-E8E2A959706A}"/>
    <cellStyle name="Percent 2 6 6 2 3" xfId="53907" xr:uid="{53BF26C8-09FE-4BD2-8332-FDFE4E6111B6}"/>
    <cellStyle name="Percent 2 6 6 3" xfId="18487" xr:uid="{97EA5758-0215-4147-99D8-85E1FC1E019A}"/>
    <cellStyle name="Percent 2 6 6 4" xfId="32177" xr:uid="{4BB3BED9-8B5B-43B9-9814-D01F8256A294}"/>
    <cellStyle name="Percent 2 6 6 5" xfId="47061" xr:uid="{68064966-6C88-44FB-B343-A99E0EBA8C47}"/>
    <cellStyle name="Percent 2 6 7" xfId="21909" xr:uid="{23E61AA0-4123-4ABB-9C10-F6F6B7B47F4F}"/>
    <cellStyle name="Percent 2 6 7 2" xfId="35601" xr:uid="{8D254244-3559-42C2-B0DA-31624FFC0060}"/>
    <cellStyle name="Percent 2 6 7 3" xfId="50485" xr:uid="{3647C599-93FE-48D4-A7C8-2AB0B1B571EB}"/>
    <cellStyle name="Percent 2 6 8" xfId="15065" xr:uid="{B820900C-9329-45F3-AA5B-D321AF077DF9}"/>
    <cellStyle name="Percent 2 6 9" xfId="28755" xr:uid="{6F3C1CE5-1E78-4C63-8987-3F01C542E927}"/>
    <cellStyle name="Percent 2 7" xfId="8224" xr:uid="{66153CEF-1419-4D3A-B772-FE85F8967413}"/>
    <cellStyle name="Percent 2 7 10" xfId="43644" xr:uid="{FA922196-D64B-4429-87A6-76925F716D8F}"/>
    <cellStyle name="Percent 2 7 2" xfId="8225" xr:uid="{58ED4BA7-1DED-4B85-9B41-DF8F17179209}"/>
    <cellStyle name="Percent 2 7 2 2" xfId="8226" xr:uid="{3A9D0BDC-940A-4D8C-BD98-09ECABCDEAD1}"/>
    <cellStyle name="Percent 2 7 2 2 2" xfId="9938" xr:uid="{6EE2E069-097D-490F-B9D2-9C247E3482C2}"/>
    <cellStyle name="Percent 2 7 2 2 2 2" xfId="13360" xr:uid="{FE2C5925-7CA1-4737-899C-1B5E171219E7}"/>
    <cellStyle name="Percent 2 7 2 2 2 2 2" xfId="27050" xr:uid="{61FEE9CA-8375-4C9F-AA59-1FC0C59E495D}"/>
    <cellStyle name="Percent 2 7 2 2 2 2 2 2" xfId="40742" xr:uid="{722251E1-BDB0-4401-879E-A6AE495657FB}"/>
    <cellStyle name="Percent 2 7 2 2 2 2 2 3" xfId="55626" xr:uid="{C9D39E14-47A3-472E-B1C9-2B2DEB9E8222}"/>
    <cellStyle name="Percent 2 7 2 2 2 2 3" xfId="20206" xr:uid="{4777F2ED-4A38-4E63-BB04-2C3E62B7D944}"/>
    <cellStyle name="Percent 2 7 2 2 2 2 4" xfId="33896" xr:uid="{CF300A5D-93D6-4CFE-80AC-EE800F33DE5C}"/>
    <cellStyle name="Percent 2 7 2 2 2 2 5" xfId="48780" xr:uid="{9FAE00A7-6B7D-4C3D-B833-B606D22AC44C}"/>
    <cellStyle name="Percent 2 7 2 2 2 3" xfId="23628" xr:uid="{8BBD4A21-6C32-4358-8D42-CC6E9456D819}"/>
    <cellStyle name="Percent 2 7 2 2 2 3 2" xfId="37320" xr:uid="{D00860F9-C9DB-4DCE-A56B-F96125D2A643}"/>
    <cellStyle name="Percent 2 7 2 2 2 3 3" xfId="52204" xr:uid="{75D654B5-4820-4FDB-9CE5-654D53F94A58}"/>
    <cellStyle name="Percent 2 7 2 2 2 4" xfId="16784" xr:uid="{93EC70F0-F2C1-4C1A-90C3-80E25FD77828}"/>
    <cellStyle name="Percent 2 7 2 2 2 5" xfId="30474" xr:uid="{8BAC5556-1348-4B41-9EE2-7C1667D9C626}"/>
    <cellStyle name="Percent 2 7 2 2 2 6" xfId="45358" xr:uid="{53BC3D19-E8A5-46C2-AE0F-58DBE6B7FCF0}"/>
    <cellStyle name="Percent 2 7 2 2 3" xfId="11648" xr:uid="{43F13F7D-6DAF-4D56-8B52-C154811911D8}"/>
    <cellStyle name="Percent 2 7 2 2 3 2" xfId="25338" xr:uid="{95E22ED6-6522-40E1-9EB9-C842D05247D1}"/>
    <cellStyle name="Percent 2 7 2 2 3 2 2" xfId="39030" xr:uid="{CC98AB7D-E588-40CB-BF0A-941D6519E433}"/>
    <cellStyle name="Percent 2 7 2 2 3 2 3" xfId="53914" xr:uid="{0149B11F-F15E-4293-BBE3-21334C6F557F}"/>
    <cellStyle name="Percent 2 7 2 2 3 3" xfId="18494" xr:uid="{2506EE1E-EEB7-4308-8DB0-1DBB373B72FF}"/>
    <cellStyle name="Percent 2 7 2 2 3 4" xfId="32184" xr:uid="{FC1EC3D4-05BB-4C47-9178-B96D10CDE675}"/>
    <cellStyle name="Percent 2 7 2 2 3 5" xfId="47068" xr:uid="{11622187-28AA-4A9F-8A61-CE5B7664944C}"/>
    <cellStyle name="Percent 2 7 2 2 4" xfId="21916" xr:uid="{AA591E9B-A3E8-4131-A12C-0AB9151240FE}"/>
    <cellStyle name="Percent 2 7 2 2 4 2" xfId="35608" xr:uid="{01ED27AD-8136-4367-BD9E-CEFFE0C41645}"/>
    <cellStyle name="Percent 2 7 2 2 4 3" xfId="50492" xr:uid="{47F0D0E6-4940-424B-8A5D-4375FD04274E}"/>
    <cellStyle name="Percent 2 7 2 2 5" xfId="15072" xr:uid="{05BEB84F-7E35-44CF-8297-965C3E142C03}"/>
    <cellStyle name="Percent 2 7 2 2 6" xfId="28762" xr:uid="{6B2AEF15-3538-47FE-AFAD-E57F16E144AA}"/>
    <cellStyle name="Percent 2 7 2 2 7" xfId="43646" xr:uid="{8CC51A9E-AA36-4907-8320-30DB597B633D}"/>
    <cellStyle name="Percent 2 7 2 3" xfId="9937" xr:uid="{963014D5-C897-46EB-9477-A278B38E7C26}"/>
    <cellStyle name="Percent 2 7 2 3 2" xfId="13359" xr:uid="{F9E091C0-14FD-436C-A310-9EC3979E886B}"/>
    <cellStyle name="Percent 2 7 2 3 2 2" xfId="27049" xr:uid="{974ED24A-DAA9-4DD6-86B5-9AF03510037A}"/>
    <cellStyle name="Percent 2 7 2 3 2 2 2" xfId="40741" xr:uid="{E510F336-D911-4E78-A011-C8F88386F4EE}"/>
    <cellStyle name="Percent 2 7 2 3 2 2 3" xfId="55625" xr:uid="{B915FE43-1F39-486F-B4E0-C73A1F72E678}"/>
    <cellStyle name="Percent 2 7 2 3 2 3" xfId="20205" xr:uid="{36CE1008-B2FB-4AB9-B0E5-785F99474F92}"/>
    <cellStyle name="Percent 2 7 2 3 2 4" xfId="33895" xr:uid="{947050CA-BAAC-4304-82A3-5554C7622DF2}"/>
    <cellStyle name="Percent 2 7 2 3 2 5" xfId="48779" xr:uid="{4946442A-8CAA-45D6-9FA9-0BA2DCCE38FB}"/>
    <cellStyle name="Percent 2 7 2 3 3" xfId="23627" xr:uid="{6C0F7BD2-4068-457C-9EDF-E20292755EA5}"/>
    <cellStyle name="Percent 2 7 2 3 3 2" xfId="37319" xr:uid="{6DF58487-B759-471E-B32F-5311C3FD5861}"/>
    <cellStyle name="Percent 2 7 2 3 3 3" xfId="52203" xr:uid="{5C2ABA0A-AE5B-4BF5-98BE-45FC748367E9}"/>
    <cellStyle name="Percent 2 7 2 3 4" xfId="16783" xr:uid="{8468E535-8341-4234-A5F3-E105FCDDBC64}"/>
    <cellStyle name="Percent 2 7 2 3 5" xfId="30473" xr:uid="{7B318141-9513-4745-8CDE-21FE90CB7E49}"/>
    <cellStyle name="Percent 2 7 2 3 6" xfId="45357" xr:uid="{6B7AB47F-749A-4BF8-8F20-45CD7464D78B}"/>
    <cellStyle name="Percent 2 7 2 4" xfId="11647" xr:uid="{2060F343-E920-4B71-B4F3-74EA4941ABF7}"/>
    <cellStyle name="Percent 2 7 2 4 2" xfId="25337" xr:uid="{AA673649-17A7-4184-801C-FBC4DD711A15}"/>
    <cellStyle name="Percent 2 7 2 4 2 2" xfId="39029" xr:uid="{C317A1B3-272F-42B5-8EA4-5239FE5E1565}"/>
    <cellStyle name="Percent 2 7 2 4 2 3" xfId="53913" xr:uid="{2F17C8B9-1DAE-42D2-BDA1-0CF44E44E148}"/>
    <cellStyle name="Percent 2 7 2 4 3" xfId="18493" xr:uid="{66BAAE38-9CF7-457C-8735-480326B5FBF0}"/>
    <cellStyle name="Percent 2 7 2 4 4" xfId="32183" xr:uid="{4EBFC5BF-FEAD-4504-A167-BC21D9F629CA}"/>
    <cellStyle name="Percent 2 7 2 4 5" xfId="47067" xr:uid="{F76398F2-ED13-4FF3-810B-5A7081550EA5}"/>
    <cellStyle name="Percent 2 7 2 5" xfId="21915" xr:uid="{9095C2E0-619C-4DCC-8CD1-2D5807CB8C74}"/>
    <cellStyle name="Percent 2 7 2 5 2" xfId="35607" xr:uid="{95794965-146B-4B41-9B03-D3B9803F297E}"/>
    <cellStyle name="Percent 2 7 2 5 3" xfId="50491" xr:uid="{E5B9426C-24C4-462F-8517-C8C6751CA5EC}"/>
    <cellStyle name="Percent 2 7 2 6" xfId="15071" xr:uid="{B61546F5-6AD2-424D-98EC-9C1C714AFCC1}"/>
    <cellStyle name="Percent 2 7 2 7" xfId="28761" xr:uid="{1B5B056D-22A3-4CF6-A285-385EA5157112}"/>
    <cellStyle name="Percent 2 7 2 8" xfId="43645" xr:uid="{74FEEC69-6952-465A-9624-166B2406D066}"/>
    <cellStyle name="Percent 2 7 3" xfId="8227" xr:uid="{0664E418-5C2A-4980-BF0E-817AFF33C4E3}"/>
    <cellStyle name="Percent 2 7 3 2" xfId="9939" xr:uid="{3CC2955E-C940-4D53-9717-B52CB1B5B927}"/>
    <cellStyle name="Percent 2 7 3 2 2" xfId="13361" xr:uid="{BEAE937B-951E-40D7-949F-B3A899C3394E}"/>
    <cellStyle name="Percent 2 7 3 2 2 2" xfId="27051" xr:uid="{9081BA3E-AEF5-444C-9A49-4388DEE916A2}"/>
    <cellStyle name="Percent 2 7 3 2 2 2 2" xfId="40743" xr:uid="{76C69B76-6D26-4115-933C-146BDEB31F93}"/>
    <cellStyle name="Percent 2 7 3 2 2 2 3" xfId="55627" xr:uid="{4DADDDBA-8B7D-428A-803A-028D75162ED7}"/>
    <cellStyle name="Percent 2 7 3 2 2 3" xfId="20207" xr:uid="{342E69D3-1454-4DB1-9910-750E53C7789D}"/>
    <cellStyle name="Percent 2 7 3 2 2 4" xfId="33897" xr:uid="{6E7DC059-9DC4-428B-A8A0-3066AC1317A8}"/>
    <cellStyle name="Percent 2 7 3 2 2 5" xfId="48781" xr:uid="{95435604-B728-406A-BA45-9662209C88C0}"/>
    <cellStyle name="Percent 2 7 3 2 3" xfId="23629" xr:uid="{019D8085-51B1-4786-85B7-865F5C98EF0F}"/>
    <cellStyle name="Percent 2 7 3 2 3 2" xfId="37321" xr:uid="{D6CB7102-9155-414F-9B31-D542527FF9F5}"/>
    <cellStyle name="Percent 2 7 3 2 3 3" xfId="52205" xr:uid="{F5D6FD80-2259-42AF-A4AB-15C3FA3440FB}"/>
    <cellStyle name="Percent 2 7 3 2 4" xfId="16785" xr:uid="{C7984BE5-612D-45E4-BDF1-AC1A2D71BC9D}"/>
    <cellStyle name="Percent 2 7 3 2 5" xfId="30475" xr:uid="{C1C36598-FFEB-4833-99F0-B1A5246F6F66}"/>
    <cellStyle name="Percent 2 7 3 2 6" xfId="45359" xr:uid="{75A9BFAE-58B5-41A6-A3CA-EBC65A1B3BFA}"/>
    <cellStyle name="Percent 2 7 3 3" xfId="11649" xr:uid="{CAC36BE7-FCDF-48E6-8DC9-081448D2405A}"/>
    <cellStyle name="Percent 2 7 3 3 2" xfId="25339" xr:uid="{F95F7815-57F2-4580-A9AE-621223CF5783}"/>
    <cellStyle name="Percent 2 7 3 3 2 2" xfId="39031" xr:uid="{63DD8BB9-1B78-46DE-868C-EB2E4453BC8D}"/>
    <cellStyle name="Percent 2 7 3 3 2 3" xfId="53915" xr:uid="{73140AC8-170B-47E0-8A46-AB336138E9BC}"/>
    <cellStyle name="Percent 2 7 3 3 3" xfId="18495" xr:uid="{6C41308E-81CD-4678-A9D1-4E98F7CFE1D7}"/>
    <cellStyle name="Percent 2 7 3 3 4" xfId="32185" xr:uid="{92B091F5-9A2D-48B6-9401-13EFDAD285DB}"/>
    <cellStyle name="Percent 2 7 3 3 5" xfId="47069" xr:uid="{BDF8CA60-C597-49C9-8A46-55BBB626707B}"/>
    <cellStyle name="Percent 2 7 3 4" xfId="21917" xr:uid="{99370414-06AE-4335-881A-0AC41073D2BB}"/>
    <cellStyle name="Percent 2 7 3 4 2" xfId="35609" xr:uid="{8C240A2C-4FD7-4F6D-8F45-2BA2FB386C4E}"/>
    <cellStyle name="Percent 2 7 3 4 3" xfId="50493" xr:uid="{6530ED87-96C2-4506-8199-4BEB08096C87}"/>
    <cellStyle name="Percent 2 7 3 5" xfId="15073" xr:uid="{E5F68BC5-B4E7-4115-98DF-8A59B1F884C1}"/>
    <cellStyle name="Percent 2 7 3 6" xfId="28763" xr:uid="{9A4D70DA-2DEC-461F-B46B-E1A60903056B}"/>
    <cellStyle name="Percent 2 7 3 7" xfId="43647" xr:uid="{27FE5C39-4E64-44C6-95E5-4865E79995C2}"/>
    <cellStyle name="Percent 2 7 4" xfId="8228" xr:uid="{1527B5A0-7521-4DE0-92EB-A74065798700}"/>
    <cellStyle name="Percent 2 7 4 2" xfId="9940" xr:uid="{9EF7CB4E-311D-4412-AB6A-E9BB76A88B88}"/>
    <cellStyle name="Percent 2 7 4 2 2" xfId="13362" xr:uid="{862048ED-8B46-4BCC-A60B-E8C8A48438E4}"/>
    <cellStyle name="Percent 2 7 4 2 2 2" xfId="27052" xr:uid="{A055499E-963E-44B1-96AE-F111BB56471C}"/>
    <cellStyle name="Percent 2 7 4 2 2 2 2" xfId="40744" xr:uid="{7488DC02-F19C-4DD1-A984-9CF330A26BF4}"/>
    <cellStyle name="Percent 2 7 4 2 2 2 3" xfId="55628" xr:uid="{C61FD34D-ACB4-4998-AAB5-41ACCF1776C8}"/>
    <cellStyle name="Percent 2 7 4 2 2 3" xfId="20208" xr:uid="{52B9CD74-9445-413A-AEAD-8FF1F2F661E7}"/>
    <cellStyle name="Percent 2 7 4 2 2 4" xfId="33898" xr:uid="{0FA6EF5E-DFB7-42D2-8F10-8295DB2AEDF5}"/>
    <cellStyle name="Percent 2 7 4 2 2 5" xfId="48782" xr:uid="{4DCCD2A9-C7EE-467D-9D17-81899A4149B0}"/>
    <cellStyle name="Percent 2 7 4 2 3" xfId="23630" xr:uid="{86E8F61A-7DEE-461A-A967-DA5681702B7F}"/>
    <cellStyle name="Percent 2 7 4 2 3 2" xfId="37322" xr:uid="{6F163EAB-5E50-42EA-9D39-3DD5E05FF1AE}"/>
    <cellStyle name="Percent 2 7 4 2 3 3" xfId="52206" xr:uid="{782ABEA8-D76C-40AA-80D8-1E6C52091B84}"/>
    <cellStyle name="Percent 2 7 4 2 4" xfId="16786" xr:uid="{C62697A8-AFE0-4BE8-B46A-F55D7FB508F8}"/>
    <cellStyle name="Percent 2 7 4 2 5" xfId="30476" xr:uid="{D1022B8E-A255-4B40-B4DF-F30B30386133}"/>
    <cellStyle name="Percent 2 7 4 2 6" xfId="45360" xr:uid="{4B887FCB-BADB-4B0C-9F33-E6A52E42A374}"/>
    <cellStyle name="Percent 2 7 4 3" xfId="11650" xr:uid="{C5591A0B-2F44-4DDA-A876-2D47F6A3252F}"/>
    <cellStyle name="Percent 2 7 4 3 2" xfId="25340" xr:uid="{64FB092A-87F7-4B9E-AB61-91636E4AB48E}"/>
    <cellStyle name="Percent 2 7 4 3 2 2" xfId="39032" xr:uid="{ADD5EA7F-6FCC-4AF5-BAC8-495C949A8E73}"/>
    <cellStyle name="Percent 2 7 4 3 2 3" xfId="53916" xr:uid="{C058EBBD-622F-46BE-A5DC-AD66A5E6BEC4}"/>
    <cellStyle name="Percent 2 7 4 3 3" xfId="18496" xr:uid="{2B719993-7C3B-42F3-90A6-35A24131AC89}"/>
    <cellStyle name="Percent 2 7 4 3 4" xfId="32186" xr:uid="{E73F7372-9DEA-4AA7-9F87-8B695D05DBD4}"/>
    <cellStyle name="Percent 2 7 4 3 5" xfId="47070" xr:uid="{B1B91C3E-865C-4F68-9062-66814197DAC0}"/>
    <cellStyle name="Percent 2 7 4 4" xfId="21918" xr:uid="{3646AC50-4896-44A0-B90E-516F28E33170}"/>
    <cellStyle name="Percent 2 7 4 4 2" xfId="35610" xr:uid="{29BC8C20-5E8D-4DB3-A21C-F2B7DF92CE34}"/>
    <cellStyle name="Percent 2 7 4 4 3" xfId="50494" xr:uid="{B8E1EB16-C1AD-4187-B86A-33FB83C1E9B9}"/>
    <cellStyle name="Percent 2 7 4 5" xfId="15074" xr:uid="{5BB86ED5-DF78-4292-B5B4-53BC7AB8E168}"/>
    <cellStyle name="Percent 2 7 4 6" xfId="28764" xr:uid="{457D303D-2AC3-43D0-A99A-97C2579BC1B7}"/>
    <cellStyle name="Percent 2 7 4 7" xfId="43648" xr:uid="{CB0C2697-B70E-44BC-AB14-8A1EB606D327}"/>
    <cellStyle name="Percent 2 7 5" xfId="9936" xr:uid="{B8E47B6C-3FCE-44E0-93D2-5E469DDA4518}"/>
    <cellStyle name="Percent 2 7 5 2" xfId="13358" xr:uid="{13FFA775-A77D-45C0-858E-0AC101A8B92D}"/>
    <cellStyle name="Percent 2 7 5 2 2" xfId="27048" xr:uid="{C57BE70A-3F7D-4B28-803D-D77169A2059D}"/>
    <cellStyle name="Percent 2 7 5 2 2 2" xfId="40740" xr:uid="{BF24DBE9-906D-4D02-A02F-3FAFBD66E3CE}"/>
    <cellStyle name="Percent 2 7 5 2 2 3" xfId="55624" xr:uid="{3FF93498-47A6-4F69-B57B-AD38DC697491}"/>
    <cellStyle name="Percent 2 7 5 2 3" xfId="20204" xr:uid="{E1F863B1-8495-4526-8680-72069FB53736}"/>
    <cellStyle name="Percent 2 7 5 2 4" xfId="33894" xr:uid="{872F7C1A-7F23-4303-92FE-CC56100631CC}"/>
    <cellStyle name="Percent 2 7 5 2 5" xfId="48778" xr:uid="{487F0B0D-2EF6-4CD2-8E6A-217D9187948E}"/>
    <cellStyle name="Percent 2 7 5 3" xfId="23626" xr:uid="{786AB917-9F9C-4B02-9E56-E8BF6AEACD55}"/>
    <cellStyle name="Percent 2 7 5 3 2" xfId="37318" xr:uid="{9AB8D321-A293-4E0C-A9DE-29409413874F}"/>
    <cellStyle name="Percent 2 7 5 3 3" xfId="52202" xr:uid="{C91F14A3-5C6A-460A-B2EC-027D3769DDF9}"/>
    <cellStyle name="Percent 2 7 5 4" xfId="16782" xr:uid="{EE12212E-9E17-402D-8E5A-9A64CC9CC890}"/>
    <cellStyle name="Percent 2 7 5 5" xfId="30472" xr:uid="{10B92AF8-6D1A-4E76-B6CD-EC0B5D700834}"/>
    <cellStyle name="Percent 2 7 5 6" xfId="45356" xr:uid="{6B8F5959-5511-4F2B-920D-7AB1C53C4FF1}"/>
    <cellStyle name="Percent 2 7 6" xfId="11646" xr:uid="{D6143B71-135A-475C-99FF-ABF45D00B8C5}"/>
    <cellStyle name="Percent 2 7 6 2" xfId="25336" xr:uid="{20F785C9-D05A-4870-93EE-8B5492230983}"/>
    <cellStyle name="Percent 2 7 6 2 2" xfId="39028" xr:uid="{4D26B205-5C0A-417F-8377-0E7ED3F26DFB}"/>
    <cellStyle name="Percent 2 7 6 2 3" xfId="53912" xr:uid="{71EF7059-5E60-4DC4-8C0D-CBD7483D586F}"/>
    <cellStyle name="Percent 2 7 6 3" xfId="18492" xr:uid="{B59E52C3-C1E7-40B6-B59C-4527AD31673E}"/>
    <cellStyle name="Percent 2 7 6 4" xfId="32182" xr:uid="{B82B747E-F3D9-4BEC-AE71-1C3990BB4A7F}"/>
    <cellStyle name="Percent 2 7 6 5" xfId="47066" xr:uid="{D2573845-AC8F-4546-93A4-49847D426814}"/>
    <cellStyle name="Percent 2 7 7" xfId="21914" xr:uid="{3A579316-AE76-4D61-9959-B97F0C23623C}"/>
    <cellStyle name="Percent 2 7 7 2" xfId="35606" xr:uid="{BC935425-F861-4F7E-BE35-13854543CF13}"/>
    <cellStyle name="Percent 2 7 7 3" xfId="50490" xr:uid="{3BE7DAC7-0E46-4A19-8307-D9869DEEA397}"/>
    <cellStyle name="Percent 2 7 8" xfId="15070" xr:uid="{3F0340E3-E9EE-4DDA-A274-D3C069E61B1F}"/>
    <cellStyle name="Percent 2 7 9" xfId="28760" xr:uid="{2D40CDEF-08D8-464D-816A-D8752D168D4E}"/>
    <cellStyle name="Percent 2 8" xfId="8229" xr:uid="{781A02A7-E6B8-4D2C-9346-0C10568E5FA6}"/>
    <cellStyle name="Percent 2 8 2" xfId="8230" xr:uid="{2416FBBF-A4B4-488C-934D-CBBDABC9F951}"/>
    <cellStyle name="Percent 2 8 2 2" xfId="9942" xr:uid="{4A0955F6-14D8-4F7D-AA62-05F6E6DC6B40}"/>
    <cellStyle name="Percent 2 8 2 2 2" xfId="13364" xr:uid="{87A8F58B-9ECF-42E7-B97F-6B68942AD673}"/>
    <cellStyle name="Percent 2 8 2 2 2 2" xfId="27054" xr:uid="{802D1908-E6A5-4EA7-A155-1ACA9EE1DCBC}"/>
    <cellStyle name="Percent 2 8 2 2 2 2 2" xfId="40746" xr:uid="{F09D2928-F83A-4DC9-93CD-CCDF5CE8F7E8}"/>
    <cellStyle name="Percent 2 8 2 2 2 2 3" xfId="55630" xr:uid="{F5BAF8B4-6619-4A01-B87E-73960A1257C9}"/>
    <cellStyle name="Percent 2 8 2 2 2 3" xfId="20210" xr:uid="{A0DF5375-DCCA-44F7-8DC8-76F13E4402A7}"/>
    <cellStyle name="Percent 2 8 2 2 2 4" xfId="33900" xr:uid="{7C9FE701-EFEA-4FB3-96A2-D0F7439EC849}"/>
    <cellStyle name="Percent 2 8 2 2 2 5" xfId="48784" xr:uid="{C1DF86E2-F0A9-4A7A-A263-CC611EEBAD30}"/>
    <cellStyle name="Percent 2 8 2 2 3" xfId="23632" xr:uid="{F4EBD35F-629F-4CE1-A75A-430C567416CB}"/>
    <cellStyle name="Percent 2 8 2 2 3 2" xfId="37324" xr:uid="{CE823BE4-90B2-4469-AE7E-00302D67F972}"/>
    <cellStyle name="Percent 2 8 2 2 3 3" xfId="52208" xr:uid="{4109179E-8B8B-4E39-9F1B-994B746E6ECE}"/>
    <cellStyle name="Percent 2 8 2 2 4" xfId="16788" xr:uid="{F7729BE0-A934-4FE0-A9CB-2D91244D5D6E}"/>
    <cellStyle name="Percent 2 8 2 2 5" xfId="30478" xr:uid="{DFDE2D0C-2440-43CE-94A0-E164C61B2F7D}"/>
    <cellStyle name="Percent 2 8 2 2 6" xfId="45362" xr:uid="{812FC84A-EB11-4E2C-AE26-18966DF1FE42}"/>
    <cellStyle name="Percent 2 8 2 3" xfId="11652" xr:uid="{9E23C04B-0557-435B-859B-4C2561677714}"/>
    <cellStyle name="Percent 2 8 2 3 2" xfId="25342" xr:uid="{F3D9BC05-59DB-4DC1-A692-4939B72BE9FD}"/>
    <cellStyle name="Percent 2 8 2 3 2 2" xfId="39034" xr:uid="{D8E08DD9-B86E-48D0-BC4F-1190C1A3903F}"/>
    <cellStyle name="Percent 2 8 2 3 2 3" xfId="53918" xr:uid="{4830C10D-776B-431B-AAA5-F18AF087C754}"/>
    <cellStyle name="Percent 2 8 2 3 3" xfId="18498" xr:uid="{231E4AD6-0262-4732-81A5-C8A1CA31FAED}"/>
    <cellStyle name="Percent 2 8 2 3 4" xfId="32188" xr:uid="{382E0CF9-1CCE-4D3A-BEDF-91BBDEC08119}"/>
    <cellStyle name="Percent 2 8 2 3 5" xfId="47072" xr:uid="{4E80F463-1272-4DB1-B2B1-1C078EA0F338}"/>
    <cellStyle name="Percent 2 8 2 4" xfId="21920" xr:uid="{E9A0D8F0-0E11-459F-979E-0A26596262B2}"/>
    <cellStyle name="Percent 2 8 2 4 2" xfId="35612" xr:uid="{B09984BE-3A0B-4E0B-B394-0A0391C2AB62}"/>
    <cellStyle name="Percent 2 8 2 4 3" xfId="50496" xr:uid="{9F26E17E-F199-4D4F-9897-9B6E52914657}"/>
    <cellStyle name="Percent 2 8 2 5" xfId="15076" xr:uid="{B885A704-7624-43DE-B2CB-180A0567BD7E}"/>
    <cellStyle name="Percent 2 8 2 6" xfId="28766" xr:uid="{03712316-430F-42B6-95FF-BE658CE24CAE}"/>
    <cellStyle name="Percent 2 8 2 7" xfId="43650" xr:uid="{23A72C39-F747-4725-84B6-153BC1414560}"/>
    <cellStyle name="Percent 2 8 3" xfId="9941" xr:uid="{87DBAF05-2AA2-4264-B477-56342A233E87}"/>
    <cellStyle name="Percent 2 8 3 2" xfId="13363" xr:uid="{9484F842-4AFE-400D-AAD4-001182388843}"/>
    <cellStyle name="Percent 2 8 3 2 2" xfId="27053" xr:uid="{2F0CB8A4-F302-4521-AB48-DF597DEF50CB}"/>
    <cellStyle name="Percent 2 8 3 2 2 2" xfId="40745" xr:uid="{DB9375DC-3C3A-448D-90A6-FDBFA049C2CB}"/>
    <cellStyle name="Percent 2 8 3 2 2 3" xfId="55629" xr:uid="{AE6A9BDA-C1DD-4D24-98B0-9EAF02CA967F}"/>
    <cellStyle name="Percent 2 8 3 2 3" xfId="20209" xr:uid="{8433A446-8723-41FB-AF04-05319591791B}"/>
    <cellStyle name="Percent 2 8 3 2 4" xfId="33899" xr:uid="{EA5FAB5C-7A69-4D70-8FB7-FAA40C3E32AA}"/>
    <cellStyle name="Percent 2 8 3 2 5" xfId="48783" xr:uid="{EDB6F761-C973-4FE5-8492-363A663F66FF}"/>
    <cellStyle name="Percent 2 8 3 3" xfId="23631" xr:uid="{A2FE1B94-5230-4B12-9682-F47BB815D805}"/>
    <cellStyle name="Percent 2 8 3 3 2" xfId="37323" xr:uid="{07BAE531-C89C-4236-B92A-55ED6A1E3FEF}"/>
    <cellStyle name="Percent 2 8 3 3 3" xfId="52207" xr:uid="{BD54F62E-E385-4A2E-A3DC-E1921A247005}"/>
    <cellStyle name="Percent 2 8 3 4" xfId="16787" xr:uid="{D2A5515C-C594-457E-A71E-A7C345C9049C}"/>
    <cellStyle name="Percent 2 8 3 5" xfId="30477" xr:uid="{DF2ADF09-FC27-4F00-8C68-8B7B57C448FB}"/>
    <cellStyle name="Percent 2 8 3 6" xfId="45361" xr:uid="{FD9E6F1C-4734-4B4C-96CF-201A477D4B81}"/>
    <cellStyle name="Percent 2 8 4" xfId="11651" xr:uid="{0468A214-7260-465F-A246-C951BA995395}"/>
    <cellStyle name="Percent 2 8 4 2" xfId="25341" xr:uid="{3A9AAF2C-18B6-423F-AAEF-AF9322AAC267}"/>
    <cellStyle name="Percent 2 8 4 2 2" xfId="39033" xr:uid="{7B85C12B-3E44-4AFA-AE69-EF1F672E4A7D}"/>
    <cellStyle name="Percent 2 8 4 2 3" xfId="53917" xr:uid="{303CF4EF-FEDA-4528-8105-6511FEC97AE6}"/>
    <cellStyle name="Percent 2 8 4 3" xfId="18497" xr:uid="{9C3C8E73-4CEF-44C4-A40D-35F1C15CB2AA}"/>
    <cellStyle name="Percent 2 8 4 4" xfId="32187" xr:uid="{95D2ACF9-AFBA-4F8F-AECA-E8F92666E8D4}"/>
    <cellStyle name="Percent 2 8 4 5" xfId="47071" xr:uid="{639B6250-A35E-49F1-BBDB-6325F4130684}"/>
    <cellStyle name="Percent 2 8 5" xfId="21919" xr:uid="{5BC93C1D-0298-4226-91DE-25DD39B9BE44}"/>
    <cellStyle name="Percent 2 8 5 2" xfId="35611" xr:uid="{14D0296F-981B-4297-B590-BBFC617BC404}"/>
    <cellStyle name="Percent 2 8 5 3" xfId="50495" xr:uid="{AC7F3798-6000-463C-AE14-C550DF886CA0}"/>
    <cellStyle name="Percent 2 8 6" xfId="15075" xr:uid="{8B4F6C09-AD11-440C-B5B7-3A56D05D07D5}"/>
    <cellStyle name="Percent 2 8 7" xfId="28765" xr:uid="{05497F18-8D62-4A8F-B709-D0FD956CFAE6}"/>
    <cellStyle name="Percent 2 8 8" xfId="43649" xr:uid="{7DD02531-79F9-44E5-8240-373E0A8EDDEF}"/>
    <cellStyle name="Percent 2 9" xfId="8231" xr:uid="{3FC4DAEB-78D2-4F6D-9ADE-162BE2140F76}"/>
    <cellStyle name="Percent 2 9 2" xfId="9943" xr:uid="{58426F72-ACB1-4C08-B1F4-7681C7490D03}"/>
    <cellStyle name="Percent 2 9 2 2" xfId="13365" xr:uid="{03EB5A6E-51E2-4E29-BD52-9BABBD60B8F8}"/>
    <cellStyle name="Percent 2 9 2 2 2" xfId="27055" xr:uid="{63F0DB81-3093-43F7-B1D3-29532F1B7320}"/>
    <cellStyle name="Percent 2 9 2 2 2 2" xfId="40747" xr:uid="{D960DB26-EB7C-47AE-9E76-1639F65BBDCB}"/>
    <cellStyle name="Percent 2 9 2 2 2 3" xfId="55631" xr:uid="{93A34112-8249-4495-A2BB-E33939E8A08D}"/>
    <cellStyle name="Percent 2 9 2 2 3" xfId="20211" xr:uid="{DDC0B782-CD94-46B6-8425-7F11346DB9E0}"/>
    <cellStyle name="Percent 2 9 2 2 4" xfId="33901" xr:uid="{4AF9513F-25BA-4068-9CC0-CDF42E094591}"/>
    <cellStyle name="Percent 2 9 2 2 5" xfId="48785" xr:uid="{DF8007FE-BB0F-4A40-8851-65D2F971BF20}"/>
    <cellStyle name="Percent 2 9 2 3" xfId="23633" xr:uid="{E1052D24-0103-4937-A20F-5B4664A620F1}"/>
    <cellStyle name="Percent 2 9 2 3 2" xfId="37325" xr:uid="{35923FD2-7FE3-4A79-A974-2B3348D856AC}"/>
    <cellStyle name="Percent 2 9 2 3 3" xfId="52209" xr:uid="{A2D973B8-FE2B-4518-BFE4-B7559A95B5E2}"/>
    <cellStyle name="Percent 2 9 2 4" xfId="16789" xr:uid="{41972975-C279-4EE8-83E1-B8F46AC08E2E}"/>
    <cellStyle name="Percent 2 9 2 5" xfId="30479" xr:uid="{E086A68B-C330-4E51-93D6-BD990A776BF3}"/>
    <cellStyle name="Percent 2 9 2 6" xfId="45363" xr:uid="{26EB342B-0A3C-4771-B343-3E358A34B749}"/>
    <cellStyle name="Percent 2 9 3" xfId="11653" xr:uid="{CEBDAA47-FA62-42BB-8C84-FBDEBFA39CE9}"/>
    <cellStyle name="Percent 2 9 3 2" xfId="25343" xr:uid="{281941DB-AE95-4857-A927-F54A3B594F0C}"/>
    <cellStyle name="Percent 2 9 3 2 2" xfId="39035" xr:uid="{3E465CC6-AF17-4FD0-A947-3031DFE94072}"/>
    <cellStyle name="Percent 2 9 3 2 3" xfId="53919" xr:uid="{F67368C8-9D1C-4151-85C2-42EB4F9F39EA}"/>
    <cellStyle name="Percent 2 9 3 3" xfId="18499" xr:uid="{67E39487-3C93-4D8C-A0CD-A285B568E00A}"/>
    <cellStyle name="Percent 2 9 3 4" xfId="32189" xr:uid="{D27A97E1-462F-4DEF-88BB-C32243EE06A3}"/>
    <cellStyle name="Percent 2 9 3 5" xfId="47073" xr:uid="{62D2ABCE-6487-4F94-A493-177D643F4A17}"/>
    <cellStyle name="Percent 2 9 4" xfId="21921" xr:uid="{06B30BDF-6D76-480E-A440-B833204BCCBD}"/>
    <cellStyle name="Percent 2 9 4 2" xfId="35613" xr:uid="{D84F3943-CA0D-4333-A173-337F7C409E3D}"/>
    <cellStyle name="Percent 2 9 4 3" xfId="50497" xr:uid="{A60C720A-81F4-41F8-A5E1-04FA3EA6BA2F}"/>
    <cellStyle name="Percent 2 9 5" xfId="15077" xr:uid="{AE34839A-169D-4C76-96B4-FA7C87BBCB7A}"/>
    <cellStyle name="Percent 2 9 6" xfId="28767" xr:uid="{D608263B-F988-4B40-B8AC-27BD3BD4CFDD}"/>
    <cellStyle name="Percent 2 9 7" xfId="43651" xr:uid="{4FC61F0D-1224-4A1A-BCBF-E46EA609FA9E}"/>
    <cellStyle name="Гиперссылка 2" xfId="6" xr:uid="{35B3F23A-AB90-460D-9AC1-FDED7107EB37}"/>
    <cellStyle name="Гиперссылка 2 2" xfId="5299" xr:uid="{7B887E19-8425-4760-A1EE-A2DE5977DD3C}"/>
    <cellStyle name="Гиперссылка 2 2 2" xfId="41926" xr:uid="{00037538-4929-489A-93D3-77D0773C98FC}"/>
    <cellStyle name="Гиперссылка 2 2 3" xfId="6510" xr:uid="{799CE4D0-7494-4760-9A08-78299012B6EE}"/>
    <cellStyle name="Гиперссылка 2 2 4" xfId="5918" xr:uid="{FEA84F75-CA52-4DB1-85E4-7CE307C8A7DD}"/>
    <cellStyle name="Обычный 2" xfId="4" xr:uid="{4D745E10-0FA1-45A9-8199-9B2A87FC5297}"/>
    <cellStyle name="Обычный 2 2" xfId="7" xr:uid="{F38D716D-64A7-4B3D-B071-E85B43F69FBC}"/>
    <cellStyle name="Обычный 2 2 2" xfId="5301" xr:uid="{66E15370-9F40-40CC-B572-42EB1E9C0A51}"/>
    <cellStyle name="Обычный 2 2 2 2" xfId="41928" xr:uid="{8DCA3966-8F02-4429-8C73-21725E019C0A}"/>
    <cellStyle name="Обычный 2 2 2 3" xfId="6512" xr:uid="{15338134-B47F-4E4E-A7CD-D7DDB77BE380}"/>
    <cellStyle name="Обычный 2 2 2 4" xfId="5920" xr:uid="{F34B0FCD-2284-45E0-A249-022EE7D8F27C}"/>
    <cellStyle name="Обычный 2 3" xfId="5300" xr:uid="{2C932A4F-2588-4309-8F69-E195EB51AC1A}"/>
    <cellStyle name="Обычный 2 3 2" xfId="41927" xr:uid="{DBE13F3D-0429-4440-9F18-9D3CCF951C44}"/>
    <cellStyle name="Обычный 2 3 3" xfId="6511" xr:uid="{966E3CAA-EFD2-4E72-84E7-D444A470E5F2}"/>
    <cellStyle name="Обычный 2 3 4" xfId="5919" xr:uid="{051EBEC9-01D3-45A0-B391-6AAC5924B4C3}"/>
    <cellStyle name="常规_Sheet1_1" xfId="4413" xr:uid="{8DDB4F7E-5463-4D04-BCFE-4D656C463C68}"/>
  </cellStyles>
  <dxfs count="14">
    <dxf>
      <font>
        <color theme="0"/>
      </font>
    </dxf>
    <dxf>
      <font>
        <condense val="0"/>
        <extend val="0"/>
        <color indexed="8"/>
      </font>
      <fill>
        <patternFill>
          <bgColor indexed="10"/>
        </patternFill>
      </fill>
    </dxf>
    <dxf>
      <font>
        <color theme="0"/>
      </font>
    </dxf>
    <dxf>
      <font>
        <color theme="0"/>
      </font>
    </dxf>
    <dxf>
      <font>
        <color theme="0"/>
      </font>
    </dxf>
    <dxf>
      <font>
        <color theme="0"/>
      </font>
    </dxf>
    <dxf>
      <font>
        <b/>
        <i val="0"/>
        <color rgb="FFFF0000"/>
      </font>
    </dxf>
    <dxf>
      <font>
        <b/>
        <i val="0"/>
        <color rgb="FFFF0000"/>
      </font>
    </dxf>
    <dxf>
      <font>
        <color theme="0"/>
      </font>
    </dxf>
    <dxf>
      <font>
        <color theme="0"/>
      </font>
    </dxf>
    <dxf>
      <font>
        <color theme="0"/>
      </font>
    </dxf>
    <dxf>
      <font>
        <condense val="0"/>
        <extend val="0"/>
        <color indexed="8"/>
      </font>
      <fill>
        <patternFill>
          <bgColor indexed="10"/>
        </patternFill>
      </fill>
    </dxf>
    <dxf>
      <font>
        <color theme="0"/>
      </font>
    </dxf>
    <dxf>
      <font>
        <color theme="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C16ED8"/>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3</xdr:col>
      <xdr:colOff>1190625</xdr:colOff>
      <xdr:row>0</xdr:row>
      <xdr:rowOff>95250</xdr:rowOff>
    </xdr:from>
    <xdr:to>
      <xdr:col>5</xdr:col>
      <xdr:colOff>2428875</xdr:colOff>
      <xdr:row>5</xdr:row>
      <xdr:rowOff>85725</xdr:rowOff>
    </xdr:to>
    <xdr:pic>
      <xdr:nvPicPr>
        <xdr:cNvPr id="1096" name="Picture 2" descr="acha logo color for signature-small.jpg">
          <a:extLst>
            <a:ext uri="{FF2B5EF4-FFF2-40B4-BE49-F238E27FC236}">
              <a16:creationId xmlns:a16="http://schemas.microsoft.com/office/drawing/2014/main" id="{00000000-0008-0000-0000-000048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28900" y="95250"/>
          <a:ext cx="3143250"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5</xdr:col>
          <xdr:colOff>342900</xdr:colOff>
          <xdr:row>0</xdr:row>
          <xdr:rowOff>209550</xdr:rowOff>
        </xdr:from>
        <xdr:to>
          <xdr:col>5</xdr:col>
          <xdr:colOff>1885950</xdr:colOff>
          <xdr:row>5</xdr:row>
          <xdr:rowOff>95250</xdr:rowOff>
        </xdr:to>
        <xdr:sp macro="" textlink="">
          <xdr:nvSpPr>
            <xdr:cNvPr id="1025" name="Button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w="9525">
              <a:miter lim="800000"/>
              <a:headEnd/>
              <a:tailEnd/>
            </a:ln>
          </xdr:spPr>
          <xdr:txBody>
            <a:bodyPr vertOverflow="clip" wrap="square" lIns="91440" tIns="45720" rIns="91440" bIns="45720" anchor="ctr" upright="1"/>
            <a:lstStyle/>
            <a:p>
              <a:pPr algn="ctr" rtl="0">
                <a:defRPr sz="1000"/>
              </a:pPr>
              <a:r>
                <a:rPr lang="en-US" sz="800" b="0" i="0" u="none" strike="noStrike" baseline="0">
                  <a:solidFill>
                    <a:srgbClr val="000000"/>
                  </a:solidFill>
                  <a:latin typeface="Tahoma"/>
                  <a:ea typeface="Tahoma"/>
                  <a:cs typeface="Tahoma"/>
                </a:rPr>
                <a:t>CLICK HERE to prepare for Save / Email without formulas</a:t>
              </a:r>
            </a:p>
            <a:p>
              <a:pPr algn="ctr" rtl="0">
                <a:defRPr sz="1000"/>
              </a:pPr>
              <a:endParaRPr lang="en-US" sz="800" b="0" i="0" u="none" strike="noStrike" baseline="0">
                <a:solidFill>
                  <a:srgbClr val="000000"/>
                </a:solidFill>
                <a:latin typeface="Tahoma"/>
                <a:ea typeface="Tahoma"/>
                <a:cs typeface="Tahoma"/>
              </a:endParaRPr>
            </a:p>
            <a:p>
              <a:pPr algn="ctr" rtl="0">
                <a:defRPr sz="1000"/>
              </a:pPr>
              <a:r>
                <a:rPr lang="en-US" sz="800" b="0" i="0" u="none" strike="noStrike" baseline="0">
                  <a:solidFill>
                    <a:srgbClr val="000000"/>
                  </a:solidFill>
                  <a:latin typeface="Tahoma"/>
                  <a:ea typeface="Tahoma"/>
                  <a:cs typeface="Tahoma"/>
                </a:rPr>
                <a:t>This button will disappear - then you can save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2762250</xdr:colOff>
      <xdr:row>2</xdr:row>
      <xdr:rowOff>95250</xdr:rowOff>
    </xdr:from>
    <xdr:to>
      <xdr:col>4</xdr:col>
      <xdr:colOff>57150</xdr:colOff>
      <xdr:row>7</xdr:row>
      <xdr:rowOff>28575</xdr:rowOff>
    </xdr:to>
    <xdr:pic>
      <xdr:nvPicPr>
        <xdr:cNvPr id="2355" name="Picture 1">
          <a:extLst>
            <a:ext uri="{FF2B5EF4-FFF2-40B4-BE49-F238E27FC236}">
              <a16:creationId xmlns:a16="http://schemas.microsoft.com/office/drawing/2014/main" id="{00000000-0008-0000-0100-000033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0" y="533400"/>
          <a:ext cx="2819400"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Z:\Sales%20Share%20Folder\Official%20Exchange%20Rate%20Log%20Book.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Z:\Sales%20Share%20Folder\Sales%20price%20list.xlsx" TargetMode="External"/><Relationship Id="rId1" Type="http://schemas.openxmlformats.org/officeDocument/2006/relationships/externalLinkPath" Target="file:///Z:\Sales%20Share%20Folder\Sales%20price%20list.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newserver3\Share_folder\sales\Invoice\file%20to%20get%20invoice%20number\Invoice%20Number%20+%20Tax%20Invoice%20Number.xlsx" TargetMode="External"/><Relationship Id="rId1" Type="http://schemas.openxmlformats.org/officeDocument/2006/relationships/externalLinkPath" Target="file%20to%20get%20invoice%20number/Invoice%20Number%20+%20Tax%20Invoice%20Numb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cha Sales Price List"/>
      <sheetName val="Ny Sales Price List"/>
      <sheetName val="Acha Air Sales Price List"/>
      <sheetName val="Ny Air Sales Price List"/>
      <sheetName val="WP Price list"/>
      <sheetName val="labor selling"/>
      <sheetName val="WP code maker"/>
      <sheetName val="Description Bkk"/>
      <sheetName val="Temp code"/>
      <sheetName val="Instructions"/>
      <sheetName val="bulk prices"/>
      <sheetName val="instructions-reorder level"/>
      <sheetName val="Crystal &amp; CZ Price List"/>
      <sheetName val="Ny Air Sales Price List (old)"/>
      <sheetName val="IS website Descriptions"/>
      <sheetName val="SEO Slugs"/>
      <sheetName val="Sheet1"/>
      <sheetName val="Sheet2"/>
      <sheetName val="Board selling"/>
      <sheetName val="Sales price list"/>
      <sheetName val="Acha AX9Air Sales Price List"/>
      <sheetName val="\Ny Air Sales Price List"/>
    </sheetNames>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voice Number"/>
      <sheetName val="TAX Invoice Number"/>
      <sheetName val="Sheet1"/>
      <sheetName val="Sheet2"/>
      <sheetName val="Sheet4"/>
      <sheetName val="Sheet3"/>
    </sheetNames>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hats211@hotmail.com" TargetMode="External"/><Relationship Id="rId1" Type="http://schemas.openxmlformats.org/officeDocument/2006/relationships/hyperlink" Target="http://www.achadirect.com/" TargetMode="External"/><Relationship Id="rId6" Type="http://schemas.openxmlformats.org/officeDocument/2006/relationships/ctrlProp" Target="../ctrlProps/ctrlProp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achadirec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W1013"/>
  <sheetViews>
    <sheetView tabSelected="1" topLeftCell="A72" zoomScaleNormal="100" workbookViewId="0">
      <selection activeCell="N1015" sqref="N1015"/>
    </sheetView>
  </sheetViews>
  <sheetFormatPr defaultRowHeight="12.75"/>
  <cols>
    <col min="1" max="1" width="2.140625" customWidth="1"/>
    <col min="2" max="2" width="7.42578125" customWidth="1"/>
    <col min="3" max="3" width="12" customWidth="1"/>
    <col min="4" max="4" width="23.5703125" customWidth="1"/>
    <col min="5" max="5" width="5" customWidth="1"/>
    <col min="6" max="6" width="41.85546875" customWidth="1"/>
    <col min="7" max="7" width="15.42578125" customWidth="1"/>
    <col min="8" max="8" width="13.5703125" customWidth="1"/>
    <col min="9" max="9" width="2.85546875" customWidth="1"/>
  </cols>
  <sheetData>
    <row r="1" spans="1:23" ht="23.25">
      <c r="A1" s="11"/>
      <c r="B1" s="6" t="s">
        <v>1</v>
      </c>
      <c r="C1" s="5"/>
      <c r="D1" s="5"/>
      <c r="E1" s="5"/>
      <c r="F1" s="5"/>
      <c r="G1" s="3"/>
      <c r="H1" s="6" t="s">
        <v>4</v>
      </c>
      <c r="I1" s="12"/>
    </row>
    <row r="2" spans="1:23" ht="15">
      <c r="A2" s="11"/>
      <c r="B2" s="13" t="s">
        <v>45</v>
      </c>
      <c r="C2" s="4"/>
      <c r="D2" s="4"/>
      <c r="E2" s="4"/>
      <c r="F2" s="4"/>
      <c r="G2" s="7"/>
      <c r="H2" s="7"/>
      <c r="I2" s="12"/>
      <c r="W2" s="44">
        <v>32</v>
      </c>
    </row>
    <row r="3" spans="1:23" ht="15.75" thickBot="1">
      <c r="A3" s="11"/>
      <c r="B3" s="13" t="s">
        <v>8</v>
      </c>
      <c r="C3" s="7"/>
      <c r="D3" s="7"/>
      <c r="E3" s="7"/>
      <c r="F3" s="7"/>
      <c r="G3" s="7"/>
      <c r="H3" s="3"/>
      <c r="I3" s="12"/>
      <c r="W3" t="s">
        <v>44</v>
      </c>
    </row>
    <row r="4" spans="1:23" ht="15">
      <c r="A4" s="11"/>
      <c r="B4" s="13" t="s">
        <v>49</v>
      </c>
      <c r="C4" s="7"/>
      <c r="D4" s="7"/>
      <c r="E4" s="7"/>
      <c r="F4" s="3"/>
      <c r="G4" s="28" t="s">
        <v>5</v>
      </c>
      <c r="H4" s="29" t="s">
        <v>6</v>
      </c>
      <c r="I4" s="12"/>
    </row>
    <row r="5" spans="1:23" ht="15.75" thickBot="1">
      <c r="A5" s="11"/>
      <c r="B5" s="13" t="s">
        <v>50</v>
      </c>
      <c r="C5" s="7"/>
      <c r="D5" s="7"/>
      <c r="E5" s="7"/>
      <c r="F5" s="3"/>
      <c r="G5" s="40">
        <f ca="1">TODAY()</f>
        <v>45559</v>
      </c>
      <c r="H5" s="39">
        <v>51513</v>
      </c>
      <c r="I5" s="12"/>
    </row>
    <row r="6" spans="1:23" ht="14.25">
      <c r="A6" s="11"/>
      <c r="B6" s="14" t="s">
        <v>2</v>
      </c>
      <c r="C6" s="7"/>
      <c r="D6" s="7"/>
      <c r="E6" s="7"/>
      <c r="F6" s="8"/>
      <c r="G6" s="3"/>
      <c r="H6" s="3"/>
      <c r="I6" s="12"/>
    </row>
    <row r="7" spans="1:23" ht="5.25" customHeight="1" thickBot="1">
      <c r="A7" s="11"/>
      <c r="B7" s="15"/>
      <c r="C7" s="7"/>
      <c r="D7" s="7"/>
      <c r="E7" s="7"/>
      <c r="F7" s="8"/>
      <c r="G7" s="3"/>
      <c r="H7" s="3"/>
      <c r="I7" s="12"/>
    </row>
    <row r="8" spans="1:23" ht="16.5" customHeight="1" thickBot="1">
      <c r="A8" s="11"/>
      <c r="B8" s="119" t="s">
        <v>3</v>
      </c>
      <c r="C8" s="120"/>
      <c r="D8" s="121"/>
      <c r="E8" s="113"/>
      <c r="F8" s="118" t="s">
        <v>12</v>
      </c>
      <c r="G8" s="25"/>
      <c r="H8" s="25"/>
      <c r="I8" s="12"/>
      <c r="K8" s="106"/>
    </row>
    <row r="9" spans="1:23" ht="12" customHeight="1">
      <c r="A9" s="11"/>
      <c r="B9" s="122" t="s">
        <v>68</v>
      </c>
      <c r="C9" s="123"/>
      <c r="D9" s="124"/>
      <c r="E9" s="114"/>
      <c r="F9" s="116" t="str">
        <f>B9</f>
        <v>Firkins</v>
      </c>
      <c r="G9" s="159" t="s">
        <v>14</v>
      </c>
      <c r="H9" s="161"/>
      <c r="I9" s="12"/>
    </row>
    <row r="10" spans="1:23">
      <c r="A10" s="11"/>
      <c r="B10" s="125" t="s">
        <v>69</v>
      </c>
      <c r="C10" s="126"/>
      <c r="D10" s="127"/>
      <c r="E10" s="115"/>
      <c r="F10" s="116" t="str">
        <f t="shared" ref="F10:F12" si="0">B10</f>
        <v>Harriet Logsolon</v>
      </c>
      <c r="G10" s="159"/>
      <c r="H10" s="162"/>
      <c r="I10" s="12"/>
    </row>
    <row r="11" spans="1:23">
      <c r="A11" s="11"/>
      <c r="B11" s="128" t="s">
        <v>51</v>
      </c>
      <c r="C11" s="126"/>
      <c r="D11" s="127"/>
      <c r="E11" s="115"/>
      <c r="F11" s="116" t="str">
        <f t="shared" si="0"/>
        <v>UK</v>
      </c>
      <c r="G11" s="159" t="s">
        <v>15</v>
      </c>
      <c r="H11" s="145" t="s">
        <v>22</v>
      </c>
      <c r="I11" s="12"/>
    </row>
    <row r="12" spans="1:23">
      <c r="A12" s="11"/>
      <c r="B12" s="116" t="s">
        <v>70</v>
      </c>
      <c r="C12" s="126"/>
      <c r="D12" s="127"/>
      <c r="E12" s="115"/>
      <c r="F12" s="116" t="str">
        <f t="shared" si="0"/>
        <v>hats211@hotmail.com</v>
      </c>
      <c r="G12" s="159"/>
      <c r="H12" s="146"/>
      <c r="I12" s="12"/>
    </row>
    <row r="13" spans="1:23">
      <c r="A13" s="11"/>
      <c r="B13" s="125"/>
      <c r="C13" s="129"/>
      <c r="D13" s="130"/>
      <c r="E13" s="9"/>
      <c r="F13" s="116"/>
      <c r="G13" s="160" t="s">
        <v>16</v>
      </c>
      <c r="H13" s="163" t="s">
        <v>52</v>
      </c>
      <c r="I13" s="12"/>
      <c r="L13" s="26" t="s">
        <v>20</v>
      </c>
    </row>
    <row r="14" spans="1:23" ht="13.5" thickBot="1">
      <c r="A14" s="11"/>
      <c r="B14" s="131"/>
      <c r="C14" s="132"/>
      <c r="D14" s="133"/>
      <c r="E14" s="9"/>
      <c r="F14" s="117"/>
      <c r="G14" s="160"/>
      <c r="H14" s="164"/>
      <c r="I14" s="12"/>
      <c r="L14" s="107">
        <f ca="1">VLOOKUP(G5,[1]Sheet1!$A$9:$I$7290,2,FALSE)</f>
        <v>32.840000000000003</v>
      </c>
    </row>
    <row r="15" spans="1:23" ht="5.25" customHeight="1">
      <c r="A15" s="11"/>
      <c r="B15" s="9"/>
      <c r="C15" s="9"/>
      <c r="D15" s="9"/>
      <c r="E15" s="9"/>
      <c r="F15" s="9"/>
      <c r="G15" s="26"/>
      <c r="H15" s="27"/>
      <c r="I15" s="12"/>
    </row>
    <row r="16" spans="1:23">
      <c r="A16" s="11"/>
      <c r="B16" s="9"/>
      <c r="C16" s="9"/>
      <c r="D16" s="9"/>
      <c r="E16" s="9"/>
      <c r="F16" s="9"/>
      <c r="G16" s="26" t="s">
        <v>19</v>
      </c>
      <c r="H16" s="35" t="s">
        <v>21</v>
      </c>
      <c r="I16" s="12"/>
    </row>
    <row r="17" spans="1:9" hidden="1">
      <c r="A17" s="11"/>
      <c r="B17" s="9"/>
      <c r="C17" s="9"/>
      <c r="D17" s="9"/>
      <c r="E17" s="9"/>
      <c r="F17" s="9"/>
      <c r="I17" s="12"/>
    </row>
    <row r="18" spans="1:9" ht="5.25" customHeight="1" thickBot="1">
      <c r="A18" s="11"/>
      <c r="B18" s="10"/>
      <c r="C18" s="10"/>
      <c r="D18" s="10"/>
      <c r="E18" s="10"/>
      <c r="F18" s="3"/>
      <c r="G18" s="10"/>
      <c r="H18" s="10"/>
      <c r="I18" s="12"/>
    </row>
    <row r="19" spans="1:9" ht="17.25" customHeight="1" thickBot="1">
      <c r="A19" s="11"/>
      <c r="B19" s="109" t="s">
        <v>11</v>
      </c>
      <c r="C19" s="110" t="s">
        <v>7</v>
      </c>
      <c r="D19" s="147" t="s">
        <v>13</v>
      </c>
      <c r="E19" s="148"/>
      <c r="F19" s="108" t="s">
        <v>0</v>
      </c>
      <c r="G19" s="111" t="s">
        <v>9</v>
      </c>
      <c r="H19" s="112" t="s">
        <v>10</v>
      </c>
      <c r="I19" s="12"/>
    </row>
    <row r="20" spans="1:9" ht="24">
      <c r="A20" s="11"/>
      <c r="B20" s="1">
        <v>10</v>
      </c>
      <c r="C20" s="38" t="s">
        <v>56</v>
      </c>
      <c r="D20" s="149" t="s">
        <v>57</v>
      </c>
      <c r="E20" s="150"/>
      <c r="F20" s="41" t="str">
        <f>VLOOKUP(C20,'[2]Acha Air Sales Price List'!$B$1:$D$65536,3,FALSE)</f>
        <v>PVD plated surgical steel hinged segment ring, 14g (1.6mm)</v>
      </c>
      <c r="G20" s="19">
        <f ca="1">ROUND(IF(ISBLANK(C20),0,VLOOKUP(C20,'[2]Acha Air Sales Price List'!$B$1:$X$65536,12,FALSE)*$L$14),2)</f>
        <v>65.349999999999994</v>
      </c>
      <c r="H20" s="20">
        <f t="shared" ref="H20:H60" ca="1" si="1">ROUND(IF(ISNUMBER(B20), G20*B20, 0),5)</f>
        <v>653.5</v>
      </c>
      <c r="I20" s="12"/>
    </row>
    <row r="21" spans="1:9" ht="24">
      <c r="A21" s="11"/>
      <c r="B21" s="1">
        <v>10</v>
      </c>
      <c r="C21" s="38" t="s">
        <v>56</v>
      </c>
      <c r="D21" s="149" t="s">
        <v>58</v>
      </c>
      <c r="E21" s="150"/>
      <c r="F21" s="41" t="str">
        <f>VLOOKUP(C21,'[2]Acha Air Sales Price List'!$B$1:$D$65536,3,FALSE)</f>
        <v>PVD plated surgical steel hinged segment ring, 14g (1.6mm)</v>
      </c>
      <c r="G21" s="19">
        <f ca="1">ROUND(IF(ISBLANK(C21),0,VLOOKUP(C21,'[2]Acha Air Sales Price List'!$B$1:$X$65536,12,FALSE)*$L$14),2)</f>
        <v>65.349999999999994</v>
      </c>
      <c r="H21" s="20">
        <f t="shared" ca="1" si="1"/>
        <v>653.5</v>
      </c>
      <c r="I21" s="12"/>
    </row>
    <row r="22" spans="1:9" ht="24">
      <c r="A22" s="11"/>
      <c r="B22" s="1">
        <v>10</v>
      </c>
      <c r="C22" s="38" t="s">
        <v>56</v>
      </c>
      <c r="D22" s="149" t="s">
        <v>59</v>
      </c>
      <c r="E22" s="150"/>
      <c r="F22" s="41" t="str">
        <f>VLOOKUP(C22,'[2]Acha Air Sales Price List'!$B$1:$D$65536,3,FALSE)</f>
        <v>PVD plated surgical steel hinged segment ring, 14g (1.6mm)</v>
      </c>
      <c r="G22" s="19">
        <f ca="1">ROUND(IF(ISBLANK(C22),0,VLOOKUP(C22,'[2]Acha Air Sales Price List'!$B$1:$X$65536,12,FALSE)*$L$14),2)</f>
        <v>65.349999999999994</v>
      </c>
      <c r="H22" s="20">
        <f t="shared" ca="1" si="1"/>
        <v>653.5</v>
      </c>
      <c r="I22" s="12"/>
    </row>
    <row r="23" spans="1:9" ht="24">
      <c r="A23" s="11"/>
      <c r="B23" s="1">
        <v>60</v>
      </c>
      <c r="C23" s="36" t="s">
        <v>60</v>
      </c>
      <c r="D23" s="149" t="s">
        <v>54</v>
      </c>
      <c r="E23" s="150"/>
      <c r="F23" s="41" t="str">
        <f>VLOOKUP(C23,'[2]Acha Air Sales Price List'!$B$1:$D$65536,3,FALSE)</f>
        <v>High polished surgical steel hinged segment ring, 16g (1.2mm)</v>
      </c>
      <c r="G23" s="19">
        <f ca="1">ROUND(IF(ISBLANK(C23),0,VLOOKUP(C23,'[2]Acha Air Sales Price List'!$B$1:$X$65536,12,FALSE)*$L$14),2)</f>
        <v>52.22</v>
      </c>
      <c r="H23" s="20">
        <f t="shared" ca="1" si="1"/>
        <v>3133.2</v>
      </c>
      <c r="I23" s="12"/>
    </row>
    <row r="24" spans="1:9" ht="24">
      <c r="A24" s="11"/>
      <c r="B24" s="1">
        <v>10</v>
      </c>
      <c r="C24" s="36" t="s">
        <v>60</v>
      </c>
      <c r="D24" s="149" t="s">
        <v>61</v>
      </c>
      <c r="E24" s="150"/>
      <c r="F24" s="41" t="str">
        <f>VLOOKUP(C24,'[2]Acha Air Sales Price List'!$B$1:$D$65536,3,FALSE)</f>
        <v>High polished surgical steel hinged segment ring, 16g (1.2mm)</v>
      </c>
      <c r="G24" s="19">
        <f ca="1">ROUND(IF(ISBLANK(C24),0,VLOOKUP(C24,'[2]Acha Air Sales Price List'!$B$1:$X$65536,12,FALSE)*$L$14),2)</f>
        <v>52.22</v>
      </c>
      <c r="H24" s="20">
        <f t="shared" ca="1" si="1"/>
        <v>522.20000000000005</v>
      </c>
      <c r="I24" s="12"/>
    </row>
    <row r="25" spans="1:9" ht="24">
      <c r="A25" s="11"/>
      <c r="B25" s="1">
        <v>10</v>
      </c>
      <c r="C25" s="36" t="s">
        <v>60</v>
      </c>
      <c r="D25" s="149" t="s">
        <v>62</v>
      </c>
      <c r="E25" s="150"/>
      <c r="F25" s="41" t="str">
        <f>VLOOKUP(C25,'[2]Acha Air Sales Price List'!$B$1:$D$65536,3,FALSE)</f>
        <v>High polished surgical steel hinged segment ring, 16g (1.2mm)</v>
      </c>
      <c r="G25" s="19">
        <f ca="1">ROUND(IF(ISBLANK(C25),0,VLOOKUP(C25,'[2]Acha Air Sales Price List'!$B$1:$X$65536,12,FALSE)*$L$14),2)</f>
        <v>52.22</v>
      </c>
      <c r="H25" s="20">
        <f t="shared" ca="1" si="1"/>
        <v>522.20000000000005</v>
      </c>
      <c r="I25" s="12"/>
    </row>
    <row r="26" spans="1:9" ht="24">
      <c r="A26" s="11"/>
      <c r="B26" s="1">
        <v>30</v>
      </c>
      <c r="C26" s="36" t="s">
        <v>63</v>
      </c>
      <c r="D26" s="149" t="s">
        <v>64</v>
      </c>
      <c r="E26" s="150"/>
      <c r="F26" s="41" t="str">
        <f>VLOOKUP(C26,'[2]Acha Air Sales Price List'!$B$1:$D$65536,3,FALSE)</f>
        <v>Surgical Steel barbell, 16g (1.2mm) with 3mm balls - length 1/4" to 9/16" (6mm - 10mm)</v>
      </c>
      <c r="G26" s="19">
        <f ca="1">ROUND(IF(ISBLANK(C26),0,VLOOKUP(C26,'[2]Acha Air Sales Price List'!$B$1:$X$65536,12,FALSE)*$L$14),2)</f>
        <v>5.25</v>
      </c>
      <c r="H26" s="20">
        <f t="shared" ca="1" si="1"/>
        <v>157.5</v>
      </c>
      <c r="I26" s="12"/>
    </row>
    <row r="27" spans="1:9" ht="24">
      <c r="A27" s="11"/>
      <c r="B27" s="1">
        <v>30</v>
      </c>
      <c r="C27" s="36" t="s">
        <v>63</v>
      </c>
      <c r="D27" s="149" t="s">
        <v>55</v>
      </c>
      <c r="E27" s="150"/>
      <c r="F27" s="41" t="str">
        <f>VLOOKUP(C27,'[2]Acha Air Sales Price List'!$B$1:$D$65536,3,FALSE)</f>
        <v>Surgical Steel barbell, 16g (1.2mm) with 3mm balls - length 1/4" to 9/16" (6mm - 10mm)</v>
      </c>
      <c r="G27" s="19">
        <f ca="1">ROUND(IF(ISBLANK(C27),0,VLOOKUP(C27,'[2]Acha Air Sales Price List'!$B$1:$X$65536,12,FALSE)*$L$14),2)</f>
        <v>5.25</v>
      </c>
      <c r="H27" s="20">
        <f t="shared" ca="1" si="1"/>
        <v>157.5</v>
      </c>
      <c r="I27" s="12"/>
    </row>
    <row r="28" spans="1:9">
      <c r="A28" s="11"/>
      <c r="B28" s="1">
        <v>20</v>
      </c>
      <c r="C28" s="36" t="s">
        <v>65</v>
      </c>
      <c r="D28" s="149" t="s">
        <v>53</v>
      </c>
      <c r="E28" s="150"/>
      <c r="F28" s="41" t="str">
        <f>VLOOKUP(C28,'[2]Acha Air Sales Price List'!$B$1:$D$65536,3,FALSE)</f>
        <v>Ball closure ring, 16g, 3mm ball, 1/4'' or 9/16''</v>
      </c>
      <c r="G28" s="19">
        <f ca="1">ROUND(IF(ISBLANK(C28),0,VLOOKUP(C28,'[2]Acha Air Sales Price List'!$B$1:$X$65536,12,FALSE)*$L$14),2)</f>
        <v>6.24</v>
      </c>
      <c r="H28" s="20">
        <f t="shared" ca="1" si="1"/>
        <v>124.8</v>
      </c>
      <c r="I28" s="12"/>
    </row>
    <row r="29" spans="1:9" ht="24">
      <c r="A29" s="11"/>
      <c r="B29" s="1">
        <v>50</v>
      </c>
      <c r="C29" s="36" t="s">
        <v>66</v>
      </c>
      <c r="D29" s="149" t="s">
        <v>53</v>
      </c>
      <c r="E29" s="150"/>
      <c r="F29" s="41" t="str">
        <f>VLOOKUP(C29,'[2]Acha Air Sales Price List'!$B$1:$D$65536,3,FALSE)</f>
        <v>Surgical steel labret, 16g (1.2mm) with a 3mm ball</v>
      </c>
      <c r="G29" s="19">
        <f ca="1">ROUND(IF(ISBLANK(C29),0,VLOOKUP(C29,'[2]Acha Air Sales Price List'!$B$1:$X$65536,12,FALSE)*$L$14),2)</f>
        <v>5.58</v>
      </c>
      <c r="H29" s="20">
        <f t="shared" ca="1" si="1"/>
        <v>279</v>
      </c>
      <c r="I29" s="12"/>
    </row>
    <row r="30" spans="1:9" ht="24">
      <c r="A30" s="11"/>
      <c r="B30" s="1">
        <v>50</v>
      </c>
      <c r="C30" s="36" t="s">
        <v>66</v>
      </c>
      <c r="D30" s="149" t="s">
        <v>54</v>
      </c>
      <c r="E30" s="150"/>
      <c r="F30" s="41" t="str">
        <f>VLOOKUP(C30,'[2]Acha Air Sales Price List'!$B$1:$D$65536,3,FALSE)</f>
        <v>Surgical steel labret, 16g (1.2mm) with a 3mm ball</v>
      </c>
      <c r="G30" s="19">
        <f ca="1">ROUND(IF(ISBLANK(C30),0,VLOOKUP(C30,'[2]Acha Air Sales Price List'!$B$1:$X$65536,12,FALSE)*$L$14),2)</f>
        <v>5.58</v>
      </c>
      <c r="H30" s="20">
        <f t="shared" ca="1" si="1"/>
        <v>279</v>
      </c>
      <c r="I30" s="12"/>
    </row>
    <row r="31" spans="1:9" ht="24">
      <c r="A31" s="11"/>
      <c r="B31" s="1">
        <v>40</v>
      </c>
      <c r="C31" s="36" t="s">
        <v>67</v>
      </c>
      <c r="D31" s="149" t="s">
        <v>64</v>
      </c>
      <c r="E31" s="150"/>
      <c r="F31" s="41" t="str">
        <f>VLOOKUP(C31,'[2]Acha Air Sales Price List'!$B$1:$D$65536,3,FALSE)</f>
        <v>Surgical steel banana, 16g (1.2mm) with two 3mm balls , length 4-12mm</v>
      </c>
      <c r="G31" s="19">
        <f ca="1">ROUND(IF(ISBLANK(C31),0,VLOOKUP(C31,'[2]Acha Air Sales Price List'!$B$1:$X$65536,12,FALSE)*$L$14),2)</f>
        <v>5.25</v>
      </c>
      <c r="H31" s="20">
        <f t="shared" ca="1" si="1"/>
        <v>210</v>
      </c>
      <c r="I31" s="12"/>
    </row>
    <row r="32" spans="1:9" ht="24">
      <c r="A32" s="11"/>
      <c r="B32" s="1">
        <v>50</v>
      </c>
      <c r="C32" s="36" t="s">
        <v>67</v>
      </c>
      <c r="D32" s="149" t="s">
        <v>53</v>
      </c>
      <c r="E32" s="150"/>
      <c r="F32" s="41" t="str">
        <f>VLOOKUP(C32,'[2]Acha Air Sales Price List'!$B$1:$D$65536,3,FALSE)</f>
        <v>Surgical steel banana, 16g (1.2mm) with two 3mm balls , length 4-12mm</v>
      </c>
      <c r="G32" s="19">
        <f ca="1">ROUND(IF(ISBLANK(C32),0,VLOOKUP(C32,'[2]Acha Air Sales Price List'!$B$1:$X$65536,12,FALSE)*$L$14),2)</f>
        <v>5.25</v>
      </c>
      <c r="H32" s="20">
        <f t="shared" ca="1" si="1"/>
        <v>262.5</v>
      </c>
      <c r="I32" s="12"/>
    </row>
    <row r="33" spans="1:10" ht="24">
      <c r="A33" s="11"/>
      <c r="B33" s="1">
        <v>50</v>
      </c>
      <c r="C33" s="36" t="s">
        <v>67</v>
      </c>
      <c r="D33" s="149" t="s">
        <v>54</v>
      </c>
      <c r="E33" s="150"/>
      <c r="F33" s="41" t="str">
        <f>VLOOKUP(C33,'[2]Acha Air Sales Price List'!$B$1:$D$65536,3,FALSE)</f>
        <v>Surgical steel banana, 16g (1.2mm) with two 3mm balls , length 4-12mm</v>
      </c>
      <c r="G33" s="19">
        <f ca="1">ROUND(IF(ISBLANK(C33),0,VLOOKUP(C33,'[2]Acha Air Sales Price List'!$B$1:$X$65536,12,FALSE)*$L$14),2)</f>
        <v>5.25</v>
      </c>
      <c r="H33" s="20">
        <f t="shared" ca="1" si="1"/>
        <v>262.5</v>
      </c>
      <c r="I33" s="12"/>
    </row>
    <row r="34" spans="1:10" ht="24">
      <c r="A34" s="11"/>
      <c r="B34" s="1">
        <v>40</v>
      </c>
      <c r="C34" s="36" t="s">
        <v>67</v>
      </c>
      <c r="D34" s="149" t="s">
        <v>55</v>
      </c>
      <c r="E34" s="150"/>
      <c r="F34" s="41" t="str">
        <f>VLOOKUP(C34,'[2]Acha Air Sales Price List'!$B$1:$D$65536,3,FALSE)</f>
        <v>Surgical steel banana, 16g (1.2mm) with two 3mm balls , length 4-12mm</v>
      </c>
      <c r="G34" s="19">
        <f ca="1">ROUND(IF(ISBLANK(C34),0,VLOOKUP(C34,'[2]Acha Air Sales Price List'!$B$1:$X$65536,12,FALSE)*$L$14),2)</f>
        <v>5.25</v>
      </c>
      <c r="H34" s="20">
        <f t="shared" ca="1" si="1"/>
        <v>210</v>
      </c>
      <c r="I34" s="12"/>
    </row>
    <row r="35" spans="1:10" ht="36">
      <c r="A35" s="11"/>
      <c r="B35" s="1">
        <v>30</v>
      </c>
      <c r="C35" s="36" t="s">
        <v>71</v>
      </c>
      <c r="D35" s="149" t="s">
        <v>72</v>
      </c>
      <c r="E35" s="150"/>
      <c r="F35" s="41" t="str">
        <f>VLOOKUP(C35,'[2]Acha Air Sales Price List'!$B$1:$D$65536,3,FALSE)</f>
        <v>Premium PVD plated surgical steel banana, 16g (1.2mm) with 3mm balls</v>
      </c>
      <c r="G35" s="19">
        <f ca="1">ROUND(IF(ISBLANK(C35),0,VLOOKUP(C35,'[2]Acha Air Sales Price List'!$B$1:$X$65536,12,FALSE)*$L$14),2)</f>
        <v>19.38</v>
      </c>
      <c r="H35" s="20">
        <f t="shared" ca="1" si="1"/>
        <v>581.4</v>
      </c>
      <c r="I35" s="12"/>
    </row>
    <row r="36" spans="1:10" ht="36">
      <c r="A36" s="11"/>
      <c r="B36" s="1">
        <v>30</v>
      </c>
      <c r="C36" s="36" t="s">
        <v>71</v>
      </c>
      <c r="D36" s="149" t="s">
        <v>73</v>
      </c>
      <c r="E36" s="150"/>
      <c r="F36" s="41" t="str">
        <f>VLOOKUP(C36,'[2]Acha Air Sales Price List'!$B$1:$D$65536,3,FALSE)</f>
        <v>Premium PVD plated surgical steel banana, 16g (1.2mm) with 3mm balls</v>
      </c>
      <c r="G36" s="19">
        <f ca="1">ROUND(IF(ISBLANK(C36),0,VLOOKUP(C36,'[2]Acha Air Sales Price List'!$B$1:$X$65536,12,FALSE)*$L$14),2)</f>
        <v>19.38</v>
      </c>
      <c r="H36" s="20">
        <f t="shared" ca="1" si="1"/>
        <v>581.4</v>
      </c>
      <c r="I36" s="12"/>
    </row>
    <row r="37" spans="1:10" ht="24">
      <c r="A37" s="11"/>
      <c r="B37" s="1">
        <v>30</v>
      </c>
      <c r="C37" s="36" t="s">
        <v>74</v>
      </c>
      <c r="D37" s="149" t="s">
        <v>62</v>
      </c>
      <c r="E37" s="150"/>
      <c r="F37" s="41" t="str">
        <f>VLOOKUP(C37,'[2]Acha Air Sales Price List'!$B$1:$D$65536,3,FALSE)</f>
        <v>316L surgical steel Nipple barbell, 14g, 5mm balls - 3/8'' to 5/8''</v>
      </c>
      <c r="G37" s="19">
        <f ca="1">ROUND(IF(ISBLANK(C37),0,VLOOKUP(C37,'[2]Acha Air Sales Price List'!$B$1:$X$65536,12,FALSE)*$L$14),2)</f>
        <v>6.24</v>
      </c>
      <c r="H37" s="20">
        <f t="shared" ca="1" si="1"/>
        <v>187.2</v>
      </c>
      <c r="I37" s="12"/>
    </row>
    <row r="38" spans="1:10" ht="24">
      <c r="A38" s="11"/>
      <c r="B38" s="1">
        <v>30</v>
      </c>
      <c r="C38" s="36" t="s">
        <v>75</v>
      </c>
      <c r="D38" s="149" t="s">
        <v>76</v>
      </c>
      <c r="E38" s="150"/>
      <c r="F38" s="41" t="str">
        <f>VLOOKUP(C38,'[2]Acha Air Sales Price List'!$B$1:$D$65536,3,FALSE)</f>
        <v>Anodized surgical steel nipple or tongue barbell, 14g (1.6mm) with two 5mm balls</v>
      </c>
      <c r="G38" s="19">
        <f ca="1">ROUND(IF(ISBLANK(C38),0,VLOOKUP(C38,'[2]Acha Air Sales Price List'!$B$1:$X$65536,12,FALSE)*$L$14),2)</f>
        <v>22.66</v>
      </c>
      <c r="H38" s="20">
        <f t="shared" ca="1" si="1"/>
        <v>679.8</v>
      </c>
      <c r="I38" s="12"/>
    </row>
    <row r="39" spans="1:10" ht="24">
      <c r="A39" s="11"/>
      <c r="B39" s="140">
        <v>10</v>
      </c>
      <c r="C39" s="36" t="s">
        <v>75</v>
      </c>
      <c r="D39" s="151" t="s">
        <v>77</v>
      </c>
      <c r="E39" s="152"/>
      <c r="F39" s="141" t="str">
        <f>VLOOKUP(C39,'[2]Acha Air Sales Price List'!$B$1:$D$65536,3,FALSE)</f>
        <v>Anodized surgical steel nipple or tongue barbell, 14g (1.6mm) with two 5mm balls</v>
      </c>
      <c r="G39" s="142">
        <f ca="1">ROUND(IF(ISBLANK(C39),0,VLOOKUP(C39,'[2]Acha Air Sales Price List'!$B$1:$X$65536,12,FALSE)*$L$14),2)</f>
        <v>22.66</v>
      </c>
      <c r="H39" s="143">
        <f t="shared" ca="1" si="1"/>
        <v>226.6</v>
      </c>
      <c r="I39" s="12"/>
      <c r="J39" s="134" t="s">
        <v>80</v>
      </c>
    </row>
    <row r="40" spans="1:10" ht="24">
      <c r="A40" s="11"/>
      <c r="B40" s="140">
        <v>10</v>
      </c>
      <c r="C40" s="36" t="s">
        <v>75</v>
      </c>
      <c r="D40" s="151" t="s">
        <v>78</v>
      </c>
      <c r="E40" s="152"/>
      <c r="F40" s="141" t="str">
        <f>VLOOKUP(C40,'[2]Acha Air Sales Price List'!$B$1:$D$65536,3,FALSE)</f>
        <v>Anodized surgical steel nipple or tongue barbell, 14g (1.6mm) with two 5mm balls</v>
      </c>
      <c r="G40" s="142">
        <f ca="1">ROUND(IF(ISBLANK(C40),0,VLOOKUP(C40,'[2]Acha Air Sales Price List'!$B$1:$X$65536,12,FALSE)*$L$14),2)</f>
        <v>22.66</v>
      </c>
      <c r="H40" s="143">
        <f t="shared" ca="1" si="1"/>
        <v>226.6</v>
      </c>
      <c r="I40" s="12"/>
    </row>
    <row r="41" spans="1:10" ht="24">
      <c r="A41" s="11"/>
      <c r="B41" s="140">
        <v>10</v>
      </c>
      <c r="C41" s="36" t="s">
        <v>75</v>
      </c>
      <c r="D41" s="151" t="s">
        <v>79</v>
      </c>
      <c r="E41" s="152"/>
      <c r="F41" s="141" t="str">
        <f>VLOOKUP(C41,'[2]Acha Air Sales Price List'!$B$1:$D$65536,3,FALSE)</f>
        <v>Anodized surgical steel nipple or tongue barbell, 14g (1.6mm) with two 5mm balls</v>
      </c>
      <c r="G41" s="142">
        <f ca="1">ROUND(IF(ISBLANK(C41),0,VLOOKUP(C41,'[2]Acha Air Sales Price List'!$B$1:$X$65536,12,FALSE)*$L$14),2)</f>
        <v>22.66</v>
      </c>
      <c r="H41" s="143">
        <f t="shared" ca="1" si="1"/>
        <v>226.6</v>
      </c>
      <c r="I41" s="12"/>
      <c r="J41" s="134" t="s">
        <v>80</v>
      </c>
    </row>
    <row r="42" spans="1:10" ht="36">
      <c r="A42" s="11"/>
      <c r="B42" s="135">
        <v>0</v>
      </c>
      <c r="C42" s="136" t="s">
        <v>81</v>
      </c>
      <c r="D42" s="153" t="s">
        <v>83</v>
      </c>
      <c r="E42" s="154"/>
      <c r="F42" s="137" t="str">
        <f>VLOOKUP(C42,'[2]Acha Air Sales Price List'!$B$1:$D$65536,3,FALSE)</f>
        <v>Surgical steel belly banana, 14g (1.6mm) with an 8mm bezel set jewel ball with a heart shaped dangling Cubic Zirconia</v>
      </c>
      <c r="G42" s="138">
        <f ca="1">ROUND(IF(ISBLANK(C42),0,VLOOKUP(C42,'[2]Acha Air Sales Price List'!$B$1:$X$65536,12,FALSE)*$L$14),2)</f>
        <v>87.35</v>
      </c>
      <c r="H42" s="139">
        <f t="shared" ca="1" si="1"/>
        <v>0</v>
      </c>
      <c r="I42" s="12"/>
    </row>
    <row r="43" spans="1:10" ht="36">
      <c r="A43" s="11"/>
      <c r="B43" s="1">
        <v>2</v>
      </c>
      <c r="C43" s="36" t="s">
        <v>81</v>
      </c>
      <c r="D43" s="149" t="s">
        <v>84</v>
      </c>
      <c r="E43" s="150"/>
      <c r="F43" s="41" t="str">
        <f>VLOOKUP(C43,'[2]Acha Air Sales Price List'!$B$1:$D$65536,3,FALSE)</f>
        <v>Surgical steel belly banana, 14g (1.6mm) with an 8mm bezel set jewel ball with a heart shaped dangling Cubic Zirconia</v>
      </c>
      <c r="G43" s="19">
        <f ca="1">ROUND(IF(ISBLANK(C43),0,VLOOKUP(C43,'[2]Acha Air Sales Price List'!$B$1:$X$65536,12,FALSE)*$L$14),2)</f>
        <v>87.35</v>
      </c>
      <c r="H43" s="20">
        <f t="shared" ca="1" si="1"/>
        <v>174.7</v>
      </c>
      <c r="I43" s="12"/>
      <c r="J43" s="134" t="s">
        <v>80</v>
      </c>
    </row>
    <row r="44" spans="1:10" ht="36">
      <c r="A44" s="11"/>
      <c r="B44" s="135">
        <v>0</v>
      </c>
      <c r="C44" s="136" t="s">
        <v>81</v>
      </c>
      <c r="D44" s="153" t="s">
        <v>85</v>
      </c>
      <c r="E44" s="154"/>
      <c r="F44" s="137" t="str">
        <f>VLOOKUP(C44,'[2]Acha Air Sales Price List'!$B$1:$D$65536,3,FALSE)</f>
        <v>Surgical steel belly banana, 14g (1.6mm) with an 8mm bezel set jewel ball with a heart shaped dangling Cubic Zirconia</v>
      </c>
      <c r="G44" s="138">
        <f ca="1">ROUND(IF(ISBLANK(C44),0,VLOOKUP(C44,'[2]Acha Air Sales Price List'!$B$1:$X$65536,12,FALSE)*$L$14),2)</f>
        <v>87.35</v>
      </c>
      <c r="H44" s="139">
        <f t="shared" ca="1" si="1"/>
        <v>0</v>
      </c>
      <c r="I44" s="12"/>
    </row>
    <row r="45" spans="1:10" ht="60">
      <c r="A45" s="11"/>
      <c r="B45" s="1">
        <v>2</v>
      </c>
      <c r="C45" s="36" t="s">
        <v>86</v>
      </c>
      <c r="D45" s="149" t="s">
        <v>83</v>
      </c>
      <c r="E45" s="150"/>
      <c r="F45" s="41" t="str">
        <f>VLOOKUP(C45,'[2]Acha Air Sales Price List'!$B$1:$D$65536,3,FALSE)</f>
        <v xml:space="preserve">Surgical steel casting belly banana, 14g (1.6mm) with 8mm prong set cubic zirconia (CZ) stone with dangling heart shape with round CZ stone in the middle (dangling part is made from silver plated brass) </v>
      </c>
      <c r="G45" s="19">
        <f ca="1">ROUND(IF(ISBLANK(C45),0,VLOOKUP(C45,'[2]Acha Air Sales Price List'!$B$1:$X$65536,12,FALSE)*$L$14),2)</f>
        <v>98.19</v>
      </c>
      <c r="H45" s="20">
        <f t="shared" ca="1" si="1"/>
        <v>196.38</v>
      </c>
      <c r="I45" s="12"/>
      <c r="J45" s="134" t="s">
        <v>80</v>
      </c>
    </row>
    <row r="46" spans="1:10" ht="60">
      <c r="A46" s="11"/>
      <c r="B46" s="1">
        <v>2</v>
      </c>
      <c r="C46" s="36" t="s">
        <v>86</v>
      </c>
      <c r="D46" s="149" t="s">
        <v>84</v>
      </c>
      <c r="E46" s="150"/>
      <c r="F46" s="41" t="str">
        <f>VLOOKUP(C46,'[2]Acha Air Sales Price List'!$B$1:$D$65536,3,FALSE)</f>
        <v xml:space="preserve">Surgical steel casting belly banana, 14g (1.6mm) with 8mm prong set cubic zirconia (CZ) stone with dangling heart shape with round CZ stone in the middle (dangling part is made from silver plated brass) </v>
      </c>
      <c r="G46" s="19">
        <f ca="1">ROUND(IF(ISBLANK(C46),0,VLOOKUP(C46,'[2]Acha Air Sales Price List'!$B$1:$X$65536,12,FALSE)*$L$14),2)</f>
        <v>98.19</v>
      </c>
      <c r="H46" s="20">
        <f t="shared" ca="1" si="1"/>
        <v>196.38</v>
      </c>
      <c r="I46" s="12"/>
      <c r="J46" s="134" t="s">
        <v>80</v>
      </c>
    </row>
    <row r="47" spans="1:10" ht="60">
      <c r="A47" s="11"/>
      <c r="B47" s="1">
        <v>2</v>
      </c>
      <c r="C47" s="36" t="s">
        <v>86</v>
      </c>
      <c r="D47" s="149" t="s">
        <v>85</v>
      </c>
      <c r="E47" s="150"/>
      <c r="F47" s="41" t="str">
        <f>VLOOKUP(C47,'[2]Acha Air Sales Price List'!$B$1:$D$65536,3,FALSE)</f>
        <v xml:space="preserve">Surgical steel casting belly banana, 14g (1.6mm) with 8mm prong set cubic zirconia (CZ) stone with dangling heart shape with round CZ stone in the middle (dangling part is made from silver plated brass) </v>
      </c>
      <c r="G47" s="19">
        <f ca="1">ROUND(IF(ISBLANK(C47),0,VLOOKUP(C47,'[2]Acha Air Sales Price List'!$B$1:$X$65536,12,FALSE)*$L$14),2)</f>
        <v>98.19</v>
      </c>
      <c r="H47" s="20">
        <f t="shared" ca="1" si="1"/>
        <v>196.38</v>
      </c>
      <c r="I47" s="12"/>
      <c r="J47" s="134" t="s">
        <v>80</v>
      </c>
    </row>
    <row r="48" spans="1:10" ht="36">
      <c r="A48" s="11"/>
      <c r="B48" s="1">
        <v>10</v>
      </c>
      <c r="C48" s="36" t="s">
        <v>87</v>
      </c>
      <c r="D48" s="149" t="s">
        <v>88</v>
      </c>
      <c r="E48" s="150"/>
      <c r="F48" s="41" t="str">
        <f>VLOOKUP(C48,'[2]Acha Air Sales Price List'!$B$1:$D$65536,3,FALSE)</f>
        <v>Surgical steel belly banana, 14g (1.6mm) with an 8mm bezel set jewel ball and an upper 5mm plain steel ball using original Czech Preciosa crystals.</v>
      </c>
      <c r="G48" s="19">
        <f ca="1">ROUND(IF(ISBLANK(C48),0,VLOOKUP(C48,'[2]Acha Air Sales Price List'!$B$1:$X$65536,12,FALSE)*$L$14),2)</f>
        <v>24.3</v>
      </c>
      <c r="H48" s="20">
        <f t="shared" ca="1" si="1"/>
        <v>243</v>
      </c>
      <c r="I48" s="12"/>
    </row>
    <row r="49" spans="1:9" ht="36">
      <c r="A49" s="11"/>
      <c r="B49" s="1">
        <v>5</v>
      </c>
      <c r="C49" s="36" t="s">
        <v>87</v>
      </c>
      <c r="D49" s="149" t="s">
        <v>89</v>
      </c>
      <c r="E49" s="150"/>
      <c r="F49" s="41" t="str">
        <f>VLOOKUP(C49,'[2]Acha Air Sales Price List'!$B$1:$D$65536,3,FALSE)</f>
        <v>Surgical steel belly banana, 14g (1.6mm) with an 8mm bezel set jewel ball and an upper 5mm plain steel ball using original Czech Preciosa crystals.</v>
      </c>
      <c r="G49" s="19">
        <f ca="1">ROUND(IF(ISBLANK(C49),0,VLOOKUP(C49,'[2]Acha Air Sales Price List'!$B$1:$X$65536,12,FALSE)*$L$14),2)</f>
        <v>24.3</v>
      </c>
      <c r="H49" s="20">
        <f t="shared" ca="1" si="1"/>
        <v>121.5</v>
      </c>
      <c r="I49" s="12"/>
    </row>
    <row r="50" spans="1:9" ht="36">
      <c r="A50" s="11"/>
      <c r="B50" s="1">
        <v>5</v>
      </c>
      <c r="C50" s="36" t="s">
        <v>87</v>
      </c>
      <c r="D50" s="149" t="s">
        <v>90</v>
      </c>
      <c r="E50" s="150"/>
      <c r="F50" s="41" t="str">
        <f>VLOOKUP(C50,'[2]Acha Air Sales Price List'!$B$1:$D$65536,3,FALSE)</f>
        <v>Surgical steel belly banana, 14g (1.6mm) with an 8mm bezel set jewel ball and an upper 5mm plain steel ball using original Czech Preciosa crystals.</v>
      </c>
      <c r="G50" s="19">
        <f ca="1">ROUND(IF(ISBLANK(C50),0,VLOOKUP(C50,'[2]Acha Air Sales Price List'!$B$1:$X$65536,12,FALSE)*$L$14),2)</f>
        <v>24.3</v>
      </c>
      <c r="H50" s="20">
        <f t="shared" ca="1" si="1"/>
        <v>121.5</v>
      </c>
      <c r="I50" s="12"/>
    </row>
    <row r="51" spans="1:9" ht="36">
      <c r="A51" s="11"/>
      <c r="B51" s="1">
        <v>5</v>
      </c>
      <c r="C51" s="36" t="s">
        <v>87</v>
      </c>
      <c r="D51" s="149" t="s">
        <v>91</v>
      </c>
      <c r="E51" s="150"/>
      <c r="F51" s="41" t="str">
        <f>VLOOKUP(C51,'[2]Acha Air Sales Price List'!$B$1:$D$65536,3,FALSE)</f>
        <v>Surgical steel belly banana, 14g (1.6mm) with an 8mm bezel set jewel ball and an upper 5mm plain steel ball using original Czech Preciosa crystals.</v>
      </c>
      <c r="G51" s="19">
        <f ca="1">ROUND(IF(ISBLANK(C51),0,VLOOKUP(C51,'[2]Acha Air Sales Price List'!$B$1:$X$65536,12,FALSE)*$L$14),2)</f>
        <v>24.3</v>
      </c>
      <c r="H51" s="20">
        <f t="shared" ca="1" si="1"/>
        <v>121.5</v>
      </c>
      <c r="I51" s="12"/>
    </row>
    <row r="52" spans="1:9" ht="36">
      <c r="A52" s="11"/>
      <c r="B52" s="1">
        <v>5</v>
      </c>
      <c r="C52" s="36" t="s">
        <v>87</v>
      </c>
      <c r="D52" s="149" t="s">
        <v>92</v>
      </c>
      <c r="E52" s="150"/>
      <c r="F52" s="41" t="str">
        <f>VLOOKUP(C52,'[2]Acha Air Sales Price List'!$B$1:$D$65536,3,FALSE)</f>
        <v>Surgical steel belly banana, 14g (1.6mm) with an 8mm bezel set jewel ball and an upper 5mm plain steel ball using original Czech Preciosa crystals.</v>
      </c>
      <c r="G52" s="19">
        <f ca="1">ROUND(IF(ISBLANK(C52),0,VLOOKUP(C52,'[2]Acha Air Sales Price List'!$B$1:$X$65536,12,FALSE)*$L$14),2)</f>
        <v>24.3</v>
      </c>
      <c r="H52" s="20">
        <f t="shared" ca="1" si="1"/>
        <v>121.5</v>
      </c>
      <c r="I52" s="12"/>
    </row>
    <row r="53" spans="1:9" ht="36">
      <c r="A53" s="11"/>
      <c r="B53" s="1">
        <v>5</v>
      </c>
      <c r="C53" s="36" t="s">
        <v>87</v>
      </c>
      <c r="D53" s="149" t="s">
        <v>93</v>
      </c>
      <c r="E53" s="150"/>
      <c r="F53" s="41" t="str">
        <f>VLOOKUP(C53,'[2]Acha Air Sales Price List'!$B$1:$D$65536,3,FALSE)</f>
        <v>Surgical steel belly banana, 14g (1.6mm) with an 8mm bezel set jewel ball and an upper 5mm plain steel ball using original Czech Preciosa crystals.</v>
      </c>
      <c r="G53" s="19">
        <f ca="1">ROUND(IF(ISBLANK(C53),0,VLOOKUP(C53,'[2]Acha Air Sales Price List'!$B$1:$X$65536,12,FALSE)*$L$14),2)</f>
        <v>24.3</v>
      </c>
      <c r="H53" s="20">
        <f t="shared" ca="1" si="1"/>
        <v>121.5</v>
      </c>
      <c r="I53" s="12"/>
    </row>
    <row r="54" spans="1:9" ht="36">
      <c r="A54" s="11"/>
      <c r="B54" s="1">
        <v>5</v>
      </c>
      <c r="C54" s="36" t="s">
        <v>87</v>
      </c>
      <c r="D54" s="149" t="s">
        <v>94</v>
      </c>
      <c r="E54" s="150"/>
      <c r="F54" s="41" t="str">
        <f>VLOOKUP(C54,'[2]Acha Air Sales Price List'!$B$1:$D$65536,3,FALSE)</f>
        <v>Surgical steel belly banana, 14g (1.6mm) with an 8mm bezel set jewel ball and an upper 5mm plain steel ball using original Czech Preciosa crystals.</v>
      </c>
      <c r="G54" s="19">
        <f ca="1">ROUND(IF(ISBLANK(C54),0,VLOOKUP(C54,'[2]Acha Air Sales Price List'!$B$1:$X$65536,12,FALSE)*$L$14),2)</f>
        <v>24.3</v>
      </c>
      <c r="H54" s="20">
        <f t="shared" ca="1" si="1"/>
        <v>121.5</v>
      </c>
      <c r="I54" s="12"/>
    </row>
    <row r="55" spans="1:9" ht="36">
      <c r="A55" s="11"/>
      <c r="B55" s="1">
        <v>5</v>
      </c>
      <c r="C55" s="36" t="s">
        <v>87</v>
      </c>
      <c r="D55" s="149" t="s">
        <v>95</v>
      </c>
      <c r="E55" s="150"/>
      <c r="F55" s="41" t="str">
        <f>VLOOKUP(C55,'[2]Acha Air Sales Price List'!$B$1:$D$65536,3,FALSE)</f>
        <v>Surgical steel belly banana, 14g (1.6mm) with an 8mm bezel set jewel ball and an upper 5mm plain steel ball using original Czech Preciosa crystals.</v>
      </c>
      <c r="G55" s="19">
        <f ca="1">ROUND(IF(ISBLANK(C55),0,VLOOKUP(C55,'[2]Acha Air Sales Price List'!$B$1:$X$65536,12,FALSE)*$L$14),2)</f>
        <v>24.3</v>
      </c>
      <c r="H55" s="20">
        <f t="shared" ca="1" si="1"/>
        <v>121.5</v>
      </c>
      <c r="I55" s="12"/>
    </row>
    <row r="56" spans="1:9" ht="36">
      <c r="A56" s="11"/>
      <c r="B56" s="1">
        <v>5</v>
      </c>
      <c r="C56" s="36" t="s">
        <v>87</v>
      </c>
      <c r="D56" s="149" t="s">
        <v>96</v>
      </c>
      <c r="E56" s="150"/>
      <c r="F56" s="41" t="str">
        <f>VLOOKUP(C56,'[2]Acha Air Sales Price List'!$B$1:$D$65536,3,FALSE)</f>
        <v>Surgical steel belly banana, 14g (1.6mm) with an 8mm bezel set jewel ball and an upper 5mm plain steel ball using original Czech Preciosa crystals.</v>
      </c>
      <c r="G56" s="19">
        <f ca="1">ROUND(IF(ISBLANK(C56),0,VLOOKUP(C56,'[2]Acha Air Sales Price List'!$B$1:$X$65536,12,FALSE)*$L$14),2)</f>
        <v>24.3</v>
      </c>
      <c r="H56" s="20">
        <f t="shared" ca="1" si="1"/>
        <v>121.5</v>
      </c>
      <c r="I56" s="12"/>
    </row>
    <row r="57" spans="1:9" ht="36">
      <c r="A57" s="11"/>
      <c r="B57" s="1">
        <v>5</v>
      </c>
      <c r="C57" s="36" t="s">
        <v>87</v>
      </c>
      <c r="D57" s="149" t="s">
        <v>97</v>
      </c>
      <c r="E57" s="150"/>
      <c r="F57" s="41" t="str">
        <f>VLOOKUP(C57,'[2]Acha Air Sales Price List'!$B$1:$D$65536,3,FALSE)</f>
        <v>Surgical steel belly banana, 14g (1.6mm) with an 8mm bezel set jewel ball and an upper 5mm plain steel ball using original Czech Preciosa crystals.</v>
      </c>
      <c r="G57" s="19">
        <f ca="1">ROUND(IF(ISBLANK(C57),0,VLOOKUP(C57,'[2]Acha Air Sales Price List'!$B$1:$X$65536,12,FALSE)*$L$14),2)</f>
        <v>24.3</v>
      </c>
      <c r="H57" s="20">
        <f t="shared" ca="1" si="1"/>
        <v>121.5</v>
      </c>
      <c r="I57" s="12"/>
    </row>
    <row r="58" spans="1:9" ht="36">
      <c r="A58" s="11"/>
      <c r="B58" s="1">
        <v>10</v>
      </c>
      <c r="C58" s="36" t="s">
        <v>87</v>
      </c>
      <c r="D58" s="149" t="s">
        <v>83</v>
      </c>
      <c r="E58" s="150"/>
      <c r="F58" s="41" t="str">
        <f>VLOOKUP(C58,'[2]Acha Air Sales Price List'!$B$1:$D$65536,3,FALSE)</f>
        <v>Surgical steel belly banana, 14g (1.6mm) with an 8mm bezel set jewel ball and an upper 5mm plain steel ball using original Czech Preciosa crystals.</v>
      </c>
      <c r="G58" s="19">
        <f ca="1">ROUND(IF(ISBLANK(C58),0,VLOOKUP(C58,'[2]Acha Air Sales Price List'!$B$1:$X$65536,12,FALSE)*$L$14),2)</f>
        <v>24.3</v>
      </c>
      <c r="H58" s="20">
        <f t="shared" ca="1" si="1"/>
        <v>243</v>
      </c>
      <c r="I58" s="12"/>
    </row>
    <row r="59" spans="1:9" ht="36">
      <c r="A59" s="11"/>
      <c r="B59" s="1">
        <v>5</v>
      </c>
      <c r="C59" s="36" t="s">
        <v>87</v>
      </c>
      <c r="D59" s="149" t="s">
        <v>98</v>
      </c>
      <c r="E59" s="150"/>
      <c r="F59" s="41" t="str">
        <f>VLOOKUP(C59,'[2]Acha Air Sales Price List'!$B$1:$D$65536,3,FALSE)</f>
        <v>Surgical steel belly banana, 14g (1.6mm) with an 8mm bezel set jewel ball and an upper 5mm plain steel ball using original Czech Preciosa crystals.</v>
      </c>
      <c r="G59" s="19">
        <f ca="1">ROUND(IF(ISBLANK(C59),0,VLOOKUP(C59,'[2]Acha Air Sales Price List'!$B$1:$X$65536,12,FALSE)*$L$14),2)</f>
        <v>24.3</v>
      </c>
      <c r="H59" s="20">
        <f t="shared" ca="1" si="1"/>
        <v>121.5</v>
      </c>
      <c r="I59" s="12"/>
    </row>
    <row r="60" spans="1:9" ht="36">
      <c r="A60" s="11"/>
      <c r="B60" s="1">
        <v>5</v>
      </c>
      <c r="C60" s="36" t="s">
        <v>87</v>
      </c>
      <c r="D60" s="149" t="s">
        <v>99</v>
      </c>
      <c r="E60" s="150"/>
      <c r="F60" s="41" t="str">
        <f>VLOOKUP(C60,'[2]Acha Air Sales Price List'!$B$1:$D$65536,3,FALSE)</f>
        <v>Surgical steel belly banana, 14g (1.6mm) with an 8mm bezel set jewel ball and an upper 5mm plain steel ball using original Czech Preciosa crystals.</v>
      </c>
      <c r="G60" s="19">
        <f ca="1">ROUND(IF(ISBLANK(C60),0,VLOOKUP(C60,'[2]Acha Air Sales Price List'!$B$1:$X$65536,12,FALSE)*$L$14),2)</f>
        <v>24.3</v>
      </c>
      <c r="H60" s="20">
        <f t="shared" ca="1" si="1"/>
        <v>121.5</v>
      </c>
      <c r="I60" s="12"/>
    </row>
    <row r="61" spans="1:9" ht="36">
      <c r="A61" s="11"/>
      <c r="B61" s="1">
        <v>5</v>
      </c>
      <c r="C61" s="36" t="s">
        <v>87</v>
      </c>
      <c r="D61" s="149" t="s">
        <v>100</v>
      </c>
      <c r="E61" s="150"/>
      <c r="F61" s="41" t="str">
        <f>VLOOKUP(C61,'[2]Acha Air Sales Price List'!$B$1:$D$65536,3,FALSE)</f>
        <v>Surgical steel belly banana, 14g (1.6mm) with an 8mm bezel set jewel ball and an upper 5mm plain steel ball using original Czech Preciosa crystals.</v>
      </c>
      <c r="G61" s="19">
        <f ca="1">ROUND(IF(ISBLANK(C61),0,VLOOKUP(C61,'[2]Acha Air Sales Price List'!$B$1:$X$65536,12,FALSE)*$L$14),2)</f>
        <v>24.3</v>
      </c>
      <c r="H61" s="20">
        <f t="shared" ref="H61:H97" ca="1" si="2">ROUND(IF(ISNUMBER(B61), G61*B61, 0),5)</f>
        <v>121.5</v>
      </c>
      <c r="I61" s="12"/>
    </row>
    <row r="62" spans="1:9" ht="36">
      <c r="A62" s="11"/>
      <c r="B62" s="1">
        <v>5</v>
      </c>
      <c r="C62" s="36" t="s">
        <v>87</v>
      </c>
      <c r="D62" s="149" t="s">
        <v>101</v>
      </c>
      <c r="E62" s="150"/>
      <c r="F62" s="41" t="str">
        <f>VLOOKUP(C62,'[2]Acha Air Sales Price List'!$B$1:$D$65536,3,FALSE)</f>
        <v>Surgical steel belly banana, 14g (1.6mm) with an 8mm bezel set jewel ball and an upper 5mm plain steel ball using original Czech Preciosa crystals.</v>
      </c>
      <c r="G62" s="19">
        <f ca="1">ROUND(IF(ISBLANK(C62),0,VLOOKUP(C62,'[2]Acha Air Sales Price List'!$B$1:$X$65536,12,FALSE)*$L$14),2)</f>
        <v>24.3</v>
      </c>
      <c r="H62" s="20">
        <f t="shared" ca="1" si="2"/>
        <v>121.5</v>
      </c>
      <c r="I62" s="12"/>
    </row>
    <row r="63" spans="1:9" ht="36">
      <c r="A63" s="11"/>
      <c r="B63" s="1">
        <v>5</v>
      </c>
      <c r="C63" s="36" t="s">
        <v>87</v>
      </c>
      <c r="D63" s="149" t="s">
        <v>102</v>
      </c>
      <c r="E63" s="150"/>
      <c r="F63" s="41" t="str">
        <f>VLOOKUP(C63,'[2]Acha Air Sales Price List'!$B$1:$D$65536,3,FALSE)</f>
        <v>Surgical steel belly banana, 14g (1.6mm) with an 8mm bezel set jewel ball and an upper 5mm plain steel ball using original Czech Preciosa crystals.</v>
      </c>
      <c r="G63" s="19">
        <f ca="1">ROUND(IF(ISBLANK(C63),0,VLOOKUP(C63,'[2]Acha Air Sales Price List'!$B$1:$X$65536,12,FALSE)*$L$14),2)</f>
        <v>24.3</v>
      </c>
      <c r="H63" s="20">
        <f t="shared" ca="1" si="2"/>
        <v>121.5</v>
      </c>
      <c r="I63" s="12"/>
    </row>
    <row r="64" spans="1:9" ht="36">
      <c r="A64" s="11"/>
      <c r="B64" s="1">
        <v>5</v>
      </c>
      <c r="C64" s="36" t="s">
        <v>87</v>
      </c>
      <c r="D64" s="149" t="s">
        <v>103</v>
      </c>
      <c r="E64" s="150"/>
      <c r="F64" s="41" t="str">
        <f>VLOOKUP(C64,'[2]Acha Air Sales Price List'!$B$1:$D$65536,3,FALSE)</f>
        <v>Surgical steel belly banana, 14g (1.6mm) with an 8mm bezel set jewel ball and an upper 5mm plain steel ball using original Czech Preciosa crystals.</v>
      </c>
      <c r="G64" s="19">
        <f ca="1">ROUND(IF(ISBLANK(C64),0,VLOOKUP(C64,'[2]Acha Air Sales Price List'!$B$1:$X$65536,12,FALSE)*$L$14),2)</f>
        <v>24.3</v>
      </c>
      <c r="H64" s="20">
        <f t="shared" ca="1" si="2"/>
        <v>121.5</v>
      </c>
      <c r="I64" s="12"/>
    </row>
    <row r="65" spans="1:9" ht="36">
      <c r="A65" s="11"/>
      <c r="B65" s="1">
        <v>10</v>
      </c>
      <c r="C65" s="36" t="s">
        <v>104</v>
      </c>
      <c r="D65" s="149" t="s">
        <v>82</v>
      </c>
      <c r="E65" s="150"/>
      <c r="F65" s="41" t="str">
        <f>VLOOKUP(C65,'[2]Acha Air Sales Price List'!$B$1:$D$65536,3,FALSE)</f>
        <v>Surgical steel belly banana, 14g (1.6m) with a 8mm and 5mm jewel ball with a hook to connect dangling parts</v>
      </c>
      <c r="G65" s="19">
        <f ca="1">ROUND(IF(ISBLANK(C65),0,VLOOKUP(C65,'[2]Acha Air Sales Price List'!$B$1:$X$65536,12,FALSE)*$L$14),2)</f>
        <v>33.17</v>
      </c>
      <c r="H65" s="20">
        <f t="shared" ca="1" si="2"/>
        <v>331.7</v>
      </c>
      <c r="I65" s="12"/>
    </row>
    <row r="66" spans="1:9" ht="36">
      <c r="A66" s="11"/>
      <c r="B66" s="1">
        <v>10</v>
      </c>
      <c r="C66" s="36" t="s">
        <v>104</v>
      </c>
      <c r="D66" s="149" t="s">
        <v>105</v>
      </c>
      <c r="E66" s="150"/>
      <c r="F66" s="41" t="str">
        <f>VLOOKUP(C66,'[2]Acha Air Sales Price List'!$B$1:$D$65536,3,FALSE)</f>
        <v>Surgical steel belly banana, 14g (1.6m) with a 8mm and 5mm jewel ball with a hook to connect dangling parts</v>
      </c>
      <c r="G66" s="19">
        <f ca="1">ROUND(IF(ISBLANK(C66),0,VLOOKUP(C66,'[2]Acha Air Sales Price List'!$B$1:$X$65536,12,FALSE)*$L$14),2)</f>
        <v>33.17</v>
      </c>
      <c r="H66" s="20">
        <f t="shared" ca="1" si="2"/>
        <v>331.7</v>
      </c>
      <c r="I66" s="12"/>
    </row>
    <row r="67" spans="1:9" ht="36">
      <c r="A67" s="11"/>
      <c r="B67" s="1">
        <v>5</v>
      </c>
      <c r="C67" s="36" t="s">
        <v>104</v>
      </c>
      <c r="D67" s="149" t="s">
        <v>106</v>
      </c>
      <c r="E67" s="150"/>
      <c r="F67" s="41" t="str">
        <f>VLOOKUP(C67,'[2]Acha Air Sales Price List'!$B$1:$D$65536,3,FALSE)</f>
        <v>Surgical steel belly banana, 14g (1.6m) with a 8mm and 5mm jewel ball with a hook to connect dangling parts</v>
      </c>
      <c r="G67" s="19">
        <f ca="1">ROUND(IF(ISBLANK(C67),0,VLOOKUP(C67,'[2]Acha Air Sales Price List'!$B$1:$X$65536,12,FALSE)*$L$14),2)</f>
        <v>33.17</v>
      </c>
      <c r="H67" s="20">
        <f t="shared" ca="1" si="2"/>
        <v>165.85</v>
      </c>
      <c r="I67" s="12"/>
    </row>
    <row r="68" spans="1:9" ht="36">
      <c r="A68" s="11"/>
      <c r="B68" s="1">
        <v>5</v>
      </c>
      <c r="C68" s="36" t="s">
        <v>104</v>
      </c>
      <c r="D68" s="149" t="s">
        <v>107</v>
      </c>
      <c r="E68" s="150"/>
      <c r="F68" s="41" t="str">
        <f>VLOOKUP(C68,'[2]Acha Air Sales Price List'!$B$1:$D$65536,3,FALSE)</f>
        <v>Surgical steel belly banana, 14g (1.6m) with a 8mm and 5mm jewel ball with a hook to connect dangling parts</v>
      </c>
      <c r="G68" s="19">
        <f ca="1">ROUND(IF(ISBLANK(C68),0,VLOOKUP(C68,'[2]Acha Air Sales Price List'!$B$1:$X$65536,12,FALSE)*$L$14),2)</f>
        <v>33.17</v>
      </c>
      <c r="H68" s="20">
        <f t="shared" ca="1" si="2"/>
        <v>165.85</v>
      </c>
      <c r="I68" s="12"/>
    </row>
    <row r="69" spans="1:9" ht="36">
      <c r="A69" s="11"/>
      <c r="B69" s="1">
        <v>5</v>
      </c>
      <c r="C69" s="36" t="s">
        <v>104</v>
      </c>
      <c r="D69" s="149" t="s">
        <v>108</v>
      </c>
      <c r="E69" s="150"/>
      <c r="F69" s="41" t="str">
        <f>VLOOKUP(C69,'[2]Acha Air Sales Price List'!$B$1:$D$65536,3,FALSE)</f>
        <v>Surgical steel belly banana, 14g (1.6m) with a 8mm and 5mm jewel ball with a hook to connect dangling parts</v>
      </c>
      <c r="G69" s="19">
        <f ca="1">ROUND(IF(ISBLANK(C69),0,VLOOKUP(C69,'[2]Acha Air Sales Price List'!$B$1:$X$65536,12,FALSE)*$L$14),2)</f>
        <v>33.17</v>
      </c>
      <c r="H69" s="20">
        <f t="shared" ca="1" si="2"/>
        <v>165.85</v>
      </c>
      <c r="I69" s="12"/>
    </row>
    <row r="70" spans="1:9" ht="36">
      <c r="A70" s="11"/>
      <c r="B70" s="1">
        <v>5</v>
      </c>
      <c r="C70" s="36" t="s">
        <v>104</v>
      </c>
      <c r="D70" s="149" t="s">
        <v>109</v>
      </c>
      <c r="E70" s="150"/>
      <c r="F70" s="41" t="str">
        <f>VLOOKUP(C70,'[2]Acha Air Sales Price List'!$B$1:$D$65536,3,FALSE)</f>
        <v>Surgical steel belly banana, 14g (1.6m) with a 8mm and 5mm jewel ball with a hook to connect dangling parts</v>
      </c>
      <c r="G70" s="19">
        <f ca="1">ROUND(IF(ISBLANK(C70),0,VLOOKUP(C70,'[2]Acha Air Sales Price List'!$B$1:$X$65536,12,FALSE)*$L$14),2)</f>
        <v>33.17</v>
      </c>
      <c r="H70" s="20">
        <f t="shared" ca="1" si="2"/>
        <v>165.85</v>
      </c>
      <c r="I70" s="12"/>
    </row>
    <row r="71" spans="1:9" ht="24">
      <c r="A71" s="11"/>
      <c r="B71" s="1">
        <v>200</v>
      </c>
      <c r="C71" s="36" t="s">
        <v>110</v>
      </c>
      <c r="D71" s="149"/>
      <c r="E71" s="150"/>
      <c r="F71" s="41" t="str">
        <f>VLOOKUP(C71,'[2]Acha Air Sales Price List'!$B$1:$D$65536,3,FALSE)</f>
        <v>Clear Bio-flexible nose screw retainer, 20g (0.8mm) with 2mm ball shaped top</v>
      </c>
      <c r="G71" s="19">
        <f ca="1">ROUND(IF(ISBLANK(C71),0,VLOOKUP(C71,'[2]Acha Air Sales Price List'!$B$1:$X$65536,12,FALSE)*$L$14),2)</f>
        <v>4.5999999999999996</v>
      </c>
      <c r="H71" s="20">
        <f t="shared" ca="1" si="2"/>
        <v>920</v>
      </c>
      <c r="I71" s="12"/>
    </row>
    <row r="72" spans="1:9" ht="24">
      <c r="A72" s="11"/>
      <c r="B72" s="1">
        <v>200</v>
      </c>
      <c r="C72" s="36" t="s">
        <v>111</v>
      </c>
      <c r="D72" s="149"/>
      <c r="E72" s="150"/>
      <c r="F72" s="41" t="str">
        <f>VLOOKUP(C72,'[2]Acha Air Sales Price List'!$B$1:$D$65536,3,FALSE)</f>
        <v>Clear acrylic flexible nose bone retainer with ball 1.5mm top ,22g (0.6mm)</v>
      </c>
      <c r="G72" s="19">
        <f ca="1">ROUND(IF(ISBLANK(C72),0,VLOOKUP(C72,'[2]Acha Air Sales Price List'!$B$1:$X$65536,12,FALSE)*$L$14),2)</f>
        <v>4.5999999999999996</v>
      </c>
      <c r="H72" s="20">
        <f t="shared" ca="1" si="2"/>
        <v>920</v>
      </c>
      <c r="I72" s="12"/>
    </row>
    <row r="73" spans="1:9">
      <c r="A73" s="11"/>
      <c r="B73" s="1">
        <v>40</v>
      </c>
      <c r="C73" s="36" t="s">
        <v>112</v>
      </c>
      <c r="D73" s="149"/>
      <c r="E73" s="150"/>
      <c r="F73" s="41" t="str">
        <f>VLOOKUP(C73,'[2]Acha Air Sales Price List'!$B$1:$D$65536,3,FALSE)</f>
        <v>Steel hoop size 0.65*3 (per 1 kilogram)</v>
      </c>
      <c r="G73" s="19">
        <v>0.5</v>
      </c>
      <c r="H73" s="20">
        <f t="shared" si="2"/>
        <v>20</v>
      </c>
      <c r="I73" s="12"/>
    </row>
    <row r="74" spans="1:9" ht="24">
      <c r="A74" s="11"/>
      <c r="B74" s="1">
        <v>3</v>
      </c>
      <c r="C74" s="36" t="s">
        <v>114</v>
      </c>
      <c r="D74" s="149" t="s">
        <v>115</v>
      </c>
      <c r="E74" s="150"/>
      <c r="F74" s="41" t="str">
        <f>VLOOKUP(C74,'[2]Acha Air Sales Price List'!$B$1:$D$65536,3,FALSE)</f>
        <v>Organic Industrial barbell with 316L steel post, 14g (1.6mm) with two 5mm sono wood balls</v>
      </c>
      <c r="G74" s="19">
        <f ca="1">ROUND(IF(ISBLANK(C74),0,VLOOKUP(C74,'[2]Acha Air Sales Price List'!$B$1:$X$65536,12,FALSE)*$L$14),2)</f>
        <v>49.59</v>
      </c>
      <c r="H74" s="20">
        <f t="shared" ca="1" si="2"/>
        <v>148.77000000000001</v>
      </c>
      <c r="I74" s="12"/>
    </row>
    <row r="75" spans="1:9" ht="24">
      <c r="A75" s="11"/>
      <c r="B75" s="1">
        <v>3</v>
      </c>
      <c r="C75" s="36" t="s">
        <v>114</v>
      </c>
      <c r="D75" s="149" t="s">
        <v>116</v>
      </c>
      <c r="E75" s="150"/>
      <c r="F75" s="41" t="str">
        <f>VLOOKUP(C75,'[2]Acha Air Sales Price List'!$B$1:$D$65536,3,FALSE)</f>
        <v>Organic Industrial barbell with 316L steel post, 14g (1.6mm) with two 5mm sono wood balls</v>
      </c>
      <c r="G75" s="19">
        <f ca="1">ROUND(IF(ISBLANK(C75),0,VLOOKUP(C75,'[2]Acha Air Sales Price List'!$B$1:$X$65536,12,FALSE)*$L$14),2)</f>
        <v>49.59</v>
      </c>
      <c r="H75" s="20">
        <f t="shared" ca="1" si="2"/>
        <v>148.77000000000001</v>
      </c>
      <c r="I75" s="12"/>
    </row>
    <row r="76" spans="1:9" ht="24">
      <c r="A76" s="11"/>
      <c r="B76" s="1">
        <v>3</v>
      </c>
      <c r="C76" s="36" t="s">
        <v>113</v>
      </c>
      <c r="D76" s="149" t="s">
        <v>115</v>
      </c>
      <c r="E76" s="150"/>
      <c r="F76" s="41" t="str">
        <f>VLOOKUP(C76,'[2]Acha Air Sales Price List'!$B$1:$D$65536,3,FALSE)</f>
        <v>Organic Industrial barbell with 316L steel post, 14g (1.6mm) with two 5mm sawo wood balls</v>
      </c>
      <c r="G76" s="19">
        <f ca="1">ROUND(IF(ISBLANK(C76),0,VLOOKUP(C76,'[2]Acha Air Sales Price List'!$B$1:$X$65536,12,FALSE)*$L$14),2)</f>
        <v>49.59</v>
      </c>
      <c r="H76" s="20">
        <f t="shared" ca="1" si="2"/>
        <v>148.77000000000001</v>
      </c>
      <c r="I76" s="12"/>
    </row>
    <row r="77" spans="1:9" ht="24">
      <c r="A77" s="11"/>
      <c r="B77" s="1">
        <v>3</v>
      </c>
      <c r="C77" s="36" t="s">
        <v>113</v>
      </c>
      <c r="D77" s="149" t="s">
        <v>116</v>
      </c>
      <c r="E77" s="150"/>
      <c r="F77" s="41" t="str">
        <f>VLOOKUP(C77,'[2]Acha Air Sales Price List'!$B$1:$D$65536,3,FALSE)</f>
        <v>Organic Industrial barbell with 316L steel post, 14g (1.6mm) with two 5mm sawo wood balls</v>
      </c>
      <c r="G77" s="19">
        <f ca="1">ROUND(IF(ISBLANK(C77),0,VLOOKUP(C77,'[2]Acha Air Sales Price List'!$B$1:$X$65536,12,FALSE)*$L$14),2)</f>
        <v>49.59</v>
      </c>
      <c r="H77" s="20">
        <f t="shared" ca="1" si="2"/>
        <v>148.77000000000001</v>
      </c>
      <c r="I77" s="12"/>
    </row>
    <row r="78" spans="1:9" ht="36">
      <c r="A78" s="11"/>
      <c r="B78" s="1">
        <v>2</v>
      </c>
      <c r="C78" s="36" t="s">
        <v>117</v>
      </c>
      <c r="D78" s="149" t="s">
        <v>115</v>
      </c>
      <c r="E78" s="150"/>
      <c r="F78" s="41" t="str">
        <f>VLOOKUP(C78,'[2]Acha Air Sales Price List'!$B$1:$D$65536,3,FALSE)</f>
        <v>surgical steel Industrial loop barbell with 14g (1.6mm) - length 1 3/8" - 1 1/2" (35mm - 38mm) with 5mm steel balls</v>
      </c>
      <c r="G78" s="19">
        <f ca="1">ROUND(IF(ISBLANK(C78),0,VLOOKUP(C78,'[2]Acha Air Sales Price List'!$B$1:$X$65536,12,FALSE)*$L$14),2)</f>
        <v>20.36</v>
      </c>
      <c r="H78" s="20">
        <f t="shared" ca="1" si="2"/>
        <v>40.72</v>
      </c>
      <c r="I78" s="12"/>
    </row>
    <row r="79" spans="1:9" ht="36">
      <c r="A79" s="11"/>
      <c r="B79" s="1">
        <v>2</v>
      </c>
      <c r="C79" s="36" t="s">
        <v>117</v>
      </c>
      <c r="D79" s="149" t="s">
        <v>116</v>
      </c>
      <c r="E79" s="150"/>
      <c r="F79" s="41" t="str">
        <f>VLOOKUP(C79,'[2]Acha Air Sales Price List'!$B$1:$D$65536,3,FALSE)</f>
        <v>surgical steel Industrial loop barbell with 14g (1.6mm) - length 1 3/8" - 1 1/2" (35mm - 38mm) with 5mm steel balls</v>
      </c>
      <c r="G79" s="19">
        <f ca="1">ROUND(IF(ISBLANK(C79),0,VLOOKUP(C79,'[2]Acha Air Sales Price List'!$B$1:$X$65536,12,FALSE)*$L$14),2)</f>
        <v>20.36</v>
      </c>
      <c r="H79" s="20">
        <f t="shared" ca="1" si="2"/>
        <v>40.72</v>
      </c>
      <c r="I79" s="12"/>
    </row>
    <row r="80" spans="1:9" ht="36">
      <c r="A80" s="11"/>
      <c r="B80" s="1">
        <v>3</v>
      </c>
      <c r="C80" s="36" t="s">
        <v>118</v>
      </c>
      <c r="D80" s="149" t="s">
        <v>115</v>
      </c>
      <c r="E80" s="150"/>
      <c r="F80" s="41" t="str">
        <f>VLOOKUP(C80,'[2]Acha Air Sales Price List'!$B$1:$D$65536,3,FALSE)</f>
        <v>surgical steel Industrial heart beat barbell with 14g (1.6mm) - length 1 3/8" - 1 1/2" (35mm - 38mm) with 5mm steel balls</v>
      </c>
      <c r="G80" s="19">
        <f ca="1">ROUND(IF(ISBLANK(C80),0,VLOOKUP(C80,'[2]Acha Air Sales Price List'!$B$1:$X$65536,12,FALSE)*$L$14),2)</f>
        <v>20.69</v>
      </c>
      <c r="H80" s="20">
        <f t="shared" ca="1" si="2"/>
        <v>62.07</v>
      </c>
      <c r="I80" s="12"/>
    </row>
    <row r="81" spans="1:9" ht="36">
      <c r="A81" s="11"/>
      <c r="B81" s="1">
        <v>3</v>
      </c>
      <c r="C81" s="36" t="s">
        <v>118</v>
      </c>
      <c r="D81" s="149" t="s">
        <v>116</v>
      </c>
      <c r="E81" s="150"/>
      <c r="F81" s="41" t="str">
        <f>VLOOKUP(C81,'[2]Acha Air Sales Price List'!$B$1:$D$65536,3,FALSE)</f>
        <v>surgical steel Industrial heart beat barbell with 14g (1.6mm) - length 1 3/8" - 1 1/2" (35mm - 38mm) with 5mm steel balls</v>
      </c>
      <c r="G81" s="19">
        <f ca="1">ROUND(IF(ISBLANK(C81),0,VLOOKUP(C81,'[2]Acha Air Sales Price List'!$B$1:$X$65536,12,FALSE)*$L$14),2)</f>
        <v>20.69</v>
      </c>
      <c r="H81" s="20">
        <f t="shared" ca="1" si="2"/>
        <v>62.07</v>
      </c>
      <c r="I81" s="12"/>
    </row>
    <row r="82" spans="1:9" ht="36">
      <c r="A82" s="11"/>
      <c r="B82" s="1">
        <v>2</v>
      </c>
      <c r="C82" s="36" t="s">
        <v>119</v>
      </c>
      <c r="D82" s="149" t="s">
        <v>115</v>
      </c>
      <c r="E82" s="150"/>
      <c r="F82" s="41" t="str">
        <f>VLOOKUP(C82,'[2]Acha Air Sales Price List'!$B$1:$D$65536,3,FALSE)</f>
        <v>surgical steel Industrial twister barbell with 14g (1.6mm) - length 1 3/8" - 1 1/2" (35mm - 38mm) with 5mm steel balls</v>
      </c>
      <c r="G82" s="19">
        <f ca="1">ROUND(IF(ISBLANK(C82),0,VLOOKUP(C82,'[2]Acha Air Sales Price List'!$B$1:$X$65536,12,FALSE)*$L$14),2)</f>
        <v>20.36</v>
      </c>
      <c r="H82" s="20">
        <f t="shared" ca="1" si="2"/>
        <v>40.72</v>
      </c>
      <c r="I82" s="12"/>
    </row>
    <row r="83" spans="1:9" ht="36">
      <c r="A83" s="11"/>
      <c r="B83" s="1">
        <v>2</v>
      </c>
      <c r="C83" s="36" t="s">
        <v>119</v>
      </c>
      <c r="D83" s="149" t="s">
        <v>116</v>
      </c>
      <c r="E83" s="150"/>
      <c r="F83" s="41" t="str">
        <f>VLOOKUP(C83,'[2]Acha Air Sales Price List'!$B$1:$D$65536,3,FALSE)</f>
        <v>surgical steel Industrial twister barbell with 14g (1.6mm) - length 1 3/8" - 1 1/2" (35mm - 38mm) with 5mm steel balls</v>
      </c>
      <c r="G83" s="19">
        <f ca="1">ROUND(IF(ISBLANK(C83),0,VLOOKUP(C83,'[2]Acha Air Sales Price List'!$B$1:$X$65536,12,FALSE)*$L$14),2)</f>
        <v>20.36</v>
      </c>
      <c r="H83" s="20">
        <f t="shared" ca="1" si="2"/>
        <v>40.72</v>
      </c>
      <c r="I83" s="12"/>
    </row>
    <row r="84" spans="1:9" ht="12.4" hidden="1" customHeight="1">
      <c r="A84" s="11"/>
      <c r="B84" s="1"/>
      <c r="C84" s="37"/>
      <c r="D84" s="149"/>
      <c r="E84" s="150"/>
      <c r="F84" s="41" t="str">
        <f>VLOOKUP(C84,'[2]Acha Air Sales Price List'!$B$1:$D$65536,3,FALSE)</f>
        <v>first line keep open</v>
      </c>
      <c r="G84" s="19">
        <f>ROUND(IF(ISBLANK(C84),0,VLOOKUP(C84,'[2]Acha Air Sales Price List'!$B$1:$X$65536,12,FALSE)*$L$14),2)</f>
        <v>0</v>
      </c>
      <c r="H84" s="20">
        <f t="shared" si="2"/>
        <v>0</v>
      </c>
      <c r="I84" s="12"/>
    </row>
    <row r="85" spans="1:9" ht="12" hidden="1" customHeight="1">
      <c r="A85" s="11"/>
      <c r="B85" s="1"/>
      <c r="C85" s="36"/>
      <c r="D85" s="149"/>
      <c r="E85" s="150"/>
      <c r="F85" s="41" t="str">
        <f>VLOOKUP(C85,'[2]Acha Air Sales Price List'!$B$1:$D$65536,3,FALSE)</f>
        <v>first line keep open</v>
      </c>
      <c r="G85" s="19">
        <f>ROUND(IF(ISBLANK(C85),0,VLOOKUP(C85,'[2]Acha Air Sales Price List'!$B$1:$X$65536,12,FALSE)*$L$14),2)</f>
        <v>0</v>
      </c>
      <c r="H85" s="20">
        <f t="shared" si="2"/>
        <v>0</v>
      </c>
      <c r="I85" s="12"/>
    </row>
    <row r="86" spans="1:9" ht="12.4" hidden="1" customHeight="1">
      <c r="A86" s="11"/>
      <c r="B86" s="1"/>
      <c r="C86" s="36"/>
      <c r="D86" s="149"/>
      <c r="E86" s="150"/>
      <c r="F86" s="41" t="str">
        <f>VLOOKUP(C86,'[2]Acha Air Sales Price List'!$B$1:$D$65536,3,FALSE)</f>
        <v>first line keep open</v>
      </c>
      <c r="G86" s="19">
        <f>ROUND(IF(ISBLANK(C86),0,VLOOKUP(C86,'[2]Acha Air Sales Price List'!$B$1:$X$65536,12,FALSE)*$L$14),2)</f>
        <v>0</v>
      </c>
      <c r="H86" s="20">
        <f t="shared" si="2"/>
        <v>0</v>
      </c>
      <c r="I86" s="12"/>
    </row>
    <row r="87" spans="1:9" ht="12.4" hidden="1" customHeight="1">
      <c r="A87" s="11"/>
      <c r="B87" s="1"/>
      <c r="C87" s="36"/>
      <c r="D87" s="149"/>
      <c r="E87" s="150"/>
      <c r="F87" s="41" t="str">
        <f>VLOOKUP(C87,'[2]Acha Air Sales Price List'!$B$1:$D$65536,3,FALSE)</f>
        <v>first line keep open</v>
      </c>
      <c r="G87" s="19">
        <f>ROUND(IF(ISBLANK(C87),0,VLOOKUP(C87,'[2]Acha Air Sales Price List'!$B$1:$X$65536,12,FALSE)*$L$14),2)</f>
        <v>0</v>
      </c>
      <c r="H87" s="20">
        <f t="shared" si="2"/>
        <v>0</v>
      </c>
      <c r="I87" s="12"/>
    </row>
    <row r="88" spans="1:9" ht="12.4" hidden="1" customHeight="1">
      <c r="A88" s="11"/>
      <c r="B88" s="1"/>
      <c r="C88" s="36"/>
      <c r="D88" s="149"/>
      <c r="E88" s="150"/>
      <c r="F88" s="41" t="str">
        <f>VLOOKUP(C88,'[2]Acha Air Sales Price List'!$B$1:$D$65536,3,FALSE)</f>
        <v>first line keep open</v>
      </c>
      <c r="G88" s="19">
        <f>ROUND(IF(ISBLANK(C88),0,VLOOKUP(C88,'[2]Acha Air Sales Price List'!$B$1:$X$65536,12,FALSE)*$L$14),2)</f>
        <v>0</v>
      </c>
      <c r="H88" s="20">
        <f t="shared" si="2"/>
        <v>0</v>
      </c>
      <c r="I88" s="12"/>
    </row>
    <row r="89" spans="1:9" ht="12.4" hidden="1" customHeight="1">
      <c r="A89" s="11"/>
      <c r="B89" s="1"/>
      <c r="C89" s="36"/>
      <c r="D89" s="149"/>
      <c r="E89" s="150"/>
      <c r="F89" s="41" t="str">
        <f>VLOOKUP(C89,'[2]Acha Air Sales Price List'!$B$1:$D$65536,3,FALSE)</f>
        <v>first line keep open</v>
      </c>
      <c r="G89" s="19">
        <f>ROUND(IF(ISBLANK(C89),0,VLOOKUP(C89,'[2]Acha Air Sales Price List'!$B$1:$X$65536,12,FALSE)*$L$14),2)</f>
        <v>0</v>
      </c>
      <c r="H89" s="20">
        <f t="shared" si="2"/>
        <v>0</v>
      </c>
      <c r="I89" s="12"/>
    </row>
    <row r="90" spans="1:9" ht="12.4" hidden="1" customHeight="1">
      <c r="A90" s="11"/>
      <c r="B90" s="1"/>
      <c r="C90" s="36"/>
      <c r="D90" s="149"/>
      <c r="E90" s="150"/>
      <c r="F90" s="41" t="str">
        <f>VLOOKUP(C90,'[2]Acha Air Sales Price List'!$B$1:$D$65536,3,FALSE)</f>
        <v>first line keep open</v>
      </c>
      <c r="G90" s="19">
        <f>ROUND(IF(ISBLANK(C90),0,VLOOKUP(C90,'[2]Acha Air Sales Price List'!$B$1:$X$65536,12,FALSE)*$L$14),2)</f>
        <v>0</v>
      </c>
      <c r="H90" s="20">
        <f t="shared" si="2"/>
        <v>0</v>
      </c>
      <c r="I90" s="12"/>
    </row>
    <row r="91" spans="1:9" ht="12.4" hidden="1" customHeight="1">
      <c r="A91" s="11"/>
      <c r="B91" s="1"/>
      <c r="C91" s="36"/>
      <c r="D91" s="149"/>
      <c r="E91" s="150"/>
      <c r="F91" s="41" t="str">
        <f>VLOOKUP(C91,'[2]Acha Air Sales Price List'!$B$1:$D$65536,3,FALSE)</f>
        <v>first line keep open</v>
      </c>
      <c r="G91" s="19">
        <f>ROUND(IF(ISBLANK(C91),0,VLOOKUP(C91,'[2]Acha Air Sales Price List'!$B$1:$X$65536,12,FALSE)*$L$14),2)</f>
        <v>0</v>
      </c>
      <c r="H91" s="20">
        <f t="shared" si="2"/>
        <v>0</v>
      </c>
      <c r="I91" s="12"/>
    </row>
    <row r="92" spans="1:9" ht="12.4" hidden="1" customHeight="1">
      <c r="A92" s="11"/>
      <c r="B92" s="1"/>
      <c r="C92" s="36"/>
      <c r="D92" s="149"/>
      <c r="E92" s="150"/>
      <c r="F92" s="41" t="str">
        <f>VLOOKUP(C92,'[2]Acha Air Sales Price List'!$B$1:$D$65536,3,FALSE)</f>
        <v>first line keep open</v>
      </c>
      <c r="G92" s="19">
        <f>ROUND(IF(ISBLANK(C92),0,VLOOKUP(C92,'[2]Acha Air Sales Price List'!$B$1:$X$65536,12,FALSE)*$L$14),2)</f>
        <v>0</v>
      </c>
      <c r="H92" s="20">
        <f t="shared" si="2"/>
        <v>0</v>
      </c>
      <c r="I92" s="12"/>
    </row>
    <row r="93" spans="1:9" ht="12.4" hidden="1" customHeight="1">
      <c r="A93" s="11"/>
      <c r="B93" s="1"/>
      <c r="C93" s="36"/>
      <c r="D93" s="149"/>
      <c r="E93" s="150"/>
      <c r="F93" s="41" t="str">
        <f>VLOOKUP(C93,'[2]Acha Air Sales Price List'!$B$1:$D$65536,3,FALSE)</f>
        <v>first line keep open</v>
      </c>
      <c r="G93" s="19">
        <f>ROUND(IF(ISBLANK(C93),0,VLOOKUP(C93,'[2]Acha Air Sales Price List'!$B$1:$X$65536,12,FALSE)*$L$14),2)</f>
        <v>0</v>
      </c>
      <c r="H93" s="20">
        <f t="shared" si="2"/>
        <v>0</v>
      </c>
      <c r="I93" s="12"/>
    </row>
    <row r="94" spans="1:9" ht="12.4" hidden="1" customHeight="1">
      <c r="A94" s="11"/>
      <c r="B94" s="1"/>
      <c r="C94" s="36"/>
      <c r="D94" s="149"/>
      <c r="E94" s="150"/>
      <c r="F94" s="41" t="str">
        <f>VLOOKUP(C94,'[2]Acha Air Sales Price List'!$B$1:$D$65536,3,FALSE)</f>
        <v>first line keep open</v>
      </c>
      <c r="G94" s="19">
        <f>ROUND(IF(ISBLANK(C94),0,VLOOKUP(C94,'[2]Acha Air Sales Price List'!$B$1:$X$65536,12,FALSE)*$L$14),2)</f>
        <v>0</v>
      </c>
      <c r="H94" s="20">
        <f t="shared" si="2"/>
        <v>0</v>
      </c>
      <c r="I94" s="12"/>
    </row>
    <row r="95" spans="1:9" ht="12.4" hidden="1" customHeight="1">
      <c r="A95" s="11"/>
      <c r="B95" s="1"/>
      <c r="C95" s="36"/>
      <c r="D95" s="149"/>
      <c r="E95" s="150"/>
      <c r="F95" s="41" t="str">
        <f>VLOOKUP(C95,'[2]Acha Air Sales Price List'!$B$1:$D$65536,3,FALSE)</f>
        <v>first line keep open</v>
      </c>
      <c r="G95" s="19">
        <f>ROUND(IF(ISBLANK(C95),0,VLOOKUP(C95,'[2]Acha Air Sales Price List'!$B$1:$X$65536,12,FALSE)*$L$14),2)</f>
        <v>0</v>
      </c>
      <c r="H95" s="20">
        <f t="shared" si="2"/>
        <v>0</v>
      </c>
      <c r="I95" s="12"/>
    </row>
    <row r="96" spans="1:9" ht="12.4" hidden="1" customHeight="1">
      <c r="A96" s="11"/>
      <c r="B96" s="1"/>
      <c r="C96" s="36"/>
      <c r="D96" s="149"/>
      <c r="E96" s="150"/>
      <c r="F96" s="41" t="str">
        <f>VLOOKUP(C96,'[2]Acha Air Sales Price List'!$B$1:$D$65536,3,FALSE)</f>
        <v>first line keep open</v>
      </c>
      <c r="G96" s="19">
        <f>ROUND(IF(ISBLANK(C96),0,VLOOKUP(C96,'[2]Acha Air Sales Price List'!$B$1:$X$65536,12,FALSE)*$L$14),2)</f>
        <v>0</v>
      </c>
      <c r="H96" s="20">
        <f t="shared" si="2"/>
        <v>0</v>
      </c>
      <c r="I96" s="12"/>
    </row>
    <row r="97" spans="1:9" ht="12.4" hidden="1" customHeight="1">
      <c r="A97" s="11"/>
      <c r="B97" s="1"/>
      <c r="C97" s="36"/>
      <c r="D97" s="149"/>
      <c r="E97" s="150"/>
      <c r="F97" s="41" t="str">
        <f>VLOOKUP(C97,'[2]Acha Air Sales Price List'!$B$1:$D$65536,3,FALSE)</f>
        <v>first line keep open</v>
      </c>
      <c r="G97" s="19">
        <f>ROUND(IF(ISBLANK(C97),0,VLOOKUP(C97,'[2]Acha Air Sales Price List'!$B$1:$X$65536,12,FALSE)*$L$14),2)</f>
        <v>0</v>
      </c>
      <c r="H97" s="20">
        <f t="shared" si="2"/>
        <v>0</v>
      </c>
      <c r="I97" s="12"/>
    </row>
    <row r="98" spans="1:9" ht="12.4" hidden="1" customHeight="1">
      <c r="A98" s="11"/>
      <c r="B98" s="1"/>
      <c r="C98" s="37"/>
      <c r="D98" s="149"/>
      <c r="E98" s="150"/>
      <c r="F98" s="41" t="str">
        <f>VLOOKUP(C98,'[2]Acha Air Sales Price List'!$B$1:$D$65536,3,FALSE)</f>
        <v>first line keep open</v>
      </c>
      <c r="G98" s="19">
        <f>ROUND(IF(ISBLANK(C98),0,VLOOKUP(C98,'[2]Acha Air Sales Price List'!$B$1:$X$65536,12,FALSE)*$L$14),2)</f>
        <v>0</v>
      </c>
      <c r="H98" s="20">
        <f t="shared" ref="H98:H126" si="3">ROUND(IF(ISNUMBER(B98), G98*B98, 0),5)</f>
        <v>0</v>
      </c>
      <c r="I98" s="12"/>
    </row>
    <row r="99" spans="1:9" ht="12" hidden="1" customHeight="1">
      <c r="A99" s="11"/>
      <c r="B99" s="1"/>
      <c r="C99" s="36"/>
      <c r="D99" s="149"/>
      <c r="E99" s="150"/>
      <c r="F99" s="41" t="str">
        <f>VLOOKUP(C99,'[2]Acha Air Sales Price List'!$B$1:$D$65536,3,FALSE)</f>
        <v>first line keep open</v>
      </c>
      <c r="G99" s="19">
        <f>ROUND(IF(ISBLANK(C99),0,VLOOKUP(C99,'[2]Acha Air Sales Price List'!$B$1:$X$65536,12,FALSE)*$L$14),2)</f>
        <v>0</v>
      </c>
      <c r="H99" s="20">
        <f t="shared" si="3"/>
        <v>0</v>
      </c>
      <c r="I99" s="12"/>
    </row>
    <row r="100" spans="1:9" ht="12.4" hidden="1" customHeight="1">
      <c r="A100" s="11"/>
      <c r="B100" s="1"/>
      <c r="C100" s="36"/>
      <c r="D100" s="149"/>
      <c r="E100" s="150"/>
      <c r="F100" s="41" t="str">
        <f>VLOOKUP(C100,'[2]Acha Air Sales Price List'!$B$1:$D$65536,3,FALSE)</f>
        <v>first line keep open</v>
      </c>
      <c r="G100" s="19">
        <f>ROUND(IF(ISBLANK(C100),0,VLOOKUP(C100,'[2]Acha Air Sales Price List'!$B$1:$X$65536,12,FALSE)*$L$14),2)</f>
        <v>0</v>
      </c>
      <c r="H100" s="20">
        <f t="shared" si="3"/>
        <v>0</v>
      </c>
      <c r="I100" s="12"/>
    </row>
    <row r="101" spans="1:9" ht="12.4" hidden="1" customHeight="1">
      <c r="A101" s="11"/>
      <c r="B101" s="1"/>
      <c r="C101" s="36"/>
      <c r="D101" s="149"/>
      <c r="E101" s="150"/>
      <c r="F101" s="41" t="str">
        <f>VLOOKUP(C101,'[2]Acha Air Sales Price List'!$B$1:$D$65536,3,FALSE)</f>
        <v>first line keep open</v>
      </c>
      <c r="G101" s="19">
        <f>ROUND(IF(ISBLANK(C101),0,VLOOKUP(C101,'[2]Acha Air Sales Price List'!$B$1:$X$65536,12,FALSE)*$L$14),2)</f>
        <v>0</v>
      </c>
      <c r="H101" s="20">
        <f t="shared" si="3"/>
        <v>0</v>
      </c>
      <c r="I101" s="12"/>
    </row>
    <row r="102" spans="1:9" ht="12.4" hidden="1" customHeight="1">
      <c r="A102" s="11"/>
      <c r="B102" s="1"/>
      <c r="C102" s="36"/>
      <c r="D102" s="149"/>
      <c r="E102" s="150"/>
      <c r="F102" s="41" t="str">
        <f>VLOOKUP(C102,'[2]Acha Air Sales Price List'!$B$1:$D$65536,3,FALSE)</f>
        <v>first line keep open</v>
      </c>
      <c r="G102" s="19">
        <f>ROUND(IF(ISBLANK(C102),0,VLOOKUP(C102,'[2]Acha Air Sales Price List'!$B$1:$X$65536,12,FALSE)*$L$14),2)</f>
        <v>0</v>
      </c>
      <c r="H102" s="20">
        <f t="shared" si="3"/>
        <v>0</v>
      </c>
      <c r="I102" s="12"/>
    </row>
    <row r="103" spans="1:9" ht="12.4" hidden="1" customHeight="1">
      <c r="A103" s="11"/>
      <c r="B103" s="1"/>
      <c r="C103" s="36"/>
      <c r="D103" s="149"/>
      <c r="E103" s="150"/>
      <c r="F103" s="41" t="str">
        <f>VLOOKUP(C103,'[2]Acha Air Sales Price List'!$B$1:$D$65536,3,FALSE)</f>
        <v>first line keep open</v>
      </c>
      <c r="G103" s="19">
        <f>ROUND(IF(ISBLANK(C103),0,VLOOKUP(C103,'[2]Acha Air Sales Price List'!$B$1:$X$65536,12,FALSE)*$L$14),2)</f>
        <v>0</v>
      </c>
      <c r="H103" s="20">
        <f t="shared" si="3"/>
        <v>0</v>
      </c>
      <c r="I103" s="12"/>
    </row>
    <row r="104" spans="1:9" ht="12.4" hidden="1" customHeight="1">
      <c r="A104" s="11"/>
      <c r="B104" s="1"/>
      <c r="C104" s="36"/>
      <c r="D104" s="149"/>
      <c r="E104" s="150"/>
      <c r="F104" s="41" t="str">
        <f>VLOOKUP(C104,'[2]Acha Air Sales Price List'!$B$1:$D$65536,3,FALSE)</f>
        <v>first line keep open</v>
      </c>
      <c r="G104" s="19">
        <f>ROUND(IF(ISBLANK(C104),0,VLOOKUP(C104,'[2]Acha Air Sales Price List'!$B$1:$X$65536,12,FALSE)*$L$14),2)</f>
        <v>0</v>
      </c>
      <c r="H104" s="20">
        <f t="shared" si="3"/>
        <v>0</v>
      </c>
      <c r="I104" s="12"/>
    </row>
    <row r="105" spans="1:9" ht="12.4" hidden="1" customHeight="1">
      <c r="A105" s="11"/>
      <c r="B105" s="1"/>
      <c r="C105" s="36"/>
      <c r="D105" s="149"/>
      <c r="E105" s="150"/>
      <c r="F105" s="41" t="str">
        <f>VLOOKUP(C105,'[2]Acha Air Sales Price List'!$B$1:$D$65536,3,FALSE)</f>
        <v>first line keep open</v>
      </c>
      <c r="G105" s="19">
        <f>ROUND(IF(ISBLANK(C105),0,VLOOKUP(C105,'[2]Acha Air Sales Price List'!$B$1:$X$65536,12,FALSE)*$L$14),2)</f>
        <v>0</v>
      </c>
      <c r="H105" s="20">
        <f t="shared" si="3"/>
        <v>0</v>
      </c>
      <c r="I105" s="12"/>
    </row>
    <row r="106" spans="1:9" ht="12.4" hidden="1" customHeight="1">
      <c r="A106" s="11"/>
      <c r="B106" s="1"/>
      <c r="C106" s="36"/>
      <c r="D106" s="149"/>
      <c r="E106" s="150"/>
      <c r="F106" s="41" t="str">
        <f>VLOOKUP(C106,'[2]Acha Air Sales Price List'!$B$1:$D$65536,3,FALSE)</f>
        <v>first line keep open</v>
      </c>
      <c r="G106" s="19">
        <f>ROUND(IF(ISBLANK(C106),0,VLOOKUP(C106,'[2]Acha Air Sales Price List'!$B$1:$X$65536,12,FALSE)*$L$14),2)</f>
        <v>0</v>
      </c>
      <c r="H106" s="20">
        <f t="shared" si="3"/>
        <v>0</v>
      </c>
      <c r="I106" s="12"/>
    </row>
    <row r="107" spans="1:9" ht="12.4" hidden="1" customHeight="1">
      <c r="A107" s="11"/>
      <c r="B107" s="1"/>
      <c r="C107" s="36"/>
      <c r="D107" s="149"/>
      <c r="E107" s="150"/>
      <c r="F107" s="41" t="str">
        <f>VLOOKUP(C107,'[2]Acha Air Sales Price List'!$B$1:$D$65536,3,FALSE)</f>
        <v>first line keep open</v>
      </c>
      <c r="G107" s="19">
        <f>ROUND(IF(ISBLANK(C107),0,VLOOKUP(C107,'[2]Acha Air Sales Price List'!$B$1:$X$65536,12,FALSE)*$L$14),2)</f>
        <v>0</v>
      </c>
      <c r="H107" s="20">
        <f t="shared" si="3"/>
        <v>0</v>
      </c>
      <c r="I107" s="12"/>
    </row>
    <row r="108" spans="1:9" ht="12.4" hidden="1" customHeight="1">
      <c r="A108" s="11"/>
      <c r="B108" s="1"/>
      <c r="C108" s="36"/>
      <c r="D108" s="149"/>
      <c r="E108" s="150"/>
      <c r="F108" s="41" t="str">
        <f>VLOOKUP(C108,'[2]Acha Air Sales Price List'!$B$1:$D$65536,3,FALSE)</f>
        <v>first line keep open</v>
      </c>
      <c r="G108" s="19">
        <f>ROUND(IF(ISBLANK(C108),0,VLOOKUP(C108,'[2]Acha Air Sales Price List'!$B$1:$X$65536,12,FALSE)*$L$14),2)</f>
        <v>0</v>
      </c>
      <c r="H108" s="20">
        <f t="shared" si="3"/>
        <v>0</v>
      </c>
      <c r="I108" s="12"/>
    </row>
    <row r="109" spans="1:9" ht="12.4" hidden="1" customHeight="1">
      <c r="A109" s="11"/>
      <c r="B109" s="1"/>
      <c r="C109" s="36"/>
      <c r="D109" s="149"/>
      <c r="E109" s="150"/>
      <c r="F109" s="41" t="str">
        <f>VLOOKUP(C109,'[2]Acha Air Sales Price List'!$B$1:$D$65536,3,FALSE)</f>
        <v>first line keep open</v>
      </c>
      <c r="G109" s="19">
        <f>ROUND(IF(ISBLANK(C109),0,VLOOKUP(C109,'[2]Acha Air Sales Price List'!$B$1:$X$65536,12,FALSE)*$L$14),2)</f>
        <v>0</v>
      </c>
      <c r="H109" s="20">
        <f t="shared" si="3"/>
        <v>0</v>
      </c>
      <c r="I109" s="12"/>
    </row>
    <row r="110" spans="1:9" ht="12.4" hidden="1" customHeight="1">
      <c r="A110" s="11"/>
      <c r="B110" s="1"/>
      <c r="C110" s="36"/>
      <c r="D110" s="149"/>
      <c r="E110" s="150"/>
      <c r="F110" s="41" t="str">
        <f>VLOOKUP(C110,'[2]Acha Air Sales Price List'!$B$1:$D$65536,3,FALSE)</f>
        <v>first line keep open</v>
      </c>
      <c r="G110" s="19">
        <f>ROUND(IF(ISBLANK(C110),0,VLOOKUP(C110,'[2]Acha Air Sales Price List'!$B$1:$X$65536,12,FALSE)*$L$14),2)</f>
        <v>0</v>
      </c>
      <c r="H110" s="20">
        <f t="shared" si="3"/>
        <v>0</v>
      </c>
      <c r="I110" s="12"/>
    </row>
    <row r="111" spans="1:9" ht="12.4" hidden="1" customHeight="1">
      <c r="A111" s="11"/>
      <c r="B111" s="1"/>
      <c r="C111" s="36"/>
      <c r="D111" s="149"/>
      <c r="E111" s="150"/>
      <c r="F111" s="41" t="str">
        <f>VLOOKUP(C111,'[2]Acha Air Sales Price List'!$B$1:$D$65536,3,FALSE)</f>
        <v>first line keep open</v>
      </c>
      <c r="G111" s="19">
        <f>ROUND(IF(ISBLANK(C111),0,VLOOKUP(C111,'[2]Acha Air Sales Price List'!$B$1:$X$65536,12,FALSE)*$L$14),2)</f>
        <v>0</v>
      </c>
      <c r="H111" s="20">
        <f t="shared" si="3"/>
        <v>0</v>
      </c>
      <c r="I111" s="12"/>
    </row>
    <row r="112" spans="1:9" ht="12.4" hidden="1" customHeight="1">
      <c r="A112" s="11"/>
      <c r="B112" s="1"/>
      <c r="C112" s="36"/>
      <c r="D112" s="149"/>
      <c r="E112" s="150"/>
      <c r="F112" s="41" t="str">
        <f>VLOOKUP(C112,'[2]Acha Air Sales Price List'!$B$1:$D$65536,3,FALSE)</f>
        <v>first line keep open</v>
      </c>
      <c r="G112" s="19">
        <f>ROUND(IF(ISBLANK(C112),0,VLOOKUP(C112,'[2]Acha Air Sales Price List'!$B$1:$X$65536,12,FALSE)*$L$14),2)</f>
        <v>0</v>
      </c>
      <c r="H112" s="20">
        <f t="shared" si="3"/>
        <v>0</v>
      </c>
      <c r="I112" s="12"/>
    </row>
    <row r="113" spans="1:9" ht="12.4" hidden="1" customHeight="1">
      <c r="A113" s="11"/>
      <c r="B113" s="1"/>
      <c r="C113" s="36"/>
      <c r="D113" s="149"/>
      <c r="E113" s="150"/>
      <c r="F113" s="41" t="str">
        <f>VLOOKUP(C113,'[2]Acha Air Sales Price List'!$B$1:$D$65536,3,FALSE)</f>
        <v>first line keep open</v>
      </c>
      <c r="G113" s="19">
        <f>ROUND(IF(ISBLANK(C113),0,VLOOKUP(C113,'[2]Acha Air Sales Price List'!$B$1:$X$65536,12,FALSE)*$L$14),2)</f>
        <v>0</v>
      </c>
      <c r="H113" s="20">
        <f t="shared" si="3"/>
        <v>0</v>
      </c>
      <c r="I113" s="12"/>
    </row>
    <row r="114" spans="1:9" ht="12.4" hidden="1" customHeight="1">
      <c r="A114" s="11"/>
      <c r="B114" s="1"/>
      <c r="C114" s="36"/>
      <c r="D114" s="149"/>
      <c r="E114" s="150"/>
      <c r="F114" s="41" t="str">
        <f>VLOOKUP(C114,'[2]Acha Air Sales Price List'!$B$1:$D$65536,3,FALSE)</f>
        <v>first line keep open</v>
      </c>
      <c r="G114" s="19">
        <f>ROUND(IF(ISBLANK(C114),0,VLOOKUP(C114,'[2]Acha Air Sales Price List'!$B$1:$X$65536,12,FALSE)*$L$14),2)</f>
        <v>0</v>
      </c>
      <c r="H114" s="20">
        <f t="shared" si="3"/>
        <v>0</v>
      </c>
      <c r="I114" s="12"/>
    </row>
    <row r="115" spans="1:9" ht="12.4" hidden="1" customHeight="1">
      <c r="A115" s="11"/>
      <c r="B115" s="1"/>
      <c r="C115" s="36"/>
      <c r="D115" s="149"/>
      <c r="E115" s="150"/>
      <c r="F115" s="41" t="str">
        <f>VLOOKUP(C115,'[2]Acha Air Sales Price List'!$B$1:$D$65536,3,FALSE)</f>
        <v>first line keep open</v>
      </c>
      <c r="G115" s="19">
        <f>ROUND(IF(ISBLANK(C115),0,VLOOKUP(C115,'[2]Acha Air Sales Price List'!$B$1:$X$65536,12,FALSE)*$L$14),2)</f>
        <v>0</v>
      </c>
      <c r="H115" s="20">
        <f t="shared" si="3"/>
        <v>0</v>
      </c>
      <c r="I115" s="12"/>
    </row>
    <row r="116" spans="1:9" ht="12.4" hidden="1" customHeight="1">
      <c r="A116" s="11"/>
      <c r="B116" s="1"/>
      <c r="C116" s="36"/>
      <c r="D116" s="149"/>
      <c r="E116" s="150"/>
      <c r="F116" s="41" t="str">
        <f>VLOOKUP(C116,'[2]Acha Air Sales Price List'!$B$1:$D$65536,3,FALSE)</f>
        <v>first line keep open</v>
      </c>
      <c r="G116" s="19">
        <f>ROUND(IF(ISBLANK(C116),0,VLOOKUP(C116,'[2]Acha Air Sales Price List'!$B$1:$X$65536,12,FALSE)*$L$14),2)</f>
        <v>0</v>
      </c>
      <c r="H116" s="20">
        <f t="shared" si="3"/>
        <v>0</v>
      </c>
      <c r="I116" s="12"/>
    </row>
    <row r="117" spans="1:9" ht="12.4" hidden="1" customHeight="1">
      <c r="A117" s="11"/>
      <c r="B117" s="1"/>
      <c r="C117" s="36"/>
      <c r="D117" s="149"/>
      <c r="E117" s="150"/>
      <c r="F117" s="41" t="str">
        <f>VLOOKUP(C117,'[2]Acha Air Sales Price List'!$B$1:$D$65536,3,FALSE)</f>
        <v>first line keep open</v>
      </c>
      <c r="G117" s="19">
        <f>ROUND(IF(ISBLANK(C117),0,VLOOKUP(C117,'[2]Acha Air Sales Price List'!$B$1:$X$65536,12,FALSE)*$L$14),2)</f>
        <v>0</v>
      </c>
      <c r="H117" s="20">
        <f t="shared" si="3"/>
        <v>0</v>
      </c>
      <c r="I117" s="12"/>
    </row>
    <row r="118" spans="1:9" ht="12.4" hidden="1" customHeight="1">
      <c r="A118" s="11"/>
      <c r="B118" s="1"/>
      <c r="C118" s="36"/>
      <c r="D118" s="149"/>
      <c r="E118" s="150"/>
      <c r="F118" s="41" t="str">
        <f>VLOOKUP(C118,'[2]Acha Air Sales Price List'!$B$1:$D$65536,3,FALSE)</f>
        <v>first line keep open</v>
      </c>
      <c r="G118" s="19">
        <f>ROUND(IF(ISBLANK(C118),0,VLOOKUP(C118,'[2]Acha Air Sales Price List'!$B$1:$X$65536,12,FALSE)*$L$14),2)</f>
        <v>0</v>
      </c>
      <c r="H118" s="20">
        <f t="shared" si="3"/>
        <v>0</v>
      </c>
      <c r="I118" s="12"/>
    </row>
    <row r="119" spans="1:9" ht="12.4" hidden="1" customHeight="1">
      <c r="A119" s="11"/>
      <c r="B119" s="1"/>
      <c r="C119" s="36"/>
      <c r="D119" s="149"/>
      <c r="E119" s="150"/>
      <c r="F119" s="41" t="str">
        <f>VLOOKUP(C119,'[2]Acha Air Sales Price List'!$B$1:$D$65536,3,FALSE)</f>
        <v>first line keep open</v>
      </c>
      <c r="G119" s="19">
        <f>ROUND(IF(ISBLANK(C119),0,VLOOKUP(C119,'[2]Acha Air Sales Price List'!$B$1:$X$65536,12,FALSE)*$L$14),2)</f>
        <v>0</v>
      </c>
      <c r="H119" s="20">
        <f t="shared" si="3"/>
        <v>0</v>
      </c>
      <c r="I119" s="12"/>
    </row>
    <row r="120" spans="1:9" ht="12.4" hidden="1" customHeight="1">
      <c r="A120" s="11"/>
      <c r="B120" s="1"/>
      <c r="C120" s="36"/>
      <c r="D120" s="149"/>
      <c r="E120" s="150"/>
      <c r="F120" s="41" t="str">
        <f>VLOOKUP(C120,'[2]Acha Air Sales Price List'!$B$1:$D$65536,3,FALSE)</f>
        <v>first line keep open</v>
      </c>
      <c r="G120" s="19">
        <f>ROUND(IF(ISBLANK(C120),0,VLOOKUP(C120,'[2]Acha Air Sales Price List'!$B$1:$X$65536,12,FALSE)*$L$14),2)</f>
        <v>0</v>
      </c>
      <c r="H120" s="20">
        <f t="shared" si="3"/>
        <v>0</v>
      </c>
      <c r="I120" s="12"/>
    </row>
    <row r="121" spans="1:9" ht="12.4" hidden="1" customHeight="1">
      <c r="A121" s="11"/>
      <c r="B121" s="1"/>
      <c r="C121" s="36"/>
      <c r="D121" s="149"/>
      <c r="E121" s="150"/>
      <c r="F121" s="41" t="str">
        <f>VLOOKUP(C121,'[2]Acha Air Sales Price List'!$B$1:$D$65536,3,FALSE)</f>
        <v>first line keep open</v>
      </c>
      <c r="G121" s="19">
        <f>ROUND(IF(ISBLANK(C121),0,VLOOKUP(C121,'[2]Acha Air Sales Price List'!$B$1:$X$65536,12,FALSE)*$L$14),2)</f>
        <v>0</v>
      </c>
      <c r="H121" s="20">
        <f t="shared" si="3"/>
        <v>0</v>
      </c>
      <c r="I121" s="12"/>
    </row>
    <row r="122" spans="1:9" ht="12.4" hidden="1" customHeight="1">
      <c r="A122" s="11"/>
      <c r="B122" s="1"/>
      <c r="C122" s="36"/>
      <c r="D122" s="149"/>
      <c r="E122" s="150"/>
      <c r="F122" s="41" t="str">
        <f>VLOOKUP(C122,'[2]Acha Air Sales Price List'!$B$1:$D$65536,3,FALSE)</f>
        <v>first line keep open</v>
      </c>
      <c r="G122" s="19">
        <f>ROUND(IF(ISBLANK(C122),0,VLOOKUP(C122,'[2]Acha Air Sales Price List'!$B$1:$X$65536,12,FALSE)*$L$14),2)</f>
        <v>0</v>
      </c>
      <c r="H122" s="20">
        <f t="shared" si="3"/>
        <v>0</v>
      </c>
      <c r="I122" s="12"/>
    </row>
    <row r="123" spans="1:9" ht="12.4" hidden="1" customHeight="1">
      <c r="A123" s="11"/>
      <c r="B123" s="1"/>
      <c r="C123" s="36"/>
      <c r="D123" s="149"/>
      <c r="E123" s="150"/>
      <c r="F123" s="41" t="str">
        <f>VLOOKUP(C123,'[2]Acha Air Sales Price List'!$B$1:$D$65536,3,FALSE)</f>
        <v>first line keep open</v>
      </c>
      <c r="G123" s="19">
        <f>ROUND(IF(ISBLANK(C123),0,VLOOKUP(C123,'[2]Acha Air Sales Price List'!$B$1:$X$65536,12,FALSE)*$L$14),2)</f>
        <v>0</v>
      </c>
      <c r="H123" s="20">
        <f t="shared" si="3"/>
        <v>0</v>
      </c>
      <c r="I123" s="12"/>
    </row>
    <row r="124" spans="1:9" ht="12.4" hidden="1" customHeight="1">
      <c r="A124" s="11"/>
      <c r="B124" s="1"/>
      <c r="C124" s="36"/>
      <c r="D124" s="149"/>
      <c r="E124" s="150"/>
      <c r="F124" s="41" t="str">
        <f>VLOOKUP(C124,'[2]Acha Air Sales Price List'!$B$1:$D$65536,3,FALSE)</f>
        <v>first line keep open</v>
      </c>
      <c r="G124" s="19">
        <f>ROUND(IF(ISBLANK(C124),0,VLOOKUP(C124,'[2]Acha Air Sales Price List'!$B$1:$X$65536,12,FALSE)*$L$14),2)</f>
        <v>0</v>
      </c>
      <c r="H124" s="20">
        <f t="shared" si="3"/>
        <v>0</v>
      </c>
      <c r="I124" s="12"/>
    </row>
    <row r="125" spans="1:9" ht="12.4" hidden="1" customHeight="1">
      <c r="A125" s="11"/>
      <c r="B125" s="1"/>
      <c r="C125" s="36"/>
      <c r="D125" s="149"/>
      <c r="E125" s="150"/>
      <c r="F125" s="41" t="str">
        <f>VLOOKUP(C125,'[2]Acha Air Sales Price List'!$B$1:$D$65536,3,FALSE)</f>
        <v>first line keep open</v>
      </c>
      <c r="G125" s="19">
        <f>ROUND(IF(ISBLANK(C125),0,VLOOKUP(C125,'[2]Acha Air Sales Price List'!$B$1:$X$65536,12,FALSE)*$L$14),2)</f>
        <v>0</v>
      </c>
      <c r="H125" s="20">
        <f t="shared" si="3"/>
        <v>0</v>
      </c>
      <c r="I125" s="12"/>
    </row>
    <row r="126" spans="1:9" ht="12.4" hidden="1" customHeight="1">
      <c r="A126" s="11"/>
      <c r="B126" s="1"/>
      <c r="C126" s="37"/>
      <c r="D126" s="149"/>
      <c r="E126" s="150"/>
      <c r="F126" s="41" t="str">
        <f>VLOOKUP(C126,'[2]Acha Air Sales Price List'!$B$1:$D$65536,3,FALSE)</f>
        <v>first line keep open</v>
      </c>
      <c r="G126" s="19">
        <f>ROUND(IF(ISBLANK(C126),0,VLOOKUP(C126,'[2]Acha Air Sales Price List'!$B$1:$X$65536,12,FALSE)*$L$14),2)</f>
        <v>0</v>
      </c>
      <c r="H126" s="20">
        <f t="shared" si="3"/>
        <v>0</v>
      </c>
      <c r="I126" s="12"/>
    </row>
    <row r="127" spans="1:9" ht="12" hidden="1" customHeight="1">
      <c r="A127" s="11"/>
      <c r="B127" s="1"/>
      <c r="C127" s="36"/>
      <c r="D127" s="149"/>
      <c r="E127" s="150"/>
      <c r="F127" s="41" t="str">
        <f>VLOOKUP(C127,'[2]Acha Air Sales Price List'!$B$1:$D$65536,3,FALSE)</f>
        <v>first line keep open</v>
      </c>
      <c r="G127" s="19">
        <f>ROUND(IF(ISBLANK(C127),0,VLOOKUP(C127,'[2]Acha Air Sales Price List'!$B$1:$X$65536,12,FALSE)*$L$14),2)</f>
        <v>0</v>
      </c>
      <c r="H127" s="20">
        <f t="shared" ref="H127:H177" si="4">ROUND(IF(ISNUMBER(B127), G127*B127, 0),5)</f>
        <v>0</v>
      </c>
      <c r="I127" s="12"/>
    </row>
    <row r="128" spans="1:9" ht="12.4" hidden="1" customHeight="1">
      <c r="A128" s="11"/>
      <c r="B128" s="1"/>
      <c r="C128" s="36"/>
      <c r="D128" s="149"/>
      <c r="E128" s="150"/>
      <c r="F128" s="41" t="str">
        <f>VLOOKUP(C128,'[2]Acha Air Sales Price List'!$B$1:$D$65536,3,FALSE)</f>
        <v>first line keep open</v>
      </c>
      <c r="G128" s="19">
        <f>ROUND(IF(ISBLANK(C128),0,VLOOKUP(C128,'[2]Acha Air Sales Price List'!$B$1:$X$65536,12,FALSE)*$L$14),2)</f>
        <v>0</v>
      </c>
      <c r="H128" s="20">
        <f t="shared" si="4"/>
        <v>0</v>
      </c>
      <c r="I128" s="12"/>
    </row>
    <row r="129" spans="1:9" ht="12.4" hidden="1" customHeight="1">
      <c r="A129" s="11"/>
      <c r="B129" s="1"/>
      <c r="C129" s="36"/>
      <c r="D129" s="149"/>
      <c r="E129" s="150"/>
      <c r="F129" s="41" t="str">
        <f>VLOOKUP(C129,'[2]Acha Air Sales Price List'!$B$1:$D$65536,3,FALSE)</f>
        <v>first line keep open</v>
      </c>
      <c r="G129" s="19">
        <f>ROUND(IF(ISBLANK(C129),0,VLOOKUP(C129,'[2]Acha Air Sales Price List'!$B$1:$X$65536,12,FALSE)*$L$14),2)</f>
        <v>0</v>
      </c>
      <c r="H129" s="20">
        <f t="shared" si="4"/>
        <v>0</v>
      </c>
      <c r="I129" s="12"/>
    </row>
    <row r="130" spans="1:9" ht="12.4" hidden="1" customHeight="1">
      <c r="A130" s="11"/>
      <c r="B130" s="1"/>
      <c r="C130" s="36"/>
      <c r="D130" s="149"/>
      <c r="E130" s="150"/>
      <c r="F130" s="41" t="str">
        <f>VLOOKUP(C130,'[2]Acha Air Sales Price List'!$B$1:$D$65536,3,FALSE)</f>
        <v>first line keep open</v>
      </c>
      <c r="G130" s="19">
        <f>ROUND(IF(ISBLANK(C130),0,VLOOKUP(C130,'[2]Acha Air Sales Price List'!$B$1:$X$65536,12,FALSE)*$L$14),2)</f>
        <v>0</v>
      </c>
      <c r="H130" s="20">
        <f t="shared" si="4"/>
        <v>0</v>
      </c>
      <c r="I130" s="12"/>
    </row>
    <row r="131" spans="1:9" ht="12.4" hidden="1" customHeight="1">
      <c r="A131" s="11"/>
      <c r="B131" s="1"/>
      <c r="C131" s="36"/>
      <c r="D131" s="149"/>
      <c r="E131" s="150"/>
      <c r="F131" s="41" t="str">
        <f>VLOOKUP(C131,'[2]Acha Air Sales Price List'!$B$1:$D$65536,3,FALSE)</f>
        <v>first line keep open</v>
      </c>
      <c r="G131" s="19">
        <f>ROUND(IF(ISBLANK(C131),0,VLOOKUP(C131,'[2]Acha Air Sales Price List'!$B$1:$X$65536,12,FALSE)*$L$14),2)</f>
        <v>0</v>
      </c>
      <c r="H131" s="20">
        <f t="shared" si="4"/>
        <v>0</v>
      </c>
      <c r="I131" s="12"/>
    </row>
    <row r="132" spans="1:9" ht="12.4" hidden="1" customHeight="1">
      <c r="A132" s="11"/>
      <c r="B132" s="1"/>
      <c r="C132" s="36"/>
      <c r="D132" s="149"/>
      <c r="E132" s="150"/>
      <c r="F132" s="41" t="str">
        <f>VLOOKUP(C132,'[2]Acha Air Sales Price List'!$B$1:$D$65536,3,FALSE)</f>
        <v>first line keep open</v>
      </c>
      <c r="G132" s="19">
        <f>ROUND(IF(ISBLANK(C132),0,VLOOKUP(C132,'[2]Acha Air Sales Price List'!$B$1:$X$65536,12,FALSE)*$L$14),2)</f>
        <v>0</v>
      </c>
      <c r="H132" s="20">
        <f t="shared" si="4"/>
        <v>0</v>
      </c>
      <c r="I132" s="12"/>
    </row>
    <row r="133" spans="1:9" ht="12.4" hidden="1" customHeight="1">
      <c r="A133" s="11"/>
      <c r="B133" s="1"/>
      <c r="C133" s="36"/>
      <c r="D133" s="149"/>
      <c r="E133" s="150"/>
      <c r="F133" s="41" t="str">
        <f>VLOOKUP(C133,'[2]Acha Air Sales Price List'!$B$1:$D$65536,3,FALSE)</f>
        <v>first line keep open</v>
      </c>
      <c r="G133" s="19">
        <f>ROUND(IF(ISBLANK(C133),0,VLOOKUP(C133,'[2]Acha Air Sales Price List'!$B$1:$X$65536,12,FALSE)*$L$14),2)</f>
        <v>0</v>
      </c>
      <c r="H133" s="20">
        <f t="shared" si="4"/>
        <v>0</v>
      </c>
      <c r="I133" s="12"/>
    </row>
    <row r="134" spans="1:9" ht="12.4" hidden="1" customHeight="1">
      <c r="A134" s="11"/>
      <c r="B134" s="1"/>
      <c r="C134" s="36"/>
      <c r="D134" s="149"/>
      <c r="E134" s="150"/>
      <c r="F134" s="41" t="str">
        <f>VLOOKUP(C134,'[2]Acha Air Sales Price List'!$B$1:$D$65536,3,FALSE)</f>
        <v>first line keep open</v>
      </c>
      <c r="G134" s="19">
        <f>ROUND(IF(ISBLANK(C134),0,VLOOKUP(C134,'[2]Acha Air Sales Price List'!$B$1:$X$65536,12,FALSE)*$L$14),2)</f>
        <v>0</v>
      </c>
      <c r="H134" s="20">
        <f t="shared" si="4"/>
        <v>0</v>
      </c>
      <c r="I134" s="12"/>
    </row>
    <row r="135" spans="1:9" ht="12.4" hidden="1" customHeight="1">
      <c r="A135" s="11"/>
      <c r="B135" s="1"/>
      <c r="C135" s="36"/>
      <c r="D135" s="149"/>
      <c r="E135" s="150"/>
      <c r="F135" s="41" t="str">
        <f>VLOOKUP(C135,'[2]Acha Air Sales Price List'!$B$1:$D$65536,3,FALSE)</f>
        <v>first line keep open</v>
      </c>
      <c r="G135" s="19">
        <f>ROUND(IF(ISBLANK(C135),0,VLOOKUP(C135,'[2]Acha Air Sales Price List'!$B$1:$X$65536,12,FALSE)*$L$14),2)</f>
        <v>0</v>
      </c>
      <c r="H135" s="20">
        <f t="shared" si="4"/>
        <v>0</v>
      </c>
      <c r="I135" s="12"/>
    </row>
    <row r="136" spans="1:9" ht="12.4" hidden="1" customHeight="1">
      <c r="A136" s="11"/>
      <c r="B136" s="1"/>
      <c r="C136" s="36"/>
      <c r="D136" s="149"/>
      <c r="E136" s="150"/>
      <c r="F136" s="41" t="str">
        <f>VLOOKUP(C136,'[2]Acha Air Sales Price List'!$B$1:$D$65536,3,FALSE)</f>
        <v>first line keep open</v>
      </c>
      <c r="G136" s="19">
        <f>ROUND(IF(ISBLANK(C136),0,VLOOKUP(C136,'[2]Acha Air Sales Price List'!$B$1:$X$65536,12,FALSE)*$L$14),2)</f>
        <v>0</v>
      </c>
      <c r="H136" s="20">
        <f t="shared" si="4"/>
        <v>0</v>
      </c>
      <c r="I136" s="12"/>
    </row>
    <row r="137" spans="1:9" ht="12.4" hidden="1" customHeight="1">
      <c r="A137" s="11"/>
      <c r="B137" s="1"/>
      <c r="C137" s="36"/>
      <c r="D137" s="149"/>
      <c r="E137" s="150"/>
      <c r="F137" s="41" t="str">
        <f>VLOOKUP(C137,'[2]Acha Air Sales Price List'!$B$1:$D$65536,3,FALSE)</f>
        <v>first line keep open</v>
      </c>
      <c r="G137" s="19">
        <f>ROUND(IF(ISBLANK(C137),0,VLOOKUP(C137,'[2]Acha Air Sales Price List'!$B$1:$X$65536,12,FALSE)*$L$14),2)</f>
        <v>0</v>
      </c>
      <c r="H137" s="20">
        <f t="shared" si="4"/>
        <v>0</v>
      </c>
      <c r="I137" s="12"/>
    </row>
    <row r="138" spans="1:9" ht="12.4" hidden="1" customHeight="1">
      <c r="A138" s="11"/>
      <c r="B138" s="1"/>
      <c r="C138" s="36"/>
      <c r="D138" s="149"/>
      <c r="E138" s="150"/>
      <c r="F138" s="41" t="str">
        <f>VLOOKUP(C138,'[2]Acha Air Sales Price List'!$B$1:$D$65536,3,FALSE)</f>
        <v>first line keep open</v>
      </c>
      <c r="G138" s="19">
        <f>ROUND(IF(ISBLANK(C138),0,VLOOKUP(C138,'[2]Acha Air Sales Price List'!$B$1:$X$65536,12,FALSE)*$L$14),2)</f>
        <v>0</v>
      </c>
      <c r="H138" s="20">
        <f t="shared" si="4"/>
        <v>0</v>
      </c>
      <c r="I138" s="12"/>
    </row>
    <row r="139" spans="1:9" ht="12.4" hidden="1" customHeight="1">
      <c r="A139" s="11"/>
      <c r="B139" s="1"/>
      <c r="C139" s="36"/>
      <c r="D139" s="149"/>
      <c r="E139" s="150"/>
      <c r="F139" s="41" t="str">
        <f>VLOOKUP(C139,'[2]Acha Air Sales Price List'!$B$1:$D$65536,3,FALSE)</f>
        <v>first line keep open</v>
      </c>
      <c r="G139" s="19">
        <f>ROUND(IF(ISBLANK(C139),0,VLOOKUP(C139,'[2]Acha Air Sales Price List'!$B$1:$X$65536,12,FALSE)*$L$14),2)</f>
        <v>0</v>
      </c>
      <c r="H139" s="20">
        <f t="shared" si="4"/>
        <v>0</v>
      </c>
      <c r="I139" s="12"/>
    </row>
    <row r="140" spans="1:9" ht="12.4" hidden="1" customHeight="1">
      <c r="A140" s="11"/>
      <c r="B140" s="1"/>
      <c r="C140" s="36"/>
      <c r="D140" s="149"/>
      <c r="E140" s="150"/>
      <c r="F140" s="41" t="str">
        <f>VLOOKUP(C140,'[2]Acha Air Sales Price List'!$B$1:$D$65536,3,FALSE)</f>
        <v>first line keep open</v>
      </c>
      <c r="G140" s="19">
        <f>ROUND(IF(ISBLANK(C140),0,VLOOKUP(C140,'[2]Acha Air Sales Price List'!$B$1:$X$65536,12,FALSE)*$L$14),2)</f>
        <v>0</v>
      </c>
      <c r="H140" s="20">
        <f t="shared" si="4"/>
        <v>0</v>
      </c>
      <c r="I140" s="12"/>
    </row>
    <row r="141" spans="1:9" ht="12.4" hidden="1" customHeight="1">
      <c r="A141" s="11"/>
      <c r="B141" s="1"/>
      <c r="C141" s="36"/>
      <c r="D141" s="149"/>
      <c r="E141" s="150"/>
      <c r="F141" s="41" t="str">
        <f>VLOOKUP(C141,'[2]Acha Air Sales Price List'!$B$1:$D$65536,3,FALSE)</f>
        <v>first line keep open</v>
      </c>
      <c r="G141" s="19">
        <f>ROUND(IF(ISBLANK(C141),0,VLOOKUP(C141,'[2]Acha Air Sales Price List'!$B$1:$X$65536,12,FALSE)*$L$14),2)</f>
        <v>0</v>
      </c>
      <c r="H141" s="20">
        <f t="shared" si="4"/>
        <v>0</v>
      </c>
      <c r="I141" s="12"/>
    </row>
    <row r="142" spans="1:9" ht="12.4" hidden="1" customHeight="1">
      <c r="A142" s="11"/>
      <c r="B142" s="1"/>
      <c r="C142" s="36"/>
      <c r="D142" s="149"/>
      <c r="E142" s="150"/>
      <c r="F142" s="41" t="str">
        <f>VLOOKUP(C142,'[2]Acha Air Sales Price List'!$B$1:$D$65536,3,FALSE)</f>
        <v>first line keep open</v>
      </c>
      <c r="G142" s="19">
        <f>ROUND(IF(ISBLANK(C142),0,VLOOKUP(C142,'[2]Acha Air Sales Price List'!$B$1:$X$65536,12,FALSE)*$L$14),2)</f>
        <v>0</v>
      </c>
      <c r="H142" s="20">
        <f t="shared" si="4"/>
        <v>0</v>
      </c>
      <c r="I142" s="12"/>
    </row>
    <row r="143" spans="1:9" ht="12.4" hidden="1" customHeight="1">
      <c r="A143" s="11"/>
      <c r="B143" s="1"/>
      <c r="C143" s="36"/>
      <c r="D143" s="149"/>
      <c r="E143" s="150"/>
      <c r="F143" s="41" t="str">
        <f>VLOOKUP(C143,'[2]Acha Air Sales Price List'!$B$1:$D$65536,3,FALSE)</f>
        <v>first line keep open</v>
      </c>
      <c r="G143" s="19">
        <f>ROUND(IF(ISBLANK(C143),0,VLOOKUP(C143,'[2]Acha Air Sales Price List'!$B$1:$X$65536,12,FALSE)*$L$14),2)</f>
        <v>0</v>
      </c>
      <c r="H143" s="20">
        <f t="shared" si="4"/>
        <v>0</v>
      </c>
      <c r="I143" s="12"/>
    </row>
    <row r="144" spans="1:9" ht="12.4" hidden="1" customHeight="1">
      <c r="A144" s="11"/>
      <c r="B144" s="1"/>
      <c r="C144" s="36"/>
      <c r="D144" s="149"/>
      <c r="E144" s="150"/>
      <c r="F144" s="41" t="str">
        <f>VLOOKUP(C144,'[2]Acha Air Sales Price List'!$B$1:$D$65536,3,FALSE)</f>
        <v>first line keep open</v>
      </c>
      <c r="G144" s="19">
        <f>ROUND(IF(ISBLANK(C144),0,VLOOKUP(C144,'[2]Acha Air Sales Price List'!$B$1:$X$65536,12,FALSE)*$L$14),2)</f>
        <v>0</v>
      </c>
      <c r="H144" s="20">
        <f t="shared" si="4"/>
        <v>0</v>
      </c>
      <c r="I144" s="12"/>
    </row>
    <row r="145" spans="1:9" ht="12.4" hidden="1" customHeight="1">
      <c r="A145" s="11"/>
      <c r="B145" s="1"/>
      <c r="C145" s="36"/>
      <c r="D145" s="149"/>
      <c r="E145" s="150"/>
      <c r="F145" s="41" t="str">
        <f>VLOOKUP(C145,'[2]Acha Air Sales Price List'!$B$1:$D$65536,3,FALSE)</f>
        <v>first line keep open</v>
      </c>
      <c r="G145" s="19">
        <f>ROUND(IF(ISBLANK(C145),0,VLOOKUP(C145,'[2]Acha Air Sales Price List'!$B$1:$X$65536,12,FALSE)*$L$14),2)</f>
        <v>0</v>
      </c>
      <c r="H145" s="20">
        <f t="shared" si="4"/>
        <v>0</v>
      </c>
      <c r="I145" s="12"/>
    </row>
    <row r="146" spans="1:9" ht="12.4" hidden="1" customHeight="1">
      <c r="A146" s="11"/>
      <c r="B146" s="1"/>
      <c r="C146" s="36"/>
      <c r="D146" s="149"/>
      <c r="E146" s="150"/>
      <c r="F146" s="41" t="str">
        <f>VLOOKUP(C146,'[2]Acha Air Sales Price List'!$B$1:$D$65536,3,FALSE)</f>
        <v>first line keep open</v>
      </c>
      <c r="G146" s="19">
        <f>ROUND(IF(ISBLANK(C146),0,VLOOKUP(C146,'[2]Acha Air Sales Price List'!$B$1:$X$65536,12,FALSE)*$L$14),2)</f>
        <v>0</v>
      </c>
      <c r="H146" s="20">
        <f t="shared" si="4"/>
        <v>0</v>
      </c>
      <c r="I146" s="12"/>
    </row>
    <row r="147" spans="1:9" ht="12.4" hidden="1" customHeight="1">
      <c r="A147" s="11"/>
      <c r="B147" s="1"/>
      <c r="C147" s="36"/>
      <c r="D147" s="149"/>
      <c r="E147" s="150"/>
      <c r="F147" s="41" t="str">
        <f>VLOOKUP(C147,'[2]Acha Air Sales Price List'!$B$1:$D$65536,3,FALSE)</f>
        <v>first line keep open</v>
      </c>
      <c r="G147" s="19">
        <f>ROUND(IF(ISBLANK(C147),0,VLOOKUP(C147,'[2]Acha Air Sales Price List'!$B$1:$X$65536,12,FALSE)*$L$14),2)</f>
        <v>0</v>
      </c>
      <c r="H147" s="20">
        <f t="shared" si="4"/>
        <v>0</v>
      </c>
      <c r="I147" s="12"/>
    </row>
    <row r="148" spans="1:9" ht="12.4" hidden="1" customHeight="1">
      <c r="A148" s="11"/>
      <c r="B148" s="1"/>
      <c r="C148" s="36"/>
      <c r="D148" s="149"/>
      <c r="E148" s="150"/>
      <c r="F148" s="41" t="str">
        <f>VLOOKUP(C148,'[2]Acha Air Sales Price List'!$B$1:$D$65536,3,FALSE)</f>
        <v>first line keep open</v>
      </c>
      <c r="G148" s="19">
        <f>ROUND(IF(ISBLANK(C148),0,VLOOKUP(C148,'[2]Acha Air Sales Price List'!$B$1:$X$65536,12,FALSE)*$L$14),2)</f>
        <v>0</v>
      </c>
      <c r="H148" s="20">
        <f t="shared" si="4"/>
        <v>0</v>
      </c>
      <c r="I148" s="12"/>
    </row>
    <row r="149" spans="1:9" ht="12.4" hidden="1" customHeight="1">
      <c r="A149" s="11"/>
      <c r="B149" s="1"/>
      <c r="C149" s="36"/>
      <c r="D149" s="149"/>
      <c r="E149" s="150"/>
      <c r="F149" s="41" t="str">
        <f>VLOOKUP(C149,'[2]Acha Air Sales Price List'!$B$1:$D$65536,3,FALSE)</f>
        <v>first line keep open</v>
      </c>
      <c r="G149" s="19">
        <f>ROUND(IF(ISBLANK(C149),0,VLOOKUP(C149,'[2]Acha Air Sales Price List'!$B$1:$X$65536,12,FALSE)*$L$14),2)</f>
        <v>0</v>
      </c>
      <c r="H149" s="20">
        <f t="shared" si="4"/>
        <v>0</v>
      </c>
      <c r="I149" s="12"/>
    </row>
    <row r="150" spans="1:9" ht="12.4" hidden="1" customHeight="1">
      <c r="A150" s="11"/>
      <c r="B150" s="1"/>
      <c r="C150" s="37"/>
      <c r="D150" s="149"/>
      <c r="E150" s="150"/>
      <c r="F150" s="41" t="str">
        <f>VLOOKUP(C150,'[2]Acha Air Sales Price List'!$B$1:$D$65536,3,FALSE)</f>
        <v>first line keep open</v>
      </c>
      <c r="G150" s="19">
        <f>ROUND(IF(ISBLANK(C150),0,VLOOKUP(C150,'[2]Acha Air Sales Price List'!$B$1:$X$65536,12,FALSE)*$L$14),2)</f>
        <v>0</v>
      </c>
      <c r="H150" s="20">
        <f t="shared" si="4"/>
        <v>0</v>
      </c>
      <c r="I150" s="12"/>
    </row>
    <row r="151" spans="1:9" ht="12" hidden="1" customHeight="1">
      <c r="A151" s="11"/>
      <c r="B151" s="1"/>
      <c r="C151" s="36"/>
      <c r="D151" s="149"/>
      <c r="E151" s="150"/>
      <c r="F151" s="41" t="str">
        <f>VLOOKUP(C151,'[2]Acha Air Sales Price List'!$B$1:$D$65536,3,FALSE)</f>
        <v>first line keep open</v>
      </c>
      <c r="G151" s="19">
        <f>ROUND(IF(ISBLANK(C151),0,VLOOKUP(C151,'[2]Acha Air Sales Price List'!$B$1:$X$65536,12,FALSE)*$L$14),2)</f>
        <v>0</v>
      </c>
      <c r="H151" s="20">
        <f t="shared" si="4"/>
        <v>0</v>
      </c>
      <c r="I151" s="12"/>
    </row>
    <row r="152" spans="1:9" ht="12.4" hidden="1" customHeight="1">
      <c r="A152" s="11"/>
      <c r="B152" s="1"/>
      <c r="C152" s="36"/>
      <c r="D152" s="149"/>
      <c r="E152" s="150"/>
      <c r="F152" s="41" t="str">
        <f>VLOOKUP(C152,'[2]Acha Air Sales Price List'!$B$1:$D$65536,3,FALSE)</f>
        <v>first line keep open</v>
      </c>
      <c r="G152" s="19">
        <f>ROUND(IF(ISBLANK(C152),0,VLOOKUP(C152,'[2]Acha Air Sales Price List'!$B$1:$X$65536,12,FALSE)*$L$14),2)</f>
        <v>0</v>
      </c>
      <c r="H152" s="20">
        <f t="shared" si="4"/>
        <v>0</v>
      </c>
      <c r="I152" s="12"/>
    </row>
    <row r="153" spans="1:9" ht="12.4" hidden="1" customHeight="1">
      <c r="A153" s="11"/>
      <c r="B153" s="1"/>
      <c r="C153" s="36"/>
      <c r="D153" s="149"/>
      <c r="E153" s="150"/>
      <c r="F153" s="41" t="str">
        <f>VLOOKUP(C153,'[2]Acha Air Sales Price List'!$B$1:$D$65536,3,FALSE)</f>
        <v>first line keep open</v>
      </c>
      <c r="G153" s="19">
        <f>ROUND(IF(ISBLANK(C153),0,VLOOKUP(C153,'[2]Acha Air Sales Price List'!$B$1:$X$65536,12,FALSE)*$L$14),2)</f>
        <v>0</v>
      </c>
      <c r="H153" s="20">
        <f t="shared" si="4"/>
        <v>0</v>
      </c>
      <c r="I153" s="12"/>
    </row>
    <row r="154" spans="1:9" ht="12.4" hidden="1" customHeight="1">
      <c r="A154" s="11"/>
      <c r="B154" s="1"/>
      <c r="C154" s="36"/>
      <c r="D154" s="149"/>
      <c r="E154" s="150"/>
      <c r="F154" s="41" t="str">
        <f>VLOOKUP(C154,'[2]Acha Air Sales Price List'!$B$1:$D$65536,3,FALSE)</f>
        <v>first line keep open</v>
      </c>
      <c r="G154" s="19">
        <f>ROUND(IF(ISBLANK(C154),0,VLOOKUP(C154,'[2]Acha Air Sales Price List'!$B$1:$X$65536,12,FALSE)*$L$14),2)</f>
        <v>0</v>
      </c>
      <c r="H154" s="20">
        <f t="shared" si="4"/>
        <v>0</v>
      </c>
      <c r="I154" s="12"/>
    </row>
    <row r="155" spans="1:9" ht="12.4" hidden="1" customHeight="1">
      <c r="A155" s="11"/>
      <c r="B155" s="1"/>
      <c r="C155" s="36"/>
      <c r="D155" s="149"/>
      <c r="E155" s="150"/>
      <c r="F155" s="41" t="str">
        <f>VLOOKUP(C155,'[2]Acha Air Sales Price List'!$B$1:$D$65536,3,FALSE)</f>
        <v>first line keep open</v>
      </c>
      <c r="G155" s="19">
        <f>ROUND(IF(ISBLANK(C155),0,VLOOKUP(C155,'[2]Acha Air Sales Price List'!$B$1:$X$65536,12,FALSE)*$L$14),2)</f>
        <v>0</v>
      </c>
      <c r="H155" s="20">
        <f t="shared" si="4"/>
        <v>0</v>
      </c>
      <c r="I155" s="12"/>
    </row>
    <row r="156" spans="1:9" ht="12.4" hidden="1" customHeight="1">
      <c r="A156" s="11"/>
      <c r="B156" s="1"/>
      <c r="C156" s="36"/>
      <c r="D156" s="149"/>
      <c r="E156" s="150"/>
      <c r="F156" s="41" t="str">
        <f>VLOOKUP(C156,'[2]Acha Air Sales Price List'!$B$1:$D$65536,3,FALSE)</f>
        <v>first line keep open</v>
      </c>
      <c r="G156" s="19">
        <f>ROUND(IF(ISBLANK(C156),0,VLOOKUP(C156,'[2]Acha Air Sales Price List'!$B$1:$X$65536,12,FALSE)*$L$14),2)</f>
        <v>0</v>
      </c>
      <c r="H156" s="20">
        <f t="shared" si="4"/>
        <v>0</v>
      </c>
      <c r="I156" s="12"/>
    </row>
    <row r="157" spans="1:9" ht="12.4" hidden="1" customHeight="1">
      <c r="A157" s="11"/>
      <c r="B157" s="1"/>
      <c r="C157" s="36"/>
      <c r="D157" s="149"/>
      <c r="E157" s="150"/>
      <c r="F157" s="41" t="str">
        <f>VLOOKUP(C157,'[2]Acha Air Sales Price List'!$B$1:$D$65536,3,FALSE)</f>
        <v>first line keep open</v>
      </c>
      <c r="G157" s="19">
        <f>ROUND(IF(ISBLANK(C157),0,VLOOKUP(C157,'[2]Acha Air Sales Price List'!$B$1:$X$65536,12,FALSE)*$L$14),2)</f>
        <v>0</v>
      </c>
      <c r="H157" s="20">
        <f t="shared" si="4"/>
        <v>0</v>
      </c>
      <c r="I157" s="12"/>
    </row>
    <row r="158" spans="1:9" ht="12.4" hidden="1" customHeight="1">
      <c r="A158" s="11"/>
      <c r="B158" s="1"/>
      <c r="C158" s="36"/>
      <c r="D158" s="149"/>
      <c r="E158" s="150"/>
      <c r="F158" s="41" t="str">
        <f>VLOOKUP(C158,'[2]Acha Air Sales Price List'!$B$1:$D$65536,3,FALSE)</f>
        <v>first line keep open</v>
      </c>
      <c r="G158" s="19">
        <f>ROUND(IF(ISBLANK(C158),0,VLOOKUP(C158,'[2]Acha Air Sales Price List'!$B$1:$X$65536,12,FALSE)*$L$14),2)</f>
        <v>0</v>
      </c>
      <c r="H158" s="20">
        <f t="shared" si="4"/>
        <v>0</v>
      </c>
      <c r="I158" s="12"/>
    </row>
    <row r="159" spans="1:9" ht="12.4" hidden="1" customHeight="1">
      <c r="A159" s="11"/>
      <c r="B159" s="1"/>
      <c r="C159" s="36"/>
      <c r="D159" s="149"/>
      <c r="E159" s="150"/>
      <c r="F159" s="41" t="str">
        <f>VLOOKUP(C159,'[2]Acha Air Sales Price List'!$B$1:$D$65536,3,FALSE)</f>
        <v>first line keep open</v>
      </c>
      <c r="G159" s="19">
        <f>ROUND(IF(ISBLANK(C159),0,VLOOKUP(C159,'[2]Acha Air Sales Price List'!$B$1:$X$65536,12,FALSE)*$L$14),2)</f>
        <v>0</v>
      </c>
      <c r="H159" s="20">
        <f t="shared" si="4"/>
        <v>0</v>
      </c>
      <c r="I159" s="12"/>
    </row>
    <row r="160" spans="1:9" ht="12.4" hidden="1" customHeight="1">
      <c r="A160" s="11"/>
      <c r="B160" s="1"/>
      <c r="C160" s="36"/>
      <c r="D160" s="149"/>
      <c r="E160" s="150"/>
      <c r="F160" s="41" t="str">
        <f>VLOOKUP(C160,'[2]Acha Air Sales Price List'!$B$1:$D$65536,3,FALSE)</f>
        <v>first line keep open</v>
      </c>
      <c r="G160" s="19">
        <f>ROUND(IF(ISBLANK(C160),0,VLOOKUP(C160,'[2]Acha Air Sales Price List'!$B$1:$X$65536,12,FALSE)*$L$14),2)</f>
        <v>0</v>
      </c>
      <c r="H160" s="20">
        <f t="shared" si="4"/>
        <v>0</v>
      </c>
      <c r="I160" s="12"/>
    </row>
    <row r="161" spans="1:9" ht="12.4" hidden="1" customHeight="1">
      <c r="A161" s="11"/>
      <c r="B161" s="1"/>
      <c r="C161" s="36"/>
      <c r="D161" s="149"/>
      <c r="E161" s="150"/>
      <c r="F161" s="41" t="str">
        <f>VLOOKUP(C161,'[2]Acha Air Sales Price List'!$B$1:$D$65536,3,FALSE)</f>
        <v>first line keep open</v>
      </c>
      <c r="G161" s="19">
        <f>ROUND(IF(ISBLANK(C161),0,VLOOKUP(C161,'[2]Acha Air Sales Price List'!$B$1:$X$65536,12,FALSE)*$L$14),2)</f>
        <v>0</v>
      </c>
      <c r="H161" s="20">
        <f t="shared" si="4"/>
        <v>0</v>
      </c>
      <c r="I161" s="12"/>
    </row>
    <row r="162" spans="1:9" ht="12.4" hidden="1" customHeight="1">
      <c r="A162" s="11"/>
      <c r="B162" s="1"/>
      <c r="C162" s="36"/>
      <c r="D162" s="149"/>
      <c r="E162" s="150"/>
      <c r="F162" s="41" t="str">
        <f>VLOOKUP(C162,'[2]Acha Air Sales Price List'!$B$1:$D$65536,3,FALSE)</f>
        <v>first line keep open</v>
      </c>
      <c r="G162" s="19">
        <f>ROUND(IF(ISBLANK(C162),0,VLOOKUP(C162,'[2]Acha Air Sales Price List'!$B$1:$X$65536,12,FALSE)*$L$14),2)</f>
        <v>0</v>
      </c>
      <c r="H162" s="20">
        <f t="shared" si="4"/>
        <v>0</v>
      </c>
      <c r="I162" s="12"/>
    </row>
    <row r="163" spans="1:9" ht="12.4" hidden="1" customHeight="1">
      <c r="A163" s="11"/>
      <c r="B163" s="1"/>
      <c r="C163" s="36"/>
      <c r="D163" s="149"/>
      <c r="E163" s="150"/>
      <c r="F163" s="41" t="str">
        <f>VLOOKUP(C163,'[2]Acha Air Sales Price List'!$B$1:$D$65536,3,FALSE)</f>
        <v>first line keep open</v>
      </c>
      <c r="G163" s="19">
        <f>ROUND(IF(ISBLANK(C163),0,VLOOKUP(C163,'[2]Acha Air Sales Price List'!$B$1:$X$65536,12,FALSE)*$L$14),2)</f>
        <v>0</v>
      </c>
      <c r="H163" s="20">
        <f t="shared" si="4"/>
        <v>0</v>
      </c>
      <c r="I163" s="12"/>
    </row>
    <row r="164" spans="1:9" ht="12.4" hidden="1" customHeight="1">
      <c r="A164" s="11"/>
      <c r="B164" s="1"/>
      <c r="C164" s="36"/>
      <c r="D164" s="149"/>
      <c r="E164" s="150"/>
      <c r="F164" s="41" t="str">
        <f>VLOOKUP(C164,'[2]Acha Air Sales Price List'!$B$1:$D$65536,3,FALSE)</f>
        <v>first line keep open</v>
      </c>
      <c r="G164" s="19">
        <f>ROUND(IF(ISBLANK(C164),0,VLOOKUP(C164,'[2]Acha Air Sales Price List'!$B$1:$X$65536,12,FALSE)*$L$14),2)</f>
        <v>0</v>
      </c>
      <c r="H164" s="20">
        <f t="shared" si="4"/>
        <v>0</v>
      </c>
      <c r="I164" s="12"/>
    </row>
    <row r="165" spans="1:9" ht="12.4" hidden="1" customHeight="1">
      <c r="A165" s="11"/>
      <c r="B165" s="1"/>
      <c r="C165" s="36"/>
      <c r="D165" s="149"/>
      <c r="E165" s="150"/>
      <c r="F165" s="41" t="str">
        <f>VLOOKUP(C165,'[2]Acha Air Sales Price List'!$B$1:$D$65536,3,FALSE)</f>
        <v>first line keep open</v>
      </c>
      <c r="G165" s="19">
        <f>ROUND(IF(ISBLANK(C165),0,VLOOKUP(C165,'[2]Acha Air Sales Price List'!$B$1:$X$65536,12,FALSE)*$L$14),2)</f>
        <v>0</v>
      </c>
      <c r="H165" s="20">
        <f t="shared" si="4"/>
        <v>0</v>
      </c>
      <c r="I165" s="12"/>
    </row>
    <row r="166" spans="1:9" ht="12.4" hidden="1" customHeight="1">
      <c r="A166" s="11"/>
      <c r="B166" s="1"/>
      <c r="C166" s="36"/>
      <c r="D166" s="149"/>
      <c r="E166" s="150"/>
      <c r="F166" s="41" t="str">
        <f>VLOOKUP(C166,'[2]Acha Air Sales Price List'!$B$1:$D$65536,3,FALSE)</f>
        <v>first line keep open</v>
      </c>
      <c r="G166" s="19">
        <f>ROUND(IF(ISBLANK(C166),0,VLOOKUP(C166,'[2]Acha Air Sales Price List'!$B$1:$X$65536,12,FALSE)*$L$14),2)</f>
        <v>0</v>
      </c>
      <c r="H166" s="20">
        <f t="shared" si="4"/>
        <v>0</v>
      </c>
      <c r="I166" s="12"/>
    </row>
    <row r="167" spans="1:9" ht="12.4" hidden="1" customHeight="1">
      <c r="A167" s="11"/>
      <c r="B167" s="1"/>
      <c r="C167" s="36"/>
      <c r="D167" s="149"/>
      <c r="E167" s="150"/>
      <c r="F167" s="41" t="str">
        <f>VLOOKUP(C167,'[2]Acha Air Sales Price List'!$B$1:$D$65536,3,FALSE)</f>
        <v>first line keep open</v>
      </c>
      <c r="G167" s="19">
        <f>ROUND(IF(ISBLANK(C167),0,VLOOKUP(C167,'[2]Acha Air Sales Price List'!$B$1:$X$65536,12,FALSE)*$L$14),2)</f>
        <v>0</v>
      </c>
      <c r="H167" s="20">
        <f t="shared" si="4"/>
        <v>0</v>
      </c>
      <c r="I167" s="12"/>
    </row>
    <row r="168" spans="1:9" ht="12.4" hidden="1" customHeight="1">
      <c r="A168" s="11"/>
      <c r="B168" s="1"/>
      <c r="C168" s="36"/>
      <c r="D168" s="149"/>
      <c r="E168" s="150"/>
      <c r="F168" s="41" t="str">
        <f>VLOOKUP(C168,'[2]Acha Air Sales Price List'!$B$1:$D$65536,3,FALSE)</f>
        <v>first line keep open</v>
      </c>
      <c r="G168" s="19">
        <f>ROUND(IF(ISBLANK(C168),0,VLOOKUP(C168,'[2]Acha Air Sales Price List'!$B$1:$X$65536,12,FALSE)*$L$14),2)</f>
        <v>0</v>
      </c>
      <c r="H168" s="20">
        <f t="shared" si="4"/>
        <v>0</v>
      </c>
      <c r="I168" s="12"/>
    </row>
    <row r="169" spans="1:9" ht="12.4" hidden="1" customHeight="1">
      <c r="A169" s="11"/>
      <c r="B169" s="1"/>
      <c r="C169" s="36"/>
      <c r="D169" s="149"/>
      <c r="E169" s="150"/>
      <c r="F169" s="41" t="str">
        <f>VLOOKUP(C169,'[2]Acha Air Sales Price List'!$B$1:$D$65536,3,FALSE)</f>
        <v>first line keep open</v>
      </c>
      <c r="G169" s="19">
        <f>ROUND(IF(ISBLANK(C169),0,VLOOKUP(C169,'[2]Acha Air Sales Price List'!$B$1:$X$65536,12,FALSE)*$L$14),2)</f>
        <v>0</v>
      </c>
      <c r="H169" s="20">
        <f t="shared" si="4"/>
        <v>0</v>
      </c>
      <c r="I169" s="12"/>
    </row>
    <row r="170" spans="1:9" ht="12.4" hidden="1" customHeight="1">
      <c r="A170" s="11"/>
      <c r="B170" s="1"/>
      <c r="C170" s="36"/>
      <c r="D170" s="149"/>
      <c r="E170" s="150"/>
      <c r="F170" s="41" t="str">
        <f>VLOOKUP(C170,'[2]Acha Air Sales Price List'!$B$1:$D$65536,3,FALSE)</f>
        <v>first line keep open</v>
      </c>
      <c r="G170" s="19">
        <f>ROUND(IF(ISBLANK(C170),0,VLOOKUP(C170,'[2]Acha Air Sales Price List'!$B$1:$X$65536,12,FALSE)*$L$14),2)</f>
        <v>0</v>
      </c>
      <c r="H170" s="20">
        <f t="shared" si="4"/>
        <v>0</v>
      </c>
      <c r="I170" s="12"/>
    </row>
    <row r="171" spans="1:9" ht="12.4" hidden="1" customHeight="1">
      <c r="A171" s="11"/>
      <c r="B171" s="1"/>
      <c r="C171" s="36"/>
      <c r="D171" s="149"/>
      <c r="E171" s="150"/>
      <c r="F171" s="41" t="str">
        <f>VLOOKUP(C171,'[2]Acha Air Sales Price List'!$B$1:$D$65536,3,FALSE)</f>
        <v>first line keep open</v>
      </c>
      <c r="G171" s="19">
        <f>ROUND(IF(ISBLANK(C171),0,VLOOKUP(C171,'[2]Acha Air Sales Price List'!$B$1:$X$65536,12,FALSE)*$L$14),2)</f>
        <v>0</v>
      </c>
      <c r="H171" s="20">
        <f t="shared" si="4"/>
        <v>0</v>
      </c>
      <c r="I171" s="12"/>
    </row>
    <row r="172" spans="1:9" ht="12.4" hidden="1" customHeight="1">
      <c r="A172" s="11"/>
      <c r="B172" s="1"/>
      <c r="C172" s="36"/>
      <c r="D172" s="149"/>
      <c r="E172" s="150"/>
      <c r="F172" s="41" t="str">
        <f>VLOOKUP(C172,'[2]Acha Air Sales Price List'!$B$1:$D$65536,3,FALSE)</f>
        <v>first line keep open</v>
      </c>
      <c r="G172" s="19">
        <f>ROUND(IF(ISBLANK(C172),0,VLOOKUP(C172,'[2]Acha Air Sales Price List'!$B$1:$X$65536,12,FALSE)*$L$14),2)</f>
        <v>0</v>
      </c>
      <c r="H172" s="20">
        <f t="shared" si="4"/>
        <v>0</v>
      </c>
      <c r="I172" s="12"/>
    </row>
    <row r="173" spans="1:9" ht="12.4" hidden="1" customHeight="1">
      <c r="A173" s="11"/>
      <c r="B173" s="1"/>
      <c r="C173" s="36"/>
      <c r="D173" s="149"/>
      <c r="E173" s="150"/>
      <c r="F173" s="41" t="str">
        <f>VLOOKUP(C173,'[2]Acha Air Sales Price List'!$B$1:$D$65536,3,FALSE)</f>
        <v>first line keep open</v>
      </c>
      <c r="G173" s="19">
        <f>ROUND(IF(ISBLANK(C173),0,VLOOKUP(C173,'[2]Acha Air Sales Price List'!$B$1:$X$65536,12,FALSE)*$L$14),2)</f>
        <v>0</v>
      </c>
      <c r="H173" s="20">
        <f t="shared" si="4"/>
        <v>0</v>
      </c>
      <c r="I173" s="12"/>
    </row>
    <row r="174" spans="1:9" ht="12.4" hidden="1" customHeight="1">
      <c r="A174" s="11"/>
      <c r="B174" s="1"/>
      <c r="C174" s="36"/>
      <c r="D174" s="149"/>
      <c r="E174" s="150"/>
      <c r="F174" s="41" t="str">
        <f>VLOOKUP(C174,'[2]Acha Air Sales Price List'!$B$1:$D$65536,3,FALSE)</f>
        <v>first line keep open</v>
      </c>
      <c r="G174" s="19">
        <f>ROUND(IF(ISBLANK(C174),0,VLOOKUP(C174,'[2]Acha Air Sales Price List'!$B$1:$X$65536,12,FALSE)*$L$14),2)</f>
        <v>0</v>
      </c>
      <c r="H174" s="20">
        <f t="shared" si="4"/>
        <v>0</v>
      </c>
      <c r="I174" s="12"/>
    </row>
    <row r="175" spans="1:9" ht="12.4" hidden="1" customHeight="1">
      <c r="A175" s="11"/>
      <c r="B175" s="1"/>
      <c r="C175" s="36"/>
      <c r="D175" s="149"/>
      <c r="E175" s="150"/>
      <c r="F175" s="41" t="str">
        <f>VLOOKUP(C175,'[2]Acha Air Sales Price List'!$B$1:$D$65536,3,FALSE)</f>
        <v>first line keep open</v>
      </c>
      <c r="G175" s="19">
        <f>ROUND(IF(ISBLANK(C175),0,VLOOKUP(C175,'[2]Acha Air Sales Price List'!$B$1:$X$65536,12,FALSE)*$L$14),2)</f>
        <v>0</v>
      </c>
      <c r="H175" s="20">
        <f t="shared" si="4"/>
        <v>0</v>
      </c>
      <c r="I175" s="12"/>
    </row>
    <row r="176" spans="1:9" ht="12.4" hidden="1" customHeight="1">
      <c r="A176" s="11"/>
      <c r="B176" s="1"/>
      <c r="C176" s="36"/>
      <c r="D176" s="149"/>
      <c r="E176" s="150"/>
      <c r="F176" s="41" t="str">
        <f>VLOOKUP(C176,'[2]Acha Air Sales Price List'!$B$1:$D$65536,3,FALSE)</f>
        <v>first line keep open</v>
      </c>
      <c r="G176" s="19">
        <f>ROUND(IF(ISBLANK(C176),0,VLOOKUP(C176,'[2]Acha Air Sales Price List'!$B$1:$X$65536,12,FALSE)*$L$14),2)</f>
        <v>0</v>
      </c>
      <c r="H176" s="20">
        <f t="shared" si="4"/>
        <v>0</v>
      </c>
      <c r="I176" s="12"/>
    </row>
    <row r="177" spans="1:9" ht="12.4" hidden="1" customHeight="1">
      <c r="A177" s="11"/>
      <c r="B177" s="1"/>
      <c r="C177" s="36"/>
      <c r="D177" s="149"/>
      <c r="E177" s="150"/>
      <c r="F177" s="41" t="str">
        <f>VLOOKUP(C177,'[2]Acha Air Sales Price List'!$B$1:$D$65536,3,FALSE)</f>
        <v>first line keep open</v>
      </c>
      <c r="G177" s="19">
        <f>ROUND(IF(ISBLANK(C177),0,VLOOKUP(C177,'[2]Acha Air Sales Price List'!$B$1:$X$65536,12,FALSE)*$L$14),2)</f>
        <v>0</v>
      </c>
      <c r="H177" s="20">
        <f t="shared" si="4"/>
        <v>0</v>
      </c>
      <c r="I177" s="12"/>
    </row>
    <row r="178" spans="1:9" ht="12.4" hidden="1" customHeight="1">
      <c r="A178" s="11"/>
      <c r="B178" s="1"/>
      <c r="C178" s="37"/>
      <c r="D178" s="149"/>
      <c r="E178" s="150"/>
      <c r="F178" s="41" t="str">
        <f>VLOOKUP(C178,'[2]Acha Air Sales Price List'!$B$1:$D$65536,3,FALSE)</f>
        <v>first line keep open</v>
      </c>
      <c r="G178" s="19">
        <f>ROUND(IF(ISBLANK(C178),0,VLOOKUP(C178,'[2]Acha Air Sales Price List'!$B$1:$X$65536,12,FALSE)*$L$14),2)</f>
        <v>0</v>
      </c>
      <c r="H178" s="20">
        <f>ROUND(IF(ISNUMBER(B178), G178*B178, 0),5)</f>
        <v>0</v>
      </c>
      <c r="I178" s="12"/>
    </row>
    <row r="179" spans="1:9" ht="12" hidden="1" customHeight="1">
      <c r="A179" s="11"/>
      <c r="B179" s="1"/>
      <c r="C179" s="36"/>
      <c r="D179" s="149"/>
      <c r="E179" s="150"/>
      <c r="F179" s="41" t="str">
        <f>VLOOKUP(C179,'[2]Acha Air Sales Price List'!$B$1:$D$65536,3,FALSE)</f>
        <v>first line keep open</v>
      </c>
      <c r="G179" s="19">
        <f>ROUND(IF(ISBLANK(C179),0,VLOOKUP(C179,'[2]Acha Air Sales Price List'!$B$1:$X$65536,12,FALSE)*$L$14),2)</f>
        <v>0</v>
      </c>
      <c r="H179" s="20">
        <f t="shared" ref="H179:H233" si="5">ROUND(IF(ISNUMBER(B179), G179*B179, 0),5)</f>
        <v>0</v>
      </c>
      <c r="I179" s="12"/>
    </row>
    <row r="180" spans="1:9" ht="12.4" hidden="1" customHeight="1">
      <c r="A180" s="11"/>
      <c r="B180" s="1"/>
      <c r="C180" s="36"/>
      <c r="D180" s="149"/>
      <c r="E180" s="150"/>
      <c r="F180" s="41" t="str">
        <f>VLOOKUP(C180,'[2]Acha Air Sales Price List'!$B$1:$D$65536,3,FALSE)</f>
        <v>first line keep open</v>
      </c>
      <c r="G180" s="19">
        <f>ROUND(IF(ISBLANK(C180),0,VLOOKUP(C180,'[2]Acha Air Sales Price List'!$B$1:$X$65536,12,FALSE)*$L$14),2)</f>
        <v>0</v>
      </c>
      <c r="H180" s="20">
        <f t="shared" si="5"/>
        <v>0</v>
      </c>
      <c r="I180" s="12"/>
    </row>
    <row r="181" spans="1:9" ht="12.4" hidden="1" customHeight="1">
      <c r="A181" s="11"/>
      <c r="B181" s="1"/>
      <c r="C181" s="36"/>
      <c r="D181" s="149"/>
      <c r="E181" s="150"/>
      <c r="F181" s="41" t="str">
        <f>VLOOKUP(C181,'[2]Acha Air Sales Price List'!$B$1:$D$65536,3,FALSE)</f>
        <v>first line keep open</v>
      </c>
      <c r="G181" s="19">
        <f>ROUND(IF(ISBLANK(C181),0,VLOOKUP(C181,'[2]Acha Air Sales Price List'!$B$1:$X$65536,12,FALSE)*$L$14),2)</f>
        <v>0</v>
      </c>
      <c r="H181" s="20">
        <f t="shared" si="5"/>
        <v>0</v>
      </c>
      <c r="I181" s="12"/>
    </row>
    <row r="182" spans="1:9" ht="12.4" hidden="1" customHeight="1">
      <c r="A182" s="11"/>
      <c r="B182" s="1"/>
      <c r="C182" s="36"/>
      <c r="D182" s="149"/>
      <c r="E182" s="150"/>
      <c r="F182" s="41" t="str">
        <f>VLOOKUP(C182,'[2]Acha Air Sales Price List'!$B$1:$D$65536,3,FALSE)</f>
        <v>first line keep open</v>
      </c>
      <c r="G182" s="19">
        <f>ROUND(IF(ISBLANK(C182),0,VLOOKUP(C182,'[2]Acha Air Sales Price List'!$B$1:$X$65536,12,FALSE)*$L$14),2)</f>
        <v>0</v>
      </c>
      <c r="H182" s="20">
        <f t="shared" si="5"/>
        <v>0</v>
      </c>
      <c r="I182" s="12"/>
    </row>
    <row r="183" spans="1:9" ht="12.4" hidden="1" customHeight="1">
      <c r="A183" s="11"/>
      <c r="B183" s="1"/>
      <c r="C183" s="36"/>
      <c r="D183" s="149"/>
      <c r="E183" s="150"/>
      <c r="F183" s="41" t="str">
        <f>VLOOKUP(C183,'[2]Acha Air Sales Price List'!$B$1:$D$65536,3,FALSE)</f>
        <v>first line keep open</v>
      </c>
      <c r="G183" s="19">
        <f>ROUND(IF(ISBLANK(C183),0,VLOOKUP(C183,'[2]Acha Air Sales Price List'!$B$1:$X$65536,12,FALSE)*$L$14),2)</f>
        <v>0</v>
      </c>
      <c r="H183" s="20">
        <f t="shared" si="5"/>
        <v>0</v>
      </c>
      <c r="I183" s="12"/>
    </row>
    <row r="184" spans="1:9" ht="12.4" hidden="1" customHeight="1">
      <c r="A184" s="11"/>
      <c r="B184" s="1"/>
      <c r="C184" s="36"/>
      <c r="D184" s="149"/>
      <c r="E184" s="150"/>
      <c r="F184" s="41" t="str">
        <f>VLOOKUP(C184,'[2]Acha Air Sales Price List'!$B$1:$D$65536,3,FALSE)</f>
        <v>first line keep open</v>
      </c>
      <c r="G184" s="19">
        <f>ROUND(IF(ISBLANK(C184),0,VLOOKUP(C184,'[2]Acha Air Sales Price List'!$B$1:$X$65536,12,FALSE)*$L$14),2)</f>
        <v>0</v>
      </c>
      <c r="H184" s="20">
        <f t="shared" si="5"/>
        <v>0</v>
      </c>
      <c r="I184" s="12"/>
    </row>
    <row r="185" spans="1:9" ht="12.4" hidden="1" customHeight="1">
      <c r="A185" s="11"/>
      <c r="B185" s="1"/>
      <c r="C185" s="36"/>
      <c r="D185" s="149"/>
      <c r="E185" s="150"/>
      <c r="F185" s="41" t="str">
        <f>VLOOKUP(C185,'[2]Acha Air Sales Price List'!$B$1:$D$65536,3,FALSE)</f>
        <v>first line keep open</v>
      </c>
      <c r="G185" s="19">
        <f>ROUND(IF(ISBLANK(C185),0,VLOOKUP(C185,'[2]Acha Air Sales Price List'!$B$1:$X$65536,12,FALSE)*$L$14),2)</f>
        <v>0</v>
      </c>
      <c r="H185" s="20">
        <f t="shared" si="5"/>
        <v>0</v>
      </c>
      <c r="I185" s="12"/>
    </row>
    <row r="186" spans="1:9" ht="12.4" hidden="1" customHeight="1">
      <c r="A186" s="11"/>
      <c r="B186" s="1"/>
      <c r="C186" s="36"/>
      <c r="D186" s="149"/>
      <c r="E186" s="150"/>
      <c r="F186" s="41" t="str">
        <f>VLOOKUP(C186,'[2]Acha Air Sales Price List'!$B$1:$D$65536,3,FALSE)</f>
        <v>first line keep open</v>
      </c>
      <c r="G186" s="19">
        <f>ROUND(IF(ISBLANK(C186),0,VLOOKUP(C186,'[2]Acha Air Sales Price List'!$B$1:$X$65536,12,FALSE)*$L$14),2)</f>
        <v>0</v>
      </c>
      <c r="H186" s="20">
        <f t="shared" si="5"/>
        <v>0</v>
      </c>
      <c r="I186" s="12"/>
    </row>
    <row r="187" spans="1:9" ht="12.4" hidden="1" customHeight="1">
      <c r="A187" s="11"/>
      <c r="B187" s="1"/>
      <c r="C187" s="36"/>
      <c r="D187" s="149"/>
      <c r="E187" s="150"/>
      <c r="F187" s="41" t="str">
        <f>VLOOKUP(C187,'[2]Acha Air Sales Price List'!$B$1:$D$65536,3,FALSE)</f>
        <v>first line keep open</v>
      </c>
      <c r="G187" s="19">
        <f>ROUND(IF(ISBLANK(C187),0,VLOOKUP(C187,'[2]Acha Air Sales Price List'!$B$1:$X$65536,12,FALSE)*$L$14),2)</f>
        <v>0</v>
      </c>
      <c r="H187" s="20">
        <f t="shared" si="5"/>
        <v>0</v>
      </c>
      <c r="I187" s="12"/>
    </row>
    <row r="188" spans="1:9" ht="12.4" hidden="1" customHeight="1">
      <c r="A188" s="11"/>
      <c r="B188" s="1"/>
      <c r="C188" s="36"/>
      <c r="D188" s="149"/>
      <c r="E188" s="150"/>
      <c r="F188" s="41" t="str">
        <f>VLOOKUP(C188,'[2]Acha Air Sales Price List'!$B$1:$D$65536,3,FALSE)</f>
        <v>first line keep open</v>
      </c>
      <c r="G188" s="19">
        <f>ROUND(IF(ISBLANK(C188),0,VLOOKUP(C188,'[2]Acha Air Sales Price List'!$B$1:$X$65536,12,FALSE)*$L$14),2)</f>
        <v>0</v>
      </c>
      <c r="H188" s="20">
        <f t="shared" si="5"/>
        <v>0</v>
      </c>
      <c r="I188" s="12"/>
    </row>
    <row r="189" spans="1:9" ht="12.4" hidden="1" customHeight="1">
      <c r="A189" s="11"/>
      <c r="B189" s="1"/>
      <c r="C189" s="36"/>
      <c r="D189" s="149"/>
      <c r="E189" s="150"/>
      <c r="F189" s="41" t="str">
        <f>VLOOKUP(C189,'[2]Acha Air Sales Price List'!$B$1:$D$65536,3,FALSE)</f>
        <v>first line keep open</v>
      </c>
      <c r="G189" s="19">
        <f>ROUND(IF(ISBLANK(C189),0,VLOOKUP(C189,'[2]Acha Air Sales Price List'!$B$1:$X$65536,12,FALSE)*$L$14),2)</f>
        <v>0</v>
      </c>
      <c r="H189" s="20">
        <f t="shared" si="5"/>
        <v>0</v>
      </c>
      <c r="I189" s="12"/>
    </row>
    <row r="190" spans="1:9" ht="12.4" hidden="1" customHeight="1">
      <c r="A190" s="11"/>
      <c r="B190" s="1"/>
      <c r="C190" s="36"/>
      <c r="D190" s="149"/>
      <c r="E190" s="150"/>
      <c r="F190" s="41" t="str">
        <f>VLOOKUP(C190,'[2]Acha Air Sales Price List'!$B$1:$D$65536,3,FALSE)</f>
        <v>first line keep open</v>
      </c>
      <c r="G190" s="19">
        <f>ROUND(IF(ISBLANK(C190),0,VLOOKUP(C190,'[2]Acha Air Sales Price List'!$B$1:$X$65536,12,FALSE)*$L$14),2)</f>
        <v>0</v>
      </c>
      <c r="H190" s="20">
        <f t="shared" si="5"/>
        <v>0</v>
      </c>
      <c r="I190" s="12"/>
    </row>
    <row r="191" spans="1:9" ht="12.4" hidden="1" customHeight="1">
      <c r="A191" s="11"/>
      <c r="B191" s="1"/>
      <c r="C191" s="36"/>
      <c r="D191" s="149"/>
      <c r="E191" s="150"/>
      <c r="F191" s="41" t="str">
        <f>VLOOKUP(C191,'[2]Acha Air Sales Price List'!$B$1:$D$65536,3,FALSE)</f>
        <v>first line keep open</v>
      </c>
      <c r="G191" s="19">
        <f>ROUND(IF(ISBLANK(C191),0,VLOOKUP(C191,'[2]Acha Air Sales Price List'!$B$1:$X$65536,12,FALSE)*$L$14),2)</f>
        <v>0</v>
      </c>
      <c r="H191" s="20">
        <f t="shared" si="5"/>
        <v>0</v>
      </c>
      <c r="I191" s="12"/>
    </row>
    <row r="192" spans="1:9" ht="12.4" hidden="1" customHeight="1">
      <c r="A192" s="11"/>
      <c r="B192" s="1"/>
      <c r="C192" s="36"/>
      <c r="D192" s="149"/>
      <c r="E192" s="150"/>
      <c r="F192" s="41" t="str">
        <f>VLOOKUP(C192,'[2]Acha Air Sales Price List'!$B$1:$D$65536,3,FALSE)</f>
        <v>first line keep open</v>
      </c>
      <c r="G192" s="19">
        <f>ROUND(IF(ISBLANK(C192),0,VLOOKUP(C192,'[2]Acha Air Sales Price List'!$B$1:$X$65536,12,FALSE)*$L$14),2)</f>
        <v>0</v>
      </c>
      <c r="H192" s="20">
        <f t="shared" si="5"/>
        <v>0</v>
      </c>
      <c r="I192" s="12"/>
    </row>
    <row r="193" spans="1:9" ht="12.4" hidden="1" customHeight="1">
      <c r="A193" s="11"/>
      <c r="B193" s="1"/>
      <c r="C193" s="36"/>
      <c r="D193" s="149"/>
      <c r="E193" s="150"/>
      <c r="F193" s="41" t="str">
        <f>VLOOKUP(C193,'[2]Acha Air Sales Price List'!$B$1:$D$65536,3,FALSE)</f>
        <v>first line keep open</v>
      </c>
      <c r="G193" s="19">
        <f>ROUND(IF(ISBLANK(C193),0,VLOOKUP(C193,'[2]Acha Air Sales Price List'!$B$1:$X$65536,12,FALSE)*$L$14),2)</f>
        <v>0</v>
      </c>
      <c r="H193" s="20">
        <f t="shared" si="5"/>
        <v>0</v>
      </c>
      <c r="I193" s="12"/>
    </row>
    <row r="194" spans="1:9" ht="12.4" hidden="1" customHeight="1">
      <c r="A194" s="11"/>
      <c r="B194" s="1"/>
      <c r="C194" s="37"/>
      <c r="D194" s="149"/>
      <c r="E194" s="150"/>
      <c r="F194" s="41" t="str">
        <f>VLOOKUP(C194,'[2]Acha Air Sales Price List'!$B$1:$D$65536,3,FALSE)</f>
        <v>first line keep open</v>
      </c>
      <c r="G194" s="19">
        <f>ROUND(IF(ISBLANK(C194),0,VLOOKUP(C194,'[2]Acha Air Sales Price List'!$B$1:$X$65536,12,FALSE)*$L$14),2)</f>
        <v>0</v>
      </c>
      <c r="H194" s="20">
        <f t="shared" si="5"/>
        <v>0</v>
      </c>
      <c r="I194" s="12"/>
    </row>
    <row r="195" spans="1:9" ht="12.4" hidden="1" customHeight="1">
      <c r="A195" s="11"/>
      <c r="B195" s="1"/>
      <c r="C195" s="37"/>
      <c r="D195" s="149"/>
      <c r="E195" s="150"/>
      <c r="F195" s="41" t="str">
        <f>VLOOKUP(C195,'[2]Acha Air Sales Price List'!$B$1:$D$65536,3,FALSE)</f>
        <v>first line keep open</v>
      </c>
      <c r="G195" s="19">
        <f>ROUND(IF(ISBLANK(C195),0,VLOOKUP(C195,'[2]Acha Air Sales Price List'!$B$1:$X$65536,12,FALSE)*$L$14),2)</f>
        <v>0</v>
      </c>
      <c r="H195" s="20">
        <f t="shared" si="5"/>
        <v>0</v>
      </c>
      <c r="I195" s="12"/>
    </row>
    <row r="196" spans="1:9" ht="12.4" hidden="1" customHeight="1">
      <c r="A196" s="11"/>
      <c r="B196" s="1"/>
      <c r="C196" s="36"/>
      <c r="D196" s="149"/>
      <c r="E196" s="150"/>
      <c r="F196" s="41" t="str">
        <f>VLOOKUP(C196,'[2]Acha Air Sales Price List'!$B$1:$D$65536,3,FALSE)</f>
        <v>first line keep open</v>
      </c>
      <c r="G196" s="19">
        <f>ROUND(IF(ISBLANK(C196),0,VLOOKUP(C196,'[2]Acha Air Sales Price List'!$B$1:$X$65536,12,FALSE)*$L$14),2)</f>
        <v>0</v>
      </c>
      <c r="H196" s="20">
        <f t="shared" si="5"/>
        <v>0</v>
      </c>
      <c r="I196" s="12"/>
    </row>
    <row r="197" spans="1:9" ht="12.4" hidden="1" customHeight="1">
      <c r="A197" s="11"/>
      <c r="B197" s="1"/>
      <c r="C197" s="36"/>
      <c r="D197" s="149"/>
      <c r="E197" s="150"/>
      <c r="F197" s="41" t="str">
        <f>VLOOKUP(C197,'[2]Acha Air Sales Price List'!$B$1:$D$65536,3,FALSE)</f>
        <v>first line keep open</v>
      </c>
      <c r="G197" s="19">
        <f>ROUND(IF(ISBLANK(C197),0,VLOOKUP(C197,'[2]Acha Air Sales Price List'!$B$1:$X$65536,12,FALSE)*$L$14),2)</f>
        <v>0</v>
      </c>
      <c r="H197" s="20">
        <f t="shared" si="5"/>
        <v>0</v>
      </c>
      <c r="I197" s="12"/>
    </row>
    <row r="198" spans="1:9" ht="12.4" hidden="1" customHeight="1">
      <c r="A198" s="11"/>
      <c r="B198" s="1"/>
      <c r="C198" s="36"/>
      <c r="D198" s="149"/>
      <c r="E198" s="150"/>
      <c r="F198" s="41" t="str">
        <f>VLOOKUP(C198,'[2]Acha Air Sales Price List'!$B$1:$D$65536,3,FALSE)</f>
        <v>first line keep open</v>
      </c>
      <c r="G198" s="19">
        <f>ROUND(IF(ISBLANK(C198),0,VLOOKUP(C198,'[2]Acha Air Sales Price List'!$B$1:$X$65536,12,FALSE)*$L$14),2)</f>
        <v>0</v>
      </c>
      <c r="H198" s="20">
        <f t="shared" si="5"/>
        <v>0</v>
      </c>
      <c r="I198" s="12"/>
    </row>
    <row r="199" spans="1:9" ht="12.4" hidden="1" customHeight="1">
      <c r="A199" s="11"/>
      <c r="B199" s="1"/>
      <c r="C199" s="36"/>
      <c r="D199" s="149"/>
      <c r="E199" s="150"/>
      <c r="F199" s="41" t="str">
        <f>VLOOKUP(C199,'[2]Acha Air Sales Price List'!$B$1:$D$65536,3,FALSE)</f>
        <v>first line keep open</v>
      </c>
      <c r="G199" s="19">
        <f>ROUND(IF(ISBLANK(C199),0,VLOOKUP(C199,'[2]Acha Air Sales Price List'!$B$1:$X$65536,12,FALSE)*$L$14),2)</f>
        <v>0</v>
      </c>
      <c r="H199" s="20">
        <f t="shared" si="5"/>
        <v>0</v>
      </c>
      <c r="I199" s="12"/>
    </row>
    <row r="200" spans="1:9" ht="12.4" hidden="1" customHeight="1">
      <c r="A200" s="11"/>
      <c r="B200" s="1"/>
      <c r="C200" s="36"/>
      <c r="D200" s="149"/>
      <c r="E200" s="150"/>
      <c r="F200" s="41" t="str">
        <f>VLOOKUP(C200,'[2]Acha Air Sales Price List'!$B$1:$D$65536,3,FALSE)</f>
        <v>first line keep open</v>
      </c>
      <c r="G200" s="19">
        <f>ROUND(IF(ISBLANK(C200),0,VLOOKUP(C200,'[2]Acha Air Sales Price List'!$B$1:$X$65536,12,FALSE)*$L$14),2)</f>
        <v>0</v>
      </c>
      <c r="H200" s="20">
        <f t="shared" si="5"/>
        <v>0</v>
      </c>
      <c r="I200" s="12"/>
    </row>
    <row r="201" spans="1:9" ht="12.4" hidden="1" customHeight="1">
      <c r="A201" s="11"/>
      <c r="B201" s="1"/>
      <c r="C201" s="36"/>
      <c r="D201" s="149"/>
      <c r="E201" s="150"/>
      <c r="F201" s="41" t="str">
        <f>VLOOKUP(C201,'[2]Acha Air Sales Price List'!$B$1:$D$65536,3,FALSE)</f>
        <v>first line keep open</v>
      </c>
      <c r="G201" s="19">
        <f>ROUND(IF(ISBLANK(C201),0,VLOOKUP(C201,'[2]Acha Air Sales Price List'!$B$1:$X$65536,12,FALSE)*$L$14),2)</f>
        <v>0</v>
      </c>
      <c r="H201" s="20">
        <f t="shared" si="5"/>
        <v>0</v>
      </c>
      <c r="I201" s="12"/>
    </row>
    <row r="202" spans="1:9" ht="12.4" hidden="1" customHeight="1">
      <c r="A202" s="11"/>
      <c r="B202" s="1"/>
      <c r="C202" s="36"/>
      <c r="D202" s="149"/>
      <c r="E202" s="150"/>
      <c r="F202" s="41" t="str">
        <f>VLOOKUP(C202,'[2]Acha Air Sales Price List'!$B$1:$D$65536,3,FALSE)</f>
        <v>first line keep open</v>
      </c>
      <c r="G202" s="19">
        <f>ROUND(IF(ISBLANK(C202),0,VLOOKUP(C202,'[2]Acha Air Sales Price List'!$B$1:$X$65536,12,FALSE)*$L$14),2)</f>
        <v>0</v>
      </c>
      <c r="H202" s="20">
        <f t="shared" si="5"/>
        <v>0</v>
      </c>
      <c r="I202" s="12"/>
    </row>
    <row r="203" spans="1:9" ht="12.4" hidden="1" customHeight="1">
      <c r="A203" s="11"/>
      <c r="B203" s="1"/>
      <c r="C203" s="36"/>
      <c r="D203" s="149"/>
      <c r="E203" s="150"/>
      <c r="F203" s="41" t="str">
        <f>VLOOKUP(C203,'[2]Acha Air Sales Price List'!$B$1:$D$65536,3,FALSE)</f>
        <v>first line keep open</v>
      </c>
      <c r="G203" s="19">
        <f>ROUND(IF(ISBLANK(C203),0,VLOOKUP(C203,'[2]Acha Air Sales Price List'!$B$1:$X$65536,12,FALSE)*$L$14),2)</f>
        <v>0</v>
      </c>
      <c r="H203" s="20">
        <f t="shared" si="5"/>
        <v>0</v>
      </c>
      <c r="I203" s="12"/>
    </row>
    <row r="204" spans="1:9" ht="12.4" hidden="1" customHeight="1">
      <c r="A204" s="11"/>
      <c r="B204" s="1"/>
      <c r="C204" s="36"/>
      <c r="D204" s="149"/>
      <c r="E204" s="150"/>
      <c r="F204" s="41" t="str">
        <f>VLOOKUP(C204,'[2]Acha Air Sales Price List'!$B$1:$D$65536,3,FALSE)</f>
        <v>first line keep open</v>
      </c>
      <c r="G204" s="19">
        <f>ROUND(IF(ISBLANK(C204),0,VLOOKUP(C204,'[2]Acha Air Sales Price List'!$B$1:$X$65536,12,FALSE)*$L$14),2)</f>
        <v>0</v>
      </c>
      <c r="H204" s="20">
        <f t="shared" si="5"/>
        <v>0</v>
      </c>
      <c r="I204" s="12"/>
    </row>
    <row r="205" spans="1:9" ht="12.4" hidden="1" customHeight="1">
      <c r="A205" s="11"/>
      <c r="B205" s="1"/>
      <c r="C205" s="36"/>
      <c r="D205" s="149"/>
      <c r="E205" s="150"/>
      <c r="F205" s="41" t="str">
        <f>VLOOKUP(C205,'[2]Acha Air Sales Price List'!$B$1:$D$65536,3,FALSE)</f>
        <v>first line keep open</v>
      </c>
      <c r="G205" s="19">
        <f>ROUND(IF(ISBLANK(C205),0,VLOOKUP(C205,'[2]Acha Air Sales Price List'!$B$1:$X$65536,12,FALSE)*$L$14),2)</f>
        <v>0</v>
      </c>
      <c r="H205" s="20">
        <f t="shared" si="5"/>
        <v>0</v>
      </c>
      <c r="I205" s="12"/>
    </row>
    <row r="206" spans="1:9" ht="12.4" hidden="1" customHeight="1">
      <c r="A206" s="11"/>
      <c r="B206" s="1"/>
      <c r="C206" s="37"/>
      <c r="D206" s="149"/>
      <c r="E206" s="150"/>
      <c r="F206" s="41" t="str">
        <f>VLOOKUP(C206,'[2]Acha Air Sales Price List'!$B$1:$D$65536,3,FALSE)</f>
        <v>first line keep open</v>
      </c>
      <c r="G206" s="19">
        <f>ROUND(IF(ISBLANK(C206),0,VLOOKUP(C206,'[2]Acha Air Sales Price List'!$B$1:$X$65536,12,FALSE)*$L$14),2)</f>
        <v>0</v>
      </c>
      <c r="H206" s="20">
        <f t="shared" si="5"/>
        <v>0</v>
      </c>
      <c r="I206" s="12"/>
    </row>
    <row r="207" spans="1:9" ht="12" hidden="1" customHeight="1">
      <c r="A207" s="11"/>
      <c r="B207" s="1"/>
      <c r="C207" s="36"/>
      <c r="D207" s="149"/>
      <c r="E207" s="150"/>
      <c r="F207" s="41" t="str">
        <f>VLOOKUP(C207,'[2]Acha Air Sales Price List'!$B$1:$D$65536,3,FALSE)</f>
        <v>first line keep open</v>
      </c>
      <c r="G207" s="19">
        <f>ROUND(IF(ISBLANK(C207),0,VLOOKUP(C207,'[2]Acha Air Sales Price List'!$B$1:$X$65536,12,FALSE)*$L$14),2)</f>
        <v>0</v>
      </c>
      <c r="H207" s="20">
        <f t="shared" si="5"/>
        <v>0</v>
      </c>
      <c r="I207" s="12"/>
    </row>
    <row r="208" spans="1:9" ht="12.4" hidden="1" customHeight="1">
      <c r="A208" s="11"/>
      <c r="B208" s="1"/>
      <c r="C208" s="36"/>
      <c r="D208" s="149"/>
      <c r="E208" s="150"/>
      <c r="F208" s="41" t="str">
        <f>VLOOKUP(C208,'[2]Acha Air Sales Price List'!$B$1:$D$65536,3,FALSE)</f>
        <v>first line keep open</v>
      </c>
      <c r="G208" s="19">
        <f>ROUND(IF(ISBLANK(C208),0,VLOOKUP(C208,'[2]Acha Air Sales Price List'!$B$1:$X$65536,12,FALSE)*$L$14),2)</f>
        <v>0</v>
      </c>
      <c r="H208" s="20">
        <f t="shared" si="5"/>
        <v>0</v>
      </c>
      <c r="I208" s="12"/>
    </row>
    <row r="209" spans="1:9" ht="12.4" hidden="1" customHeight="1">
      <c r="A209" s="11"/>
      <c r="B209" s="1"/>
      <c r="C209" s="36"/>
      <c r="D209" s="149"/>
      <c r="E209" s="150"/>
      <c r="F209" s="41" t="str">
        <f>VLOOKUP(C209,'[2]Acha Air Sales Price List'!$B$1:$D$65536,3,FALSE)</f>
        <v>first line keep open</v>
      </c>
      <c r="G209" s="19">
        <f>ROUND(IF(ISBLANK(C209),0,VLOOKUP(C209,'[2]Acha Air Sales Price List'!$B$1:$X$65536,12,FALSE)*$L$14),2)</f>
        <v>0</v>
      </c>
      <c r="H209" s="20">
        <f t="shared" si="5"/>
        <v>0</v>
      </c>
      <c r="I209" s="12"/>
    </row>
    <row r="210" spans="1:9" ht="12.4" hidden="1" customHeight="1">
      <c r="A210" s="11"/>
      <c r="B210" s="1"/>
      <c r="C210" s="36"/>
      <c r="D210" s="149"/>
      <c r="E210" s="150"/>
      <c r="F210" s="41" t="str">
        <f>VLOOKUP(C210,'[2]Acha Air Sales Price List'!$B$1:$D$65536,3,FALSE)</f>
        <v>first line keep open</v>
      </c>
      <c r="G210" s="19">
        <f>ROUND(IF(ISBLANK(C210),0,VLOOKUP(C210,'[2]Acha Air Sales Price List'!$B$1:$X$65536,12,FALSE)*$L$14),2)</f>
        <v>0</v>
      </c>
      <c r="H210" s="20">
        <f t="shared" si="5"/>
        <v>0</v>
      </c>
      <c r="I210" s="12"/>
    </row>
    <row r="211" spans="1:9" ht="12.4" hidden="1" customHeight="1">
      <c r="A211" s="11"/>
      <c r="B211" s="1"/>
      <c r="C211" s="36"/>
      <c r="D211" s="149"/>
      <c r="E211" s="150"/>
      <c r="F211" s="41" t="str">
        <f>VLOOKUP(C211,'[2]Acha Air Sales Price List'!$B$1:$D$65536,3,FALSE)</f>
        <v>first line keep open</v>
      </c>
      <c r="G211" s="19">
        <f>ROUND(IF(ISBLANK(C211),0,VLOOKUP(C211,'[2]Acha Air Sales Price List'!$B$1:$X$65536,12,FALSE)*$L$14),2)</f>
        <v>0</v>
      </c>
      <c r="H211" s="20">
        <f t="shared" si="5"/>
        <v>0</v>
      </c>
      <c r="I211" s="12"/>
    </row>
    <row r="212" spans="1:9" ht="12.4" hidden="1" customHeight="1">
      <c r="A212" s="11"/>
      <c r="B212" s="1"/>
      <c r="C212" s="36"/>
      <c r="D212" s="149"/>
      <c r="E212" s="150"/>
      <c r="F212" s="41" t="str">
        <f>VLOOKUP(C212,'[2]Acha Air Sales Price List'!$B$1:$D$65536,3,FALSE)</f>
        <v>first line keep open</v>
      </c>
      <c r="G212" s="19">
        <f>ROUND(IF(ISBLANK(C212),0,VLOOKUP(C212,'[2]Acha Air Sales Price List'!$B$1:$X$65536,12,FALSE)*$L$14),2)</f>
        <v>0</v>
      </c>
      <c r="H212" s="20">
        <f t="shared" si="5"/>
        <v>0</v>
      </c>
      <c r="I212" s="12"/>
    </row>
    <row r="213" spans="1:9" ht="12.4" hidden="1" customHeight="1">
      <c r="A213" s="11"/>
      <c r="B213" s="1"/>
      <c r="C213" s="36"/>
      <c r="D213" s="149"/>
      <c r="E213" s="150"/>
      <c r="F213" s="41" t="str">
        <f>VLOOKUP(C213,'[2]Acha Air Sales Price List'!$B$1:$D$65536,3,FALSE)</f>
        <v>first line keep open</v>
      </c>
      <c r="G213" s="19">
        <f>ROUND(IF(ISBLANK(C213),0,VLOOKUP(C213,'[2]Acha Air Sales Price List'!$B$1:$X$65536,12,FALSE)*$L$14),2)</f>
        <v>0</v>
      </c>
      <c r="H213" s="20">
        <f t="shared" si="5"/>
        <v>0</v>
      </c>
      <c r="I213" s="12"/>
    </row>
    <row r="214" spans="1:9" ht="12.4" hidden="1" customHeight="1">
      <c r="A214" s="11"/>
      <c r="B214" s="1"/>
      <c r="C214" s="36"/>
      <c r="D214" s="149"/>
      <c r="E214" s="150"/>
      <c r="F214" s="41" t="str">
        <f>VLOOKUP(C214,'[2]Acha Air Sales Price List'!$B$1:$D$65536,3,FALSE)</f>
        <v>first line keep open</v>
      </c>
      <c r="G214" s="19">
        <f>ROUND(IF(ISBLANK(C214),0,VLOOKUP(C214,'[2]Acha Air Sales Price List'!$B$1:$X$65536,12,FALSE)*$L$14),2)</f>
        <v>0</v>
      </c>
      <c r="H214" s="20">
        <f t="shared" si="5"/>
        <v>0</v>
      </c>
      <c r="I214" s="12"/>
    </row>
    <row r="215" spans="1:9" ht="12.4" hidden="1" customHeight="1">
      <c r="A215" s="11"/>
      <c r="B215" s="1"/>
      <c r="C215" s="36"/>
      <c r="D215" s="149"/>
      <c r="E215" s="150"/>
      <c r="F215" s="41" t="str">
        <f>VLOOKUP(C215,'[2]Acha Air Sales Price List'!$B$1:$D$65536,3,FALSE)</f>
        <v>first line keep open</v>
      </c>
      <c r="G215" s="19">
        <f>ROUND(IF(ISBLANK(C215),0,VLOOKUP(C215,'[2]Acha Air Sales Price List'!$B$1:$X$65536,12,FALSE)*$L$14),2)</f>
        <v>0</v>
      </c>
      <c r="H215" s="20">
        <f t="shared" si="5"/>
        <v>0</v>
      </c>
      <c r="I215" s="12"/>
    </row>
    <row r="216" spans="1:9" ht="12.4" hidden="1" customHeight="1">
      <c r="A216" s="11"/>
      <c r="B216" s="1"/>
      <c r="C216" s="36"/>
      <c r="D216" s="149"/>
      <c r="E216" s="150"/>
      <c r="F216" s="41" t="str">
        <f>VLOOKUP(C216,'[2]Acha Air Sales Price List'!$B$1:$D$65536,3,FALSE)</f>
        <v>first line keep open</v>
      </c>
      <c r="G216" s="19">
        <f>ROUND(IF(ISBLANK(C216),0,VLOOKUP(C216,'[2]Acha Air Sales Price List'!$B$1:$X$65536,12,FALSE)*$L$14),2)</f>
        <v>0</v>
      </c>
      <c r="H216" s="20">
        <f t="shared" si="5"/>
        <v>0</v>
      </c>
      <c r="I216" s="12"/>
    </row>
    <row r="217" spans="1:9" ht="12.4" hidden="1" customHeight="1">
      <c r="A217" s="11"/>
      <c r="B217" s="1"/>
      <c r="C217" s="36"/>
      <c r="D217" s="149"/>
      <c r="E217" s="150"/>
      <c r="F217" s="41" t="str">
        <f>VLOOKUP(C217,'[2]Acha Air Sales Price List'!$B$1:$D$65536,3,FALSE)</f>
        <v>first line keep open</v>
      </c>
      <c r="G217" s="19">
        <f>ROUND(IF(ISBLANK(C217),0,VLOOKUP(C217,'[2]Acha Air Sales Price List'!$B$1:$X$65536,12,FALSE)*$L$14),2)</f>
        <v>0</v>
      </c>
      <c r="H217" s="20">
        <f t="shared" si="5"/>
        <v>0</v>
      </c>
      <c r="I217" s="12"/>
    </row>
    <row r="218" spans="1:9" ht="12.4" hidden="1" customHeight="1">
      <c r="A218" s="11"/>
      <c r="B218" s="1"/>
      <c r="C218" s="36"/>
      <c r="D218" s="149"/>
      <c r="E218" s="150"/>
      <c r="F218" s="41" t="str">
        <f>VLOOKUP(C218,'[2]Acha Air Sales Price List'!$B$1:$D$65536,3,FALSE)</f>
        <v>first line keep open</v>
      </c>
      <c r="G218" s="19">
        <f>ROUND(IF(ISBLANK(C218),0,VLOOKUP(C218,'[2]Acha Air Sales Price List'!$B$1:$X$65536,12,FALSE)*$L$14),2)</f>
        <v>0</v>
      </c>
      <c r="H218" s="20">
        <f t="shared" si="5"/>
        <v>0</v>
      </c>
      <c r="I218" s="12"/>
    </row>
    <row r="219" spans="1:9" ht="12.4" hidden="1" customHeight="1">
      <c r="A219" s="11"/>
      <c r="B219" s="1"/>
      <c r="C219" s="36"/>
      <c r="D219" s="149"/>
      <c r="E219" s="150"/>
      <c r="F219" s="41" t="str">
        <f>VLOOKUP(C219,'[2]Acha Air Sales Price List'!$B$1:$D$65536,3,FALSE)</f>
        <v>first line keep open</v>
      </c>
      <c r="G219" s="19">
        <f>ROUND(IF(ISBLANK(C219),0,VLOOKUP(C219,'[2]Acha Air Sales Price List'!$B$1:$X$65536,12,FALSE)*$L$14),2)</f>
        <v>0</v>
      </c>
      <c r="H219" s="20">
        <f t="shared" si="5"/>
        <v>0</v>
      </c>
      <c r="I219" s="12"/>
    </row>
    <row r="220" spans="1:9" ht="12.4" hidden="1" customHeight="1">
      <c r="A220" s="11"/>
      <c r="B220" s="1"/>
      <c r="C220" s="36"/>
      <c r="D220" s="149"/>
      <c r="E220" s="150"/>
      <c r="F220" s="41" t="str">
        <f>VLOOKUP(C220,'[2]Acha Air Sales Price List'!$B$1:$D$65536,3,FALSE)</f>
        <v>first line keep open</v>
      </c>
      <c r="G220" s="19">
        <f>ROUND(IF(ISBLANK(C220),0,VLOOKUP(C220,'[2]Acha Air Sales Price List'!$B$1:$X$65536,12,FALSE)*$L$14),2)</f>
        <v>0</v>
      </c>
      <c r="H220" s="20">
        <f t="shared" si="5"/>
        <v>0</v>
      </c>
      <c r="I220" s="12"/>
    </row>
    <row r="221" spans="1:9" ht="12.4" hidden="1" customHeight="1">
      <c r="A221" s="11"/>
      <c r="B221" s="1"/>
      <c r="C221" s="36"/>
      <c r="D221" s="149"/>
      <c r="E221" s="150"/>
      <c r="F221" s="41" t="str">
        <f>VLOOKUP(C221,'[2]Acha Air Sales Price List'!$B$1:$D$65536,3,FALSE)</f>
        <v>first line keep open</v>
      </c>
      <c r="G221" s="19">
        <f>ROUND(IF(ISBLANK(C221),0,VLOOKUP(C221,'[2]Acha Air Sales Price List'!$B$1:$X$65536,12,FALSE)*$L$14),2)</f>
        <v>0</v>
      </c>
      <c r="H221" s="20">
        <f t="shared" si="5"/>
        <v>0</v>
      </c>
      <c r="I221" s="12"/>
    </row>
    <row r="222" spans="1:9" ht="12.4" hidden="1" customHeight="1">
      <c r="A222" s="11"/>
      <c r="B222" s="1"/>
      <c r="C222" s="36"/>
      <c r="D222" s="149"/>
      <c r="E222" s="150"/>
      <c r="F222" s="41" t="str">
        <f>VLOOKUP(C222,'[2]Acha Air Sales Price List'!$B$1:$D$65536,3,FALSE)</f>
        <v>first line keep open</v>
      </c>
      <c r="G222" s="19">
        <f>ROUND(IF(ISBLANK(C222),0,VLOOKUP(C222,'[2]Acha Air Sales Price List'!$B$1:$X$65536,12,FALSE)*$L$14),2)</f>
        <v>0</v>
      </c>
      <c r="H222" s="20">
        <f t="shared" si="5"/>
        <v>0</v>
      </c>
      <c r="I222" s="12"/>
    </row>
    <row r="223" spans="1:9" ht="12.4" hidden="1" customHeight="1">
      <c r="A223" s="11"/>
      <c r="B223" s="1"/>
      <c r="C223" s="36"/>
      <c r="D223" s="149"/>
      <c r="E223" s="150"/>
      <c r="F223" s="41" t="str">
        <f>VLOOKUP(C223,'[2]Acha Air Sales Price List'!$B$1:$D$65536,3,FALSE)</f>
        <v>first line keep open</v>
      </c>
      <c r="G223" s="19">
        <f>ROUND(IF(ISBLANK(C223),0,VLOOKUP(C223,'[2]Acha Air Sales Price List'!$B$1:$X$65536,12,FALSE)*$L$14),2)</f>
        <v>0</v>
      </c>
      <c r="H223" s="20">
        <f t="shared" si="5"/>
        <v>0</v>
      </c>
      <c r="I223" s="12"/>
    </row>
    <row r="224" spans="1:9" ht="12.4" hidden="1" customHeight="1">
      <c r="A224" s="11"/>
      <c r="B224" s="1"/>
      <c r="C224" s="36"/>
      <c r="D224" s="149"/>
      <c r="E224" s="150"/>
      <c r="F224" s="41" t="str">
        <f>VLOOKUP(C224,'[2]Acha Air Sales Price List'!$B$1:$D$65536,3,FALSE)</f>
        <v>first line keep open</v>
      </c>
      <c r="G224" s="19">
        <f>ROUND(IF(ISBLANK(C224),0,VLOOKUP(C224,'[2]Acha Air Sales Price List'!$B$1:$X$65536,12,FALSE)*$L$14),2)</f>
        <v>0</v>
      </c>
      <c r="H224" s="20">
        <f t="shared" si="5"/>
        <v>0</v>
      </c>
      <c r="I224" s="12"/>
    </row>
    <row r="225" spans="1:9" ht="12.4" hidden="1" customHeight="1">
      <c r="A225" s="11"/>
      <c r="B225" s="1"/>
      <c r="C225" s="36"/>
      <c r="D225" s="149"/>
      <c r="E225" s="150"/>
      <c r="F225" s="41" t="str">
        <f>VLOOKUP(C225,'[2]Acha Air Sales Price List'!$B$1:$D$65536,3,FALSE)</f>
        <v>first line keep open</v>
      </c>
      <c r="G225" s="19">
        <f>ROUND(IF(ISBLANK(C225),0,VLOOKUP(C225,'[2]Acha Air Sales Price List'!$B$1:$X$65536,12,FALSE)*$L$14),2)</f>
        <v>0</v>
      </c>
      <c r="H225" s="20">
        <f t="shared" si="5"/>
        <v>0</v>
      </c>
      <c r="I225" s="12"/>
    </row>
    <row r="226" spans="1:9" ht="12.4" hidden="1" customHeight="1">
      <c r="A226" s="11"/>
      <c r="B226" s="1"/>
      <c r="C226" s="36"/>
      <c r="D226" s="149"/>
      <c r="E226" s="150"/>
      <c r="F226" s="41" t="str">
        <f>VLOOKUP(C226,'[2]Acha Air Sales Price List'!$B$1:$D$65536,3,FALSE)</f>
        <v>first line keep open</v>
      </c>
      <c r="G226" s="19">
        <f>ROUND(IF(ISBLANK(C226),0,VLOOKUP(C226,'[2]Acha Air Sales Price List'!$B$1:$X$65536,12,FALSE)*$L$14),2)</f>
        <v>0</v>
      </c>
      <c r="H226" s="20">
        <f t="shared" si="5"/>
        <v>0</v>
      </c>
      <c r="I226" s="12"/>
    </row>
    <row r="227" spans="1:9" ht="12.4" hidden="1" customHeight="1">
      <c r="A227" s="11"/>
      <c r="B227" s="1"/>
      <c r="C227" s="36"/>
      <c r="D227" s="149"/>
      <c r="E227" s="150"/>
      <c r="F227" s="41" t="str">
        <f>VLOOKUP(C227,'[2]Acha Air Sales Price List'!$B$1:$D$65536,3,FALSE)</f>
        <v>first line keep open</v>
      </c>
      <c r="G227" s="19">
        <f>ROUND(IF(ISBLANK(C227),0,VLOOKUP(C227,'[2]Acha Air Sales Price List'!$B$1:$X$65536,12,FALSE)*$L$14),2)</f>
        <v>0</v>
      </c>
      <c r="H227" s="20">
        <f t="shared" si="5"/>
        <v>0</v>
      </c>
      <c r="I227" s="12"/>
    </row>
    <row r="228" spans="1:9" ht="12.4" hidden="1" customHeight="1">
      <c r="A228" s="11"/>
      <c r="B228" s="1"/>
      <c r="C228" s="36"/>
      <c r="D228" s="149"/>
      <c r="E228" s="150"/>
      <c r="F228" s="41" t="str">
        <f>VLOOKUP(C228,'[2]Acha Air Sales Price List'!$B$1:$D$65536,3,FALSE)</f>
        <v>first line keep open</v>
      </c>
      <c r="G228" s="19">
        <f>ROUND(IF(ISBLANK(C228),0,VLOOKUP(C228,'[2]Acha Air Sales Price List'!$B$1:$X$65536,12,FALSE)*$L$14),2)</f>
        <v>0</v>
      </c>
      <c r="H228" s="20">
        <f t="shared" si="5"/>
        <v>0</v>
      </c>
      <c r="I228" s="12"/>
    </row>
    <row r="229" spans="1:9" ht="12.4" hidden="1" customHeight="1">
      <c r="A229" s="11"/>
      <c r="B229" s="1"/>
      <c r="C229" s="36"/>
      <c r="D229" s="149"/>
      <c r="E229" s="150"/>
      <c r="F229" s="41" t="str">
        <f>VLOOKUP(C229,'[2]Acha Air Sales Price List'!$B$1:$D$65536,3,FALSE)</f>
        <v>first line keep open</v>
      </c>
      <c r="G229" s="19">
        <f>ROUND(IF(ISBLANK(C229),0,VLOOKUP(C229,'[2]Acha Air Sales Price List'!$B$1:$X$65536,12,FALSE)*$L$14),2)</f>
        <v>0</v>
      </c>
      <c r="H229" s="20">
        <f t="shared" si="5"/>
        <v>0</v>
      </c>
      <c r="I229" s="12"/>
    </row>
    <row r="230" spans="1:9" ht="12.4" hidden="1" customHeight="1">
      <c r="A230" s="11"/>
      <c r="B230" s="1"/>
      <c r="C230" s="36"/>
      <c r="D230" s="149"/>
      <c r="E230" s="150"/>
      <c r="F230" s="41" t="str">
        <f>VLOOKUP(C230,'[2]Acha Air Sales Price List'!$B$1:$D$65536,3,FALSE)</f>
        <v>first line keep open</v>
      </c>
      <c r="G230" s="19">
        <f>ROUND(IF(ISBLANK(C230),0,VLOOKUP(C230,'[2]Acha Air Sales Price List'!$B$1:$X$65536,12,FALSE)*$L$14),2)</f>
        <v>0</v>
      </c>
      <c r="H230" s="20">
        <f t="shared" si="5"/>
        <v>0</v>
      </c>
      <c r="I230" s="12"/>
    </row>
    <row r="231" spans="1:9" ht="12.4" hidden="1" customHeight="1">
      <c r="A231" s="11"/>
      <c r="B231" s="1"/>
      <c r="C231" s="36"/>
      <c r="D231" s="149"/>
      <c r="E231" s="150"/>
      <c r="F231" s="41" t="str">
        <f>VLOOKUP(C231,'[2]Acha Air Sales Price List'!$B$1:$D$65536,3,FALSE)</f>
        <v>first line keep open</v>
      </c>
      <c r="G231" s="19">
        <f>ROUND(IF(ISBLANK(C231),0,VLOOKUP(C231,'[2]Acha Air Sales Price List'!$B$1:$X$65536,12,FALSE)*$L$14),2)</f>
        <v>0</v>
      </c>
      <c r="H231" s="20">
        <f t="shared" si="5"/>
        <v>0</v>
      </c>
      <c r="I231" s="12"/>
    </row>
    <row r="232" spans="1:9" ht="12.4" hidden="1" customHeight="1">
      <c r="A232" s="11"/>
      <c r="B232" s="1"/>
      <c r="C232" s="36"/>
      <c r="D232" s="149"/>
      <c r="E232" s="150"/>
      <c r="F232" s="41" t="str">
        <f>VLOOKUP(C232,'[2]Acha Air Sales Price List'!$B$1:$D$65536,3,FALSE)</f>
        <v>first line keep open</v>
      </c>
      <c r="G232" s="19">
        <f>ROUND(IF(ISBLANK(C232),0,VLOOKUP(C232,'[2]Acha Air Sales Price List'!$B$1:$X$65536,12,FALSE)*$L$14),2)</f>
        <v>0</v>
      </c>
      <c r="H232" s="20">
        <f t="shared" si="5"/>
        <v>0</v>
      </c>
      <c r="I232" s="12"/>
    </row>
    <row r="233" spans="1:9" ht="12.4" hidden="1" customHeight="1">
      <c r="A233" s="11"/>
      <c r="B233" s="1"/>
      <c r="C233" s="36"/>
      <c r="D233" s="149"/>
      <c r="E233" s="150"/>
      <c r="F233" s="41" t="str">
        <f>VLOOKUP(C233,'[2]Acha Air Sales Price List'!$B$1:$D$65536,3,FALSE)</f>
        <v>first line keep open</v>
      </c>
      <c r="G233" s="19">
        <f>ROUND(IF(ISBLANK(C233),0,VLOOKUP(C233,'[2]Acha Air Sales Price List'!$B$1:$X$65536,12,FALSE)*$L$14),2)</f>
        <v>0</v>
      </c>
      <c r="H233" s="20">
        <f t="shared" si="5"/>
        <v>0</v>
      </c>
      <c r="I233" s="12"/>
    </row>
    <row r="234" spans="1:9" ht="12.4" hidden="1" customHeight="1">
      <c r="A234" s="11"/>
      <c r="B234" s="1"/>
      <c r="C234" s="37"/>
      <c r="D234" s="149"/>
      <c r="E234" s="150"/>
      <c r="F234" s="41" t="str">
        <f>VLOOKUP(C234,'[2]Acha Air Sales Price List'!$B$1:$D$65536,3,FALSE)</f>
        <v>first line keep open</v>
      </c>
      <c r="G234" s="19">
        <f>ROUND(IF(ISBLANK(C234),0,VLOOKUP(C234,'[2]Acha Air Sales Price List'!$B$1:$X$65536,12,FALSE)*$L$14),2)</f>
        <v>0</v>
      </c>
      <c r="H234" s="20">
        <f>ROUND(IF(ISNUMBER(B234), G234*B234, 0),5)</f>
        <v>0</v>
      </c>
      <c r="I234" s="12"/>
    </row>
    <row r="235" spans="1:9" ht="12" hidden="1" customHeight="1">
      <c r="A235" s="11"/>
      <c r="B235" s="1"/>
      <c r="C235" s="36"/>
      <c r="D235" s="149"/>
      <c r="E235" s="150"/>
      <c r="F235" s="41" t="str">
        <f>VLOOKUP(C235,'[2]Acha Air Sales Price List'!$B$1:$D$65536,3,FALSE)</f>
        <v>first line keep open</v>
      </c>
      <c r="G235" s="19">
        <f>ROUND(IF(ISBLANK(C235),0,VLOOKUP(C235,'[2]Acha Air Sales Price List'!$B$1:$X$65536,12,FALSE)*$L$14),2)</f>
        <v>0</v>
      </c>
      <c r="H235" s="20">
        <f t="shared" ref="H235:H285" si="6">ROUND(IF(ISNUMBER(B235), G235*B235, 0),5)</f>
        <v>0</v>
      </c>
      <c r="I235" s="12"/>
    </row>
    <row r="236" spans="1:9" ht="12.4" hidden="1" customHeight="1">
      <c r="A236" s="11"/>
      <c r="B236" s="1"/>
      <c r="C236" s="36"/>
      <c r="D236" s="149"/>
      <c r="E236" s="150"/>
      <c r="F236" s="41" t="str">
        <f>VLOOKUP(C236,'[2]Acha Air Sales Price List'!$B$1:$D$65536,3,FALSE)</f>
        <v>first line keep open</v>
      </c>
      <c r="G236" s="19">
        <f>ROUND(IF(ISBLANK(C236),0,VLOOKUP(C236,'[2]Acha Air Sales Price List'!$B$1:$X$65536,12,FALSE)*$L$14),2)</f>
        <v>0</v>
      </c>
      <c r="H236" s="20">
        <f t="shared" si="6"/>
        <v>0</v>
      </c>
      <c r="I236" s="12"/>
    </row>
    <row r="237" spans="1:9" ht="12.4" hidden="1" customHeight="1">
      <c r="A237" s="11"/>
      <c r="B237" s="1"/>
      <c r="C237" s="36"/>
      <c r="D237" s="149"/>
      <c r="E237" s="150"/>
      <c r="F237" s="41" t="str">
        <f>VLOOKUP(C237,'[2]Acha Air Sales Price List'!$B$1:$D$65536,3,FALSE)</f>
        <v>first line keep open</v>
      </c>
      <c r="G237" s="19">
        <f>ROUND(IF(ISBLANK(C237),0,VLOOKUP(C237,'[2]Acha Air Sales Price List'!$B$1:$X$65536,12,FALSE)*$L$14),2)</f>
        <v>0</v>
      </c>
      <c r="H237" s="20">
        <f t="shared" si="6"/>
        <v>0</v>
      </c>
      <c r="I237" s="12"/>
    </row>
    <row r="238" spans="1:9" ht="12.4" hidden="1" customHeight="1">
      <c r="A238" s="11"/>
      <c r="B238" s="1"/>
      <c r="C238" s="36"/>
      <c r="D238" s="149"/>
      <c r="E238" s="150"/>
      <c r="F238" s="41" t="str">
        <f>VLOOKUP(C238,'[2]Acha Air Sales Price List'!$B$1:$D$65536,3,FALSE)</f>
        <v>first line keep open</v>
      </c>
      <c r="G238" s="19">
        <f>ROUND(IF(ISBLANK(C238),0,VLOOKUP(C238,'[2]Acha Air Sales Price List'!$B$1:$X$65536,12,FALSE)*$L$14),2)</f>
        <v>0</v>
      </c>
      <c r="H238" s="20">
        <f t="shared" si="6"/>
        <v>0</v>
      </c>
      <c r="I238" s="12"/>
    </row>
    <row r="239" spans="1:9" ht="12.4" hidden="1" customHeight="1">
      <c r="A239" s="11"/>
      <c r="B239" s="1"/>
      <c r="C239" s="36"/>
      <c r="D239" s="149"/>
      <c r="E239" s="150"/>
      <c r="F239" s="41" t="str">
        <f>VLOOKUP(C239,'[2]Acha Air Sales Price List'!$B$1:$D$65536,3,FALSE)</f>
        <v>first line keep open</v>
      </c>
      <c r="G239" s="19">
        <f>ROUND(IF(ISBLANK(C239),0,VLOOKUP(C239,'[2]Acha Air Sales Price List'!$B$1:$X$65536,12,FALSE)*$L$14),2)</f>
        <v>0</v>
      </c>
      <c r="H239" s="20">
        <f t="shared" si="6"/>
        <v>0</v>
      </c>
      <c r="I239" s="12"/>
    </row>
    <row r="240" spans="1:9" ht="12.4" hidden="1" customHeight="1">
      <c r="A240" s="11"/>
      <c r="B240" s="1"/>
      <c r="C240" s="36"/>
      <c r="D240" s="149"/>
      <c r="E240" s="150"/>
      <c r="F240" s="41" t="str">
        <f>VLOOKUP(C240,'[2]Acha Air Sales Price List'!$B$1:$D$65536,3,FALSE)</f>
        <v>first line keep open</v>
      </c>
      <c r="G240" s="19">
        <f>ROUND(IF(ISBLANK(C240),0,VLOOKUP(C240,'[2]Acha Air Sales Price List'!$B$1:$X$65536,12,FALSE)*$L$14),2)</f>
        <v>0</v>
      </c>
      <c r="H240" s="20">
        <f t="shared" si="6"/>
        <v>0</v>
      </c>
      <c r="I240" s="12"/>
    </row>
    <row r="241" spans="1:9" ht="12.4" hidden="1" customHeight="1">
      <c r="A241" s="11"/>
      <c r="B241" s="1"/>
      <c r="C241" s="36"/>
      <c r="D241" s="149"/>
      <c r="E241" s="150"/>
      <c r="F241" s="41" t="str">
        <f>VLOOKUP(C241,'[2]Acha Air Sales Price List'!$B$1:$D$65536,3,FALSE)</f>
        <v>first line keep open</v>
      </c>
      <c r="G241" s="19">
        <f>ROUND(IF(ISBLANK(C241),0,VLOOKUP(C241,'[2]Acha Air Sales Price List'!$B$1:$X$65536,12,FALSE)*$L$14),2)</f>
        <v>0</v>
      </c>
      <c r="H241" s="20">
        <f t="shared" si="6"/>
        <v>0</v>
      </c>
      <c r="I241" s="12"/>
    </row>
    <row r="242" spans="1:9" ht="12.4" hidden="1" customHeight="1">
      <c r="A242" s="11"/>
      <c r="B242" s="1"/>
      <c r="C242" s="36"/>
      <c r="D242" s="149"/>
      <c r="E242" s="150"/>
      <c r="F242" s="41" t="str">
        <f>VLOOKUP(C242,'[2]Acha Air Sales Price List'!$B$1:$D$65536,3,FALSE)</f>
        <v>first line keep open</v>
      </c>
      <c r="G242" s="19">
        <f>ROUND(IF(ISBLANK(C242),0,VLOOKUP(C242,'[2]Acha Air Sales Price List'!$B$1:$X$65536,12,FALSE)*$L$14),2)</f>
        <v>0</v>
      </c>
      <c r="H242" s="20">
        <f t="shared" si="6"/>
        <v>0</v>
      </c>
      <c r="I242" s="12"/>
    </row>
    <row r="243" spans="1:9" ht="12.4" hidden="1" customHeight="1">
      <c r="A243" s="11"/>
      <c r="B243" s="1"/>
      <c r="C243" s="36"/>
      <c r="D243" s="149"/>
      <c r="E243" s="150"/>
      <c r="F243" s="41" t="str">
        <f>VLOOKUP(C243,'[2]Acha Air Sales Price List'!$B$1:$D$65536,3,FALSE)</f>
        <v>first line keep open</v>
      </c>
      <c r="G243" s="19">
        <f>ROUND(IF(ISBLANK(C243),0,VLOOKUP(C243,'[2]Acha Air Sales Price List'!$B$1:$X$65536,12,FALSE)*$L$14),2)</f>
        <v>0</v>
      </c>
      <c r="H243" s="20">
        <f t="shared" si="6"/>
        <v>0</v>
      </c>
      <c r="I243" s="12"/>
    </row>
    <row r="244" spans="1:9" ht="12.4" hidden="1" customHeight="1">
      <c r="A244" s="11"/>
      <c r="B244" s="1"/>
      <c r="C244" s="36"/>
      <c r="D244" s="149"/>
      <c r="E244" s="150"/>
      <c r="F244" s="41" t="str">
        <f>VLOOKUP(C244,'[2]Acha Air Sales Price List'!$B$1:$D$65536,3,FALSE)</f>
        <v>first line keep open</v>
      </c>
      <c r="G244" s="19">
        <f>ROUND(IF(ISBLANK(C244),0,VLOOKUP(C244,'[2]Acha Air Sales Price List'!$B$1:$X$65536,12,FALSE)*$L$14),2)</f>
        <v>0</v>
      </c>
      <c r="H244" s="20">
        <f t="shared" si="6"/>
        <v>0</v>
      </c>
      <c r="I244" s="12"/>
    </row>
    <row r="245" spans="1:9" ht="12.4" hidden="1" customHeight="1">
      <c r="A245" s="11"/>
      <c r="B245" s="1"/>
      <c r="C245" s="36"/>
      <c r="D245" s="149"/>
      <c r="E245" s="150"/>
      <c r="F245" s="41" t="str">
        <f>VLOOKUP(C245,'[2]Acha Air Sales Price List'!$B$1:$D$65536,3,FALSE)</f>
        <v>first line keep open</v>
      </c>
      <c r="G245" s="19">
        <f>ROUND(IF(ISBLANK(C245),0,VLOOKUP(C245,'[2]Acha Air Sales Price List'!$B$1:$X$65536,12,FALSE)*$L$14),2)</f>
        <v>0</v>
      </c>
      <c r="H245" s="20">
        <f t="shared" si="6"/>
        <v>0</v>
      </c>
      <c r="I245" s="12"/>
    </row>
    <row r="246" spans="1:9" ht="12.4" hidden="1" customHeight="1">
      <c r="A246" s="11"/>
      <c r="B246" s="1"/>
      <c r="C246" s="36"/>
      <c r="D246" s="149"/>
      <c r="E246" s="150"/>
      <c r="F246" s="41" t="str">
        <f>VLOOKUP(C246,'[2]Acha Air Sales Price List'!$B$1:$D$65536,3,FALSE)</f>
        <v>first line keep open</v>
      </c>
      <c r="G246" s="19">
        <f>ROUND(IF(ISBLANK(C246),0,VLOOKUP(C246,'[2]Acha Air Sales Price List'!$B$1:$X$65536,12,FALSE)*$L$14),2)</f>
        <v>0</v>
      </c>
      <c r="H246" s="20">
        <f t="shared" si="6"/>
        <v>0</v>
      </c>
      <c r="I246" s="12"/>
    </row>
    <row r="247" spans="1:9" ht="12.4" hidden="1" customHeight="1">
      <c r="A247" s="11"/>
      <c r="B247" s="1"/>
      <c r="C247" s="36"/>
      <c r="D247" s="149"/>
      <c r="E247" s="150"/>
      <c r="F247" s="41" t="str">
        <f>VLOOKUP(C247,'[2]Acha Air Sales Price List'!$B$1:$D$65536,3,FALSE)</f>
        <v>first line keep open</v>
      </c>
      <c r="G247" s="19">
        <f>ROUND(IF(ISBLANK(C247),0,VLOOKUP(C247,'[2]Acha Air Sales Price List'!$B$1:$X$65536,12,FALSE)*$L$14),2)</f>
        <v>0</v>
      </c>
      <c r="H247" s="20">
        <f t="shared" si="6"/>
        <v>0</v>
      </c>
      <c r="I247" s="12"/>
    </row>
    <row r="248" spans="1:9" ht="12.4" hidden="1" customHeight="1">
      <c r="A248" s="11"/>
      <c r="B248" s="1"/>
      <c r="C248" s="36"/>
      <c r="D248" s="149"/>
      <c r="E248" s="150"/>
      <c r="F248" s="41" t="str">
        <f>VLOOKUP(C248,'[2]Acha Air Sales Price List'!$B$1:$D$65536,3,FALSE)</f>
        <v>first line keep open</v>
      </c>
      <c r="G248" s="19">
        <f>ROUND(IF(ISBLANK(C248),0,VLOOKUP(C248,'[2]Acha Air Sales Price List'!$B$1:$X$65536,12,FALSE)*$L$14),2)</f>
        <v>0</v>
      </c>
      <c r="H248" s="20">
        <f t="shared" si="6"/>
        <v>0</v>
      </c>
      <c r="I248" s="12"/>
    </row>
    <row r="249" spans="1:9" ht="12.4" hidden="1" customHeight="1">
      <c r="A249" s="11"/>
      <c r="B249" s="1"/>
      <c r="C249" s="36"/>
      <c r="D249" s="149"/>
      <c r="E249" s="150"/>
      <c r="F249" s="41" t="str">
        <f>VLOOKUP(C249,'[2]Acha Air Sales Price List'!$B$1:$D$65536,3,FALSE)</f>
        <v>first line keep open</v>
      </c>
      <c r="G249" s="19">
        <f>ROUND(IF(ISBLANK(C249),0,VLOOKUP(C249,'[2]Acha Air Sales Price List'!$B$1:$X$65536,12,FALSE)*$L$14),2)</f>
        <v>0</v>
      </c>
      <c r="H249" s="20">
        <f t="shared" si="6"/>
        <v>0</v>
      </c>
      <c r="I249" s="12"/>
    </row>
    <row r="250" spans="1:9" ht="12.4" hidden="1" customHeight="1">
      <c r="A250" s="11"/>
      <c r="B250" s="1"/>
      <c r="C250" s="36"/>
      <c r="D250" s="149"/>
      <c r="E250" s="150"/>
      <c r="F250" s="41" t="str">
        <f>VLOOKUP(C250,'[2]Acha Air Sales Price List'!$B$1:$D$65536,3,FALSE)</f>
        <v>first line keep open</v>
      </c>
      <c r="G250" s="19">
        <f>ROUND(IF(ISBLANK(C250),0,VLOOKUP(C250,'[2]Acha Air Sales Price List'!$B$1:$X$65536,12,FALSE)*$L$14),2)</f>
        <v>0</v>
      </c>
      <c r="H250" s="20">
        <f t="shared" si="6"/>
        <v>0</v>
      </c>
      <c r="I250" s="12"/>
    </row>
    <row r="251" spans="1:9" ht="12.4" hidden="1" customHeight="1">
      <c r="A251" s="11"/>
      <c r="B251" s="1"/>
      <c r="C251" s="36"/>
      <c r="D251" s="149"/>
      <c r="E251" s="150"/>
      <c r="F251" s="41" t="str">
        <f>VLOOKUP(C251,'[2]Acha Air Sales Price List'!$B$1:$D$65536,3,FALSE)</f>
        <v>first line keep open</v>
      </c>
      <c r="G251" s="19">
        <f>ROUND(IF(ISBLANK(C251),0,VLOOKUP(C251,'[2]Acha Air Sales Price List'!$B$1:$X$65536,12,FALSE)*$L$14),2)</f>
        <v>0</v>
      </c>
      <c r="H251" s="20">
        <f t="shared" si="6"/>
        <v>0</v>
      </c>
      <c r="I251" s="12"/>
    </row>
    <row r="252" spans="1:9" ht="12.4" hidden="1" customHeight="1">
      <c r="A252" s="11"/>
      <c r="B252" s="1"/>
      <c r="C252" s="36"/>
      <c r="D252" s="149"/>
      <c r="E252" s="150"/>
      <c r="F252" s="41" t="str">
        <f>VLOOKUP(C252,'[2]Acha Air Sales Price List'!$B$1:$D$65536,3,FALSE)</f>
        <v>first line keep open</v>
      </c>
      <c r="G252" s="19">
        <f>ROUND(IF(ISBLANK(C252),0,VLOOKUP(C252,'[2]Acha Air Sales Price List'!$B$1:$X$65536,12,FALSE)*$L$14),2)</f>
        <v>0</v>
      </c>
      <c r="H252" s="20">
        <f t="shared" si="6"/>
        <v>0</v>
      </c>
      <c r="I252" s="12"/>
    </row>
    <row r="253" spans="1:9" ht="12.4" hidden="1" customHeight="1">
      <c r="A253" s="11"/>
      <c r="B253" s="1"/>
      <c r="C253" s="36"/>
      <c r="D253" s="149"/>
      <c r="E253" s="150"/>
      <c r="F253" s="41" t="str">
        <f>VLOOKUP(C253,'[2]Acha Air Sales Price List'!$B$1:$D$65536,3,FALSE)</f>
        <v>first line keep open</v>
      </c>
      <c r="G253" s="19">
        <f>ROUND(IF(ISBLANK(C253),0,VLOOKUP(C253,'[2]Acha Air Sales Price List'!$B$1:$X$65536,12,FALSE)*$L$14),2)</f>
        <v>0</v>
      </c>
      <c r="H253" s="20">
        <f t="shared" si="6"/>
        <v>0</v>
      </c>
      <c r="I253" s="12"/>
    </row>
    <row r="254" spans="1:9" ht="12.4" hidden="1" customHeight="1">
      <c r="A254" s="11"/>
      <c r="B254" s="1"/>
      <c r="C254" s="36"/>
      <c r="D254" s="149"/>
      <c r="E254" s="150"/>
      <c r="F254" s="41" t="str">
        <f>VLOOKUP(C254,'[2]Acha Air Sales Price List'!$B$1:$D$65536,3,FALSE)</f>
        <v>first line keep open</v>
      </c>
      <c r="G254" s="19">
        <f>ROUND(IF(ISBLANK(C254),0,VLOOKUP(C254,'[2]Acha Air Sales Price List'!$B$1:$X$65536,12,FALSE)*$L$14),2)</f>
        <v>0</v>
      </c>
      <c r="H254" s="20">
        <f t="shared" si="6"/>
        <v>0</v>
      </c>
      <c r="I254" s="12"/>
    </row>
    <row r="255" spans="1:9" ht="12.4" hidden="1" customHeight="1">
      <c r="A255" s="11"/>
      <c r="B255" s="1"/>
      <c r="C255" s="36"/>
      <c r="D255" s="149"/>
      <c r="E255" s="150"/>
      <c r="F255" s="41" t="str">
        <f>VLOOKUP(C255,'[2]Acha Air Sales Price List'!$B$1:$D$65536,3,FALSE)</f>
        <v>first line keep open</v>
      </c>
      <c r="G255" s="19">
        <f>ROUND(IF(ISBLANK(C255),0,VLOOKUP(C255,'[2]Acha Air Sales Price List'!$B$1:$X$65536,12,FALSE)*$L$14),2)</f>
        <v>0</v>
      </c>
      <c r="H255" s="20">
        <f t="shared" si="6"/>
        <v>0</v>
      </c>
      <c r="I255" s="12"/>
    </row>
    <row r="256" spans="1:9" ht="12.4" hidden="1" customHeight="1">
      <c r="A256" s="11"/>
      <c r="B256" s="1"/>
      <c r="C256" s="36"/>
      <c r="D256" s="149"/>
      <c r="E256" s="150"/>
      <c r="F256" s="41" t="str">
        <f>VLOOKUP(C256,'[2]Acha Air Sales Price List'!$B$1:$D$65536,3,FALSE)</f>
        <v>first line keep open</v>
      </c>
      <c r="G256" s="19">
        <f>ROUND(IF(ISBLANK(C256),0,VLOOKUP(C256,'[2]Acha Air Sales Price List'!$B$1:$X$65536,12,FALSE)*$L$14),2)</f>
        <v>0</v>
      </c>
      <c r="H256" s="20">
        <f t="shared" si="6"/>
        <v>0</v>
      </c>
      <c r="I256" s="12"/>
    </row>
    <row r="257" spans="1:9" ht="12.4" hidden="1" customHeight="1">
      <c r="A257" s="11"/>
      <c r="B257" s="1"/>
      <c r="C257" s="36"/>
      <c r="D257" s="149"/>
      <c r="E257" s="150"/>
      <c r="F257" s="41" t="str">
        <f>VLOOKUP(C257,'[2]Acha Air Sales Price List'!$B$1:$D$65536,3,FALSE)</f>
        <v>first line keep open</v>
      </c>
      <c r="G257" s="19">
        <f>ROUND(IF(ISBLANK(C257),0,VLOOKUP(C257,'[2]Acha Air Sales Price List'!$B$1:$X$65536,12,FALSE)*$L$14),2)</f>
        <v>0</v>
      </c>
      <c r="H257" s="20">
        <f t="shared" si="6"/>
        <v>0</v>
      </c>
      <c r="I257" s="12"/>
    </row>
    <row r="258" spans="1:9" ht="12.4" hidden="1" customHeight="1">
      <c r="A258" s="11"/>
      <c r="B258" s="1"/>
      <c r="C258" s="37"/>
      <c r="D258" s="149"/>
      <c r="E258" s="150"/>
      <c r="F258" s="41" t="str">
        <f>VLOOKUP(C258,'[2]Acha Air Sales Price List'!$B$1:$D$65536,3,FALSE)</f>
        <v>first line keep open</v>
      </c>
      <c r="G258" s="19">
        <f>ROUND(IF(ISBLANK(C258),0,VLOOKUP(C258,'[2]Acha Air Sales Price List'!$B$1:$X$65536,12,FALSE)*$L$14),2)</f>
        <v>0</v>
      </c>
      <c r="H258" s="20">
        <f t="shared" si="6"/>
        <v>0</v>
      </c>
      <c r="I258" s="12"/>
    </row>
    <row r="259" spans="1:9" ht="12" hidden="1" customHeight="1">
      <c r="A259" s="11"/>
      <c r="B259" s="1"/>
      <c r="C259" s="36"/>
      <c r="D259" s="149"/>
      <c r="E259" s="150"/>
      <c r="F259" s="41" t="str">
        <f>VLOOKUP(C259,'[2]Acha Air Sales Price List'!$B$1:$D$65536,3,FALSE)</f>
        <v>first line keep open</v>
      </c>
      <c r="G259" s="19">
        <f>ROUND(IF(ISBLANK(C259),0,VLOOKUP(C259,'[2]Acha Air Sales Price List'!$B$1:$X$65536,12,FALSE)*$L$14),2)</f>
        <v>0</v>
      </c>
      <c r="H259" s="20">
        <f t="shared" si="6"/>
        <v>0</v>
      </c>
      <c r="I259" s="12"/>
    </row>
    <row r="260" spans="1:9" ht="12.4" hidden="1" customHeight="1">
      <c r="A260" s="11"/>
      <c r="B260" s="1"/>
      <c r="C260" s="36"/>
      <c r="D260" s="149"/>
      <c r="E260" s="150"/>
      <c r="F260" s="41" t="str">
        <f>VLOOKUP(C260,'[2]Acha Air Sales Price List'!$B$1:$D$65536,3,FALSE)</f>
        <v>first line keep open</v>
      </c>
      <c r="G260" s="19">
        <f>ROUND(IF(ISBLANK(C260),0,VLOOKUP(C260,'[2]Acha Air Sales Price List'!$B$1:$X$65536,12,FALSE)*$L$14),2)</f>
        <v>0</v>
      </c>
      <c r="H260" s="20">
        <f t="shared" si="6"/>
        <v>0</v>
      </c>
      <c r="I260" s="12"/>
    </row>
    <row r="261" spans="1:9" ht="12.4" hidden="1" customHeight="1">
      <c r="A261" s="11"/>
      <c r="B261" s="1"/>
      <c r="C261" s="36"/>
      <c r="D261" s="149"/>
      <c r="E261" s="150"/>
      <c r="F261" s="41" t="str">
        <f>VLOOKUP(C261,'[2]Acha Air Sales Price List'!$B$1:$D$65536,3,FALSE)</f>
        <v>first line keep open</v>
      </c>
      <c r="G261" s="19">
        <f>ROUND(IF(ISBLANK(C261),0,VLOOKUP(C261,'[2]Acha Air Sales Price List'!$B$1:$X$65536,12,FALSE)*$L$14),2)</f>
        <v>0</v>
      </c>
      <c r="H261" s="20">
        <f t="shared" si="6"/>
        <v>0</v>
      </c>
      <c r="I261" s="12"/>
    </row>
    <row r="262" spans="1:9" ht="12.4" hidden="1" customHeight="1">
      <c r="A262" s="11"/>
      <c r="B262" s="1"/>
      <c r="C262" s="36"/>
      <c r="D262" s="149"/>
      <c r="E262" s="150"/>
      <c r="F262" s="41" t="str">
        <f>VLOOKUP(C262,'[2]Acha Air Sales Price List'!$B$1:$D$65536,3,FALSE)</f>
        <v>first line keep open</v>
      </c>
      <c r="G262" s="19">
        <f>ROUND(IF(ISBLANK(C262),0,VLOOKUP(C262,'[2]Acha Air Sales Price List'!$B$1:$X$65536,12,FALSE)*$L$14),2)</f>
        <v>0</v>
      </c>
      <c r="H262" s="20">
        <f t="shared" si="6"/>
        <v>0</v>
      </c>
      <c r="I262" s="12"/>
    </row>
    <row r="263" spans="1:9" ht="12.4" hidden="1" customHeight="1">
      <c r="A263" s="11"/>
      <c r="B263" s="1"/>
      <c r="C263" s="36"/>
      <c r="D263" s="149"/>
      <c r="E263" s="150"/>
      <c r="F263" s="41" t="str">
        <f>VLOOKUP(C263,'[2]Acha Air Sales Price List'!$B$1:$D$65536,3,FALSE)</f>
        <v>first line keep open</v>
      </c>
      <c r="G263" s="19">
        <f>ROUND(IF(ISBLANK(C263),0,VLOOKUP(C263,'[2]Acha Air Sales Price List'!$B$1:$X$65536,12,FALSE)*$L$14),2)</f>
        <v>0</v>
      </c>
      <c r="H263" s="20">
        <f t="shared" si="6"/>
        <v>0</v>
      </c>
      <c r="I263" s="12"/>
    </row>
    <row r="264" spans="1:9" ht="12.4" hidden="1" customHeight="1">
      <c r="A264" s="11"/>
      <c r="B264" s="1"/>
      <c r="C264" s="36"/>
      <c r="D264" s="149"/>
      <c r="E264" s="150"/>
      <c r="F264" s="41" t="str">
        <f>VLOOKUP(C264,'[2]Acha Air Sales Price List'!$B$1:$D$65536,3,FALSE)</f>
        <v>first line keep open</v>
      </c>
      <c r="G264" s="19">
        <f>ROUND(IF(ISBLANK(C264),0,VLOOKUP(C264,'[2]Acha Air Sales Price List'!$B$1:$X$65536,12,FALSE)*$L$14),2)</f>
        <v>0</v>
      </c>
      <c r="H264" s="20">
        <f t="shared" si="6"/>
        <v>0</v>
      </c>
      <c r="I264" s="12"/>
    </row>
    <row r="265" spans="1:9" ht="12.4" hidden="1" customHeight="1">
      <c r="A265" s="11"/>
      <c r="B265" s="1"/>
      <c r="C265" s="36"/>
      <c r="D265" s="149"/>
      <c r="E265" s="150"/>
      <c r="F265" s="41" t="str">
        <f>VLOOKUP(C265,'[2]Acha Air Sales Price List'!$B$1:$D$65536,3,FALSE)</f>
        <v>first line keep open</v>
      </c>
      <c r="G265" s="19">
        <f>ROUND(IF(ISBLANK(C265),0,VLOOKUP(C265,'[2]Acha Air Sales Price List'!$B$1:$X$65536,12,FALSE)*$L$14),2)</f>
        <v>0</v>
      </c>
      <c r="H265" s="20">
        <f t="shared" si="6"/>
        <v>0</v>
      </c>
      <c r="I265" s="12"/>
    </row>
    <row r="266" spans="1:9" ht="12.4" hidden="1" customHeight="1">
      <c r="A266" s="11"/>
      <c r="B266" s="1"/>
      <c r="C266" s="36"/>
      <c r="D266" s="149"/>
      <c r="E266" s="150"/>
      <c r="F266" s="41" t="str">
        <f>VLOOKUP(C266,'[2]Acha Air Sales Price List'!$B$1:$D$65536,3,FALSE)</f>
        <v>first line keep open</v>
      </c>
      <c r="G266" s="19">
        <f>ROUND(IF(ISBLANK(C266),0,VLOOKUP(C266,'[2]Acha Air Sales Price List'!$B$1:$X$65536,12,FALSE)*$L$14),2)</f>
        <v>0</v>
      </c>
      <c r="H266" s="20">
        <f t="shared" si="6"/>
        <v>0</v>
      </c>
      <c r="I266" s="12"/>
    </row>
    <row r="267" spans="1:9" ht="12.4" hidden="1" customHeight="1">
      <c r="A267" s="11"/>
      <c r="B267" s="1"/>
      <c r="C267" s="36"/>
      <c r="D267" s="149"/>
      <c r="E267" s="150"/>
      <c r="F267" s="41" t="str">
        <f>VLOOKUP(C267,'[2]Acha Air Sales Price List'!$B$1:$D$65536,3,FALSE)</f>
        <v>first line keep open</v>
      </c>
      <c r="G267" s="19">
        <f>ROUND(IF(ISBLANK(C267),0,VLOOKUP(C267,'[2]Acha Air Sales Price List'!$B$1:$X$65536,12,FALSE)*$L$14),2)</f>
        <v>0</v>
      </c>
      <c r="H267" s="20">
        <f t="shared" si="6"/>
        <v>0</v>
      </c>
      <c r="I267" s="12"/>
    </row>
    <row r="268" spans="1:9" ht="12.4" hidden="1" customHeight="1">
      <c r="A268" s="11"/>
      <c r="B268" s="1"/>
      <c r="C268" s="36"/>
      <c r="D268" s="149"/>
      <c r="E268" s="150"/>
      <c r="F268" s="41" t="str">
        <f>VLOOKUP(C268,'[2]Acha Air Sales Price List'!$B$1:$D$65536,3,FALSE)</f>
        <v>first line keep open</v>
      </c>
      <c r="G268" s="19">
        <f>ROUND(IF(ISBLANK(C268),0,VLOOKUP(C268,'[2]Acha Air Sales Price List'!$B$1:$X$65536,12,FALSE)*$L$14),2)</f>
        <v>0</v>
      </c>
      <c r="H268" s="20">
        <f t="shared" si="6"/>
        <v>0</v>
      </c>
      <c r="I268" s="12"/>
    </row>
    <row r="269" spans="1:9" ht="12.4" hidden="1" customHeight="1">
      <c r="A269" s="11"/>
      <c r="B269" s="1"/>
      <c r="C269" s="36"/>
      <c r="D269" s="149"/>
      <c r="E269" s="150"/>
      <c r="F269" s="41" t="str">
        <f>VLOOKUP(C269,'[2]Acha Air Sales Price List'!$B$1:$D$65536,3,FALSE)</f>
        <v>first line keep open</v>
      </c>
      <c r="G269" s="19">
        <f>ROUND(IF(ISBLANK(C269),0,VLOOKUP(C269,'[2]Acha Air Sales Price List'!$B$1:$X$65536,12,FALSE)*$L$14),2)</f>
        <v>0</v>
      </c>
      <c r="H269" s="20">
        <f t="shared" si="6"/>
        <v>0</v>
      </c>
      <c r="I269" s="12"/>
    </row>
    <row r="270" spans="1:9" ht="12.4" hidden="1" customHeight="1">
      <c r="A270" s="11"/>
      <c r="B270" s="1"/>
      <c r="C270" s="36"/>
      <c r="D270" s="149"/>
      <c r="E270" s="150"/>
      <c r="F270" s="41" t="str">
        <f>VLOOKUP(C270,'[2]Acha Air Sales Price List'!$B$1:$D$65536,3,FALSE)</f>
        <v>first line keep open</v>
      </c>
      <c r="G270" s="19">
        <f>ROUND(IF(ISBLANK(C270),0,VLOOKUP(C270,'[2]Acha Air Sales Price List'!$B$1:$X$65536,12,FALSE)*$L$14),2)</f>
        <v>0</v>
      </c>
      <c r="H270" s="20">
        <f t="shared" si="6"/>
        <v>0</v>
      </c>
      <c r="I270" s="12"/>
    </row>
    <row r="271" spans="1:9" ht="12.4" hidden="1" customHeight="1">
      <c r="A271" s="11"/>
      <c r="B271" s="1"/>
      <c r="C271" s="36"/>
      <c r="D271" s="149"/>
      <c r="E271" s="150"/>
      <c r="F271" s="41" t="str">
        <f>VLOOKUP(C271,'[2]Acha Air Sales Price List'!$B$1:$D$65536,3,FALSE)</f>
        <v>first line keep open</v>
      </c>
      <c r="G271" s="19">
        <f>ROUND(IF(ISBLANK(C271),0,VLOOKUP(C271,'[2]Acha Air Sales Price List'!$B$1:$X$65536,12,FALSE)*$L$14),2)</f>
        <v>0</v>
      </c>
      <c r="H271" s="20">
        <f t="shared" si="6"/>
        <v>0</v>
      </c>
      <c r="I271" s="12"/>
    </row>
    <row r="272" spans="1:9" ht="12.4" hidden="1" customHeight="1">
      <c r="A272" s="11"/>
      <c r="B272" s="1"/>
      <c r="C272" s="36"/>
      <c r="D272" s="149"/>
      <c r="E272" s="150"/>
      <c r="F272" s="41" t="str">
        <f>VLOOKUP(C272,'[2]Acha Air Sales Price List'!$B$1:$D$65536,3,FALSE)</f>
        <v>first line keep open</v>
      </c>
      <c r="G272" s="19">
        <f>ROUND(IF(ISBLANK(C272),0,VLOOKUP(C272,'[2]Acha Air Sales Price List'!$B$1:$X$65536,12,FALSE)*$L$14),2)</f>
        <v>0</v>
      </c>
      <c r="H272" s="20">
        <f t="shared" si="6"/>
        <v>0</v>
      </c>
      <c r="I272" s="12"/>
    </row>
    <row r="273" spans="1:9" ht="12.4" hidden="1" customHeight="1">
      <c r="A273" s="11"/>
      <c r="B273" s="1"/>
      <c r="C273" s="36"/>
      <c r="D273" s="149"/>
      <c r="E273" s="150"/>
      <c r="F273" s="41" t="str">
        <f>VLOOKUP(C273,'[2]Acha Air Sales Price List'!$B$1:$D$65536,3,FALSE)</f>
        <v>first line keep open</v>
      </c>
      <c r="G273" s="19">
        <f>ROUND(IF(ISBLANK(C273),0,VLOOKUP(C273,'[2]Acha Air Sales Price List'!$B$1:$X$65536,12,FALSE)*$L$14),2)</f>
        <v>0</v>
      </c>
      <c r="H273" s="20">
        <f t="shared" si="6"/>
        <v>0</v>
      </c>
      <c r="I273" s="12"/>
    </row>
    <row r="274" spans="1:9" ht="12.4" hidden="1" customHeight="1">
      <c r="A274" s="11"/>
      <c r="B274" s="1"/>
      <c r="C274" s="36"/>
      <c r="D274" s="149"/>
      <c r="E274" s="150"/>
      <c r="F274" s="41" t="str">
        <f>VLOOKUP(C274,'[2]Acha Air Sales Price List'!$B$1:$D$65536,3,FALSE)</f>
        <v>first line keep open</v>
      </c>
      <c r="G274" s="19">
        <f>ROUND(IF(ISBLANK(C274),0,VLOOKUP(C274,'[2]Acha Air Sales Price List'!$B$1:$X$65536,12,FALSE)*$L$14),2)</f>
        <v>0</v>
      </c>
      <c r="H274" s="20">
        <f t="shared" si="6"/>
        <v>0</v>
      </c>
      <c r="I274" s="12"/>
    </row>
    <row r="275" spans="1:9" ht="12.4" hidden="1" customHeight="1">
      <c r="A275" s="11"/>
      <c r="B275" s="1"/>
      <c r="C275" s="36"/>
      <c r="D275" s="149"/>
      <c r="E275" s="150"/>
      <c r="F275" s="41" t="str">
        <f>VLOOKUP(C275,'[2]Acha Air Sales Price List'!$B$1:$D$65536,3,FALSE)</f>
        <v>first line keep open</v>
      </c>
      <c r="G275" s="19">
        <f>ROUND(IF(ISBLANK(C275),0,VLOOKUP(C275,'[2]Acha Air Sales Price List'!$B$1:$X$65536,12,FALSE)*$L$14),2)</f>
        <v>0</v>
      </c>
      <c r="H275" s="20">
        <f t="shared" si="6"/>
        <v>0</v>
      </c>
      <c r="I275" s="12"/>
    </row>
    <row r="276" spans="1:9" ht="12.4" hidden="1" customHeight="1">
      <c r="A276" s="11"/>
      <c r="B276" s="1"/>
      <c r="C276" s="36"/>
      <c r="D276" s="149"/>
      <c r="E276" s="150"/>
      <c r="F276" s="41" t="str">
        <f>VLOOKUP(C276,'[2]Acha Air Sales Price List'!$B$1:$D$65536,3,FALSE)</f>
        <v>first line keep open</v>
      </c>
      <c r="G276" s="19">
        <f>ROUND(IF(ISBLANK(C276),0,VLOOKUP(C276,'[2]Acha Air Sales Price List'!$B$1:$X$65536,12,FALSE)*$L$14),2)</f>
        <v>0</v>
      </c>
      <c r="H276" s="20">
        <f t="shared" si="6"/>
        <v>0</v>
      </c>
      <c r="I276" s="12"/>
    </row>
    <row r="277" spans="1:9" ht="12.4" hidden="1" customHeight="1">
      <c r="A277" s="11"/>
      <c r="B277" s="1"/>
      <c r="C277" s="36"/>
      <c r="D277" s="149"/>
      <c r="E277" s="150"/>
      <c r="F277" s="41" t="str">
        <f>VLOOKUP(C277,'[2]Acha Air Sales Price List'!$B$1:$D$65536,3,FALSE)</f>
        <v>first line keep open</v>
      </c>
      <c r="G277" s="19">
        <f>ROUND(IF(ISBLANK(C277),0,VLOOKUP(C277,'[2]Acha Air Sales Price List'!$B$1:$X$65536,12,FALSE)*$L$14),2)</f>
        <v>0</v>
      </c>
      <c r="H277" s="20">
        <f t="shared" si="6"/>
        <v>0</v>
      </c>
      <c r="I277" s="12"/>
    </row>
    <row r="278" spans="1:9" ht="12.4" hidden="1" customHeight="1">
      <c r="A278" s="11"/>
      <c r="B278" s="1"/>
      <c r="C278" s="36"/>
      <c r="D278" s="149"/>
      <c r="E278" s="150"/>
      <c r="F278" s="41" t="str">
        <f>VLOOKUP(C278,'[2]Acha Air Sales Price List'!$B$1:$D$65536,3,FALSE)</f>
        <v>first line keep open</v>
      </c>
      <c r="G278" s="19">
        <f>ROUND(IF(ISBLANK(C278),0,VLOOKUP(C278,'[2]Acha Air Sales Price List'!$B$1:$X$65536,12,FALSE)*$L$14),2)</f>
        <v>0</v>
      </c>
      <c r="H278" s="20">
        <f t="shared" si="6"/>
        <v>0</v>
      </c>
      <c r="I278" s="12"/>
    </row>
    <row r="279" spans="1:9" ht="12.4" hidden="1" customHeight="1">
      <c r="A279" s="11"/>
      <c r="B279" s="1"/>
      <c r="C279" s="36"/>
      <c r="D279" s="149"/>
      <c r="E279" s="150"/>
      <c r="F279" s="41" t="str">
        <f>VLOOKUP(C279,'[2]Acha Air Sales Price List'!$B$1:$D$65536,3,FALSE)</f>
        <v>first line keep open</v>
      </c>
      <c r="G279" s="19">
        <f>ROUND(IF(ISBLANK(C279),0,VLOOKUP(C279,'[2]Acha Air Sales Price List'!$B$1:$X$65536,12,FALSE)*$L$14),2)</f>
        <v>0</v>
      </c>
      <c r="H279" s="20">
        <f t="shared" si="6"/>
        <v>0</v>
      </c>
      <c r="I279" s="12"/>
    </row>
    <row r="280" spans="1:9" ht="12.4" hidden="1" customHeight="1">
      <c r="A280" s="11"/>
      <c r="B280" s="1"/>
      <c r="C280" s="36"/>
      <c r="D280" s="149"/>
      <c r="E280" s="150"/>
      <c r="F280" s="41" t="str">
        <f>VLOOKUP(C280,'[2]Acha Air Sales Price List'!$B$1:$D$65536,3,FALSE)</f>
        <v>first line keep open</v>
      </c>
      <c r="G280" s="19">
        <f>ROUND(IF(ISBLANK(C280),0,VLOOKUP(C280,'[2]Acha Air Sales Price List'!$B$1:$X$65536,12,FALSE)*$L$14),2)</f>
        <v>0</v>
      </c>
      <c r="H280" s="20">
        <f t="shared" si="6"/>
        <v>0</v>
      </c>
      <c r="I280" s="12"/>
    </row>
    <row r="281" spans="1:9" ht="12.4" hidden="1" customHeight="1">
      <c r="A281" s="11"/>
      <c r="B281" s="1"/>
      <c r="C281" s="36"/>
      <c r="D281" s="149"/>
      <c r="E281" s="150"/>
      <c r="F281" s="41" t="str">
        <f>VLOOKUP(C281,'[2]Acha Air Sales Price List'!$B$1:$D$65536,3,FALSE)</f>
        <v>first line keep open</v>
      </c>
      <c r="G281" s="19">
        <f>ROUND(IF(ISBLANK(C281),0,VLOOKUP(C281,'[2]Acha Air Sales Price List'!$B$1:$X$65536,12,FALSE)*$L$14),2)</f>
        <v>0</v>
      </c>
      <c r="H281" s="20">
        <f t="shared" si="6"/>
        <v>0</v>
      </c>
      <c r="I281" s="12"/>
    </row>
    <row r="282" spans="1:9" ht="12.4" hidden="1" customHeight="1">
      <c r="A282" s="11"/>
      <c r="B282" s="1"/>
      <c r="C282" s="36"/>
      <c r="D282" s="149"/>
      <c r="E282" s="150"/>
      <c r="F282" s="41" t="str">
        <f>VLOOKUP(C282,'[2]Acha Air Sales Price List'!$B$1:$D$65536,3,FALSE)</f>
        <v>first line keep open</v>
      </c>
      <c r="G282" s="19">
        <f>ROUND(IF(ISBLANK(C282),0,VLOOKUP(C282,'[2]Acha Air Sales Price List'!$B$1:$X$65536,12,FALSE)*$L$14),2)</f>
        <v>0</v>
      </c>
      <c r="H282" s="20">
        <f t="shared" si="6"/>
        <v>0</v>
      </c>
      <c r="I282" s="12"/>
    </row>
    <row r="283" spans="1:9" ht="12.4" hidden="1" customHeight="1">
      <c r="A283" s="11"/>
      <c r="B283" s="1"/>
      <c r="C283" s="36"/>
      <c r="D283" s="149"/>
      <c r="E283" s="150"/>
      <c r="F283" s="41" t="str">
        <f>VLOOKUP(C283,'[2]Acha Air Sales Price List'!$B$1:$D$65536,3,FALSE)</f>
        <v>first line keep open</v>
      </c>
      <c r="G283" s="19">
        <f>ROUND(IF(ISBLANK(C283),0,VLOOKUP(C283,'[2]Acha Air Sales Price List'!$B$1:$X$65536,12,FALSE)*$L$14),2)</f>
        <v>0</v>
      </c>
      <c r="H283" s="20">
        <f t="shared" si="6"/>
        <v>0</v>
      </c>
      <c r="I283" s="12"/>
    </row>
    <row r="284" spans="1:9" ht="12.4" hidden="1" customHeight="1">
      <c r="A284" s="11"/>
      <c r="B284" s="1"/>
      <c r="C284" s="36"/>
      <c r="D284" s="149"/>
      <c r="E284" s="150"/>
      <c r="F284" s="41" t="str">
        <f>VLOOKUP(C284,'[2]Acha Air Sales Price List'!$B$1:$D$65536,3,FALSE)</f>
        <v>first line keep open</v>
      </c>
      <c r="G284" s="19">
        <f>ROUND(IF(ISBLANK(C284),0,VLOOKUP(C284,'[2]Acha Air Sales Price List'!$B$1:$X$65536,12,FALSE)*$L$14),2)</f>
        <v>0</v>
      </c>
      <c r="H284" s="20">
        <f t="shared" si="6"/>
        <v>0</v>
      </c>
      <c r="I284" s="12"/>
    </row>
    <row r="285" spans="1:9" ht="12.4" hidden="1" customHeight="1">
      <c r="A285" s="11"/>
      <c r="B285" s="1"/>
      <c r="C285" s="36"/>
      <c r="D285" s="149"/>
      <c r="E285" s="150"/>
      <c r="F285" s="41" t="str">
        <f>VLOOKUP(C285,'[2]Acha Air Sales Price List'!$B$1:$D$65536,3,FALSE)</f>
        <v>first line keep open</v>
      </c>
      <c r="G285" s="19">
        <f>ROUND(IF(ISBLANK(C285),0,VLOOKUP(C285,'[2]Acha Air Sales Price List'!$B$1:$X$65536,12,FALSE)*$L$14),2)</f>
        <v>0</v>
      </c>
      <c r="H285" s="20">
        <f t="shared" si="6"/>
        <v>0</v>
      </c>
      <c r="I285" s="12"/>
    </row>
    <row r="286" spans="1:9" ht="12.4" hidden="1" customHeight="1">
      <c r="A286" s="11"/>
      <c r="B286" s="1"/>
      <c r="C286" s="37"/>
      <c r="D286" s="149"/>
      <c r="E286" s="150"/>
      <c r="F286" s="41" t="str">
        <f>VLOOKUP(C286,'[2]Acha Air Sales Price List'!$B$1:$D$65536,3,FALSE)</f>
        <v>first line keep open</v>
      </c>
      <c r="G286" s="19">
        <f>ROUND(IF(ISBLANK(C286),0,VLOOKUP(C286,'[2]Acha Air Sales Price List'!$B$1:$X$65536,12,FALSE)*$L$14),2)</f>
        <v>0</v>
      </c>
      <c r="H286" s="20">
        <f>ROUND(IF(ISNUMBER(B286), G286*B286, 0),5)</f>
        <v>0</v>
      </c>
      <c r="I286" s="12"/>
    </row>
    <row r="287" spans="1:9" ht="12" hidden="1" customHeight="1">
      <c r="A287" s="11"/>
      <c r="B287" s="1"/>
      <c r="C287" s="36"/>
      <c r="D287" s="149"/>
      <c r="E287" s="150"/>
      <c r="F287" s="41" t="str">
        <f>VLOOKUP(C287,'[2]Acha Air Sales Price List'!$B$1:$D$65536,3,FALSE)</f>
        <v>first line keep open</v>
      </c>
      <c r="G287" s="19">
        <f>ROUND(IF(ISBLANK(C287),0,VLOOKUP(C287,'[2]Acha Air Sales Price List'!$B$1:$X$65536,12,FALSE)*$L$14),2)</f>
        <v>0</v>
      </c>
      <c r="H287" s="20">
        <f t="shared" ref="H287:H303" si="7">ROUND(IF(ISNUMBER(B287), G287*B287, 0),5)</f>
        <v>0</v>
      </c>
      <c r="I287" s="12"/>
    </row>
    <row r="288" spans="1:9" ht="12.4" hidden="1" customHeight="1">
      <c r="A288" s="11"/>
      <c r="B288" s="1"/>
      <c r="C288" s="36"/>
      <c r="D288" s="149"/>
      <c r="E288" s="150"/>
      <c r="F288" s="41" t="str">
        <f>VLOOKUP(C288,'[2]Acha Air Sales Price List'!$B$1:$D$65536,3,FALSE)</f>
        <v>first line keep open</v>
      </c>
      <c r="G288" s="19">
        <f>ROUND(IF(ISBLANK(C288),0,VLOOKUP(C288,'[2]Acha Air Sales Price List'!$B$1:$X$65536,12,FALSE)*$L$14),2)</f>
        <v>0</v>
      </c>
      <c r="H288" s="20">
        <f t="shared" si="7"/>
        <v>0</v>
      </c>
      <c r="I288" s="12"/>
    </row>
    <row r="289" spans="1:9" ht="12.4" hidden="1" customHeight="1">
      <c r="A289" s="11"/>
      <c r="B289" s="1"/>
      <c r="C289" s="36"/>
      <c r="D289" s="149"/>
      <c r="E289" s="150"/>
      <c r="F289" s="41" t="str">
        <f>VLOOKUP(C289,'[2]Acha Air Sales Price List'!$B$1:$D$65536,3,FALSE)</f>
        <v>first line keep open</v>
      </c>
      <c r="G289" s="19">
        <f>ROUND(IF(ISBLANK(C289),0,VLOOKUP(C289,'[2]Acha Air Sales Price List'!$B$1:$X$65536,12,FALSE)*$L$14),2)</f>
        <v>0</v>
      </c>
      <c r="H289" s="20">
        <f t="shared" si="7"/>
        <v>0</v>
      </c>
      <c r="I289" s="12"/>
    </row>
    <row r="290" spans="1:9" ht="12.4" hidden="1" customHeight="1">
      <c r="A290" s="11"/>
      <c r="B290" s="1"/>
      <c r="C290" s="36"/>
      <c r="D290" s="149"/>
      <c r="E290" s="150"/>
      <c r="F290" s="41" t="str">
        <f>VLOOKUP(C290,'[2]Acha Air Sales Price List'!$B$1:$D$65536,3,FALSE)</f>
        <v>first line keep open</v>
      </c>
      <c r="G290" s="19">
        <f>ROUND(IF(ISBLANK(C290),0,VLOOKUP(C290,'[2]Acha Air Sales Price List'!$B$1:$X$65536,12,FALSE)*$L$14),2)</f>
        <v>0</v>
      </c>
      <c r="H290" s="20">
        <f t="shared" si="7"/>
        <v>0</v>
      </c>
      <c r="I290" s="12"/>
    </row>
    <row r="291" spans="1:9" ht="12.4" hidden="1" customHeight="1">
      <c r="A291" s="11"/>
      <c r="B291" s="1"/>
      <c r="C291" s="36"/>
      <c r="D291" s="149"/>
      <c r="E291" s="150"/>
      <c r="F291" s="41" t="str">
        <f>VLOOKUP(C291,'[2]Acha Air Sales Price List'!$B$1:$D$65536,3,FALSE)</f>
        <v>first line keep open</v>
      </c>
      <c r="G291" s="19">
        <f>ROUND(IF(ISBLANK(C291),0,VLOOKUP(C291,'[2]Acha Air Sales Price List'!$B$1:$X$65536,12,FALSE)*$L$14),2)</f>
        <v>0</v>
      </c>
      <c r="H291" s="20">
        <f t="shared" si="7"/>
        <v>0</v>
      </c>
      <c r="I291" s="12"/>
    </row>
    <row r="292" spans="1:9" ht="12.4" hidden="1" customHeight="1">
      <c r="A292" s="11"/>
      <c r="B292" s="1"/>
      <c r="C292" s="36"/>
      <c r="D292" s="149"/>
      <c r="E292" s="150"/>
      <c r="F292" s="41" t="str">
        <f>VLOOKUP(C292,'[2]Acha Air Sales Price List'!$B$1:$D$65536,3,FALSE)</f>
        <v>first line keep open</v>
      </c>
      <c r="G292" s="19">
        <f>ROUND(IF(ISBLANK(C292),0,VLOOKUP(C292,'[2]Acha Air Sales Price List'!$B$1:$X$65536,12,FALSE)*$L$14),2)</f>
        <v>0</v>
      </c>
      <c r="H292" s="20">
        <f t="shared" si="7"/>
        <v>0</v>
      </c>
      <c r="I292" s="12"/>
    </row>
    <row r="293" spans="1:9" ht="12.4" hidden="1" customHeight="1">
      <c r="A293" s="11"/>
      <c r="B293" s="1"/>
      <c r="C293" s="36"/>
      <c r="D293" s="149"/>
      <c r="E293" s="150"/>
      <c r="F293" s="41" t="str">
        <f>VLOOKUP(C293,'[2]Acha Air Sales Price List'!$B$1:$D$65536,3,FALSE)</f>
        <v>first line keep open</v>
      </c>
      <c r="G293" s="19">
        <f>ROUND(IF(ISBLANK(C293),0,VLOOKUP(C293,'[2]Acha Air Sales Price List'!$B$1:$X$65536,12,FALSE)*$L$14),2)</f>
        <v>0</v>
      </c>
      <c r="H293" s="20">
        <f t="shared" si="7"/>
        <v>0</v>
      </c>
      <c r="I293" s="12"/>
    </row>
    <row r="294" spans="1:9" ht="12.4" hidden="1" customHeight="1">
      <c r="A294" s="11"/>
      <c r="B294" s="1"/>
      <c r="C294" s="36"/>
      <c r="D294" s="149"/>
      <c r="E294" s="150"/>
      <c r="F294" s="41" t="str">
        <f>VLOOKUP(C294,'[2]Acha Air Sales Price List'!$B$1:$D$65536,3,FALSE)</f>
        <v>first line keep open</v>
      </c>
      <c r="G294" s="19">
        <f>ROUND(IF(ISBLANK(C294),0,VLOOKUP(C294,'[2]Acha Air Sales Price List'!$B$1:$X$65536,12,FALSE)*$L$14),2)</f>
        <v>0</v>
      </c>
      <c r="H294" s="20">
        <f t="shared" si="7"/>
        <v>0</v>
      </c>
      <c r="I294" s="12"/>
    </row>
    <row r="295" spans="1:9" ht="12.4" hidden="1" customHeight="1">
      <c r="A295" s="11"/>
      <c r="B295" s="1"/>
      <c r="C295" s="36"/>
      <c r="D295" s="149"/>
      <c r="E295" s="150"/>
      <c r="F295" s="41" t="str">
        <f>VLOOKUP(C295,'[2]Acha Air Sales Price List'!$B$1:$D$65536,3,FALSE)</f>
        <v>first line keep open</v>
      </c>
      <c r="G295" s="19">
        <f>ROUND(IF(ISBLANK(C295),0,VLOOKUP(C295,'[2]Acha Air Sales Price List'!$B$1:$X$65536,12,FALSE)*$L$14),2)</f>
        <v>0</v>
      </c>
      <c r="H295" s="20">
        <f t="shared" si="7"/>
        <v>0</v>
      </c>
      <c r="I295" s="12"/>
    </row>
    <row r="296" spans="1:9" ht="12.4" hidden="1" customHeight="1">
      <c r="A296" s="11"/>
      <c r="B296" s="1"/>
      <c r="C296" s="36"/>
      <c r="D296" s="149"/>
      <c r="E296" s="150"/>
      <c r="F296" s="41" t="str">
        <f>VLOOKUP(C296,'[2]Acha Air Sales Price List'!$B$1:$D$65536,3,FALSE)</f>
        <v>first line keep open</v>
      </c>
      <c r="G296" s="19">
        <f>ROUND(IF(ISBLANK(C296),0,VLOOKUP(C296,'[2]Acha Air Sales Price List'!$B$1:$X$65536,12,FALSE)*$L$14),2)</f>
        <v>0</v>
      </c>
      <c r="H296" s="20">
        <f t="shared" si="7"/>
        <v>0</v>
      </c>
      <c r="I296" s="12"/>
    </row>
    <row r="297" spans="1:9" ht="12.4" hidden="1" customHeight="1">
      <c r="A297" s="11"/>
      <c r="B297" s="1"/>
      <c r="C297" s="36"/>
      <c r="D297" s="149"/>
      <c r="E297" s="150"/>
      <c r="F297" s="41" t="str">
        <f>VLOOKUP(C297,'[2]Acha Air Sales Price List'!$B$1:$D$65536,3,FALSE)</f>
        <v>first line keep open</v>
      </c>
      <c r="G297" s="19">
        <f>ROUND(IF(ISBLANK(C297),0,VLOOKUP(C297,'[2]Acha Air Sales Price List'!$B$1:$X$65536,12,FALSE)*$L$14),2)</f>
        <v>0</v>
      </c>
      <c r="H297" s="20">
        <f t="shared" si="7"/>
        <v>0</v>
      </c>
      <c r="I297" s="12"/>
    </row>
    <row r="298" spans="1:9" ht="12.4" hidden="1" customHeight="1">
      <c r="A298" s="11"/>
      <c r="B298" s="1"/>
      <c r="C298" s="36"/>
      <c r="D298" s="149"/>
      <c r="E298" s="150"/>
      <c r="F298" s="41" t="str">
        <f>VLOOKUP(C298,'[2]Acha Air Sales Price List'!$B$1:$D$65536,3,FALSE)</f>
        <v>first line keep open</v>
      </c>
      <c r="G298" s="19">
        <f>ROUND(IF(ISBLANK(C298),0,VLOOKUP(C298,'[2]Acha Air Sales Price List'!$B$1:$X$65536,12,FALSE)*$L$14),2)</f>
        <v>0</v>
      </c>
      <c r="H298" s="20">
        <f t="shared" si="7"/>
        <v>0</v>
      </c>
      <c r="I298" s="12"/>
    </row>
    <row r="299" spans="1:9" ht="12.4" hidden="1" customHeight="1">
      <c r="A299" s="11"/>
      <c r="B299" s="1"/>
      <c r="C299" s="36"/>
      <c r="D299" s="149"/>
      <c r="E299" s="150"/>
      <c r="F299" s="41" t="str">
        <f>VLOOKUP(C299,'[2]Acha Air Sales Price List'!$B$1:$D$65536,3,FALSE)</f>
        <v>first line keep open</v>
      </c>
      <c r="G299" s="19">
        <f>ROUND(IF(ISBLANK(C299),0,VLOOKUP(C299,'[2]Acha Air Sales Price List'!$B$1:$X$65536,12,FALSE)*$L$14),2)</f>
        <v>0</v>
      </c>
      <c r="H299" s="20">
        <f t="shared" si="7"/>
        <v>0</v>
      </c>
      <c r="I299" s="12"/>
    </row>
    <row r="300" spans="1:9" ht="12.4" hidden="1" customHeight="1">
      <c r="A300" s="11"/>
      <c r="B300" s="1"/>
      <c r="C300" s="36"/>
      <c r="D300" s="149"/>
      <c r="E300" s="150"/>
      <c r="F300" s="41" t="str">
        <f>VLOOKUP(C300,'[2]Acha Air Sales Price List'!$B$1:$D$65536,3,FALSE)</f>
        <v>first line keep open</v>
      </c>
      <c r="G300" s="19">
        <f>ROUND(IF(ISBLANK(C300),0,VLOOKUP(C300,'[2]Acha Air Sales Price List'!$B$1:$X$65536,12,FALSE)*$L$14),2)</f>
        <v>0</v>
      </c>
      <c r="H300" s="20">
        <f t="shared" si="7"/>
        <v>0</v>
      </c>
      <c r="I300" s="12"/>
    </row>
    <row r="301" spans="1:9" ht="12.4" hidden="1" customHeight="1">
      <c r="A301" s="11"/>
      <c r="B301" s="1"/>
      <c r="C301" s="36"/>
      <c r="D301" s="149"/>
      <c r="E301" s="150"/>
      <c r="F301" s="41" t="str">
        <f>VLOOKUP(C301,'[2]Acha Air Sales Price List'!$B$1:$D$65536,3,FALSE)</f>
        <v>first line keep open</v>
      </c>
      <c r="G301" s="19">
        <f>ROUND(IF(ISBLANK(C301),0,VLOOKUP(C301,'[2]Acha Air Sales Price List'!$B$1:$X$65536,12,FALSE)*$L$14),2)</f>
        <v>0</v>
      </c>
      <c r="H301" s="20">
        <f t="shared" si="7"/>
        <v>0</v>
      </c>
      <c r="I301" s="12"/>
    </row>
    <row r="302" spans="1:9" ht="12.4" hidden="1" customHeight="1">
      <c r="A302" s="11"/>
      <c r="B302" s="1"/>
      <c r="C302" s="37"/>
      <c r="D302" s="149"/>
      <c r="E302" s="150"/>
      <c r="F302" s="41" t="str">
        <f>VLOOKUP(C302,'[2]Acha Air Sales Price List'!$B$1:$D$65536,3,FALSE)</f>
        <v>first line keep open</v>
      </c>
      <c r="G302" s="19">
        <f>ROUND(IF(ISBLANK(C302),0,VLOOKUP(C302,'[2]Acha Air Sales Price List'!$B$1:$X$65536,12,FALSE)*$L$14),2)</f>
        <v>0</v>
      </c>
      <c r="H302" s="20">
        <f t="shared" si="7"/>
        <v>0</v>
      </c>
      <c r="I302" s="12"/>
    </row>
    <row r="303" spans="1:9" ht="12.4" hidden="1" customHeight="1">
      <c r="A303" s="11"/>
      <c r="B303" s="1"/>
      <c r="C303" s="37"/>
      <c r="D303" s="149"/>
      <c r="E303" s="150"/>
      <c r="F303" s="41" t="str">
        <f>VLOOKUP(C303,'[2]Acha Air Sales Price List'!$B$1:$D$65536,3,FALSE)</f>
        <v>first line keep open</v>
      </c>
      <c r="G303" s="19">
        <f>ROUND(IF(ISBLANK(C303),0,VLOOKUP(C303,'[2]Acha Air Sales Price List'!$B$1:$X$65536,12,FALSE)*$L$14),2)</f>
        <v>0</v>
      </c>
      <c r="H303" s="20">
        <f t="shared" si="7"/>
        <v>0</v>
      </c>
      <c r="I303" s="12"/>
    </row>
    <row r="304" spans="1:9" ht="12.4" hidden="1" customHeight="1">
      <c r="A304" s="11"/>
      <c r="B304" s="1"/>
      <c r="C304" s="36"/>
      <c r="D304" s="149"/>
      <c r="E304" s="150"/>
      <c r="F304" s="41" t="str">
        <f>VLOOKUP(C304,'[2]Acha Air Sales Price List'!$B$1:$D$65536,3,FALSE)</f>
        <v>first line keep open</v>
      </c>
      <c r="G304" s="19">
        <f>ROUND(IF(ISBLANK(C304),0,VLOOKUP(C304,'[2]Acha Air Sales Price List'!$B$1:$X$65536,12,FALSE)*$L$14),2)</f>
        <v>0</v>
      </c>
      <c r="H304" s="20">
        <f>ROUND(IF(ISNUMBER(B304), G304*B304, 0),5)</f>
        <v>0</v>
      </c>
      <c r="I304" s="12"/>
    </row>
    <row r="305" spans="1:9" ht="12.4" hidden="1" customHeight="1">
      <c r="A305" s="11"/>
      <c r="B305" s="1"/>
      <c r="C305" s="36"/>
      <c r="D305" s="149"/>
      <c r="E305" s="150"/>
      <c r="F305" s="41" t="str">
        <f>VLOOKUP(C305,'[2]Acha Air Sales Price List'!$B$1:$D$65536,3,FALSE)</f>
        <v>first line keep open</v>
      </c>
      <c r="G305" s="19">
        <f>ROUND(IF(ISBLANK(C305),0,VLOOKUP(C305,'[2]Acha Air Sales Price List'!$B$1:$X$65536,12,FALSE)*$L$14),2)</f>
        <v>0</v>
      </c>
      <c r="H305" s="20">
        <f t="shared" ref="H305:H342" si="8">ROUND(IF(ISNUMBER(B305), G305*B305, 0),5)</f>
        <v>0</v>
      </c>
      <c r="I305" s="12"/>
    </row>
    <row r="306" spans="1:9" ht="12.4" hidden="1" customHeight="1">
      <c r="A306" s="11"/>
      <c r="B306" s="1"/>
      <c r="C306" s="36"/>
      <c r="D306" s="149"/>
      <c r="E306" s="150"/>
      <c r="F306" s="41" t="str">
        <f>VLOOKUP(C306,'[2]Acha Air Sales Price List'!$B$1:$D$65536,3,FALSE)</f>
        <v>first line keep open</v>
      </c>
      <c r="G306" s="19">
        <f>ROUND(IF(ISBLANK(C306),0,VLOOKUP(C306,'[2]Acha Air Sales Price List'!$B$1:$X$65536,12,FALSE)*$L$14),2)</f>
        <v>0</v>
      </c>
      <c r="H306" s="20">
        <f t="shared" si="8"/>
        <v>0</v>
      </c>
      <c r="I306" s="12"/>
    </row>
    <row r="307" spans="1:9" ht="12.4" hidden="1" customHeight="1">
      <c r="A307" s="11"/>
      <c r="B307" s="1"/>
      <c r="C307" s="36"/>
      <c r="D307" s="149"/>
      <c r="E307" s="150"/>
      <c r="F307" s="41" t="str">
        <f>VLOOKUP(C307,'[2]Acha Air Sales Price List'!$B$1:$D$65536,3,FALSE)</f>
        <v>first line keep open</v>
      </c>
      <c r="G307" s="19">
        <f>ROUND(IF(ISBLANK(C307),0,VLOOKUP(C307,'[2]Acha Air Sales Price List'!$B$1:$X$65536,12,FALSE)*$L$14),2)</f>
        <v>0</v>
      </c>
      <c r="H307" s="20">
        <f t="shared" si="8"/>
        <v>0</v>
      </c>
      <c r="I307" s="12"/>
    </row>
    <row r="308" spans="1:9" ht="12.4" hidden="1" customHeight="1">
      <c r="A308" s="11"/>
      <c r="B308" s="1"/>
      <c r="C308" s="36"/>
      <c r="D308" s="149"/>
      <c r="E308" s="150"/>
      <c r="F308" s="41" t="str">
        <f>VLOOKUP(C308,'[2]Acha Air Sales Price List'!$B$1:$D$65536,3,FALSE)</f>
        <v>first line keep open</v>
      </c>
      <c r="G308" s="19">
        <f>ROUND(IF(ISBLANK(C308),0,VLOOKUP(C308,'[2]Acha Air Sales Price List'!$B$1:$X$65536,12,FALSE)*$L$14),2)</f>
        <v>0</v>
      </c>
      <c r="H308" s="20">
        <f t="shared" si="8"/>
        <v>0</v>
      </c>
      <c r="I308" s="12"/>
    </row>
    <row r="309" spans="1:9" ht="12.4" hidden="1" customHeight="1">
      <c r="A309" s="11"/>
      <c r="B309" s="1"/>
      <c r="C309" s="36"/>
      <c r="D309" s="149"/>
      <c r="E309" s="150"/>
      <c r="F309" s="41" t="str">
        <f>VLOOKUP(C309,'[2]Acha Air Sales Price List'!$B$1:$D$65536,3,FALSE)</f>
        <v>first line keep open</v>
      </c>
      <c r="G309" s="19">
        <f>ROUND(IF(ISBLANK(C309),0,VLOOKUP(C309,'[2]Acha Air Sales Price List'!$B$1:$X$65536,12,FALSE)*$L$14),2)</f>
        <v>0</v>
      </c>
      <c r="H309" s="20">
        <f t="shared" si="8"/>
        <v>0</v>
      </c>
      <c r="I309" s="12"/>
    </row>
    <row r="310" spans="1:9" ht="12.4" hidden="1" customHeight="1">
      <c r="A310" s="11"/>
      <c r="B310" s="1"/>
      <c r="C310" s="36"/>
      <c r="D310" s="149"/>
      <c r="E310" s="150"/>
      <c r="F310" s="41" t="str">
        <f>VLOOKUP(C310,'[2]Acha Air Sales Price List'!$B$1:$D$65536,3,FALSE)</f>
        <v>first line keep open</v>
      </c>
      <c r="G310" s="19">
        <f>ROUND(IF(ISBLANK(C310),0,VLOOKUP(C310,'[2]Acha Air Sales Price List'!$B$1:$X$65536,12,FALSE)*$L$14),2)</f>
        <v>0</v>
      </c>
      <c r="H310" s="20">
        <f t="shared" si="8"/>
        <v>0</v>
      </c>
      <c r="I310" s="12"/>
    </row>
    <row r="311" spans="1:9" ht="12.4" hidden="1" customHeight="1">
      <c r="A311" s="11"/>
      <c r="B311" s="1"/>
      <c r="C311" s="36"/>
      <c r="D311" s="149"/>
      <c r="E311" s="150"/>
      <c r="F311" s="41" t="str">
        <f>VLOOKUP(C311,'[2]Acha Air Sales Price List'!$B$1:$D$65536,3,FALSE)</f>
        <v>first line keep open</v>
      </c>
      <c r="G311" s="19">
        <f>ROUND(IF(ISBLANK(C311),0,VLOOKUP(C311,'[2]Acha Air Sales Price List'!$B$1:$X$65536,12,FALSE)*$L$14),2)</f>
        <v>0</v>
      </c>
      <c r="H311" s="20">
        <f t="shared" si="8"/>
        <v>0</v>
      </c>
      <c r="I311" s="12"/>
    </row>
    <row r="312" spans="1:9" ht="12.4" hidden="1" customHeight="1">
      <c r="A312" s="11"/>
      <c r="B312" s="1"/>
      <c r="C312" s="36"/>
      <c r="D312" s="149"/>
      <c r="E312" s="150"/>
      <c r="F312" s="41" t="str">
        <f>VLOOKUP(C312,'[2]Acha Air Sales Price List'!$B$1:$D$65536,3,FALSE)</f>
        <v>first line keep open</v>
      </c>
      <c r="G312" s="19">
        <f>ROUND(IF(ISBLANK(C312),0,VLOOKUP(C312,'[2]Acha Air Sales Price List'!$B$1:$X$65536,12,FALSE)*$L$14),2)</f>
        <v>0</v>
      </c>
      <c r="H312" s="20">
        <f t="shared" si="8"/>
        <v>0</v>
      </c>
      <c r="I312" s="12"/>
    </row>
    <row r="313" spans="1:9" ht="12.4" hidden="1" customHeight="1">
      <c r="A313" s="11"/>
      <c r="B313" s="1"/>
      <c r="C313" s="36"/>
      <c r="D313" s="149"/>
      <c r="E313" s="150"/>
      <c r="F313" s="41" t="str">
        <f>VLOOKUP(C313,'[2]Acha Air Sales Price List'!$B$1:$D$65536,3,FALSE)</f>
        <v>first line keep open</v>
      </c>
      <c r="G313" s="19">
        <f>ROUND(IF(ISBLANK(C313),0,VLOOKUP(C313,'[2]Acha Air Sales Price List'!$B$1:$X$65536,12,FALSE)*$L$14),2)</f>
        <v>0</v>
      </c>
      <c r="H313" s="20">
        <f t="shared" si="8"/>
        <v>0</v>
      </c>
      <c r="I313" s="12"/>
    </row>
    <row r="314" spans="1:9" ht="12.4" hidden="1" customHeight="1">
      <c r="A314" s="11"/>
      <c r="B314" s="1"/>
      <c r="C314" s="36"/>
      <c r="D314" s="149"/>
      <c r="E314" s="150"/>
      <c r="F314" s="41" t="str">
        <f>VLOOKUP(C314,'[2]Acha Air Sales Price List'!$B$1:$D$65536,3,FALSE)</f>
        <v>first line keep open</v>
      </c>
      <c r="G314" s="19">
        <f>ROUND(IF(ISBLANK(C314),0,VLOOKUP(C314,'[2]Acha Air Sales Price List'!$B$1:$X$65536,12,FALSE)*$L$14),2)</f>
        <v>0</v>
      </c>
      <c r="H314" s="20">
        <f t="shared" si="8"/>
        <v>0</v>
      </c>
      <c r="I314" s="12"/>
    </row>
    <row r="315" spans="1:9" ht="12.4" hidden="1" customHeight="1">
      <c r="A315" s="11"/>
      <c r="B315" s="1"/>
      <c r="C315" s="37"/>
      <c r="D315" s="149"/>
      <c r="E315" s="150"/>
      <c r="F315" s="41" t="str">
        <f>VLOOKUP(C315,'[2]Acha Air Sales Price List'!$B$1:$D$65536,3,FALSE)</f>
        <v>first line keep open</v>
      </c>
      <c r="G315" s="19">
        <f>ROUND(IF(ISBLANK(C315),0,VLOOKUP(C315,'[2]Acha Air Sales Price List'!$B$1:$X$65536,12,FALSE)*$L$14),2)</f>
        <v>0</v>
      </c>
      <c r="H315" s="20">
        <f t="shared" si="8"/>
        <v>0</v>
      </c>
      <c r="I315" s="12"/>
    </row>
    <row r="316" spans="1:9" ht="12" hidden="1" customHeight="1">
      <c r="A316" s="11"/>
      <c r="B316" s="1"/>
      <c r="C316" s="36"/>
      <c r="D316" s="149"/>
      <c r="E316" s="150"/>
      <c r="F316" s="41" t="str">
        <f>VLOOKUP(C316,'[2]Acha Air Sales Price List'!$B$1:$D$65536,3,FALSE)</f>
        <v>first line keep open</v>
      </c>
      <c r="G316" s="19">
        <f>ROUND(IF(ISBLANK(C316),0,VLOOKUP(C316,'[2]Acha Air Sales Price List'!$B$1:$X$65536,12,FALSE)*$L$14),2)</f>
        <v>0</v>
      </c>
      <c r="H316" s="20">
        <f t="shared" si="8"/>
        <v>0</v>
      </c>
      <c r="I316" s="12"/>
    </row>
    <row r="317" spans="1:9" ht="12.4" hidden="1" customHeight="1">
      <c r="A317" s="11"/>
      <c r="B317" s="1"/>
      <c r="C317" s="36"/>
      <c r="D317" s="149"/>
      <c r="E317" s="150"/>
      <c r="F317" s="41" t="str">
        <f>VLOOKUP(C317,'[2]Acha Air Sales Price List'!$B$1:$D$65536,3,FALSE)</f>
        <v>first line keep open</v>
      </c>
      <c r="G317" s="19">
        <f>ROUND(IF(ISBLANK(C317),0,VLOOKUP(C317,'[2]Acha Air Sales Price List'!$B$1:$X$65536,12,FALSE)*$L$14),2)</f>
        <v>0</v>
      </c>
      <c r="H317" s="20">
        <f t="shared" si="8"/>
        <v>0</v>
      </c>
      <c r="I317" s="12"/>
    </row>
    <row r="318" spans="1:9" ht="12.4" hidden="1" customHeight="1">
      <c r="A318" s="11"/>
      <c r="B318" s="1"/>
      <c r="C318" s="36"/>
      <c r="D318" s="149"/>
      <c r="E318" s="150"/>
      <c r="F318" s="41" t="str">
        <f>VLOOKUP(C318,'[2]Acha Air Sales Price List'!$B$1:$D$65536,3,FALSE)</f>
        <v>first line keep open</v>
      </c>
      <c r="G318" s="19">
        <f>ROUND(IF(ISBLANK(C318),0,VLOOKUP(C318,'[2]Acha Air Sales Price List'!$B$1:$X$65536,12,FALSE)*$L$14),2)</f>
        <v>0</v>
      </c>
      <c r="H318" s="20">
        <f t="shared" si="8"/>
        <v>0</v>
      </c>
      <c r="I318" s="12"/>
    </row>
    <row r="319" spans="1:9" ht="12.4" hidden="1" customHeight="1">
      <c r="A319" s="11"/>
      <c r="B319" s="1"/>
      <c r="C319" s="36"/>
      <c r="D319" s="149"/>
      <c r="E319" s="150"/>
      <c r="F319" s="41" t="str">
        <f>VLOOKUP(C319,'[2]Acha Air Sales Price List'!$B$1:$D$65536,3,FALSE)</f>
        <v>first line keep open</v>
      </c>
      <c r="G319" s="19">
        <f>ROUND(IF(ISBLANK(C319),0,VLOOKUP(C319,'[2]Acha Air Sales Price List'!$B$1:$X$65536,12,FALSE)*$L$14),2)</f>
        <v>0</v>
      </c>
      <c r="H319" s="20">
        <f t="shared" si="8"/>
        <v>0</v>
      </c>
      <c r="I319" s="12"/>
    </row>
    <row r="320" spans="1:9" ht="12.4" hidden="1" customHeight="1">
      <c r="A320" s="11"/>
      <c r="B320" s="1"/>
      <c r="C320" s="36"/>
      <c r="D320" s="149"/>
      <c r="E320" s="150"/>
      <c r="F320" s="41" t="str">
        <f>VLOOKUP(C320,'[2]Acha Air Sales Price List'!$B$1:$D$65536,3,FALSE)</f>
        <v>first line keep open</v>
      </c>
      <c r="G320" s="19">
        <f>ROUND(IF(ISBLANK(C320),0,VLOOKUP(C320,'[2]Acha Air Sales Price List'!$B$1:$X$65536,12,FALSE)*$L$14),2)</f>
        <v>0</v>
      </c>
      <c r="H320" s="20">
        <f t="shared" si="8"/>
        <v>0</v>
      </c>
      <c r="I320" s="12"/>
    </row>
    <row r="321" spans="1:9" ht="12.4" hidden="1" customHeight="1">
      <c r="A321" s="11"/>
      <c r="B321" s="1"/>
      <c r="C321" s="36"/>
      <c r="D321" s="149"/>
      <c r="E321" s="150"/>
      <c r="F321" s="41" t="str">
        <f>VLOOKUP(C321,'[2]Acha Air Sales Price List'!$B$1:$D$65536,3,FALSE)</f>
        <v>first line keep open</v>
      </c>
      <c r="G321" s="19">
        <f>ROUND(IF(ISBLANK(C321),0,VLOOKUP(C321,'[2]Acha Air Sales Price List'!$B$1:$X$65536,12,FALSE)*$L$14),2)</f>
        <v>0</v>
      </c>
      <c r="H321" s="20">
        <f t="shared" si="8"/>
        <v>0</v>
      </c>
      <c r="I321" s="12"/>
    </row>
    <row r="322" spans="1:9" ht="12.4" hidden="1" customHeight="1">
      <c r="A322" s="11"/>
      <c r="B322" s="1"/>
      <c r="C322" s="36"/>
      <c r="D322" s="149"/>
      <c r="E322" s="150"/>
      <c r="F322" s="41" t="str">
        <f>VLOOKUP(C322,'[2]Acha Air Sales Price List'!$B$1:$D$65536,3,FALSE)</f>
        <v>first line keep open</v>
      </c>
      <c r="G322" s="19">
        <f>ROUND(IF(ISBLANK(C322),0,VLOOKUP(C322,'[2]Acha Air Sales Price List'!$B$1:$X$65536,12,FALSE)*$L$14),2)</f>
        <v>0</v>
      </c>
      <c r="H322" s="20">
        <f t="shared" si="8"/>
        <v>0</v>
      </c>
      <c r="I322" s="12"/>
    </row>
    <row r="323" spans="1:9" ht="12.4" hidden="1" customHeight="1">
      <c r="A323" s="11"/>
      <c r="B323" s="1"/>
      <c r="C323" s="36"/>
      <c r="D323" s="149"/>
      <c r="E323" s="150"/>
      <c r="F323" s="41" t="str">
        <f>VLOOKUP(C323,'[2]Acha Air Sales Price List'!$B$1:$D$65536,3,FALSE)</f>
        <v>first line keep open</v>
      </c>
      <c r="G323" s="19">
        <f>ROUND(IF(ISBLANK(C323),0,VLOOKUP(C323,'[2]Acha Air Sales Price List'!$B$1:$X$65536,12,FALSE)*$L$14),2)</f>
        <v>0</v>
      </c>
      <c r="H323" s="20">
        <f t="shared" si="8"/>
        <v>0</v>
      </c>
      <c r="I323" s="12"/>
    </row>
    <row r="324" spans="1:9" ht="12.4" hidden="1" customHeight="1">
      <c r="A324" s="11"/>
      <c r="B324" s="1"/>
      <c r="C324" s="36"/>
      <c r="D324" s="149"/>
      <c r="E324" s="150"/>
      <c r="F324" s="41" t="str">
        <f>VLOOKUP(C324,'[2]Acha Air Sales Price List'!$B$1:$D$65536,3,FALSE)</f>
        <v>first line keep open</v>
      </c>
      <c r="G324" s="19">
        <f>ROUND(IF(ISBLANK(C324),0,VLOOKUP(C324,'[2]Acha Air Sales Price List'!$B$1:$X$65536,12,FALSE)*$L$14),2)</f>
        <v>0</v>
      </c>
      <c r="H324" s="20">
        <f t="shared" si="8"/>
        <v>0</v>
      </c>
      <c r="I324" s="12"/>
    </row>
    <row r="325" spans="1:9" ht="12.4" hidden="1" customHeight="1">
      <c r="A325" s="11"/>
      <c r="B325" s="1"/>
      <c r="C325" s="36"/>
      <c r="D325" s="149"/>
      <c r="E325" s="150"/>
      <c r="F325" s="41" t="str">
        <f>VLOOKUP(C325,'[2]Acha Air Sales Price List'!$B$1:$D$65536,3,FALSE)</f>
        <v>first line keep open</v>
      </c>
      <c r="G325" s="19">
        <f>ROUND(IF(ISBLANK(C325),0,VLOOKUP(C325,'[2]Acha Air Sales Price List'!$B$1:$X$65536,12,FALSE)*$L$14),2)</f>
        <v>0</v>
      </c>
      <c r="H325" s="20">
        <f t="shared" si="8"/>
        <v>0</v>
      </c>
      <c r="I325" s="12"/>
    </row>
    <row r="326" spans="1:9" ht="12.4" hidden="1" customHeight="1">
      <c r="A326" s="11"/>
      <c r="B326" s="1"/>
      <c r="C326" s="36"/>
      <c r="D326" s="149"/>
      <c r="E326" s="150"/>
      <c r="F326" s="41" t="str">
        <f>VLOOKUP(C326,'[2]Acha Air Sales Price List'!$B$1:$D$65536,3,FALSE)</f>
        <v>first line keep open</v>
      </c>
      <c r="G326" s="19">
        <f>ROUND(IF(ISBLANK(C326),0,VLOOKUP(C326,'[2]Acha Air Sales Price List'!$B$1:$X$65536,12,FALSE)*$L$14),2)</f>
        <v>0</v>
      </c>
      <c r="H326" s="20">
        <f t="shared" si="8"/>
        <v>0</v>
      </c>
      <c r="I326" s="12"/>
    </row>
    <row r="327" spans="1:9" ht="12.4" hidden="1" customHeight="1">
      <c r="A327" s="11"/>
      <c r="B327" s="1"/>
      <c r="C327" s="36"/>
      <c r="D327" s="149"/>
      <c r="E327" s="150"/>
      <c r="F327" s="41" t="str">
        <f>VLOOKUP(C327,'[2]Acha Air Sales Price List'!$B$1:$D$65536,3,FALSE)</f>
        <v>first line keep open</v>
      </c>
      <c r="G327" s="19">
        <f>ROUND(IF(ISBLANK(C327),0,VLOOKUP(C327,'[2]Acha Air Sales Price List'!$B$1:$X$65536,12,FALSE)*$L$14),2)</f>
        <v>0</v>
      </c>
      <c r="H327" s="20">
        <f t="shared" si="8"/>
        <v>0</v>
      </c>
      <c r="I327" s="12"/>
    </row>
    <row r="328" spans="1:9" ht="12.4" hidden="1" customHeight="1">
      <c r="A328" s="11"/>
      <c r="B328" s="1"/>
      <c r="C328" s="36"/>
      <c r="D328" s="149"/>
      <c r="E328" s="150"/>
      <c r="F328" s="41" t="str">
        <f>VLOOKUP(C328,'[2]Acha Air Sales Price List'!$B$1:$D$65536,3,FALSE)</f>
        <v>first line keep open</v>
      </c>
      <c r="G328" s="19">
        <f>ROUND(IF(ISBLANK(C328),0,VLOOKUP(C328,'[2]Acha Air Sales Price List'!$B$1:$X$65536,12,FALSE)*$L$14),2)</f>
        <v>0</v>
      </c>
      <c r="H328" s="20">
        <f t="shared" si="8"/>
        <v>0</v>
      </c>
      <c r="I328" s="12"/>
    </row>
    <row r="329" spans="1:9" ht="12.4" hidden="1" customHeight="1">
      <c r="A329" s="11"/>
      <c r="B329" s="1"/>
      <c r="C329" s="36"/>
      <c r="D329" s="149"/>
      <c r="E329" s="150"/>
      <c r="F329" s="41" t="str">
        <f>VLOOKUP(C329,'[2]Acha Air Sales Price List'!$B$1:$D$65536,3,FALSE)</f>
        <v>first line keep open</v>
      </c>
      <c r="G329" s="19">
        <f>ROUND(IF(ISBLANK(C329),0,VLOOKUP(C329,'[2]Acha Air Sales Price List'!$B$1:$X$65536,12,FALSE)*$L$14),2)</f>
        <v>0</v>
      </c>
      <c r="H329" s="20">
        <f t="shared" si="8"/>
        <v>0</v>
      </c>
      <c r="I329" s="12"/>
    </row>
    <row r="330" spans="1:9" ht="12.4" hidden="1" customHeight="1">
      <c r="A330" s="11"/>
      <c r="B330" s="1"/>
      <c r="C330" s="36"/>
      <c r="D330" s="149"/>
      <c r="E330" s="150"/>
      <c r="F330" s="41" t="str">
        <f>VLOOKUP(C330,'[2]Acha Air Sales Price List'!$B$1:$D$65536,3,FALSE)</f>
        <v>first line keep open</v>
      </c>
      <c r="G330" s="19">
        <f>ROUND(IF(ISBLANK(C330),0,VLOOKUP(C330,'[2]Acha Air Sales Price List'!$B$1:$X$65536,12,FALSE)*$L$14),2)</f>
        <v>0</v>
      </c>
      <c r="H330" s="20">
        <f t="shared" si="8"/>
        <v>0</v>
      </c>
      <c r="I330" s="12"/>
    </row>
    <row r="331" spans="1:9" ht="12.4" hidden="1" customHeight="1">
      <c r="A331" s="11"/>
      <c r="B331" s="1"/>
      <c r="C331" s="36"/>
      <c r="D331" s="149"/>
      <c r="E331" s="150"/>
      <c r="F331" s="41" t="str">
        <f>VLOOKUP(C331,'[2]Acha Air Sales Price List'!$B$1:$D$65536,3,FALSE)</f>
        <v>first line keep open</v>
      </c>
      <c r="G331" s="19">
        <f>ROUND(IF(ISBLANK(C331),0,VLOOKUP(C331,'[2]Acha Air Sales Price List'!$B$1:$X$65536,12,FALSE)*$L$14),2)</f>
        <v>0</v>
      </c>
      <c r="H331" s="20">
        <f t="shared" si="8"/>
        <v>0</v>
      </c>
      <c r="I331" s="12"/>
    </row>
    <row r="332" spans="1:9" ht="12.4" hidden="1" customHeight="1">
      <c r="A332" s="11"/>
      <c r="B332" s="1"/>
      <c r="C332" s="36"/>
      <c r="D332" s="149"/>
      <c r="E332" s="150"/>
      <c r="F332" s="41" t="str">
        <f>VLOOKUP(C332,'[2]Acha Air Sales Price List'!$B$1:$D$65536,3,FALSE)</f>
        <v>first line keep open</v>
      </c>
      <c r="G332" s="19">
        <f>ROUND(IF(ISBLANK(C332),0,VLOOKUP(C332,'[2]Acha Air Sales Price List'!$B$1:$X$65536,12,FALSE)*$L$14),2)</f>
        <v>0</v>
      </c>
      <c r="H332" s="20">
        <f t="shared" si="8"/>
        <v>0</v>
      </c>
      <c r="I332" s="12"/>
    </row>
    <row r="333" spans="1:9" ht="12.4" hidden="1" customHeight="1">
      <c r="A333" s="11"/>
      <c r="B333" s="1"/>
      <c r="C333" s="36"/>
      <c r="D333" s="149"/>
      <c r="E333" s="150"/>
      <c r="F333" s="41" t="str">
        <f>VLOOKUP(C333,'[2]Acha Air Sales Price List'!$B$1:$D$65536,3,FALSE)</f>
        <v>first line keep open</v>
      </c>
      <c r="G333" s="19">
        <f>ROUND(IF(ISBLANK(C333),0,VLOOKUP(C333,'[2]Acha Air Sales Price List'!$B$1:$X$65536,12,FALSE)*$L$14),2)</f>
        <v>0</v>
      </c>
      <c r="H333" s="20">
        <f t="shared" si="8"/>
        <v>0</v>
      </c>
      <c r="I333" s="12"/>
    </row>
    <row r="334" spans="1:9" ht="12.4" hidden="1" customHeight="1">
      <c r="A334" s="11"/>
      <c r="B334" s="1"/>
      <c r="C334" s="36"/>
      <c r="D334" s="149"/>
      <c r="E334" s="150"/>
      <c r="F334" s="41" t="str">
        <f>VLOOKUP(C334,'[2]Acha Air Sales Price List'!$B$1:$D$65536,3,FALSE)</f>
        <v>first line keep open</v>
      </c>
      <c r="G334" s="19">
        <f>ROUND(IF(ISBLANK(C334),0,VLOOKUP(C334,'[2]Acha Air Sales Price List'!$B$1:$X$65536,12,FALSE)*$L$14),2)</f>
        <v>0</v>
      </c>
      <c r="H334" s="20">
        <f t="shared" si="8"/>
        <v>0</v>
      </c>
      <c r="I334" s="12"/>
    </row>
    <row r="335" spans="1:9" ht="12.4" hidden="1" customHeight="1">
      <c r="A335" s="11"/>
      <c r="B335" s="1"/>
      <c r="C335" s="36"/>
      <c r="D335" s="149"/>
      <c r="E335" s="150"/>
      <c r="F335" s="41" t="str">
        <f>VLOOKUP(C335,'[2]Acha Air Sales Price List'!$B$1:$D$65536,3,FALSE)</f>
        <v>first line keep open</v>
      </c>
      <c r="G335" s="19">
        <f>ROUND(IF(ISBLANK(C335),0,VLOOKUP(C335,'[2]Acha Air Sales Price List'!$B$1:$X$65536,12,FALSE)*$L$14),2)</f>
        <v>0</v>
      </c>
      <c r="H335" s="20">
        <f t="shared" si="8"/>
        <v>0</v>
      </c>
      <c r="I335" s="12"/>
    </row>
    <row r="336" spans="1:9" ht="12.4" hidden="1" customHeight="1">
      <c r="A336" s="11"/>
      <c r="B336" s="1"/>
      <c r="C336" s="36"/>
      <c r="D336" s="149"/>
      <c r="E336" s="150"/>
      <c r="F336" s="41" t="str">
        <f>VLOOKUP(C336,'[2]Acha Air Sales Price List'!$B$1:$D$65536,3,FALSE)</f>
        <v>first line keep open</v>
      </c>
      <c r="G336" s="19">
        <f>ROUND(IF(ISBLANK(C336),0,VLOOKUP(C336,'[2]Acha Air Sales Price List'!$B$1:$X$65536,12,FALSE)*$L$14),2)</f>
        <v>0</v>
      </c>
      <c r="H336" s="20">
        <f t="shared" si="8"/>
        <v>0</v>
      </c>
      <c r="I336" s="12"/>
    </row>
    <row r="337" spans="1:9" ht="12.4" hidden="1" customHeight="1">
      <c r="A337" s="11"/>
      <c r="B337" s="1"/>
      <c r="C337" s="36"/>
      <c r="D337" s="149"/>
      <c r="E337" s="150"/>
      <c r="F337" s="41" t="str">
        <f>VLOOKUP(C337,'[2]Acha Air Sales Price List'!$B$1:$D$65536,3,FALSE)</f>
        <v>first line keep open</v>
      </c>
      <c r="G337" s="19">
        <f>ROUND(IF(ISBLANK(C337),0,VLOOKUP(C337,'[2]Acha Air Sales Price List'!$B$1:$X$65536,12,FALSE)*$L$14),2)</f>
        <v>0</v>
      </c>
      <c r="H337" s="20">
        <f t="shared" si="8"/>
        <v>0</v>
      </c>
      <c r="I337" s="12"/>
    </row>
    <row r="338" spans="1:9" ht="12.4" hidden="1" customHeight="1">
      <c r="A338" s="11"/>
      <c r="B338" s="1"/>
      <c r="C338" s="36"/>
      <c r="D338" s="149"/>
      <c r="E338" s="150"/>
      <c r="F338" s="41" t="str">
        <f>VLOOKUP(C338,'[2]Acha Air Sales Price List'!$B$1:$D$65536,3,FALSE)</f>
        <v>first line keep open</v>
      </c>
      <c r="G338" s="19">
        <f>ROUND(IF(ISBLANK(C338),0,VLOOKUP(C338,'[2]Acha Air Sales Price List'!$B$1:$X$65536,12,FALSE)*$L$14),2)</f>
        <v>0</v>
      </c>
      <c r="H338" s="20">
        <f t="shared" si="8"/>
        <v>0</v>
      </c>
      <c r="I338" s="12"/>
    </row>
    <row r="339" spans="1:9" ht="12.4" hidden="1" customHeight="1">
      <c r="A339" s="11"/>
      <c r="B339" s="1"/>
      <c r="C339" s="36"/>
      <c r="D339" s="149"/>
      <c r="E339" s="150"/>
      <c r="F339" s="41" t="str">
        <f>VLOOKUP(C339,'[2]Acha Air Sales Price List'!$B$1:$D$65536,3,FALSE)</f>
        <v>first line keep open</v>
      </c>
      <c r="G339" s="19">
        <f>ROUND(IF(ISBLANK(C339),0,VLOOKUP(C339,'[2]Acha Air Sales Price List'!$B$1:$X$65536,12,FALSE)*$L$14),2)</f>
        <v>0</v>
      </c>
      <c r="H339" s="20">
        <f t="shared" si="8"/>
        <v>0</v>
      </c>
      <c r="I339" s="12"/>
    </row>
    <row r="340" spans="1:9" ht="12.4" hidden="1" customHeight="1">
      <c r="A340" s="11"/>
      <c r="B340" s="1"/>
      <c r="C340" s="36"/>
      <c r="D340" s="149"/>
      <c r="E340" s="150"/>
      <c r="F340" s="41" t="str">
        <f>VLOOKUP(C340,'[2]Acha Air Sales Price List'!$B$1:$D$65536,3,FALSE)</f>
        <v>first line keep open</v>
      </c>
      <c r="G340" s="19">
        <f>ROUND(IF(ISBLANK(C340),0,VLOOKUP(C340,'[2]Acha Air Sales Price List'!$B$1:$X$65536,12,FALSE)*$L$14),2)</f>
        <v>0</v>
      </c>
      <c r="H340" s="20">
        <f t="shared" si="8"/>
        <v>0</v>
      </c>
      <c r="I340" s="12"/>
    </row>
    <row r="341" spans="1:9" ht="12.4" hidden="1" customHeight="1">
      <c r="A341" s="11"/>
      <c r="B341" s="1"/>
      <c r="C341" s="36"/>
      <c r="D341" s="149"/>
      <c r="E341" s="150"/>
      <c r="F341" s="41" t="str">
        <f>VLOOKUP(C341,'[2]Acha Air Sales Price List'!$B$1:$D$65536,3,FALSE)</f>
        <v>first line keep open</v>
      </c>
      <c r="G341" s="19">
        <f>ROUND(IF(ISBLANK(C341),0,VLOOKUP(C341,'[2]Acha Air Sales Price List'!$B$1:$X$65536,12,FALSE)*$L$14),2)</f>
        <v>0</v>
      </c>
      <c r="H341" s="20">
        <f t="shared" si="8"/>
        <v>0</v>
      </c>
      <c r="I341" s="12"/>
    </row>
    <row r="342" spans="1:9" ht="12.4" hidden="1" customHeight="1">
      <c r="A342" s="11"/>
      <c r="B342" s="1"/>
      <c r="C342" s="36"/>
      <c r="D342" s="149"/>
      <c r="E342" s="150"/>
      <c r="F342" s="41" t="str">
        <f>VLOOKUP(C342,'[2]Acha Air Sales Price List'!$B$1:$D$65536,3,FALSE)</f>
        <v>first line keep open</v>
      </c>
      <c r="G342" s="19">
        <f>ROUND(IF(ISBLANK(C342),0,VLOOKUP(C342,'[2]Acha Air Sales Price List'!$B$1:$X$65536,12,FALSE)*$L$14),2)</f>
        <v>0</v>
      </c>
      <c r="H342" s="20">
        <f t="shared" si="8"/>
        <v>0</v>
      </c>
      <c r="I342" s="12"/>
    </row>
    <row r="343" spans="1:9" ht="12.4" hidden="1" customHeight="1">
      <c r="A343" s="11"/>
      <c r="B343" s="1"/>
      <c r="C343" s="37"/>
      <c r="D343" s="149"/>
      <c r="E343" s="150"/>
      <c r="F343" s="41" t="str">
        <f>VLOOKUP(C343,'[2]Acha Air Sales Price List'!$B$1:$D$65536,3,FALSE)</f>
        <v>first line keep open</v>
      </c>
      <c r="G343" s="19">
        <f>ROUND(IF(ISBLANK(C343),0,VLOOKUP(C343,'[2]Acha Air Sales Price List'!$B$1:$X$65536,12,FALSE)*$L$14),2)</f>
        <v>0</v>
      </c>
      <c r="H343" s="20">
        <f>ROUND(IF(ISNUMBER(B343), G343*B343, 0),5)</f>
        <v>0</v>
      </c>
      <c r="I343" s="12"/>
    </row>
    <row r="344" spans="1:9" ht="12" hidden="1" customHeight="1">
      <c r="A344" s="11"/>
      <c r="B344" s="1"/>
      <c r="C344" s="36"/>
      <c r="D344" s="149"/>
      <c r="E344" s="150"/>
      <c r="F344" s="41" t="str">
        <f>VLOOKUP(C344,'[2]Acha Air Sales Price List'!$B$1:$D$65536,3,FALSE)</f>
        <v>first line keep open</v>
      </c>
      <c r="G344" s="19">
        <f>ROUND(IF(ISBLANK(C344),0,VLOOKUP(C344,'[2]Acha Air Sales Price List'!$B$1:$X$65536,12,FALSE)*$L$14),2)</f>
        <v>0</v>
      </c>
      <c r="H344" s="20">
        <f t="shared" ref="H344:H394" si="9">ROUND(IF(ISNUMBER(B344), G344*B344, 0),5)</f>
        <v>0</v>
      </c>
      <c r="I344" s="12"/>
    </row>
    <row r="345" spans="1:9" ht="12.4" hidden="1" customHeight="1">
      <c r="A345" s="11"/>
      <c r="B345" s="1"/>
      <c r="C345" s="36"/>
      <c r="D345" s="149"/>
      <c r="E345" s="150"/>
      <c r="F345" s="41" t="str">
        <f>VLOOKUP(C345,'[2]Acha Air Sales Price List'!$B$1:$D$65536,3,FALSE)</f>
        <v>first line keep open</v>
      </c>
      <c r="G345" s="19">
        <f>ROUND(IF(ISBLANK(C345),0,VLOOKUP(C345,'[2]Acha Air Sales Price List'!$B$1:$X$65536,12,FALSE)*$L$14),2)</f>
        <v>0</v>
      </c>
      <c r="H345" s="20">
        <f t="shared" si="9"/>
        <v>0</v>
      </c>
      <c r="I345" s="12"/>
    </row>
    <row r="346" spans="1:9" ht="12.4" hidden="1" customHeight="1">
      <c r="A346" s="11"/>
      <c r="B346" s="1"/>
      <c r="C346" s="36"/>
      <c r="D346" s="149"/>
      <c r="E346" s="150"/>
      <c r="F346" s="41" t="str">
        <f>VLOOKUP(C346,'[2]Acha Air Sales Price List'!$B$1:$D$65536,3,FALSE)</f>
        <v>first line keep open</v>
      </c>
      <c r="G346" s="19">
        <f>ROUND(IF(ISBLANK(C346),0,VLOOKUP(C346,'[2]Acha Air Sales Price List'!$B$1:$X$65536,12,FALSE)*$L$14),2)</f>
        <v>0</v>
      </c>
      <c r="H346" s="20">
        <f t="shared" si="9"/>
        <v>0</v>
      </c>
      <c r="I346" s="12"/>
    </row>
    <row r="347" spans="1:9" ht="12.4" hidden="1" customHeight="1">
      <c r="A347" s="11"/>
      <c r="B347" s="1"/>
      <c r="C347" s="36"/>
      <c r="D347" s="149"/>
      <c r="E347" s="150"/>
      <c r="F347" s="41" t="str">
        <f>VLOOKUP(C347,'[2]Acha Air Sales Price List'!$B$1:$D$65536,3,FALSE)</f>
        <v>first line keep open</v>
      </c>
      <c r="G347" s="19">
        <f>ROUND(IF(ISBLANK(C347),0,VLOOKUP(C347,'[2]Acha Air Sales Price List'!$B$1:$X$65536,12,FALSE)*$L$14),2)</f>
        <v>0</v>
      </c>
      <c r="H347" s="20">
        <f t="shared" si="9"/>
        <v>0</v>
      </c>
      <c r="I347" s="12"/>
    </row>
    <row r="348" spans="1:9" ht="12.4" hidden="1" customHeight="1">
      <c r="A348" s="11"/>
      <c r="B348" s="1"/>
      <c r="C348" s="36"/>
      <c r="D348" s="149"/>
      <c r="E348" s="150"/>
      <c r="F348" s="41" t="str">
        <f>VLOOKUP(C348,'[2]Acha Air Sales Price List'!$B$1:$D$65536,3,FALSE)</f>
        <v>first line keep open</v>
      </c>
      <c r="G348" s="19">
        <f>ROUND(IF(ISBLANK(C348),0,VLOOKUP(C348,'[2]Acha Air Sales Price List'!$B$1:$X$65536,12,FALSE)*$L$14),2)</f>
        <v>0</v>
      </c>
      <c r="H348" s="20">
        <f t="shared" si="9"/>
        <v>0</v>
      </c>
      <c r="I348" s="12"/>
    </row>
    <row r="349" spans="1:9" ht="12.4" hidden="1" customHeight="1">
      <c r="A349" s="11"/>
      <c r="B349" s="1"/>
      <c r="C349" s="36"/>
      <c r="D349" s="149"/>
      <c r="E349" s="150"/>
      <c r="F349" s="41" t="str">
        <f>VLOOKUP(C349,'[2]Acha Air Sales Price List'!$B$1:$D$65536,3,FALSE)</f>
        <v>first line keep open</v>
      </c>
      <c r="G349" s="19">
        <f>ROUND(IF(ISBLANK(C349),0,VLOOKUP(C349,'[2]Acha Air Sales Price List'!$B$1:$X$65536,12,FALSE)*$L$14),2)</f>
        <v>0</v>
      </c>
      <c r="H349" s="20">
        <f t="shared" si="9"/>
        <v>0</v>
      </c>
      <c r="I349" s="12"/>
    </row>
    <row r="350" spans="1:9" ht="12.4" hidden="1" customHeight="1">
      <c r="A350" s="11"/>
      <c r="B350" s="1"/>
      <c r="C350" s="36"/>
      <c r="D350" s="149"/>
      <c r="E350" s="150"/>
      <c r="F350" s="41" t="str">
        <f>VLOOKUP(C350,'[2]Acha Air Sales Price List'!$B$1:$D$65536,3,FALSE)</f>
        <v>first line keep open</v>
      </c>
      <c r="G350" s="19">
        <f>ROUND(IF(ISBLANK(C350),0,VLOOKUP(C350,'[2]Acha Air Sales Price List'!$B$1:$X$65536,12,FALSE)*$L$14),2)</f>
        <v>0</v>
      </c>
      <c r="H350" s="20">
        <f t="shared" si="9"/>
        <v>0</v>
      </c>
      <c r="I350" s="12"/>
    </row>
    <row r="351" spans="1:9" ht="12.4" hidden="1" customHeight="1">
      <c r="A351" s="11"/>
      <c r="B351" s="1"/>
      <c r="C351" s="36"/>
      <c r="D351" s="149"/>
      <c r="E351" s="150"/>
      <c r="F351" s="41" t="str">
        <f>VLOOKUP(C351,'[2]Acha Air Sales Price List'!$B$1:$D$65536,3,FALSE)</f>
        <v>first line keep open</v>
      </c>
      <c r="G351" s="19">
        <f>ROUND(IF(ISBLANK(C351),0,VLOOKUP(C351,'[2]Acha Air Sales Price List'!$B$1:$X$65536,12,FALSE)*$L$14),2)</f>
        <v>0</v>
      </c>
      <c r="H351" s="20">
        <f t="shared" si="9"/>
        <v>0</v>
      </c>
      <c r="I351" s="12"/>
    </row>
    <row r="352" spans="1:9" ht="12.4" hidden="1" customHeight="1">
      <c r="A352" s="11"/>
      <c r="B352" s="1"/>
      <c r="C352" s="36"/>
      <c r="D352" s="149"/>
      <c r="E352" s="150"/>
      <c r="F352" s="41" t="str">
        <f>VLOOKUP(C352,'[2]Acha Air Sales Price List'!$B$1:$D$65536,3,FALSE)</f>
        <v>first line keep open</v>
      </c>
      <c r="G352" s="19">
        <f>ROUND(IF(ISBLANK(C352),0,VLOOKUP(C352,'[2]Acha Air Sales Price List'!$B$1:$X$65536,12,FALSE)*$L$14),2)</f>
        <v>0</v>
      </c>
      <c r="H352" s="20">
        <f t="shared" si="9"/>
        <v>0</v>
      </c>
      <c r="I352" s="12"/>
    </row>
    <row r="353" spans="1:9" ht="12.4" hidden="1" customHeight="1">
      <c r="A353" s="11"/>
      <c r="B353" s="1"/>
      <c r="C353" s="36"/>
      <c r="D353" s="149"/>
      <c r="E353" s="150"/>
      <c r="F353" s="41" t="str">
        <f>VLOOKUP(C353,'[2]Acha Air Sales Price List'!$B$1:$D$65536,3,FALSE)</f>
        <v>first line keep open</v>
      </c>
      <c r="G353" s="19">
        <f>ROUND(IF(ISBLANK(C353),0,VLOOKUP(C353,'[2]Acha Air Sales Price List'!$B$1:$X$65536,12,FALSE)*$L$14),2)</f>
        <v>0</v>
      </c>
      <c r="H353" s="20">
        <f t="shared" si="9"/>
        <v>0</v>
      </c>
      <c r="I353" s="12"/>
    </row>
    <row r="354" spans="1:9" ht="12.4" hidden="1" customHeight="1">
      <c r="A354" s="11"/>
      <c r="B354" s="1"/>
      <c r="C354" s="36"/>
      <c r="D354" s="149"/>
      <c r="E354" s="150"/>
      <c r="F354" s="41" t="str">
        <f>VLOOKUP(C354,'[2]Acha Air Sales Price List'!$B$1:$D$65536,3,FALSE)</f>
        <v>first line keep open</v>
      </c>
      <c r="G354" s="19">
        <f>ROUND(IF(ISBLANK(C354),0,VLOOKUP(C354,'[2]Acha Air Sales Price List'!$B$1:$X$65536,12,FALSE)*$L$14),2)</f>
        <v>0</v>
      </c>
      <c r="H354" s="20">
        <f t="shared" si="9"/>
        <v>0</v>
      </c>
      <c r="I354" s="12"/>
    </row>
    <row r="355" spans="1:9" ht="12.4" hidden="1" customHeight="1">
      <c r="A355" s="11"/>
      <c r="B355" s="1"/>
      <c r="C355" s="36"/>
      <c r="D355" s="149"/>
      <c r="E355" s="150"/>
      <c r="F355" s="41" t="str">
        <f>VLOOKUP(C355,'[2]Acha Air Sales Price List'!$B$1:$D$65536,3,FALSE)</f>
        <v>first line keep open</v>
      </c>
      <c r="G355" s="19">
        <f>ROUND(IF(ISBLANK(C355),0,VLOOKUP(C355,'[2]Acha Air Sales Price List'!$B$1:$X$65536,12,FALSE)*$L$14),2)</f>
        <v>0</v>
      </c>
      <c r="H355" s="20">
        <f t="shared" si="9"/>
        <v>0</v>
      </c>
      <c r="I355" s="12"/>
    </row>
    <row r="356" spans="1:9" ht="12.4" hidden="1" customHeight="1">
      <c r="A356" s="11"/>
      <c r="B356" s="1"/>
      <c r="C356" s="36"/>
      <c r="D356" s="149"/>
      <c r="E356" s="150"/>
      <c r="F356" s="41" t="str">
        <f>VLOOKUP(C356,'[2]Acha Air Sales Price List'!$B$1:$D$65536,3,FALSE)</f>
        <v>first line keep open</v>
      </c>
      <c r="G356" s="19">
        <f>ROUND(IF(ISBLANK(C356),0,VLOOKUP(C356,'[2]Acha Air Sales Price List'!$B$1:$X$65536,12,FALSE)*$L$14),2)</f>
        <v>0</v>
      </c>
      <c r="H356" s="20">
        <f t="shared" si="9"/>
        <v>0</v>
      </c>
      <c r="I356" s="12"/>
    </row>
    <row r="357" spans="1:9" ht="12.4" hidden="1" customHeight="1">
      <c r="A357" s="11"/>
      <c r="B357" s="1"/>
      <c r="C357" s="36"/>
      <c r="D357" s="149"/>
      <c r="E357" s="150"/>
      <c r="F357" s="41" t="str">
        <f>VLOOKUP(C357,'[2]Acha Air Sales Price List'!$B$1:$D$65536,3,FALSE)</f>
        <v>first line keep open</v>
      </c>
      <c r="G357" s="19">
        <f>ROUND(IF(ISBLANK(C357),0,VLOOKUP(C357,'[2]Acha Air Sales Price List'!$B$1:$X$65536,12,FALSE)*$L$14),2)</f>
        <v>0</v>
      </c>
      <c r="H357" s="20">
        <f t="shared" si="9"/>
        <v>0</v>
      </c>
      <c r="I357" s="12"/>
    </row>
    <row r="358" spans="1:9" ht="12.4" hidden="1" customHeight="1">
      <c r="A358" s="11"/>
      <c r="B358" s="1"/>
      <c r="C358" s="36"/>
      <c r="D358" s="149"/>
      <c r="E358" s="150"/>
      <c r="F358" s="41" t="str">
        <f>VLOOKUP(C358,'[2]Acha Air Sales Price List'!$B$1:$D$65536,3,FALSE)</f>
        <v>first line keep open</v>
      </c>
      <c r="G358" s="19">
        <f>ROUND(IF(ISBLANK(C358),0,VLOOKUP(C358,'[2]Acha Air Sales Price List'!$B$1:$X$65536,12,FALSE)*$L$14),2)</f>
        <v>0</v>
      </c>
      <c r="H358" s="20">
        <f t="shared" si="9"/>
        <v>0</v>
      </c>
      <c r="I358" s="12"/>
    </row>
    <row r="359" spans="1:9" ht="12.4" hidden="1" customHeight="1">
      <c r="A359" s="11"/>
      <c r="B359" s="1"/>
      <c r="C359" s="36"/>
      <c r="D359" s="149"/>
      <c r="E359" s="150"/>
      <c r="F359" s="41" t="str">
        <f>VLOOKUP(C359,'[2]Acha Air Sales Price List'!$B$1:$D$65536,3,FALSE)</f>
        <v>first line keep open</v>
      </c>
      <c r="G359" s="19">
        <f>ROUND(IF(ISBLANK(C359),0,VLOOKUP(C359,'[2]Acha Air Sales Price List'!$B$1:$X$65536,12,FALSE)*$L$14),2)</f>
        <v>0</v>
      </c>
      <c r="H359" s="20">
        <f t="shared" si="9"/>
        <v>0</v>
      </c>
      <c r="I359" s="12"/>
    </row>
    <row r="360" spans="1:9" ht="12.4" hidden="1" customHeight="1">
      <c r="A360" s="11"/>
      <c r="B360" s="1"/>
      <c r="C360" s="36"/>
      <c r="D360" s="149"/>
      <c r="E360" s="150"/>
      <c r="F360" s="41" t="str">
        <f>VLOOKUP(C360,'[2]Acha Air Sales Price List'!$B$1:$D$65536,3,FALSE)</f>
        <v>first line keep open</v>
      </c>
      <c r="G360" s="19">
        <f>ROUND(IF(ISBLANK(C360),0,VLOOKUP(C360,'[2]Acha Air Sales Price List'!$B$1:$X$65536,12,FALSE)*$L$14),2)</f>
        <v>0</v>
      </c>
      <c r="H360" s="20">
        <f t="shared" si="9"/>
        <v>0</v>
      </c>
      <c r="I360" s="12"/>
    </row>
    <row r="361" spans="1:9" ht="12.4" hidden="1" customHeight="1">
      <c r="A361" s="11"/>
      <c r="B361" s="1"/>
      <c r="C361" s="36"/>
      <c r="D361" s="149"/>
      <c r="E361" s="150"/>
      <c r="F361" s="41" t="str">
        <f>VLOOKUP(C361,'[2]Acha Air Sales Price List'!$B$1:$D$65536,3,FALSE)</f>
        <v>first line keep open</v>
      </c>
      <c r="G361" s="19">
        <f>ROUND(IF(ISBLANK(C361),0,VLOOKUP(C361,'[2]Acha Air Sales Price List'!$B$1:$X$65536,12,FALSE)*$L$14),2)</f>
        <v>0</v>
      </c>
      <c r="H361" s="20">
        <f t="shared" si="9"/>
        <v>0</v>
      </c>
      <c r="I361" s="12"/>
    </row>
    <row r="362" spans="1:9" ht="12.4" hidden="1" customHeight="1">
      <c r="A362" s="11"/>
      <c r="B362" s="1"/>
      <c r="C362" s="36"/>
      <c r="D362" s="149"/>
      <c r="E362" s="150"/>
      <c r="F362" s="41" t="str">
        <f>VLOOKUP(C362,'[2]Acha Air Sales Price List'!$B$1:$D$65536,3,FALSE)</f>
        <v>first line keep open</v>
      </c>
      <c r="G362" s="19">
        <f>ROUND(IF(ISBLANK(C362),0,VLOOKUP(C362,'[2]Acha Air Sales Price List'!$B$1:$X$65536,12,FALSE)*$L$14),2)</f>
        <v>0</v>
      </c>
      <c r="H362" s="20">
        <f t="shared" si="9"/>
        <v>0</v>
      </c>
      <c r="I362" s="12"/>
    </row>
    <row r="363" spans="1:9" ht="12.4" hidden="1" customHeight="1">
      <c r="A363" s="11"/>
      <c r="B363" s="1"/>
      <c r="C363" s="36"/>
      <c r="D363" s="149"/>
      <c r="E363" s="150"/>
      <c r="F363" s="41" t="str">
        <f>VLOOKUP(C363,'[2]Acha Air Sales Price List'!$B$1:$D$65536,3,FALSE)</f>
        <v>first line keep open</v>
      </c>
      <c r="G363" s="19">
        <f>ROUND(IF(ISBLANK(C363),0,VLOOKUP(C363,'[2]Acha Air Sales Price List'!$B$1:$X$65536,12,FALSE)*$L$14),2)</f>
        <v>0</v>
      </c>
      <c r="H363" s="20">
        <f t="shared" si="9"/>
        <v>0</v>
      </c>
      <c r="I363" s="12"/>
    </row>
    <row r="364" spans="1:9" ht="12.4" hidden="1" customHeight="1">
      <c r="A364" s="11"/>
      <c r="B364" s="1"/>
      <c r="C364" s="36"/>
      <c r="D364" s="149"/>
      <c r="E364" s="150"/>
      <c r="F364" s="41" t="str">
        <f>VLOOKUP(C364,'[2]Acha Air Sales Price List'!$B$1:$D$65536,3,FALSE)</f>
        <v>first line keep open</v>
      </c>
      <c r="G364" s="19">
        <f>ROUND(IF(ISBLANK(C364),0,VLOOKUP(C364,'[2]Acha Air Sales Price List'!$B$1:$X$65536,12,FALSE)*$L$14),2)</f>
        <v>0</v>
      </c>
      <c r="H364" s="20">
        <f t="shared" si="9"/>
        <v>0</v>
      </c>
      <c r="I364" s="12"/>
    </row>
    <row r="365" spans="1:9" ht="12.4" hidden="1" customHeight="1">
      <c r="A365" s="11"/>
      <c r="B365" s="1"/>
      <c r="C365" s="36"/>
      <c r="D365" s="149"/>
      <c r="E365" s="150"/>
      <c r="F365" s="41" t="str">
        <f>VLOOKUP(C365,'[2]Acha Air Sales Price List'!$B$1:$D$65536,3,FALSE)</f>
        <v>first line keep open</v>
      </c>
      <c r="G365" s="19">
        <f>ROUND(IF(ISBLANK(C365),0,VLOOKUP(C365,'[2]Acha Air Sales Price List'!$B$1:$X$65536,12,FALSE)*$L$14),2)</f>
        <v>0</v>
      </c>
      <c r="H365" s="20">
        <f t="shared" si="9"/>
        <v>0</v>
      </c>
      <c r="I365" s="12"/>
    </row>
    <row r="366" spans="1:9" ht="12.4" hidden="1" customHeight="1">
      <c r="A366" s="11"/>
      <c r="B366" s="1"/>
      <c r="C366" s="36"/>
      <c r="D366" s="149"/>
      <c r="E366" s="150"/>
      <c r="F366" s="41" t="str">
        <f>VLOOKUP(C366,'[2]Acha Air Sales Price List'!$B$1:$D$65536,3,FALSE)</f>
        <v>first line keep open</v>
      </c>
      <c r="G366" s="19">
        <f>ROUND(IF(ISBLANK(C366),0,VLOOKUP(C366,'[2]Acha Air Sales Price List'!$B$1:$X$65536,12,FALSE)*$L$14),2)</f>
        <v>0</v>
      </c>
      <c r="H366" s="20">
        <f t="shared" si="9"/>
        <v>0</v>
      </c>
      <c r="I366" s="12"/>
    </row>
    <row r="367" spans="1:9" ht="12.4" hidden="1" customHeight="1">
      <c r="A367" s="11"/>
      <c r="B367" s="1"/>
      <c r="C367" s="37"/>
      <c r="D367" s="149"/>
      <c r="E367" s="150"/>
      <c r="F367" s="41" t="str">
        <f>VLOOKUP(C367,'[2]Acha Air Sales Price List'!$B$1:$D$65536,3,FALSE)</f>
        <v>first line keep open</v>
      </c>
      <c r="G367" s="19">
        <f>ROUND(IF(ISBLANK(C367),0,VLOOKUP(C367,'[2]Acha Air Sales Price List'!$B$1:$X$65536,12,FALSE)*$L$14),2)</f>
        <v>0</v>
      </c>
      <c r="H367" s="20">
        <f t="shared" si="9"/>
        <v>0</v>
      </c>
      <c r="I367" s="12"/>
    </row>
    <row r="368" spans="1:9" ht="12" hidden="1" customHeight="1">
      <c r="A368" s="11"/>
      <c r="B368" s="1"/>
      <c r="C368" s="36"/>
      <c r="D368" s="149"/>
      <c r="E368" s="150"/>
      <c r="F368" s="41" t="str">
        <f>VLOOKUP(C368,'[2]Acha Air Sales Price List'!$B$1:$D$65536,3,FALSE)</f>
        <v>first line keep open</v>
      </c>
      <c r="G368" s="19">
        <f>ROUND(IF(ISBLANK(C368),0,VLOOKUP(C368,'[2]Acha Air Sales Price List'!$B$1:$X$65536,12,FALSE)*$L$14),2)</f>
        <v>0</v>
      </c>
      <c r="H368" s="20">
        <f t="shared" si="9"/>
        <v>0</v>
      </c>
      <c r="I368" s="12"/>
    </row>
    <row r="369" spans="1:9" ht="12.4" hidden="1" customHeight="1">
      <c r="A369" s="11"/>
      <c r="B369" s="1"/>
      <c r="C369" s="36"/>
      <c r="D369" s="149"/>
      <c r="E369" s="150"/>
      <c r="F369" s="41" t="str">
        <f>VLOOKUP(C369,'[2]Acha Air Sales Price List'!$B$1:$D$65536,3,FALSE)</f>
        <v>first line keep open</v>
      </c>
      <c r="G369" s="19">
        <f>ROUND(IF(ISBLANK(C369),0,VLOOKUP(C369,'[2]Acha Air Sales Price List'!$B$1:$X$65536,12,FALSE)*$L$14),2)</f>
        <v>0</v>
      </c>
      <c r="H369" s="20">
        <f t="shared" si="9"/>
        <v>0</v>
      </c>
      <c r="I369" s="12"/>
    </row>
    <row r="370" spans="1:9" ht="12.4" hidden="1" customHeight="1">
      <c r="A370" s="11"/>
      <c r="B370" s="1"/>
      <c r="C370" s="36"/>
      <c r="D370" s="149"/>
      <c r="E370" s="150"/>
      <c r="F370" s="41" t="str">
        <f>VLOOKUP(C370,'[2]Acha Air Sales Price List'!$B$1:$D$65536,3,FALSE)</f>
        <v>first line keep open</v>
      </c>
      <c r="G370" s="19">
        <f>ROUND(IF(ISBLANK(C370),0,VLOOKUP(C370,'[2]Acha Air Sales Price List'!$B$1:$X$65536,12,FALSE)*$L$14),2)</f>
        <v>0</v>
      </c>
      <c r="H370" s="20">
        <f t="shared" si="9"/>
        <v>0</v>
      </c>
      <c r="I370" s="12"/>
    </row>
    <row r="371" spans="1:9" ht="12.4" hidden="1" customHeight="1">
      <c r="A371" s="11"/>
      <c r="B371" s="1"/>
      <c r="C371" s="36"/>
      <c r="D371" s="149"/>
      <c r="E371" s="150"/>
      <c r="F371" s="41" t="str">
        <f>VLOOKUP(C371,'[2]Acha Air Sales Price List'!$B$1:$D$65536,3,FALSE)</f>
        <v>first line keep open</v>
      </c>
      <c r="G371" s="19">
        <f>ROUND(IF(ISBLANK(C371),0,VLOOKUP(C371,'[2]Acha Air Sales Price List'!$B$1:$X$65536,12,FALSE)*$L$14),2)</f>
        <v>0</v>
      </c>
      <c r="H371" s="20">
        <f t="shared" si="9"/>
        <v>0</v>
      </c>
      <c r="I371" s="12"/>
    </row>
    <row r="372" spans="1:9" ht="12.4" hidden="1" customHeight="1">
      <c r="A372" s="11"/>
      <c r="B372" s="1"/>
      <c r="C372" s="36"/>
      <c r="D372" s="149"/>
      <c r="E372" s="150"/>
      <c r="F372" s="41" t="str">
        <f>VLOOKUP(C372,'[2]Acha Air Sales Price List'!$B$1:$D$65536,3,FALSE)</f>
        <v>first line keep open</v>
      </c>
      <c r="G372" s="19">
        <f>ROUND(IF(ISBLANK(C372),0,VLOOKUP(C372,'[2]Acha Air Sales Price List'!$B$1:$X$65536,12,FALSE)*$L$14),2)</f>
        <v>0</v>
      </c>
      <c r="H372" s="20">
        <f t="shared" si="9"/>
        <v>0</v>
      </c>
      <c r="I372" s="12"/>
    </row>
    <row r="373" spans="1:9" ht="12.4" hidden="1" customHeight="1">
      <c r="A373" s="11"/>
      <c r="B373" s="1"/>
      <c r="C373" s="36"/>
      <c r="D373" s="149"/>
      <c r="E373" s="150"/>
      <c r="F373" s="41" t="str">
        <f>VLOOKUP(C373,'[2]Acha Air Sales Price List'!$B$1:$D$65536,3,FALSE)</f>
        <v>first line keep open</v>
      </c>
      <c r="G373" s="19">
        <f>ROUND(IF(ISBLANK(C373),0,VLOOKUP(C373,'[2]Acha Air Sales Price List'!$B$1:$X$65536,12,FALSE)*$L$14),2)</f>
        <v>0</v>
      </c>
      <c r="H373" s="20">
        <f t="shared" si="9"/>
        <v>0</v>
      </c>
      <c r="I373" s="12"/>
    </row>
    <row r="374" spans="1:9" ht="12.4" hidden="1" customHeight="1">
      <c r="A374" s="11"/>
      <c r="B374" s="1"/>
      <c r="C374" s="36"/>
      <c r="D374" s="149"/>
      <c r="E374" s="150"/>
      <c r="F374" s="41" t="str">
        <f>VLOOKUP(C374,'[2]Acha Air Sales Price List'!$B$1:$D$65536,3,FALSE)</f>
        <v>first line keep open</v>
      </c>
      <c r="G374" s="19">
        <f>ROUND(IF(ISBLANK(C374),0,VLOOKUP(C374,'[2]Acha Air Sales Price List'!$B$1:$X$65536,12,FALSE)*$L$14),2)</f>
        <v>0</v>
      </c>
      <c r="H374" s="20">
        <f t="shared" si="9"/>
        <v>0</v>
      </c>
      <c r="I374" s="12"/>
    </row>
    <row r="375" spans="1:9" ht="12.4" hidden="1" customHeight="1">
      <c r="A375" s="11"/>
      <c r="B375" s="1"/>
      <c r="C375" s="36"/>
      <c r="D375" s="149"/>
      <c r="E375" s="150"/>
      <c r="F375" s="41" t="str">
        <f>VLOOKUP(C375,'[2]Acha Air Sales Price List'!$B$1:$D$65536,3,FALSE)</f>
        <v>first line keep open</v>
      </c>
      <c r="G375" s="19">
        <f>ROUND(IF(ISBLANK(C375),0,VLOOKUP(C375,'[2]Acha Air Sales Price List'!$B$1:$X$65536,12,FALSE)*$L$14),2)</f>
        <v>0</v>
      </c>
      <c r="H375" s="20">
        <f t="shared" si="9"/>
        <v>0</v>
      </c>
      <c r="I375" s="12"/>
    </row>
    <row r="376" spans="1:9" ht="12.4" hidden="1" customHeight="1">
      <c r="A376" s="11"/>
      <c r="B376" s="1"/>
      <c r="C376" s="36"/>
      <c r="D376" s="149"/>
      <c r="E376" s="150"/>
      <c r="F376" s="41" t="str">
        <f>VLOOKUP(C376,'[2]Acha Air Sales Price List'!$B$1:$D$65536,3,FALSE)</f>
        <v>first line keep open</v>
      </c>
      <c r="G376" s="19">
        <f>ROUND(IF(ISBLANK(C376),0,VLOOKUP(C376,'[2]Acha Air Sales Price List'!$B$1:$X$65536,12,FALSE)*$L$14),2)</f>
        <v>0</v>
      </c>
      <c r="H376" s="20">
        <f t="shared" si="9"/>
        <v>0</v>
      </c>
      <c r="I376" s="12"/>
    </row>
    <row r="377" spans="1:9" ht="12.4" hidden="1" customHeight="1">
      <c r="A377" s="11"/>
      <c r="B377" s="1"/>
      <c r="C377" s="36"/>
      <c r="D377" s="149"/>
      <c r="E377" s="150"/>
      <c r="F377" s="41" t="str">
        <f>VLOOKUP(C377,'[2]Acha Air Sales Price List'!$B$1:$D$65536,3,FALSE)</f>
        <v>first line keep open</v>
      </c>
      <c r="G377" s="19">
        <f>ROUND(IF(ISBLANK(C377),0,VLOOKUP(C377,'[2]Acha Air Sales Price List'!$B$1:$X$65536,12,FALSE)*$L$14),2)</f>
        <v>0</v>
      </c>
      <c r="H377" s="20">
        <f t="shared" si="9"/>
        <v>0</v>
      </c>
      <c r="I377" s="12"/>
    </row>
    <row r="378" spans="1:9" ht="12.4" hidden="1" customHeight="1">
      <c r="A378" s="11"/>
      <c r="B378" s="1"/>
      <c r="C378" s="36"/>
      <c r="D378" s="149"/>
      <c r="E378" s="150"/>
      <c r="F378" s="41" t="str">
        <f>VLOOKUP(C378,'[2]Acha Air Sales Price List'!$B$1:$D$65536,3,FALSE)</f>
        <v>first line keep open</v>
      </c>
      <c r="G378" s="19">
        <f>ROUND(IF(ISBLANK(C378),0,VLOOKUP(C378,'[2]Acha Air Sales Price List'!$B$1:$X$65536,12,FALSE)*$L$14),2)</f>
        <v>0</v>
      </c>
      <c r="H378" s="20">
        <f t="shared" si="9"/>
        <v>0</v>
      </c>
      <c r="I378" s="12"/>
    </row>
    <row r="379" spans="1:9" ht="12.4" hidden="1" customHeight="1">
      <c r="A379" s="11"/>
      <c r="B379" s="1"/>
      <c r="C379" s="36"/>
      <c r="D379" s="149"/>
      <c r="E379" s="150"/>
      <c r="F379" s="41" t="str">
        <f>VLOOKUP(C379,'[2]Acha Air Sales Price List'!$B$1:$D$65536,3,FALSE)</f>
        <v>first line keep open</v>
      </c>
      <c r="G379" s="19">
        <f>ROUND(IF(ISBLANK(C379),0,VLOOKUP(C379,'[2]Acha Air Sales Price List'!$B$1:$X$65536,12,FALSE)*$L$14),2)</f>
        <v>0</v>
      </c>
      <c r="H379" s="20">
        <f t="shared" si="9"/>
        <v>0</v>
      </c>
      <c r="I379" s="12"/>
    </row>
    <row r="380" spans="1:9" ht="12.4" hidden="1" customHeight="1">
      <c r="A380" s="11"/>
      <c r="B380" s="1"/>
      <c r="C380" s="36"/>
      <c r="D380" s="149"/>
      <c r="E380" s="150"/>
      <c r="F380" s="41" t="str">
        <f>VLOOKUP(C380,'[2]Acha Air Sales Price List'!$B$1:$D$65536,3,FALSE)</f>
        <v>first line keep open</v>
      </c>
      <c r="G380" s="19">
        <f>ROUND(IF(ISBLANK(C380),0,VLOOKUP(C380,'[2]Acha Air Sales Price List'!$B$1:$X$65536,12,FALSE)*$L$14),2)</f>
        <v>0</v>
      </c>
      <c r="H380" s="20">
        <f t="shared" si="9"/>
        <v>0</v>
      </c>
      <c r="I380" s="12"/>
    </row>
    <row r="381" spans="1:9" ht="12.4" hidden="1" customHeight="1">
      <c r="A381" s="11"/>
      <c r="B381" s="1"/>
      <c r="C381" s="36"/>
      <c r="D381" s="149"/>
      <c r="E381" s="150"/>
      <c r="F381" s="41" t="str">
        <f>VLOOKUP(C381,'[2]Acha Air Sales Price List'!$B$1:$D$65536,3,FALSE)</f>
        <v>first line keep open</v>
      </c>
      <c r="G381" s="19">
        <f>ROUND(IF(ISBLANK(C381),0,VLOOKUP(C381,'[2]Acha Air Sales Price List'!$B$1:$X$65536,12,FALSE)*$L$14),2)</f>
        <v>0</v>
      </c>
      <c r="H381" s="20">
        <f t="shared" si="9"/>
        <v>0</v>
      </c>
      <c r="I381" s="12"/>
    </row>
    <row r="382" spans="1:9" ht="12.4" hidden="1" customHeight="1">
      <c r="A382" s="11"/>
      <c r="B382" s="1"/>
      <c r="C382" s="36"/>
      <c r="D382" s="149"/>
      <c r="E382" s="150"/>
      <c r="F382" s="41" t="str">
        <f>VLOOKUP(C382,'[2]Acha Air Sales Price List'!$B$1:$D$65536,3,FALSE)</f>
        <v>first line keep open</v>
      </c>
      <c r="G382" s="19">
        <f>ROUND(IF(ISBLANK(C382),0,VLOOKUP(C382,'[2]Acha Air Sales Price List'!$B$1:$X$65536,12,FALSE)*$L$14),2)</f>
        <v>0</v>
      </c>
      <c r="H382" s="20">
        <f t="shared" si="9"/>
        <v>0</v>
      </c>
      <c r="I382" s="12"/>
    </row>
    <row r="383" spans="1:9" ht="12.4" hidden="1" customHeight="1">
      <c r="A383" s="11"/>
      <c r="B383" s="1"/>
      <c r="C383" s="36"/>
      <c r="D383" s="149"/>
      <c r="E383" s="150"/>
      <c r="F383" s="41" t="str">
        <f>VLOOKUP(C383,'[2]Acha Air Sales Price List'!$B$1:$D$65536,3,FALSE)</f>
        <v>first line keep open</v>
      </c>
      <c r="G383" s="19">
        <f>ROUND(IF(ISBLANK(C383),0,VLOOKUP(C383,'[2]Acha Air Sales Price List'!$B$1:$X$65536,12,FALSE)*$L$14),2)</f>
        <v>0</v>
      </c>
      <c r="H383" s="20">
        <f t="shared" si="9"/>
        <v>0</v>
      </c>
      <c r="I383" s="12"/>
    </row>
    <row r="384" spans="1:9" ht="12.4" hidden="1" customHeight="1">
      <c r="A384" s="11"/>
      <c r="B384" s="1"/>
      <c r="C384" s="36"/>
      <c r="D384" s="149"/>
      <c r="E384" s="150"/>
      <c r="F384" s="41" t="str">
        <f>VLOOKUP(C384,'[2]Acha Air Sales Price List'!$B$1:$D$65536,3,FALSE)</f>
        <v>first line keep open</v>
      </c>
      <c r="G384" s="19">
        <f>ROUND(IF(ISBLANK(C384),0,VLOOKUP(C384,'[2]Acha Air Sales Price List'!$B$1:$X$65536,12,FALSE)*$L$14),2)</f>
        <v>0</v>
      </c>
      <c r="H384" s="20">
        <f t="shared" si="9"/>
        <v>0</v>
      </c>
      <c r="I384" s="12"/>
    </row>
    <row r="385" spans="1:9" ht="12.4" hidden="1" customHeight="1">
      <c r="A385" s="11"/>
      <c r="B385" s="1"/>
      <c r="C385" s="36"/>
      <c r="D385" s="149"/>
      <c r="E385" s="150"/>
      <c r="F385" s="41" t="str">
        <f>VLOOKUP(C385,'[2]Acha Air Sales Price List'!$B$1:$D$65536,3,FALSE)</f>
        <v>first line keep open</v>
      </c>
      <c r="G385" s="19">
        <f>ROUND(IF(ISBLANK(C385),0,VLOOKUP(C385,'[2]Acha Air Sales Price List'!$B$1:$X$65536,12,FALSE)*$L$14),2)</f>
        <v>0</v>
      </c>
      <c r="H385" s="20">
        <f t="shared" si="9"/>
        <v>0</v>
      </c>
      <c r="I385" s="12"/>
    </row>
    <row r="386" spans="1:9" ht="12.4" hidden="1" customHeight="1">
      <c r="A386" s="11"/>
      <c r="B386" s="1"/>
      <c r="C386" s="36"/>
      <c r="D386" s="149"/>
      <c r="E386" s="150"/>
      <c r="F386" s="41" t="str">
        <f>VLOOKUP(C386,'[2]Acha Air Sales Price List'!$B$1:$D$65536,3,FALSE)</f>
        <v>first line keep open</v>
      </c>
      <c r="G386" s="19">
        <f>ROUND(IF(ISBLANK(C386),0,VLOOKUP(C386,'[2]Acha Air Sales Price List'!$B$1:$X$65536,12,FALSE)*$L$14),2)</f>
        <v>0</v>
      </c>
      <c r="H386" s="20">
        <f t="shared" si="9"/>
        <v>0</v>
      </c>
      <c r="I386" s="12"/>
    </row>
    <row r="387" spans="1:9" ht="12.4" hidden="1" customHeight="1">
      <c r="A387" s="11"/>
      <c r="B387" s="1"/>
      <c r="C387" s="36"/>
      <c r="D387" s="149"/>
      <c r="E387" s="150"/>
      <c r="F387" s="41" t="str">
        <f>VLOOKUP(C387,'[2]Acha Air Sales Price List'!$B$1:$D$65536,3,FALSE)</f>
        <v>first line keep open</v>
      </c>
      <c r="G387" s="19">
        <f>ROUND(IF(ISBLANK(C387),0,VLOOKUP(C387,'[2]Acha Air Sales Price List'!$B$1:$X$65536,12,FALSE)*$L$14),2)</f>
        <v>0</v>
      </c>
      <c r="H387" s="20">
        <f t="shared" si="9"/>
        <v>0</v>
      </c>
      <c r="I387" s="12"/>
    </row>
    <row r="388" spans="1:9" ht="12.4" hidden="1" customHeight="1">
      <c r="A388" s="11"/>
      <c r="B388" s="1"/>
      <c r="C388" s="36"/>
      <c r="D388" s="149"/>
      <c r="E388" s="150"/>
      <c r="F388" s="41" t="str">
        <f>VLOOKUP(C388,'[2]Acha Air Sales Price List'!$B$1:$D$65536,3,FALSE)</f>
        <v>first line keep open</v>
      </c>
      <c r="G388" s="19">
        <f>ROUND(IF(ISBLANK(C388),0,VLOOKUP(C388,'[2]Acha Air Sales Price List'!$B$1:$X$65536,12,FALSE)*$L$14),2)</f>
        <v>0</v>
      </c>
      <c r="H388" s="20">
        <f t="shared" si="9"/>
        <v>0</v>
      </c>
      <c r="I388" s="12"/>
    </row>
    <row r="389" spans="1:9" ht="12.4" hidden="1" customHeight="1">
      <c r="A389" s="11"/>
      <c r="B389" s="1"/>
      <c r="C389" s="36"/>
      <c r="D389" s="149"/>
      <c r="E389" s="150"/>
      <c r="F389" s="41" t="str">
        <f>VLOOKUP(C389,'[2]Acha Air Sales Price List'!$B$1:$D$65536,3,FALSE)</f>
        <v>first line keep open</v>
      </c>
      <c r="G389" s="19">
        <f>ROUND(IF(ISBLANK(C389),0,VLOOKUP(C389,'[2]Acha Air Sales Price List'!$B$1:$X$65536,12,FALSE)*$L$14),2)</f>
        <v>0</v>
      </c>
      <c r="H389" s="20">
        <f t="shared" si="9"/>
        <v>0</v>
      </c>
      <c r="I389" s="12"/>
    </row>
    <row r="390" spans="1:9" ht="12.4" hidden="1" customHeight="1">
      <c r="A390" s="11"/>
      <c r="B390" s="1"/>
      <c r="C390" s="36"/>
      <c r="D390" s="149"/>
      <c r="E390" s="150"/>
      <c r="F390" s="41" t="str">
        <f>VLOOKUP(C390,'[2]Acha Air Sales Price List'!$B$1:$D$65536,3,FALSE)</f>
        <v>first line keep open</v>
      </c>
      <c r="G390" s="19">
        <f>ROUND(IF(ISBLANK(C390),0,VLOOKUP(C390,'[2]Acha Air Sales Price List'!$B$1:$X$65536,12,FALSE)*$L$14),2)</f>
        <v>0</v>
      </c>
      <c r="H390" s="20">
        <f t="shared" si="9"/>
        <v>0</v>
      </c>
      <c r="I390" s="12"/>
    </row>
    <row r="391" spans="1:9" ht="12.4" hidden="1" customHeight="1">
      <c r="A391" s="11"/>
      <c r="B391" s="1"/>
      <c r="C391" s="36"/>
      <c r="D391" s="149"/>
      <c r="E391" s="150"/>
      <c r="F391" s="41" t="str">
        <f>VLOOKUP(C391,'[2]Acha Air Sales Price List'!$B$1:$D$65536,3,FALSE)</f>
        <v>first line keep open</v>
      </c>
      <c r="G391" s="19">
        <f>ROUND(IF(ISBLANK(C391),0,VLOOKUP(C391,'[2]Acha Air Sales Price List'!$B$1:$X$65536,12,FALSE)*$L$14),2)</f>
        <v>0</v>
      </c>
      <c r="H391" s="20">
        <f t="shared" si="9"/>
        <v>0</v>
      </c>
      <c r="I391" s="12"/>
    </row>
    <row r="392" spans="1:9" ht="12.4" hidden="1" customHeight="1">
      <c r="A392" s="11"/>
      <c r="B392" s="1"/>
      <c r="C392" s="36"/>
      <c r="D392" s="149"/>
      <c r="E392" s="150"/>
      <c r="F392" s="41" t="str">
        <f>VLOOKUP(C392,'[2]Acha Air Sales Price List'!$B$1:$D$65536,3,FALSE)</f>
        <v>first line keep open</v>
      </c>
      <c r="G392" s="19">
        <f>ROUND(IF(ISBLANK(C392),0,VLOOKUP(C392,'[2]Acha Air Sales Price List'!$B$1:$X$65536,12,FALSE)*$L$14),2)</f>
        <v>0</v>
      </c>
      <c r="H392" s="20">
        <f t="shared" si="9"/>
        <v>0</v>
      </c>
      <c r="I392" s="12"/>
    </row>
    <row r="393" spans="1:9" ht="12.4" hidden="1" customHeight="1">
      <c r="A393" s="11"/>
      <c r="B393" s="1"/>
      <c r="C393" s="36"/>
      <c r="D393" s="149"/>
      <c r="E393" s="150"/>
      <c r="F393" s="41" t="str">
        <f>VLOOKUP(C393,'[2]Acha Air Sales Price List'!$B$1:$D$65536,3,FALSE)</f>
        <v>first line keep open</v>
      </c>
      <c r="G393" s="19">
        <f>ROUND(IF(ISBLANK(C393),0,VLOOKUP(C393,'[2]Acha Air Sales Price List'!$B$1:$X$65536,12,FALSE)*$L$14),2)</f>
        <v>0</v>
      </c>
      <c r="H393" s="20">
        <f t="shared" si="9"/>
        <v>0</v>
      </c>
      <c r="I393" s="12"/>
    </row>
    <row r="394" spans="1:9" ht="12.4" hidden="1" customHeight="1">
      <c r="A394" s="11"/>
      <c r="B394" s="1"/>
      <c r="C394" s="36"/>
      <c r="D394" s="149"/>
      <c r="E394" s="150"/>
      <c r="F394" s="41" t="str">
        <f>VLOOKUP(C394,'[2]Acha Air Sales Price List'!$B$1:$D$65536,3,FALSE)</f>
        <v>first line keep open</v>
      </c>
      <c r="G394" s="19">
        <f>ROUND(IF(ISBLANK(C394),0,VLOOKUP(C394,'[2]Acha Air Sales Price List'!$B$1:$X$65536,12,FALSE)*$L$14),2)</f>
        <v>0</v>
      </c>
      <c r="H394" s="20">
        <f t="shared" si="9"/>
        <v>0</v>
      </c>
      <c r="I394" s="12"/>
    </row>
    <row r="395" spans="1:9" ht="12.4" hidden="1" customHeight="1">
      <c r="A395" s="11"/>
      <c r="B395" s="1"/>
      <c r="C395" s="37"/>
      <c r="D395" s="149"/>
      <c r="E395" s="150"/>
      <c r="F395" s="41" t="str">
        <f>VLOOKUP(C395,'[2]Acha Air Sales Price List'!$B$1:$D$65536,3,FALSE)</f>
        <v>first line keep open</v>
      </c>
      <c r="G395" s="19">
        <f>ROUND(IF(ISBLANK(C395),0,VLOOKUP(C395,'[2]Acha Air Sales Price List'!$B$1:$X$65536,12,FALSE)*$L$14),2)</f>
        <v>0</v>
      </c>
      <c r="H395" s="20">
        <f>ROUND(IF(ISNUMBER(B395), G395*B395, 0),5)</f>
        <v>0</v>
      </c>
      <c r="I395" s="12"/>
    </row>
    <row r="396" spans="1:9" ht="12" hidden="1" customHeight="1">
      <c r="A396" s="11"/>
      <c r="B396" s="1"/>
      <c r="C396" s="36"/>
      <c r="D396" s="149"/>
      <c r="E396" s="150"/>
      <c r="F396" s="41" t="str">
        <f>VLOOKUP(C396,'[2]Acha Air Sales Price List'!$B$1:$D$65536,3,FALSE)</f>
        <v>first line keep open</v>
      </c>
      <c r="G396" s="19">
        <f>ROUND(IF(ISBLANK(C396),0,VLOOKUP(C396,'[2]Acha Air Sales Price List'!$B$1:$X$65536,12,FALSE)*$L$14),2)</f>
        <v>0</v>
      </c>
      <c r="H396" s="20">
        <f t="shared" ref="H396:H450" si="10">ROUND(IF(ISNUMBER(B396), G396*B396, 0),5)</f>
        <v>0</v>
      </c>
      <c r="I396" s="12"/>
    </row>
    <row r="397" spans="1:9" ht="12.4" hidden="1" customHeight="1">
      <c r="A397" s="11"/>
      <c r="B397" s="1"/>
      <c r="C397" s="36"/>
      <c r="D397" s="149"/>
      <c r="E397" s="150"/>
      <c r="F397" s="41" t="str">
        <f>VLOOKUP(C397,'[2]Acha Air Sales Price List'!$B$1:$D$65536,3,FALSE)</f>
        <v>first line keep open</v>
      </c>
      <c r="G397" s="19">
        <f>ROUND(IF(ISBLANK(C397),0,VLOOKUP(C397,'[2]Acha Air Sales Price List'!$B$1:$X$65536,12,FALSE)*$L$14),2)</f>
        <v>0</v>
      </c>
      <c r="H397" s="20">
        <f t="shared" si="10"/>
        <v>0</v>
      </c>
      <c r="I397" s="12"/>
    </row>
    <row r="398" spans="1:9" ht="12.4" hidden="1" customHeight="1">
      <c r="A398" s="11"/>
      <c r="B398" s="1"/>
      <c r="C398" s="36"/>
      <c r="D398" s="149"/>
      <c r="E398" s="150"/>
      <c r="F398" s="41" t="str">
        <f>VLOOKUP(C398,'[2]Acha Air Sales Price List'!$B$1:$D$65536,3,FALSE)</f>
        <v>first line keep open</v>
      </c>
      <c r="G398" s="19">
        <f>ROUND(IF(ISBLANK(C398),0,VLOOKUP(C398,'[2]Acha Air Sales Price List'!$B$1:$X$65536,12,FALSE)*$L$14),2)</f>
        <v>0</v>
      </c>
      <c r="H398" s="20">
        <f t="shared" si="10"/>
        <v>0</v>
      </c>
      <c r="I398" s="12"/>
    </row>
    <row r="399" spans="1:9" ht="12.4" hidden="1" customHeight="1">
      <c r="A399" s="11"/>
      <c r="B399" s="1"/>
      <c r="C399" s="36"/>
      <c r="D399" s="149"/>
      <c r="E399" s="150"/>
      <c r="F399" s="41" t="str">
        <f>VLOOKUP(C399,'[2]Acha Air Sales Price List'!$B$1:$D$65536,3,FALSE)</f>
        <v>first line keep open</v>
      </c>
      <c r="G399" s="19">
        <f>ROUND(IF(ISBLANK(C399),0,VLOOKUP(C399,'[2]Acha Air Sales Price List'!$B$1:$X$65536,12,FALSE)*$L$14),2)</f>
        <v>0</v>
      </c>
      <c r="H399" s="20">
        <f t="shared" si="10"/>
        <v>0</v>
      </c>
      <c r="I399" s="12"/>
    </row>
    <row r="400" spans="1:9" ht="12.4" hidden="1" customHeight="1">
      <c r="A400" s="11"/>
      <c r="B400" s="1"/>
      <c r="C400" s="36"/>
      <c r="D400" s="149"/>
      <c r="E400" s="150"/>
      <c r="F400" s="41" t="str">
        <f>VLOOKUP(C400,'[2]Acha Air Sales Price List'!$B$1:$D$65536,3,FALSE)</f>
        <v>first line keep open</v>
      </c>
      <c r="G400" s="19">
        <f>ROUND(IF(ISBLANK(C400),0,VLOOKUP(C400,'[2]Acha Air Sales Price List'!$B$1:$X$65536,12,FALSE)*$L$14),2)</f>
        <v>0</v>
      </c>
      <c r="H400" s="20">
        <f t="shared" si="10"/>
        <v>0</v>
      </c>
      <c r="I400" s="12"/>
    </row>
    <row r="401" spans="1:9" ht="12.4" hidden="1" customHeight="1">
      <c r="A401" s="11"/>
      <c r="B401" s="1"/>
      <c r="C401" s="36"/>
      <c r="D401" s="149"/>
      <c r="E401" s="150"/>
      <c r="F401" s="41" t="str">
        <f>VLOOKUP(C401,'[2]Acha Air Sales Price List'!$B$1:$D$65536,3,FALSE)</f>
        <v>first line keep open</v>
      </c>
      <c r="G401" s="19">
        <f>ROUND(IF(ISBLANK(C401),0,VLOOKUP(C401,'[2]Acha Air Sales Price List'!$B$1:$X$65536,12,FALSE)*$L$14),2)</f>
        <v>0</v>
      </c>
      <c r="H401" s="20">
        <f t="shared" si="10"/>
        <v>0</v>
      </c>
      <c r="I401" s="12"/>
    </row>
    <row r="402" spans="1:9" ht="12.4" hidden="1" customHeight="1">
      <c r="A402" s="11"/>
      <c r="B402" s="1"/>
      <c r="C402" s="36"/>
      <c r="D402" s="149"/>
      <c r="E402" s="150"/>
      <c r="F402" s="41" t="str">
        <f>VLOOKUP(C402,'[2]Acha Air Sales Price List'!$B$1:$D$65536,3,FALSE)</f>
        <v>first line keep open</v>
      </c>
      <c r="G402" s="19">
        <f>ROUND(IF(ISBLANK(C402),0,VLOOKUP(C402,'[2]Acha Air Sales Price List'!$B$1:$X$65536,12,FALSE)*$L$14),2)</f>
        <v>0</v>
      </c>
      <c r="H402" s="20">
        <f t="shared" si="10"/>
        <v>0</v>
      </c>
      <c r="I402" s="12"/>
    </row>
    <row r="403" spans="1:9" ht="12.4" hidden="1" customHeight="1">
      <c r="A403" s="11"/>
      <c r="B403" s="1"/>
      <c r="C403" s="36"/>
      <c r="D403" s="149"/>
      <c r="E403" s="150"/>
      <c r="F403" s="41" t="str">
        <f>VLOOKUP(C403,'[2]Acha Air Sales Price List'!$B$1:$D$65536,3,FALSE)</f>
        <v>first line keep open</v>
      </c>
      <c r="G403" s="19">
        <f>ROUND(IF(ISBLANK(C403),0,VLOOKUP(C403,'[2]Acha Air Sales Price List'!$B$1:$X$65536,12,FALSE)*$L$14),2)</f>
        <v>0</v>
      </c>
      <c r="H403" s="20">
        <f t="shared" si="10"/>
        <v>0</v>
      </c>
      <c r="I403" s="12"/>
    </row>
    <row r="404" spans="1:9" ht="12.4" hidden="1" customHeight="1">
      <c r="A404" s="11"/>
      <c r="B404" s="1"/>
      <c r="C404" s="36"/>
      <c r="D404" s="149"/>
      <c r="E404" s="150"/>
      <c r="F404" s="41" t="str">
        <f>VLOOKUP(C404,'[2]Acha Air Sales Price List'!$B$1:$D$65536,3,FALSE)</f>
        <v>first line keep open</v>
      </c>
      <c r="G404" s="19">
        <f>ROUND(IF(ISBLANK(C404),0,VLOOKUP(C404,'[2]Acha Air Sales Price List'!$B$1:$X$65536,12,FALSE)*$L$14),2)</f>
        <v>0</v>
      </c>
      <c r="H404" s="20">
        <f t="shared" si="10"/>
        <v>0</v>
      </c>
      <c r="I404" s="12"/>
    </row>
    <row r="405" spans="1:9" ht="12.4" hidden="1" customHeight="1">
      <c r="A405" s="11"/>
      <c r="B405" s="1"/>
      <c r="C405" s="36"/>
      <c r="D405" s="149"/>
      <c r="E405" s="150"/>
      <c r="F405" s="41" t="str">
        <f>VLOOKUP(C405,'[2]Acha Air Sales Price List'!$B$1:$D$65536,3,FALSE)</f>
        <v>first line keep open</v>
      </c>
      <c r="G405" s="19">
        <f>ROUND(IF(ISBLANK(C405),0,VLOOKUP(C405,'[2]Acha Air Sales Price List'!$B$1:$X$65536,12,FALSE)*$L$14),2)</f>
        <v>0</v>
      </c>
      <c r="H405" s="20">
        <f t="shared" si="10"/>
        <v>0</v>
      </c>
      <c r="I405" s="12"/>
    </row>
    <row r="406" spans="1:9" ht="12.4" hidden="1" customHeight="1">
      <c r="A406" s="11"/>
      <c r="B406" s="1"/>
      <c r="C406" s="36"/>
      <c r="D406" s="149"/>
      <c r="E406" s="150"/>
      <c r="F406" s="41" t="str">
        <f>VLOOKUP(C406,'[2]Acha Air Sales Price List'!$B$1:$D$65536,3,FALSE)</f>
        <v>first line keep open</v>
      </c>
      <c r="G406" s="19">
        <f>ROUND(IF(ISBLANK(C406),0,VLOOKUP(C406,'[2]Acha Air Sales Price List'!$B$1:$X$65536,12,FALSE)*$L$14),2)</f>
        <v>0</v>
      </c>
      <c r="H406" s="20">
        <f t="shared" si="10"/>
        <v>0</v>
      </c>
      <c r="I406" s="12"/>
    </row>
    <row r="407" spans="1:9" ht="12.4" hidden="1" customHeight="1">
      <c r="A407" s="11"/>
      <c r="B407" s="1"/>
      <c r="C407" s="36"/>
      <c r="D407" s="149"/>
      <c r="E407" s="150"/>
      <c r="F407" s="41" t="str">
        <f>VLOOKUP(C407,'[2]Acha Air Sales Price List'!$B$1:$D$65536,3,FALSE)</f>
        <v>first line keep open</v>
      </c>
      <c r="G407" s="19">
        <f>ROUND(IF(ISBLANK(C407),0,VLOOKUP(C407,'[2]Acha Air Sales Price List'!$B$1:$X$65536,12,FALSE)*$L$14),2)</f>
        <v>0</v>
      </c>
      <c r="H407" s="20">
        <f t="shared" si="10"/>
        <v>0</v>
      </c>
      <c r="I407" s="12"/>
    </row>
    <row r="408" spans="1:9" ht="12.4" hidden="1" customHeight="1">
      <c r="A408" s="11"/>
      <c r="B408" s="1"/>
      <c r="C408" s="36"/>
      <c r="D408" s="149"/>
      <c r="E408" s="150"/>
      <c r="F408" s="41" t="str">
        <f>VLOOKUP(C408,'[2]Acha Air Sales Price List'!$B$1:$D$65536,3,FALSE)</f>
        <v>first line keep open</v>
      </c>
      <c r="G408" s="19">
        <f>ROUND(IF(ISBLANK(C408),0,VLOOKUP(C408,'[2]Acha Air Sales Price List'!$B$1:$X$65536,12,FALSE)*$L$14),2)</f>
        <v>0</v>
      </c>
      <c r="H408" s="20">
        <f t="shared" si="10"/>
        <v>0</v>
      </c>
      <c r="I408" s="12"/>
    </row>
    <row r="409" spans="1:9" ht="12.4" hidden="1" customHeight="1">
      <c r="A409" s="11"/>
      <c r="B409" s="1"/>
      <c r="C409" s="36"/>
      <c r="D409" s="149"/>
      <c r="E409" s="150"/>
      <c r="F409" s="41" t="str">
        <f>VLOOKUP(C409,'[2]Acha Air Sales Price List'!$B$1:$D$65536,3,FALSE)</f>
        <v>first line keep open</v>
      </c>
      <c r="G409" s="19">
        <f>ROUND(IF(ISBLANK(C409),0,VLOOKUP(C409,'[2]Acha Air Sales Price List'!$B$1:$X$65536,12,FALSE)*$L$14),2)</f>
        <v>0</v>
      </c>
      <c r="H409" s="20">
        <f t="shared" si="10"/>
        <v>0</v>
      </c>
      <c r="I409" s="12"/>
    </row>
    <row r="410" spans="1:9" ht="12.4" hidden="1" customHeight="1">
      <c r="A410" s="11"/>
      <c r="B410" s="1"/>
      <c r="C410" s="36"/>
      <c r="D410" s="149"/>
      <c r="E410" s="150"/>
      <c r="F410" s="41" t="str">
        <f>VLOOKUP(C410,'[2]Acha Air Sales Price List'!$B$1:$D$65536,3,FALSE)</f>
        <v>first line keep open</v>
      </c>
      <c r="G410" s="19">
        <f>ROUND(IF(ISBLANK(C410),0,VLOOKUP(C410,'[2]Acha Air Sales Price List'!$B$1:$X$65536,12,FALSE)*$L$14),2)</f>
        <v>0</v>
      </c>
      <c r="H410" s="20">
        <f t="shared" si="10"/>
        <v>0</v>
      </c>
      <c r="I410" s="12"/>
    </row>
    <row r="411" spans="1:9" ht="12.4" hidden="1" customHeight="1">
      <c r="A411" s="11"/>
      <c r="B411" s="1"/>
      <c r="C411" s="37"/>
      <c r="D411" s="149"/>
      <c r="E411" s="150"/>
      <c r="F411" s="41" t="str">
        <f>VLOOKUP(C411,'[2]Acha Air Sales Price List'!$B$1:$D$65536,3,FALSE)</f>
        <v>first line keep open</v>
      </c>
      <c r="G411" s="19">
        <f>ROUND(IF(ISBLANK(C411),0,VLOOKUP(C411,'[2]Acha Air Sales Price List'!$B$1:$X$65536,12,FALSE)*$L$14),2)</f>
        <v>0</v>
      </c>
      <c r="H411" s="20">
        <f t="shared" si="10"/>
        <v>0</v>
      </c>
      <c r="I411" s="12"/>
    </row>
    <row r="412" spans="1:9" ht="12.4" hidden="1" customHeight="1">
      <c r="A412" s="11"/>
      <c r="B412" s="1"/>
      <c r="C412" s="37"/>
      <c r="D412" s="149"/>
      <c r="E412" s="150"/>
      <c r="F412" s="41" t="str">
        <f>VLOOKUP(C412,'[2]Acha Air Sales Price List'!$B$1:$D$65536,3,FALSE)</f>
        <v>first line keep open</v>
      </c>
      <c r="G412" s="19">
        <f>ROUND(IF(ISBLANK(C412),0,VLOOKUP(C412,'[2]Acha Air Sales Price List'!$B$1:$X$65536,12,FALSE)*$L$14),2)</f>
        <v>0</v>
      </c>
      <c r="H412" s="20">
        <f t="shared" si="10"/>
        <v>0</v>
      </c>
      <c r="I412" s="12"/>
    </row>
    <row r="413" spans="1:9" ht="12.4" hidden="1" customHeight="1">
      <c r="A413" s="11"/>
      <c r="B413" s="1"/>
      <c r="C413" s="36"/>
      <c r="D413" s="149"/>
      <c r="E413" s="150"/>
      <c r="F413" s="41" t="str">
        <f>VLOOKUP(C413,'[2]Acha Air Sales Price List'!$B$1:$D$65536,3,FALSE)</f>
        <v>first line keep open</v>
      </c>
      <c r="G413" s="19">
        <f>ROUND(IF(ISBLANK(C413),0,VLOOKUP(C413,'[2]Acha Air Sales Price List'!$B$1:$X$65536,12,FALSE)*$L$14),2)</f>
        <v>0</v>
      </c>
      <c r="H413" s="20">
        <f t="shared" si="10"/>
        <v>0</v>
      </c>
      <c r="I413" s="12"/>
    </row>
    <row r="414" spans="1:9" ht="12.4" hidden="1" customHeight="1">
      <c r="A414" s="11"/>
      <c r="B414" s="1"/>
      <c r="C414" s="36"/>
      <c r="D414" s="149"/>
      <c r="E414" s="150"/>
      <c r="F414" s="41" t="str">
        <f>VLOOKUP(C414,'[2]Acha Air Sales Price List'!$B$1:$D$65536,3,FALSE)</f>
        <v>first line keep open</v>
      </c>
      <c r="G414" s="19">
        <f>ROUND(IF(ISBLANK(C414),0,VLOOKUP(C414,'[2]Acha Air Sales Price List'!$B$1:$X$65536,12,FALSE)*$L$14),2)</f>
        <v>0</v>
      </c>
      <c r="H414" s="20">
        <f t="shared" si="10"/>
        <v>0</v>
      </c>
      <c r="I414" s="12"/>
    </row>
    <row r="415" spans="1:9" ht="12.4" hidden="1" customHeight="1">
      <c r="A415" s="11"/>
      <c r="B415" s="1"/>
      <c r="C415" s="36"/>
      <c r="D415" s="149"/>
      <c r="E415" s="150"/>
      <c r="F415" s="41" t="str">
        <f>VLOOKUP(C415,'[2]Acha Air Sales Price List'!$B$1:$D$65536,3,FALSE)</f>
        <v>first line keep open</v>
      </c>
      <c r="G415" s="19">
        <f>ROUND(IF(ISBLANK(C415),0,VLOOKUP(C415,'[2]Acha Air Sales Price List'!$B$1:$X$65536,12,FALSE)*$L$14),2)</f>
        <v>0</v>
      </c>
      <c r="H415" s="20">
        <f t="shared" si="10"/>
        <v>0</v>
      </c>
      <c r="I415" s="12"/>
    </row>
    <row r="416" spans="1:9" ht="12.4" hidden="1" customHeight="1">
      <c r="A416" s="11"/>
      <c r="B416" s="1"/>
      <c r="C416" s="36"/>
      <c r="D416" s="149"/>
      <c r="E416" s="150"/>
      <c r="F416" s="41" t="str">
        <f>VLOOKUP(C416,'[2]Acha Air Sales Price List'!$B$1:$D$65536,3,FALSE)</f>
        <v>first line keep open</v>
      </c>
      <c r="G416" s="19">
        <f>ROUND(IF(ISBLANK(C416),0,VLOOKUP(C416,'[2]Acha Air Sales Price List'!$B$1:$X$65536,12,FALSE)*$L$14),2)</f>
        <v>0</v>
      </c>
      <c r="H416" s="20">
        <f t="shared" si="10"/>
        <v>0</v>
      </c>
      <c r="I416" s="12"/>
    </row>
    <row r="417" spans="1:9" ht="12.4" hidden="1" customHeight="1">
      <c r="A417" s="11"/>
      <c r="B417" s="1"/>
      <c r="C417" s="36"/>
      <c r="D417" s="149"/>
      <c r="E417" s="150"/>
      <c r="F417" s="41" t="str">
        <f>VLOOKUP(C417,'[2]Acha Air Sales Price List'!$B$1:$D$65536,3,FALSE)</f>
        <v>first line keep open</v>
      </c>
      <c r="G417" s="19">
        <f>ROUND(IF(ISBLANK(C417),0,VLOOKUP(C417,'[2]Acha Air Sales Price List'!$B$1:$X$65536,12,FALSE)*$L$14),2)</f>
        <v>0</v>
      </c>
      <c r="H417" s="20">
        <f t="shared" si="10"/>
        <v>0</v>
      </c>
      <c r="I417" s="12"/>
    </row>
    <row r="418" spans="1:9" ht="12.4" hidden="1" customHeight="1">
      <c r="A418" s="11"/>
      <c r="B418" s="1"/>
      <c r="C418" s="36"/>
      <c r="D418" s="149"/>
      <c r="E418" s="150"/>
      <c r="F418" s="41" t="str">
        <f>VLOOKUP(C418,'[2]Acha Air Sales Price List'!$B$1:$D$65536,3,FALSE)</f>
        <v>first line keep open</v>
      </c>
      <c r="G418" s="19">
        <f>ROUND(IF(ISBLANK(C418),0,VLOOKUP(C418,'[2]Acha Air Sales Price List'!$B$1:$X$65536,12,FALSE)*$L$14),2)</f>
        <v>0</v>
      </c>
      <c r="H418" s="20">
        <f t="shared" si="10"/>
        <v>0</v>
      </c>
      <c r="I418" s="12"/>
    </row>
    <row r="419" spans="1:9" ht="12.4" hidden="1" customHeight="1">
      <c r="A419" s="11"/>
      <c r="B419" s="1"/>
      <c r="C419" s="36"/>
      <c r="D419" s="149"/>
      <c r="E419" s="150"/>
      <c r="F419" s="41" t="str">
        <f>VLOOKUP(C419,'[2]Acha Air Sales Price List'!$B$1:$D$65536,3,FALSE)</f>
        <v>first line keep open</v>
      </c>
      <c r="G419" s="19">
        <f>ROUND(IF(ISBLANK(C419),0,VLOOKUP(C419,'[2]Acha Air Sales Price List'!$B$1:$X$65536,12,FALSE)*$L$14),2)</f>
        <v>0</v>
      </c>
      <c r="H419" s="20">
        <f t="shared" si="10"/>
        <v>0</v>
      </c>
      <c r="I419" s="12"/>
    </row>
    <row r="420" spans="1:9" ht="12.4" hidden="1" customHeight="1">
      <c r="A420" s="11"/>
      <c r="B420" s="1"/>
      <c r="C420" s="36"/>
      <c r="D420" s="149"/>
      <c r="E420" s="150"/>
      <c r="F420" s="41" t="str">
        <f>VLOOKUP(C420,'[2]Acha Air Sales Price List'!$B$1:$D$65536,3,FALSE)</f>
        <v>first line keep open</v>
      </c>
      <c r="G420" s="19">
        <f>ROUND(IF(ISBLANK(C420),0,VLOOKUP(C420,'[2]Acha Air Sales Price List'!$B$1:$X$65536,12,FALSE)*$L$14),2)</f>
        <v>0</v>
      </c>
      <c r="H420" s="20">
        <f t="shared" si="10"/>
        <v>0</v>
      </c>
      <c r="I420" s="12"/>
    </row>
    <row r="421" spans="1:9" ht="12.4" hidden="1" customHeight="1">
      <c r="A421" s="11"/>
      <c r="B421" s="1"/>
      <c r="C421" s="36"/>
      <c r="D421" s="149"/>
      <c r="E421" s="150"/>
      <c r="F421" s="41" t="str">
        <f>VLOOKUP(C421,'[2]Acha Air Sales Price List'!$B$1:$D$65536,3,FALSE)</f>
        <v>first line keep open</v>
      </c>
      <c r="G421" s="19">
        <f>ROUND(IF(ISBLANK(C421),0,VLOOKUP(C421,'[2]Acha Air Sales Price List'!$B$1:$X$65536,12,FALSE)*$L$14),2)</f>
        <v>0</v>
      </c>
      <c r="H421" s="20">
        <f t="shared" si="10"/>
        <v>0</v>
      </c>
      <c r="I421" s="12"/>
    </row>
    <row r="422" spans="1:9" ht="12.4" hidden="1" customHeight="1">
      <c r="A422" s="11"/>
      <c r="B422" s="1"/>
      <c r="C422" s="36"/>
      <c r="D422" s="149"/>
      <c r="E422" s="150"/>
      <c r="F422" s="41" t="str">
        <f>VLOOKUP(C422,'[2]Acha Air Sales Price List'!$B$1:$D$65536,3,FALSE)</f>
        <v>first line keep open</v>
      </c>
      <c r="G422" s="19">
        <f>ROUND(IF(ISBLANK(C422),0,VLOOKUP(C422,'[2]Acha Air Sales Price List'!$B$1:$X$65536,12,FALSE)*$L$14),2)</f>
        <v>0</v>
      </c>
      <c r="H422" s="20">
        <f t="shared" si="10"/>
        <v>0</v>
      </c>
      <c r="I422" s="12"/>
    </row>
    <row r="423" spans="1:9" ht="12.4" hidden="1" customHeight="1">
      <c r="A423" s="11"/>
      <c r="B423" s="1"/>
      <c r="C423" s="37"/>
      <c r="D423" s="149"/>
      <c r="E423" s="150"/>
      <c r="F423" s="41" t="str">
        <f>VLOOKUP(C423,'[2]Acha Air Sales Price List'!$B$1:$D$65536,3,FALSE)</f>
        <v>first line keep open</v>
      </c>
      <c r="G423" s="19">
        <f>ROUND(IF(ISBLANK(C423),0,VLOOKUP(C423,'[2]Acha Air Sales Price List'!$B$1:$X$65536,12,FALSE)*$L$14),2)</f>
        <v>0</v>
      </c>
      <c r="H423" s="20">
        <f t="shared" si="10"/>
        <v>0</v>
      </c>
      <c r="I423" s="12"/>
    </row>
    <row r="424" spans="1:9" ht="12" hidden="1" customHeight="1">
      <c r="A424" s="11"/>
      <c r="B424" s="1"/>
      <c r="C424" s="36"/>
      <c r="D424" s="149"/>
      <c r="E424" s="150"/>
      <c r="F424" s="41" t="str">
        <f>VLOOKUP(C424,'[2]Acha Air Sales Price List'!$B$1:$D$65536,3,FALSE)</f>
        <v>first line keep open</v>
      </c>
      <c r="G424" s="19">
        <f>ROUND(IF(ISBLANK(C424),0,VLOOKUP(C424,'[2]Acha Air Sales Price List'!$B$1:$X$65536,12,FALSE)*$L$14),2)</f>
        <v>0</v>
      </c>
      <c r="H424" s="20">
        <f t="shared" si="10"/>
        <v>0</v>
      </c>
      <c r="I424" s="12"/>
    </row>
    <row r="425" spans="1:9" ht="12.4" hidden="1" customHeight="1">
      <c r="A425" s="11"/>
      <c r="B425" s="1"/>
      <c r="C425" s="36"/>
      <c r="D425" s="149"/>
      <c r="E425" s="150"/>
      <c r="F425" s="41" t="str">
        <f>VLOOKUP(C425,'[2]Acha Air Sales Price List'!$B$1:$D$65536,3,FALSE)</f>
        <v>first line keep open</v>
      </c>
      <c r="G425" s="19">
        <f>ROUND(IF(ISBLANK(C425),0,VLOOKUP(C425,'[2]Acha Air Sales Price List'!$B$1:$X$65536,12,FALSE)*$L$14),2)</f>
        <v>0</v>
      </c>
      <c r="H425" s="20">
        <f t="shared" si="10"/>
        <v>0</v>
      </c>
      <c r="I425" s="12"/>
    </row>
    <row r="426" spans="1:9" ht="12.4" hidden="1" customHeight="1">
      <c r="A426" s="11"/>
      <c r="B426" s="1"/>
      <c r="C426" s="36"/>
      <c r="D426" s="149"/>
      <c r="E426" s="150"/>
      <c r="F426" s="41" t="str">
        <f>VLOOKUP(C426,'[2]Acha Air Sales Price List'!$B$1:$D$65536,3,FALSE)</f>
        <v>first line keep open</v>
      </c>
      <c r="G426" s="19">
        <f>ROUND(IF(ISBLANK(C426),0,VLOOKUP(C426,'[2]Acha Air Sales Price List'!$B$1:$X$65536,12,FALSE)*$L$14),2)</f>
        <v>0</v>
      </c>
      <c r="H426" s="20">
        <f t="shared" si="10"/>
        <v>0</v>
      </c>
      <c r="I426" s="12"/>
    </row>
    <row r="427" spans="1:9" ht="12.4" hidden="1" customHeight="1">
      <c r="A427" s="11"/>
      <c r="B427" s="1"/>
      <c r="C427" s="36"/>
      <c r="D427" s="149"/>
      <c r="E427" s="150"/>
      <c r="F427" s="41" t="str">
        <f>VLOOKUP(C427,'[2]Acha Air Sales Price List'!$B$1:$D$65536,3,FALSE)</f>
        <v>first line keep open</v>
      </c>
      <c r="G427" s="19">
        <f>ROUND(IF(ISBLANK(C427),0,VLOOKUP(C427,'[2]Acha Air Sales Price List'!$B$1:$X$65536,12,FALSE)*$L$14),2)</f>
        <v>0</v>
      </c>
      <c r="H427" s="20">
        <f t="shared" si="10"/>
        <v>0</v>
      </c>
      <c r="I427" s="12"/>
    </row>
    <row r="428" spans="1:9" ht="12.4" hidden="1" customHeight="1">
      <c r="A428" s="11"/>
      <c r="B428" s="1"/>
      <c r="C428" s="36"/>
      <c r="D428" s="149"/>
      <c r="E428" s="150"/>
      <c r="F428" s="41" t="str">
        <f>VLOOKUP(C428,'[2]Acha Air Sales Price List'!$B$1:$D$65536,3,FALSE)</f>
        <v>first line keep open</v>
      </c>
      <c r="G428" s="19">
        <f>ROUND(IF(ISBLANK(C428),0,VLOOKUP(C428,'[2]Acha Air Sales Price List'!$B$1:$X$65536,12,FALSE)*$L$14),2)</f>
        <v>0</v>
      </c>
      <c r="H428" s="20">
        <f t="shared" si="10"/>
        <v>0</v>
      </c>
      <c r="I428" s="12"/>
    </row>
    <row r="429" spans="1:9" ht="12.4" hidden="1" customHeight="1">
      <c r="A429" s="11"/>
      <c r="B429" s="1"/>
      <c r="C429" s="36"/>
      <c r="D429" s="149"/>
      <c r="E429" s="150"/>
      <c r="F429" s="41" t="str">
        <f>VLOOKUP(C429,'[2]Acha Air Sales Price List'!$B$1:$D$65536,3,FALSE)</f>
        <v>first line keep open</v>
      </c>
      <c r="G429" s="19">
        <f>ROUND(IF(ISBLANK(C429),0,VLOOKUP(C429,'[2]Acha Air Sales Price List'!$B$1:$X$65536,12,FALSE)*$L$14),2)</f>
        <v>0</v>
      </c>
      <c r="H429" s="20">
        <f t="shared" si="10"/>
        <v>0</v>
      </c>
      <c r="I429" s="12"/>
    </row>
    <row r="430" spans="1:9" ht="12.4" hidden="1" customHeight="1">
      <c r="A430" s="11"/>
      <c r="B430" s="1"/>
      <c r="C430" s="36"/>
      <c r="D430" s="149"/>
      <c r="E430" s="150"/>
      <c r="F430" s="41" t="str">
        <f>VLOOKUP(C430,'[2]Acha Air Sales Price List'!$B$1:$D$65536,3,FALSE)</f>
        <v>first line keep open</v>
      </c>
      <c r="G430" s="19">
        <f>ROUND(IF(ISBLANK(C430),0,VLOOKUP(C430,'[2]Acha Air Sales Price List'!$B$1:$X$65536,12,FALSE)*$L$14),2)</f>
        <v>0</v>
      </c>
      <c r="H430" s="20">
        <f t="shared" si="10"/>
        <v>0</v>
      </c>
      <c r="I430" s="12"/>
    </row>
    <row r="431" spans="1:9" ht="12.4" hidden="1" customHeight="1">
      <c r="A431" s="11"/>
      <c r="B431" s="1"/>
      <c r="C431" s="36"/>
      <c r="D431" s="149"/>
      <c r="E431" s="150"/>
      <c r="F431" s="41" t="str">
        <f>VLOOKUP(C431,'[2]Acha Air Sales Price List'!$B$1:$D$65536,3,FALSE)</f>
        <v>first line keep open</v>
      </c>
      <c r="G431" s="19">
        <f>ROUND(IF(ISBLANK(C431),0,VLOOKUP(C431,'[2]Acha Air Sales Price List'!$B$1:$X$65536,12,FALSE)*$L$14),2)</f>
        <v>0</v>
      </c>
      <c r="H431" s="20">
        <f t="shared" si="10"/>
        <v>0</v>
      </c>
      <c r="I431" s="12"/>
    </row>
    <row r="432" spans="1:9" ht="12.4" hidden="1" customHeight="1">
      <c r="A432" s="11"/>
      <c r="B432" s="1"/>
      <c r="C432" s="36"/>
      <c r="D432" s="149"/>
      <c r="E432" s="150"/>
      <c r="F432" s="41" t="str">
        <f>VLOOKUP(C432,'[2]Acha Air Sales Price List'!$B$1:$D$65536,3,FALSE)</f>
        <v>first line keep open</v>
      </c>
      <c r="G432" s="19">
        <f>ROUND(IF(ISBLANK(C432),0,VLOOKUP(C432,'[2]Acha Air Sales Price List'!$B$1:$X$65536,12,FALSE)*$L$14),2)</f>
        <v>0</v>
      </c>
      <c r="H432" s="20">
        <f t="shared" si="10"/>
        <v>0</v>
      </c>
      <c r="I432" s="12"/>
    </row>
    <row r="433" spans="1:9" ht="12.4" hidden="1" customHeight="1">
      <c r="A433" s="11"/>
      <c r="B433" s="1"/>
      <c r="C433" s="36"/>
      <c r="D433" s="149"/>
      <c r="E433" s="150"/>
      <c r="F433" s="41" t="str">
        <f>VLOOKUP(C433,'[2]Acha Air Sales Price List'!$B$1:$D$65536,3,FALSE)</f>
        <v>first line keep open</v>
      </c>
      <c r="G433" s="19">
        <f>ROUND(IF(ISBLANK(C433),0,VLOOKUP(C433,'[2]Acha Air Sales Price List'!$B$1:$X$65536,12,FALSE)*$L$14),2)</f>
        <v>0</v>
      </c>
      <c r="H433" s="20">
        <f t="shared" si="10"/>
        <v>0</v>
      </c>
      <c r="I433" s="12"/>
    </row>
    <row r="434" spans="1:9" ht="12.4" hidden="1" customHeight="1">
      <c r="A434" s="11"/>
      <c r="B434" s="1"/>
      <c r="C434" s="36"/>
      <c r="D434" s="149"/>
      <c r="E434" s="150"/>
      <c r="F434" s="41" t="str">
        <f>VLOOKUP(C434,'[2]Acha Air Sales Price List'!$B$1:$D$65536,3,FALSE)</f>
        <v>first line keep open</v>
      </c>
      <c r="G434" s="19">
        <f>ROUND(IF(ISBLANK(C434),0,VLOOKUP(C434,'[2]Acha Air Sales Price List'!$B$1:$X$65536,12,FALSE)*$L$14),2)</f>
        <v>0</v>
      </c>
      <c r="H434" s="20">
        <f t="shared" si="10"/>
        <v>0</v>
      </c>
      <c r="I434" s="12"/>
    </row>
    <row r="435" spans="1:9" ht="12.4" hidden="1" customHeight="1">
      <c r="A435" s="11"/>
      <c r="B435" s="1"/>
      <c r="C435" s="36"/>
      <c r="D435" s="149"/>
      <c r="E435" s="150"/>
      <c r="F435" s="41" t="str">
        <f>VLOOKUP(C435,'[2]Acha Air Sales Price List'!$B$1:$D$65536,3,FALSE)</f>
        <v>first line keep open</v>
      </c>
      <c r="G435" s="19">
        <f>ROUND(IF(ISBLANK(C435),0,VLOOKUP(C435,'[2]Acha Air Sales Price List'!$B$1:$X$65536,12,FALSE)*$L$14),2)</f>
        <v>0</v>
      </c>
      <c r="H435" s="20">
        <f t="shared" si="10"/>
        <v>0</v>
      </c>
      <c r="I435" s="12"/>
    </row>
    <row r="436" spans="1:9" ht="12.4" hidden="1" customHeight="1">
      <c r="A436" s="11"/>
      <c r="B436" s="1"/>
      <c r="C436" s="36"/>
      <c r="D436" s="149"/>
      <c r="E436" s="150"/>
      <c r="F436" s="41" t="str">
        <f>VLOOKUP(C436,'[2]Acha Air Sales Price List'!$B$1:$D$65536,3,FALSE)</f>
        <v>first line keep open</v>
      </c>
      <c r="G436" s="19">
        <f>ROUND(IF(ISBLANK(C436),0,VLOOKUP(C436,'[2]Acha Air Sales Price List'!$B$1:$X$65536,12,FALSE)*$L$14),2)</f>
        <v>0</v>
      </c>
      <c r="H436" s="20">
        <f t="shared" si="10"/>
        <v>0</v>
      </c>
      <c r="I436" s="12"/>
    </row>
    <row r="437" spans="1:9" ht="12.4" hidden="1" customHeight="1">
      <c r="A437" s="11"/>
      <c r="B437" s="1"/>
      <c r="C437" s="36"/>
      <c r="D437" s="149"/>
      <c r="E437" s="150"/>
      <c r="F437" s="41" t="str">
        <f>VLOOKUP(C437,'[2]Acha Air Sales Price List'!$B$1:$D$65536,3,FALSE)</f>
        <v>first line keep open</v>
      </c>
      <c r="G437" s="19">
        <f>ROUND(IF(ISBLANK(C437),0,VLOOKUP(C437,'[2]Acha Air Sales Price List'!$B$1:$X$65536,12,FALSE)*$L$14),2)</f>
        <v>0</v>
      </c>
      <c r="H437" s="20">
        <f t="shared" si="10"/>
        <v>0</v>
      </c>
      <c r="I437" s="12"/>
    </row>
    <row r="438" spans="1:9" ht="12.4" hidden="1" customHeight="1">
      <c r="A438" s="11"/>
      <c r="B438" s="1"/>
      <c r="C438" s="36"/>
      <c r="D438" s="149"/>
      <c r="E438" s="150"/>
      <c r="F438" s="41" t="str">
        <f>VLOOKUP(C438,'[2]Acha Air Sales Price List'!$B$1:$D$65536,3,FALSE)</f>
        <v>first line keep open</v>
      </c>
      <c r="G438" s="19">
        <f>ROUND(IF(ISBLANK(C438),0,VLOOKUP(C438,'[2]Acha Air Sales Price List'!$B$1:$X$65536,12,FALSE)*$L$14),2)</f>
        <v>0</v>
      </c>
      <c r="H438" s="20">
        <f t="shared" si="10"/>
        <v>0</v>
      </c>
      <c r="I438" s="12"/>
    </row>
    <row r="439" spans="1:9" ht="12.4" hidden="1" customHeight="1">
      <c r="A439" s="11"/>
      <c r="B439" s="1"/>
      <c r="C439" s="36"/>
      <c r="D439" s="149"/>
      <c r="E439" s="150"/>
      <c r="F439" s="41" t="str">
        <f>VLOOKUP(C439,'[2]Acha Air Sales Price List'!$B$1:$D$65536,3,FALSE)</f>
        <v>first line keep open</v>
      </c>
      <c r="G439" s="19">
        <f>ROUND(IF(ISBLANK(C439),0,VLOOKUP(C439,'[2]Acha Air Sales Price List'!$B$1:$X$65536,12,FALSE)*$L$14),2)</f>
        <v>0</v>
      </c>
      <c r="H439" s="20">
        <f t="shared" si="10"/>
        <v>0</v>
      </c>
      <c r="I439" s="12"/>
    </row>
    <row r="440" spans="1:9" ht="12.4" hidden="1" customHeight="1">
      <c r="A440" s="11"/>
      <c r="B440" s="1"/>
      <c r="C440" s="36"/>
      <c r="D440" s="149"/>
      <c r="E440" s="150"/>
      <c r="F440" s="41" t="str">
        <f>VLOOKUP(C440,'[2]Acha Air Sales Price List'!$B$1:$D$65536,3,FALSE)</f>
        <v>first line keep open</v>
      </c>
      <c r="G440" s="19">
        <f>ROUND(IF(ISBLANK(C440),0,VLOOKUP(C440,'[2]Acha Air Sales Price List'!$B$1:$X$65536,12,FALSE)*$L$14),2)</f>
        <v>0</v>
      </c>
      <c r="H440" s="20">
        <f t="shared" si="10"/>
        <v>0</v>
      </c>
      <c r="I440" s="12"/>
    </row>
    <row r="441" spans="1:9" ht="12.4" hidden="1" customHeight="1">
      <c r="A441" s="11"/>
      <c r="B441" s="1"/>
      <c r="C441" s="36"/>
      <c r="D441" s="149"/>
      <c r="E441" s="150"/>
      <c r="F441" s="41" t="str">
        <f>VLOOKUP(C441,'[2]Acha Air Sales Price List'!$B$1:$D$65536,3,FALSE)</f>
        <v>first line keep open</v>
      </c>
      <c r="G441" s="19">
        <f>ROUND(IF(ISBLANK(C441),0,VLOOKUP(C441,'[2]Acha Air Sales Price List'!$B$1:$X$65536,12,FALSE)*$L$14),2)</f>
        <v>0</v>
      </c>
      <c r="H441" s="20">
        <f t="shared" si="10"/>
        <v>0</v>
      </c>
      <c r="I441" s="12"/>
    </row>
    <row r="442" spans="1:9" ht="12.4" hidden="1" customHeight="1">
      <c r="A442" s="11"/>
      <c r="B442" s="1"/>
      <c r="C442" s="36"/>
      <c r="D442" s="149"/>
      <c r="E442" s="150"/>
      <c r="F442" s="41" t="str">
        <f>VLOOKUP(C442,'[2]Acha Air Sales Price List'!$B$1:$D$65536,3,FALSE)</f>
        <v>first line keep open</v>
      </c>
      <c r="G442" s="19">
        <f>ROUND(IF(ISBLANK(C442),0,VLOOKUP(C442,'[2]Acha Air Sales Price List'!$B$1:$X$65536,12,FALSE)*$L$14),2)</f>
        <v>0</v>
      </c>
      <c r="H442" s="20">
        <f t="shared" si="10"/>
        <v>0</v>
      </c>
      <c r="I442" s="12"/>
    </row>
    <row r="443" spans="1:9" ht="12.4" hidden="1" customHeight="1">
      <c r="A443" s="11"/>
      <c r="B443" s="1"/>
      <c r="C443" s="36"/>
      <c r="D443" s="149"/>
      <c r="E443" s="150"/>
      <c r="F443" s="41" t="str">
        <f>VLOOKUP(C443,'[2]Acha Air Sales Price List'!$B$1:$D$65536,3,FALSE)</f>
        <v>first line keep open</v>
      </c>
      <c r="G443" s="19">
        <f>ROUND(IF(ISBLANK(C443),0,VLOOKUP(C443,'[2]Acha Air Sales Price List'!$B$1:$X$65536,12,FALSE)*$L$14),2)</f>
        <v>0</v>
      </c>
      <c r="H443" s="20">
        <f t="shared" si="10"/>
        <v>0</v>
      </c>
      <c r="I443" s="12"/>
    </row>
    <row r="444" spans="1:9" ht="12.4" hidden="1" customHeight="1">
      <c r="A444" s="11"/>
      <c r="B444" s="1"/>
      <c r="C444" s="36"/>
      <c r="D444" s="149"/>
      <c r="E444" s="150"/>
      <c r="F444" s="41" t="str">
        <f>VLOOKUP(C444,'[2]Acha Air Sales Price List'!$B$1:$D$65536,3,FALSE)</f>
        <v>first line keep open</v>
      </c>
      <c r="G444" s="19">
        <f>ROUND(IF(ISBLANK(C444),0,VLOOKUP(C444,'[2]Acha Air Sales Price List'!$B$1:$X$65536,12,FALSE)*$L$14),2)</f>
        <v>0</v>
      </c>
      <c r="H444" s="20">
        <f t="shared" si="10"/>
        <v>0</v>
      </c>
      <c r="I444" s="12"/>
    </row>
    <row r="445" spans="1:9" ht="12.4" hidden="1" customHeight="1">
      <c r="A445" s="11"/>
      <c r="B445" s="1"/>
      <c r="C445" s="36"/>
      <c r="D445" s="149"/>
      <c r="E445" s="150"/>
      <c r="F445" s="41" t="str">
        <f>VLOOKUP(C445,'[2]Acha Air Sales Price List'!$B$1:$D$65536,3,FALSE)</f>
        <v>first line keep open</v>
      </c>
      <c r="G445" s="19">
        <f>ROUND(IF(ISBLANK(C445),0,VLOOKUP(C445,'[2]Acha Air Sales Price List'!$B$1:$X$65536,12,FALSE)*$L$14),2)</f>
        <v>0</v>
      </c>
      <c r="H445" s="20">
        <f t="shared" si="10"/>
        <v>0</v>
      </c>
      <c r="I445" s="12"/>
    </row>
    <row r="446" spans="1:9" ht="12.4" hidden="1" customHeight="1">
      <c r="A446" s="11"/>
      <c r="B446" s="1"/>
      <c r="C446" s="36"/>
      <c r="D446" s="149"/>
      <c r="E446" s="150"/>
      <c r="F446" s="41" t="str">
        <f>VLOOKUP(C446,'[2]Acha Air Sales Price List'!$B$1:$D$65536,3,FALSE)</f>
        <v>first line keep open</v>
      </c>
      <c r="G446" s="19">
        <f>ROUND(IF(ISBLANK(C446),0,VLOOKUP(C446,'[2]Acha Air Sales Price List'!$B$1:$X$65536,12,FALSE)*$L$14),2)</f>
        <v>0</v>
      </c>
      <c r="H446" s="20">
        <f t="shared" si="10"/>
        <v>0</v>
      </c>
      <c r="I446" s="12"/>
    </row>
    <row r="447" spans="1:9" ht="12.4" hidden="1" customHeight="1">
      <c r="A447" s="11"/>
      <c r="B447" s="1"/>
      <c r="C447" s="36"/>
      <c r="D447" s="149"/>
      <c r="E447" s="150"/>
      <c r="F447" s="41" t="str">
        <f>VLOOKUP(C447,'[2]Acha Air Sales Price List'!$B$1:$D$65536,3,FALSE)</f>
        <v>first line keep open</v>
      </c>
      <c r="G447" s="19">
        <f>ROUND(IF(ISBLANK(C447),0,VLOOKUP(C447,'[2]Acha Air Sales Price List'!$B$1:$X$65536,12,FALSE)*$L$14),2)</f>
        <v>0</v>
      </c>
      <c r="H447" s="20">
        <f t="shared" si="10"/>
        <v>0</v>
      </c>
      <c r="I447" s="12"/>
    </row>
    <row r="448" spans="1:9" ht="12.4" hidden="1" customHeight="1">
      <c r="A448" s="11"/>
      <c r="B448" s="1"/>
      <c r="C448" s="36"/>
      <c r="D448" s="149"/>
      <c r="E448" s="150"/>
      <c r="F448" s="41" t="str">
        <f>VLOOKUP(C448,'[2]Acha Air Sales Price List'!$B$1:$D$65536,3,FALSE)</f>
        <v>first line keep open</v>
      </c>
      <c r="G448" s="19">
        <f>ROUND(IF(ISBLANK(C448),0,VLOOKUP(C448,'[2]Acha Air Sales Price List'!$B$1:$X$65536,12,FALSE)*$L$14),2)</f>
        <v>0</v>
      </c>
      <c r="H448" s="20">
        <f t="shared" si="10"/>
        <v>0</v>
      </c>
      <c r="I448" s="12"/>
    </row>
    <row r="449" spans="1:9" ht="12.4" hidden="1" customHeight="1">
      <c r="A449" s="11"/>
      <c r="B449" s="1"/>
      <c r="C449" s="36"/>
      <c r="D449" s="149"/>
      <c r="E449" s="150"/>
      <c r="F449" s="41" t="str">
        <f>VLOOKUP(C449,'[2]Acha Air Sales Price List'!$B$1:$D$65536,3,FALSE)</f>
        <v>first line keep open</v>
      </c>
      <c r="G449" s="19">
        <f>ROUND(IF(ISBLANK(C449),0,VLOOKUP(C449,'[2]Acha Air Sales Price List'!$B$1:$X$65536,12,FALSE)*$L$14),2)</f>
        <v>0</v>
      </c>
      <c r="H449" s="20">
        <f t="shared" si="10"/>
        <v>0</v>
      </c>
      <c r="I449" s="12"/>
    </row>
    <row r="450" spans="1:9" ht="12.4" hidden="1" customHeight="1">
      <c r="A450" s="11"/>
      <c r="B450" s="1"/>
      <c r="C450" s="36"/>
      <c r="D450" s="149"/>
      <c r="E450" s="150"/>
      <c r="F450" s="41" t="str">
        <f>VLOOKUP(C450,'[2]Acha Air Sales Price List'!$B$1:$D$65536,3,FALSE)</f>
        <v>first line keep open</v>
      </c>
      <c r="G450" s="19">
        <f>ROUND(IF(ISBLANK(C450),0,VLOOKUP(C450,'[2]Acha Air Sales Price List'!$B$1:$X$65536,12,FALSE)*$L$14),2)</f>
        <v>0</v>
      </c>
      <c r="H450" s="20">
        <f t="shared" si="10"/>
        <v>0</v>
      </c>
      <c r="I450" s="12"/>
    </row>
    <row r="451" spans="1:9" ht="12.4" hidden="1" customHeight="1">
      <c r="A451" s="11"/>
      <c r="B451" s="1"/>
      <c r="C451" s="37"/>
      <c r="D451" s="149"/>
      <c r="E451" s="150"/>
      <c r="F451" s="41" t="str">
        <f>VLOOKUP(C451,'[2]Acha Air Sales Price List'!$B$1:$D$65536,3,FALSE)</f>
        <v>first line keep open</v>
      </c>
      <c r="G451" s="19">
        <f>ROUND(IF(ISBLANK(C451),0,VLOOKUP(C451,'[2]Acha Air Sales Price List'!$B$1:$X$65536,12,FALSE)*$L$14),2)</f>
        <v>0</v>
      </c>
      <c r="H451" s="20">
        <f>ROUND(IF(ISNUMBER(B451), G451*B451, 0),5)</f>
        <v>0</v>
      </c>
      <c r="I451" s="12"/>
    </row>
    <row r="452" spans="1:9" ht="12" hidden="1" customHeight="1">
      <c r="A452" s="11"/>
      <c r="B452" s="1"/>
      <c r="C452" s="36"/>
      <c r="D452" s="149"/>
      <c r="E452" s="150"/>
      <c r="F452" s="41" t="str">
        <f>VLOOKUP(C452,'[2]Acha Air Sales Price List'!$B$1:$D$65536,3,FALSE)</f>
        <v>first line keep open</v>
      </c>
      <c r="G452" s="19">
        <f>ROUND(IF(ISBLANK(C452),0,VLOOKUP(C452,'[2]Acha Air Sales Price List'!$B$1:$X$65536,12,FALSE)*$L$14),2)</f>
        <v>0</v>
      </c>
      <c r="H452" s="20">
        <f t="shared" ref="H452:H502" si="11">ROUND(IF(ISNUMBER(B452), G452*B452, 0),5)</f>
        <v>0</v>
      </c>
      <c r="I452" s="12"/>
    </row>
    <row r="453" spans="1:9" ht="12.4" hidden="1" customHeight="1">
      <c r="A453" s="11"/>
      <c r="B453" s="1"/>
      <c r="C453" s="36"/>
      <c r="D453" s="149"/>
      <c r="E453" s="150"/>
      <c r="F453" s="41" t="str">
        <f>VLOOKUP(C453,'[2]Acha Air Sales Price List'!$B$1:$D$65536,3,FALSE)</f>
        <v>first line keep open</v>
      </c>
      <c r="G453" s="19">
        <f>ROUND(IF(ISBLANK(C453),0,VLOOKUP(C453,'[2]Acha Air Sales Price List'!$B$1:$X$65536,12,FALSE)*$L$14),2)</f>
        <v>0</v>
      </c>
      <c r="H453" s="20">
        <f t="shared" si="11"/>
        <v>0</v>
      </c>
      <c r="I453" s="12"/>
    </row>
    <row r="454" spans="1:9" ht="12.4" hidden="1" customHeight="1">
      <c r="A454" s="11"/>
      <c r="B454" s="1"/>
      <c r="C454" s="36"/>
      <c r="D454" s="149"/>
      <c r="E454" s="150"/>
      <c r="F454" s="41" t="str">
        <f>VLOOKUP(C454,'[2]Acha Air Sales Price List'!$B$1:$D$65536,3,FALSE)</f>
        <v>first line keep open</v>
      </c>
      <c r="G454" s="19">
        <f>ROUND(IF(ISBLANK(C454),0,VLOOKUP(C454,'[2]Acha Air Sales Price List'!$B$1:$X$65536,12,FALSE)*$L$14),2)</f>
        <v>0</v>
      </c>
      <c r="H454" s="20">
        <f t="shared" si="11"/>
        <v>0</v>
      </c>
      <c r="I454" s="12"/>
    </row>
    <row r="455" spans="1:9" ht="12.4" hidden="1" customHeight="1">
      <c r="A455" s="11"/>
      <c r="B455" s="1"/>
      <c r="C455" s="36"/>
      <c r="D455" s="149"/>
      <c r="E455" s="150"/>
      <c r="F455" s="41" t="str">
        <f>VLOOKUP(C455,'[2]Acha Air Sales Price List'!$B$1:$D$65536,3,FALSE)</f>
        <v>first line keep open</v>
      </c>
      <c r="G455" s="19">
        <f>ROUND(IF(ISBLANK(C455),0,VLOOKUP(C455,'[2]Acha Air Sales Price List'!$B$1:$X$65536,12,FALSE)*$L$14),2)</f>
        <v>0</v>
      </c>
      <c r="H455" s="20">
        <f t="shared" si="11"/>
        <v>0</v>
      </c>
      <c r="I455" s="12"/>
    </row>
    <row r="456" spans="1:9" ht="12.4" hidden="1" customHeight="1">
      <c r="A456" s="11"/>
      <c r="B456" s="1"/>
      <c r="C456" s="36"/>
      <c r="D456" s="149"/>
      <c r="E456" s="150"/>
      <c r="F456" s="41" t="str">
        <f>VLOOKUP(C456,'[2]Acha Air Sales Price List'!$B$1:$D$65536,3,FALSE)</f>
        <v>first line keep open</v>
      </c>
      <c r="G456" s="19">
        <f>ROUND(IF(ISBLANK(C456),0,VLOOKUP(C456,'[2]Acha Air Sales Price List'!$B$1:$X$65536,12,FALSE)*$L$14),2)</f>
        <v>0</v>
      </c>
      <c r="H456" s="20">
        <f t="shared" si="11"/>
        <v>0</v>
      </c>
      <c r="I456" s="12"/>
    </row>
    <row r="457" spans="1:9" ht="12.4" hidden="1" customHeight="1">
      <c r="A457" s="11"/>
      <c r="B457" s="1"/>
      <c r="C457" s="36"/>
      <c r="D457" s="149"/>
      <c r="E457" s="150"/>
      <c r="F457" s="41" t="str">
        <f>VLOOKUP(C457,'[2]Acha Air Sales Price List'!$B$1:$D$65536,3,FALSE)</f>
        <v>first line keep open</v>
      </c>
      <c r="G457" s="19">
        <f>ROUND(IF(ISBLANK(C457),0,VLOOKUP(C457,'[2]Acha Air Sales Price List'!$B$1:$X$65536,12,FALSE)*$L$14),2)</f>
        <v>0</v>
      </c>
      <c r="H457" s="20">
        <f t="shared" si="11"/>
        <v>0</v>
      </c>
      <c r="I457" s="12"/>
    </row>
    <row r="458" spans="1:9" ht="12.4" hidden="1" customHeight="1">
      <c r="A458" s="11"/>
      <c r="B458" s="1"/>
      <c r="C458" s="36"/>
      <c r="D458" s="149"/>
      <c r="E458" s="150"/>
      <c r="F458" s="41" t="str">
        <f>VLOOKUP(C458,'[2]Acha Air Sales Price List'!$B$1:$D$65536,3,FALSE)</f>
        <v>first line keep open</v>
      </c>
      <c r="G458" s="19">
        <f>ROUND(IF(ISBLANK(C458),0,VLOOKUP(C458,'[2]Acha Air Sales Price List'!$B$1:$X$65536,12,FALSE)*$L$14),2)</f>
        <v>0</v>
      </c>
      <c r="H458" s="20">
        <f t="shared" si="11"/>
        <v>0</v>
      </c>
      <c r="I458" s="12"/>
    </row>
    <row r="459" spans="1:9" ht="12.4" hidden="1" customHeight="1">
      <c r="A459" s="11"/>
      <c r="B459" s="1"/>
      <c r="C459" s="36"/>
      <c r="D459" s="149"/>
      <c r="E459" s="150"/>
      <c r="F459" s="41" t="str">
        <f>VLOOKUP(C459,'[2]Acha Air Sales Price List'!$B$1:$D$65536,3,FALSE)</f>
        <v>first line keep open</v>
      </c>
      <c r="G459" s="19">
        <f>ROUND(IF(ISBLANK(C459),0,VLOOKUP(C459,'[2]Acha Air Sales Price List'!$B$1:$X$65536,12,FALSE)*$L$14),2)</f>
        <v>0</v>
      </c>
      <c r="H459" s="20">
        <f t="shared" si="11"/>
        <v>0</v>
      </c>
      <c r="I459" s="12"/>
    </row>
    <row r="460" spans="1:9" ht="12.4" hidden="1" customHeight="1">
      <c r="A460" s="11"/>
      <c r="B460" s="1"/>
      <c r="C460" s="36"/>
      <c r="D460" s="149"/>
      <c r="E460" s="150"/>
      <c r="F460" s="41" t="str">
        <f>VLOOKUP(C460,'[2]Acha Air Sales Price List'!$B$1:$D$65536,3,FALSE)</f>
        <v>first line keep open</v>
      </c>
      <c r="G460" s="19">
        <f>ROUND(IF(ISBLANK(C460),0,VLOOKUP(C460,'[2]Acha Air Sales Price List'!$B$1:$X$65536,12,FALSE)*$L$14),2)</f>
        <v>0</v>
      </c>
      <c r="H460" s="20">
        <f t="shared" si="11"/>
        <v>0</v>
      </c>
      <c r="I460" s="12"/>
    </row>
    <row r="461" spans="1:9" ht="12.4" hidden="1" customHeight="1">
      <c r="A461" s="11"/>
      <c r="B461" s="1"/>
      <c r="C461" s="36"/>
      <c r="D461" s="149"/>
      <c r="E461" s="150"/>
      <c r="F461" s="41" t="str">
        <f>VLOOKUP(C461,'[2]Acha Air Sales Price List'!$B$1:$D$65536,3,FALSE)</f>
        <v>first line keep open</v>
      </c>
      <c r="G461" s="19">
        <f>ROUND(IF(ISBLANK(C461),0,VLOOKUP(C461,'[2]Acha Air Sales Price List'!$B$1:$X$65536,12,FALSE)*$L$14),2)</f>
        <v>0</v>
      </c>
      <c r="H461" s="20">
        <f t="shared" si="11"/>
        <v>0</v>
      </c>
      <c r="I461" s="12"/>
    </row>
    <row r="462" spans="1:9" ht="12.4" hidden="1" customHeight="1">
      <c r="A462" s="11"/>
      <c r="B462" s="1"/>
      <c r="C462" s="36"/>
      <c r="D462" s="149"/>
      <c r="E462" s="150"/>
      <c r="F462" s="41" t="str">
        <f>VLOOKUP(C462,'[2]Acha Air Sales Price List'!$B$1:$D$65536,3,FALSE)</f>
        <v>first line keep open</v>
      </c>
      <c r="G462" s="19">
        <f>ROUND(IF(ISBLANK(C462),0,VLOOKUP(C462,'[2]Acha Air Sales Price List'!$B$1:$X$65536,12,FALSE)*$L$14),2)</f>
        <v>0</v>
      </c>
      <c r="H462" s="20">
        <f t="shared" si="11"/>
        <v>0</v>
      </c>
      <c r="I462" s="12"/>
    </row>
    <row r="463" spans="1:9" ht="12.4" hidden="1" customHeight="1">
      <c r="A463" s="11"/>
      <c r="B463" s="1"/>
      <c r="C463" s="36"/>
      <c r="D463" s="149"/>
      <c r="E463" s="150"/>
      <c r="F463" s="41" t="str">
        <f>VLOOKUP(C463,'[2]Acha Air Sales Price List'!$B$1:$D$65536,3,FALSE)</f>
        <v>first line keep open</v>
      </c>
      <c r="G463" s="19">
        <f>ROUND(IF(ISBLANK(C463),0,VLOOKUP(C463,'[2]Acha Air Sales Price List'!$B$1:$X$65536,12,FALSE)*$L$14),2)</f>
        <v>0</v>
      </c>
      <c r="H463" s="20">
        <f t="shared" si="11"/>
        <v>0</v>
      </c>
      <c r="I463" s="12"/>
    </row>
    <row r="464" spans="1:9" ht="12.4" hidden="1" customHeight="1">
      <c r="A464" s="11"/>
      <c r="B464" s="1"/>
      <c r="C464" s="36"/>
      <c r="D464" s="149"/>
      <c r="E464" s="150"/>
      <c r="F464" s="41" t="str">
        <f>VLOOKUP(C464,'[2]Acha Air Sales Price List'!$B$1:$D$65536,3,FALSE)</f>
        <v>first line keep open</v>
      </c>
      <c r="G464" s="19">
        <f>ROUND(IF(ISBLANK(C464),0,VLOOKUP(C464,'[2]Acha Air Sales Price List'!$B$1:$X$65536,12,FALSE)*$L$14),2)</f>
        <v>0</v>
      </c>
      <c r="H464" s="20">
        <f t="shared" si="11"/>
        <v>0</v>
      </c>
      <c r="I464" s="12"/>
    </row>
    <row r="465" spans="1:9" ht="12.4" hidden="1" customHeight="1">
      <c r="A465" s="11"/>
      <c r="B465" s="1"/>
      <c r="C465" s="36"/>
      <c r="D465" s="149"/>
      <c r="E465" s="150"/>
      <c r="F465" s="41" t="str">
        <f>VLOOKUP(C465,'[2]Acha Air Sales Price List'!$B$1:$D$65536,3,FALSE)</f>
        <v>first line keep open</v>
      </c>
      <c r="G465" s="19">
        <f>ROUND(IF(ISBLANK(C465),0,VLOOKUP(C465,'[2]Acha Air Sales Price List'!$B$1:$X$65536,12,FALSE)*$L$14),2)</f>
        <v>0</v>
      </c>
      <c r="H465" s="20">
        <f t="shared" si="11"/>
        <v>0</v>
      </c>
      <c r="I465" s="12"/>
    </row>
    <row r="466" spans="1:9" ht="12.4" hidden="1" customHeight="1">
      <c r="A466" s="11"/>
      <c r="B466" s="1"/>
      <c r="C466" s="36"/>
      <c r="D466" s="149"/>
      <c r="E466" s="150"/>
      <c r="F466" s="41" t="str">
        <f>VLOOKUP(C466,'[2]Acha Air Sales Price List'!$B$1:$D$65536,3,FALSE)</f>
        <v>first line keep open</v>
      </c>
      <c r="G466" s="19">
        <f>ROUND(IF(ISBLANK(C466),0,VLOOKUP(C466,'[2]Acha Air Sales Price List'!$B$1:$X$65536,12,FALSE)*$L$14),2)</f>
        <v>0</v>
      </c>
      <c r="H466" s="20">
        <f t="shared" si="11"/>
        <v>0</v>
      </c>
      <c r="I466" s="12"/>
    </row>
    <row r="467" spans="1:9" ht="12.4" hidden="1" customHeight="1">
      <c r="A467" s="11"/>
      <c r="B467" s="1"/>
      <c r="C467" s="36"/>
      <c r="D467" s="149"/>
      <c r="E467" s="150"/>
      <c r="F467" s="41" t="str">
        <f>VLOOKUP(C467,'[2]Acha Air Sales Price List'!$B$1:$D$65536,3,FALSE)</f>
        <v>first line keep open</v>
      </c>
      <c r="G467" s="19">
        <f>ROUND(IF(ISBLANK(C467),0,VLOOKUP(C467,'[2]Acha Air Sales Price List'!$B$1:$X$65536,12,FALSE)*$L$14),2)</f>
        <v>0</v>
      </c>
      <c r="H467" s="20">
        <f t="shared" si="11"/>
        <v>0</v>
      </c>
      <c r="I467" s="12"/>
    </row>
    <row r="468" spans="1:9" ht="12.4" hidden="1" customHeight="1">
      <c r="A468" s="11"/>
      <c r="B468" s="1"/>
      <c r="C468" s="36"/>
      <c r="D468" s="149"/>
      <c r="E468" s="150"/>
      <c r="F468" s="41" t="str">
        <f>VLOOKUP(C468,'[2]Acha Air Sales Price List'!$B$1:$D$65536,3,FALSE)</f>
        <v>first line keep open</v>
      </c>
      <c r="G468" s="19">
        <f>ROUND(IF(ISBLANK(C468),0,VLOOKUP(C468,'[2]Acha Air Sales Price List'!$B$1:$X$65536,12,FALSE)*$L$14),2)</f>
        <v>0</v>
      </c>
      <c r="H468" s="20">
        <f t="shared" si="11"/>
        <v>0</v>
      </c>
      <c r="I468" s="12"/>
    </row>
    <row r="469" spans="1:9" ht="12.4" hidden="1" customHeight="1">
      <c r="A469" s="11"/>
      <c r="B469" s="1"/>
      <c r="C469" s="36"/>
      <c r="D469" s="149"/>
      <c r="E469" s="150"/>
      <c r="F469" s="41" t="str">
        <f>VLOOKUP(C469,'[2]Acha Air Sales Price List'!$B$1:$D$65536,3,FALSE)</f>
        <v>first line keep open</v>
      </c>
      <c r="G469" s="19">
        <f>ROUND(IF(ISBLANK(C469),0,VLOOKUP(C469,'[2]Acha Air Sales Price List'!$B$1:$X$65536,12,FALSE)*$L$14),2)</f>
        <v>0</v>
      </c>
      <c r="H469" s="20">
        <f t="shared" si="11"/>
        <v>0</v>
      </c>
      <c r="I469" s="12"/>
    </row>
    <row r="470" spans="1:9" ht="12.4" hidden="1" customHeight="1">
      <c r="A470" s="11"/>
      <c r="B470" s="1"/>
      <c r="C470" s="36"/>
      <c r="D470" s="149"/>
      <c r="E470" s="150"/>
      <c r="F470" s="41" t="str">
        <f>VLOOKUP(C470,'[2]Acha Air Sales Price List'!$B$1:$D$65536,3,FALSE)</f>
        <v>first line keep open</v>
      </c>
      <c r="G470" s="19">
        <f>ROUND(IF(ISBLANK(C470),0,VLOOKUP(C470,'[2]Acha Air Sales Price List'!$B$1:$X$65536,12,FALSE)*$L$14),2)</f>
        <v>0</v>
      </c>
      <c r="H470" s="20">
        <f t="shared" si="11"/>
        <v>0</v>
      </c>
      <c r="I470" s="12"/>
    </row>
    <row r="471" spans="1:9" ht="12.4" hidden="1" customHeight="1">
      <c r="A471" s="11"/>
      <c r="B471" s="1"/>
      <c r="C471" s="36"/>
      <c r="D471" s="149"/>
      <c r="E471" s="150"/>
      <c r="F471" s="41" t="str">
        <f>VLOOKUP(C471,'[2]Acha Air Sales Price List'!$B$1:$D$65536,3,FALSE)</f>
        <v>first line keep open</v>
      </c>
      <c r="G471" s="19">
        <f>ROUND(IF(ISBLANK(C471),0,VLOOKUP(C471,'[2]Acha Air Sales Price List'!$B$1:$X$65536,12,FALSE)*$L$14),2)</f>
        <v>0</v>
      </c>
      <c r="H471" s="20">
        <f t="shared" si="11"/>
        <v>0</v>
      </c>
      <c r="I471" s="12"/>
    </row>
    <row r="472" spans="1:9" ht="12.4" hidden="1" customHeight="1">
      <c r="A472" s="11"/>
      <c r="B472" s="1"/>
      <c r="C472" s="36"/>
      <c r="D472" s="149"/>
      <c r="E472" s="150"/>
      <c r="F472" s="41" t="str">
        <f>VLOOKUP(C472,'[2]Acha Air Sales Price List'!$B$1:$D$65536,3,FALSE)</f>
        <v>first line keep open</v>
      </c>
      <c r="G472" s="19">
        <f>ROUND(IF(ISBLANK(C472),0,VLOOKUP(C472,'[2]Acha Air Sales Price List'!$B$1:$X$65536,12,FALSE)*$L$14),2)</f>
        <v>0</v>
      </c>
      <c r="H472" s="20">
        <f t="shared" si="11"/>
        <v>0</v>
      </c>
      <c r="I472" s="12"/>
    </row>
    <row r="473" spans="1:9" ht="12.4" hidden="1" customHeight="1">
      <c r="A473" s="11"/>
      <c r="B473" s="1"/>
      <c r="C473" s="36"/>
      <c r="D473" s="149"/>
      <c r="E473" s="150"/>
      <c r="F473" s="41" t="str">
        <f>VLOOKUP(C473,'[2]Acha Air Sales Price List'!$B$1:$D$65536,3,FALSE)</f>
        <v>first line keep open</v>
      </c>
      <c r="G473" s="19">
        <f>ROUND(IF(ISBLANK(C473),0,VLOOKUP(C473,'[2]Acha Air Sales Price List'!$B$1:$X$65536,12,FALSE)*$L$14),2)</f>
        <v>0</v>
      </c>
      <c r="H473" s="20">
        <f t="shared" si="11"/>
        <v>0</v>
      </c>
      <c r="I473" s="12"/>
    </row>
    <row r="474" spans="1:9" ht="12.4" hidden="1" customHeight="1">
      <c r="A474" s="11"/>
      <c r="B474" s="1"/>
      <c r="C474" s="36"/>
      <c r="D474" s="149"/>
      <c r="E474" s="150"/>
      <c r="F474" s="41" t="str">
        <f>VLOOKUP(C474,'[2]Acha Air Sales Price List'!$B$1:$D$65536,3,FALSE)</f>
        <v>first line keep open</v>
      </c>
      <c r="G474" s="19">
        <f>ROUND(IF(ISBLANK(C474),0,VLOOKUP(C474,'[2]Acha Air Sales Price List'!$B$1:$X$65536,12,FALSE)*$L$14),2)</f>
        <v>0</v>
      </c>
      <c r="H474" s="20">
        <f t="shared" si="11"/>
        <v>0</v>
      </c>
      <c r="I474" s="12"/>
    </row>
    <row r="475" spans="1:9" ht="12.4" hidden="1" customHeight="1">
      <c r="A475" s="11"/>
      <c r="B475" s="1"/>
      <c r="C475" s="37"/>
      <c r="D475" s="149"/>
      <c r="E475" s="150"/>
      <c r="F475" s="41" t="str">
        <f>VLOOKUP(C475,'[2]Acha Air Sales Price List'!$B$1:$D$65536,3,FALSE)</f>
        <v>first line keep open</v>
      </c>
      <c r="G475" s="19">
        <f>ROUND(IF(ISBLANK(C475),0,VLOOKUP(C475,'[2]Acha Air Sales Price List'!$B$1:$X$65536,12,FALSE)*$L$14),2)</f>
        <v>0</v>
      </c>
      <c r="H475" s="20">
        <f t="shared" si="11"/>
        <v>0</v>
      </c>
      <c r="I475" s="12"/>
    </row>
    <row r="476" spans="1:9" ht="12" hidden="1" customHeight="1">
      <c r="A476" s="11"/>
      <c r="B476" s="1"/>
      <c r="C476" s="36"/>
      <c r="D476" s="149"/>
      <c r="E476" s="150"/>
      <c r="F476" s="41" t="str">
        <f>VLOOKUP(C476,'[2]Acha Air Sales Price List'!$B$1:$D$65536,3,FALSE)</f>
        <v>first line keep open</v>
      </c>
      <c r="G476" s="19">
        <f>ROUND(IF(ISBLANK(C476),0,VLOOKUP(C476,'[2]Acha Air Sales Price List'!$B$1:$X$65536,12,FALSE)*$L$14),2)</f>
        <v>0</v>
      </c>
      <c r="H476" s="20">
        <f t="shared" si="11"/>
        <v>0</v>
      </c>
      <c r="I476" s="12"/>
    </row>
    <row r="477" spans="1:9" ht="12.4" hidden="1" customHeight="1">
      <c r="A477" s="11"/>
      <c r="B477" s="1"/>
      <c r="C477" s="36"/>
      <c r="D477" s="149"/>
      <c r="E477" s="150"/>
      <c r="F477" s="41" t="str">
        <f>VLOOKUP(C477,'[2]Acha Air Sales Price List'!$B$1:$D$65536,3,FALSE)</f>
        <v>first line keep open</v>
      </c>
      <c r="G477" s="19">
        <f>ROUND(IF(ISBLANK(C477),0,VLOOKUP(C477,'[2]Acha Air Sales Price List'!$B$1:$X$65536,12,FALSE)*$L$14),2)</f>
        <v>0</v>
      </c>
      <c r="H477" s="20">
        <f t="shared" si="11"/>
        <v>0</v>
      </c>
      <c r="I477" s="12"/>
    </row>
    <row r="478" spans="1:9" ht="12.4" hidden="1" customHeight="1">
      <c r="A478" s="11"/>
      <c r="B478" s="1"/>
      <c r="C478" s="36"/>
      <c r="D478" s="149"/>
      <c r="E478" s="150"/>
      <c r="F478" s="41" t="str">
        <f>VLOOKUP(C478,'[2]Acha Air Sales Price List'!$B$1:$D$65536,3,FALSE)</f>
        <v>first line keep open</v>
      </c>
      <c r="G478" s="19">
        <f>ROUND(IF(ISBLANK(C478),0,VLOOKUP(C478,'[2]Acha Air Sales Price List'!$B$1:$X$65536,12,FALSE)*$L$14),2)</f>
        <v>0</v>
      </c>
      <c r="H478" s="20">
        <f t="shared" si="11"/>
        <v>0</v>
      </c>
      <c r="I478" s="12"/>
    </row>
    <row r="479" spans="1:9" ht="12.4" hidden="1" customHeight="1">
      <c r="A479" s="11"/>
      <c r="B479" s="1"/>
      <c r="C479" s="36"/>
      <c r="D479" s="149"/>
      <c r="E479" s="150"/>
      <c r="F479" s="41" t="str">
        <f>VLOOKUP(C479,'[2]Acha Air Sales Price List'!$B$1:$D$65536,3,FALSE)</f>
        <v>first line keep open</v>
      </c>
      <c r="G479" s="19">
        <f>ROUND(IF(ISBLANK(C479),0,VLOOKUP(C479,'[2]Acha Air Sales Price List'!$B$1:$X$65536,12,FALSE)*$L$14),2)</f>
        <v>0</v>
      </c>
      <c r="H479" s="20">
        <f t="shared" si="11"/>
        <v>0</v>
      </c>
      <c r="I479" s="12"/>
    </row>
    <row r="480" spans="1:9" ht="12.4" hidden="1" customHeight="1">
      <c r="A480" s="11"/>
      <c r="B480" s="1"/>
      <c r="C480" s="36"/>
      <c r="D480" s="149"/>
      <c r="E480" s="150"/>
      <c r="F480" s="41" t="str">
        <f>VLOOKUP(C480,'[2]Acha Air Sales Price List'!$B$1:$D$65536,3,FALSE)</f>
        <v>first line keep open</v>
      </c>
      <c r="G480" s="19">
        <f>ROUND(IF(ISBLANK(C480),0,VLOOKUP(C480,'[2]Acha Air Sales Price List'!$B$1:$X$65536,12,FALSE)*$L$14),2)</f>
        <v>0</v>
      </c>
      <c r="H480" s="20">
        <f t="shared" si="11"/>
        <v>0</v>
      </c>
      <c r="I480" s="12"/>
    </row>
    <row r="481" spans="1:9" ht="12.4" hidden="1" customHeight="1">
      <c r="A481" s="11"/>
      <c r="B481" s="1"/>
      <c r="C481" s="36"/>
      <c r="D481" s="149"/>
      <c r="E481" s="150"/>
      <c r="F481" s="41" t="str">
        <f>VLOOKUP(C481,'[2]Acha Air Sales Price List'!$B$1:$D$65536,3,FALSE)</f>
        <v>first line keep open</v>
      </c>
      <c r="G481" s="19">
        <f>ROUND(IF(ISBLANK(C481),0,VLOOKUP(C481,'[2]Acha Air Sales Price List'!$B$1:$X$65536,12,FALSE)*$L$14),2)</f>
        <v>0</v>
      </c>
      <c r="H481" s="20">
        <f t="shared" si="11"/>
        <v>0</v>
      </c>
      <c r="I481" s="12"/>
    </row>
    <row r="482" spans="1:9" ht="12.4" hidden="1" customHeight="1">
      <c r="A482" s="11"/>
      <c r="B482" s="1"/>
      <c r="C482" s="36"/>
      <c r="D482" s="149"/>
      <c r="E482" s="150"/>
      <c r="F482" s="41" t="str">
        <f>VLOOKUP(C482,'[2]Acha Air Sales Price List'!$B$1:$D$65536,3,FALSE)</f>
        <v>first line keep open</v>
      </c>
      <c r="G482" s="19">
        <f>ROUND(IF(ISBLANK(C482),0,VLOOKUP(C482,'[2]Acha Air Sales Price List'!$B$1:$X$65536,12,FALSE)*$L$14),2)</f>
        <v>0</v>
      </c>
      <c r="H482" s="20">
        <f t="shared" si="11"/>
        <v>0</v>
      </c>
      <c r="I482" s="12"/>
    </row>
    <row r="483" spans="1:9" ht="12.4" hidden="1" customHeight="1">
      <c r="A483" s="11"/>
      <c r="B483" s="1"/>
      <c r="C483" s="36"/>
      <c r="D483" s="149"/>
      <c r="E483" s="150"/>
      <c r="F483" s="41" t="str">
        <f>VLOOKUP(C483,'[2]Acha Air Sales Price List'!$B$1:$D$65536,3,FALSE)</f>
        <v>first line keep open</v>
      </c>
      <c r="G483" s="19">
        <f>ROUND(IF(ISBLANK(C483),0,VLOOKUP(C483,'[2]Acha Air Sales Price List'!$B$1:$X$65536,12,FALSE)*$L$14),2)</f>
        <v>0</v>
      </c>
      <c r="H483" s="20">
        <f t="shared" si="11"/>
        <v>0</v>
      </c>
      <c r="I483" s="12"/>
    </row>
    <row r="484" spans="1:9" ht="12.4" hidden="1" customHeight="1">
      <c r="A484" s="11"/>
      <c r="B484" s="1"/>
      <c r="C484" s="36"/>
      <c r="D484" s="149"/>
      <c r="E484" s="150"/>
      <c r="F484" s="41" t="str">
        <f>VLOOKUP(C484,'[2]Acha Air Sales Price List'!$B$1:$D$65536,3,FALSE)</f>
        <v>first line keep open</v>
      </c>
      <c r="G484" s="19">
        <f>ROUND(IF(ISBLANK(C484),0,VLOOKUP(C484,'[2]Acha Air Sales Price List'!$B$1:$X$65536,12,FALSE)*$L$14),2)</f>
        <v>0</v>
      </c>
      <c r="H484" s="20">
        <f t="shared" si="11"/>
        <v>0</v>
      </c>
      <c r="I484" s="12"/>
    </row>
    <row r="485" spans="1:9" ht="12.4" hidden="1" customHeight="1">
      <c r="A485" s="11"/>
      <c r="B485" s="1"/>
      <c r="C485" s="36"/>
      <c r="D485" s="149"/>
      <c r="E485" s="150"/>
      <c r="F485" s="41" t="str">
        <f>VLOOKUP(C485,'[2]Acha Air Sales Price List'!$B$1:$D$65536,3,FALSE)</f>
        <v>first line keep open</v>
      </c>
      <c r="G485" s="19">
        <f>ROUND(IF(ISBLANK(C485),0,VLOOKUP(C485,'[2]Acha Air Sales Price List'!$B$1:$X$65536,12,FALSE)*$L$14),2)</f>
        <v>0</v>
      </c>
      <c r="H485" s="20">
        <f t="shared" si="11"/>
        <v>0</v>
      </c>
      <c r="I485" s="12"/>
    </row>
    <row r="486" spans="1:9" ht="12.4" hidden="1" customHeight="1">
      <c r="A486" s="11"/>
      <c r="B486" s="1"/>
      <c r="C486" s="36"/>
      <c r="D486" s="149"/>
      <c r="E486" s="150"/>
      <c r="F486" s="41" t="str">
        <f>VLOOKUP(C486,'[2]Acha Air Sales Price List'!$B$1:$D$65536,3,FALSE)</f>
        <v>first line keep open</v>
      </c>
      <c r="G486" s="19">
        <f>ROUND(IF(ISBLANK(C486),0,VLOOKUP(C486,'[2]Acha Air Sales Price List'!$B$1:$X$65536,12,FALSE)*$L$14),2)</f>
        <v>0</v>
      </c>
      <c r="H486" s="20">
        <f t="shared" si="11"/>
        <v>0</v>
      </c>
      <c r="I486" s="12"/>
    </row>
    <row r="487" spans="1:9" ht="12.4" hidden="1" customHeight="1">
      <c r="A487" s="11"/>
      <c r="B487" s="1"/>
      <c r="C487" s="36"/>
      <c r="D487" s="149"/>
      <c r="E487" s="150"/>
      <c r="F487" s="41" t="str">
        <f>VLOOKUP(C487,'[2]Acha Air Sales Price List'!$B$1:$D$65536,3,FALSE)</f>
        <v>first line keep open</v>
      </c>
      <c r="G487" s="19">
        <f>ROUND(IF(ISBLANK(C487),0,VLOOKUP(C487,'[2]Acha Air Sales Price List'!$B$1:$X$65536,12,FALSE)*$L$14),2)</f>
        <v>0</v>
      </c>
      <c r="H487" s="20">
        <f t="shared" si="11"/>
        <v>0</v>
      </c>
      <c r="I487" s="12"/>
    </row>
    <row r="488" spans="1:9" ht="12.4" hidden="1" customHeight="1">
      <c r="A488" s="11"/>
      <c r="B488" s="1"/>
      <c r="C488" s="36"/>
      <c r="D488" s="149"/>
      <c r="E488" s="150"/>
      <c r="F488" s="41" t="str">
        <f>VLOOKUP(C488,'[2]Acha Air Sales Price List'!$B$1:$D$65536,3,FALSE)</f>
        <v>first line keep open</v>
      </c>
      <c r="G488" s="19">
        <f>ROUND(IF(ISBLANK(C488),0,VLOOKUP(C488,'[2]Acha Air Sales Price List'!$B$1:$X$65536,12,FALSE)*$L$14),2)</f>
        <v>0</v>
      </c>
      <c r="H488" s="20">
        <f t="shared" si="11"/>
        <v>0</v>
      </c>
      <c r="I488" s="12"/>
    </row>
    <row r="489" spans="1:9" ht="12.4" hidden="1" customHeight="1">
      <c r="A489" s="11"/>
      <c r="B489" s="1"/>
      <c r="C489" s="36"/>
      <c r="D489" s="149"/>
      <c r="E489" s="150"/>
      <c r="F489" s="41" t="str">
        <f>VLOOKUP(C489,'[2]Acha Air Sales Price List'!$B$1:$D$65536,3,FALSE)</f>
        <v>first line keep open</v>
      </c>
      <c r="G489" s="19">
        <f>ROUND(IF(ISBLANK(C489),0,VLOOKUP(C489,'[2]Acha Air Sales Price List'!$B$1:$X$65536,12,FALSE)*$L$14),2)</f>
        <v>0</v>
      </c>
      <c r="H489" s="20">
        <f t="shared" si="11"/>
        <v>0</v>
      </c>
      <c r="I489" s="12"/>
    </row>
    <row r="490" spans="1:9" ht="12.4" hidden="1" customHeight="1">
      <c r="A490" s="11"/>
      <c r="B490" s="1"/>
      <c r="C490" s="36"/>
      <c r="D490" s="149"/>
      <c r="E490" s="150"/>
      <c r="F490" s="41" t="str">
        <f>VLOOKUP(C490,'[2]Acha Air Sales Price List'!$B$1:$D$65536,3,FALSE)</f>
        <v>first line keep open</v>
      </c>
      <c r="G490" s="19">
        <f>ROUND(IF(ISBLANK(C490),0,VLOOKUP(C490,'[2]Acha Air Sales Price List'!$B$1:$X$65536,12,FALSE)*$L$14),2)</f>
        <v>0</v>
      </c>
      <c r="H490" s="20">
        <f t="shared" si="11"/>
        <v>0</v>
      </c>
      <c r="I490" s="12"/>
    </row>
    <row r="491" spans="1:9" ht="12.4" hidden="1" customHeight="1">
      <c r="A491" s="11"/>
      <c r="B491" s="1"/>
      <c r="C491" s="36"/>
      <c r="D491" s="149"/>
      <c r="E491" s="150"/>
      <c r="F491" s="41" t="str">
        <f>VLOOKUP(C491,'[2]Acha Air Sales Price List'!$B$1:$D$65536,3,FALSE)</f>
        <v>first line keep open</v>
      </c>
      <c r="G491" s="19">
        <f>ROUND(IF(ISBLANK(C491),0,VLOOKUP(C491,'[2]Acha Air Sales Price List'!$B$1:$X$65536,12,FALSE)*$L$14),2)</f>
        <v>0</v>
      </c>
      <c r="H491" s="20">
        <f t="shared" si="11"/>
        <v>0</v>
      </c>
      <c r="I491" s="12"/>
    </row>
    <row r="492" spans="1:9" ht="12.4" hidden="1" customHeight="1">
      <c r="A492" s="11"/>
      <c r="B492" s="1"/>
      <c r="C492" s="36"/>
      <c r="D492" s="149"/>
      <c r="E492" s="150"/>
      <c r="F492" s="41" t="str">
        <f>VLOOKUP(C492,'[2]Acha Air Sales Price List'!$B$1:$D$65536,3,FALSE)</f>
        <v>first line keep open</v>
      </c>
      <c r="G492" s="19">
        <f>ROUND(IF(ISBLANK(C492),0,VLOOKUP(C492,'[2]Acha Air Sales Price List'!$B$1:$X$65536,12,FALSE)*$L$14),2)</f>
        <v>0</v>
      </c>
      <c r="H492" s="20">
        <f t="shared" si="11"/>
        <v>0</v>
      </c>
      <c r="I492" s="12"/>
    </row>
    <row r="493" spans="1:9" ht="12.4" hidden="1" customHeight="1">
      <c r="A493" s="11"/>
      <c r="B493" s="1"/>
      <c r="C493" s="36"/>
      <c r="D493" s="149"/>
      <c r="E493" s="150"/>
      <c r="F493" s="41" t="str">
        <f>VLOOKUP(C493,'[2]Acha Air Sales Price List'!$B$1:$D$65536,3,FALSE)</f>
        <v>first line keep open</v>
      </c>
      <c r="G493" s="19">
        <f>ROUND(IF(ISBLANK(C493),0,VLOOKUP(C493,'[2]Acha Air Sales Price List'!$B$1:$X$65536,12,FALSE)*$L$14),2)</f>
        <v>0</v>
      </c>
      <c r="H493" s="20">
        <f t="shared" si="11"/>
        <v>0</v>
      </c>
      <c r="I493" s="12"/>
    </row>
    <row r="494" spans="1:9" ht="12.4" hidden="1" customHeight="1">
      <c r="A494" s="11"/>
      <c r="B494" s="1"/>
      <c r="C494" s="36"/>
      <c r="D494" s="149"/>
      <c r="E494" s="150"/>
      <c r="F494" s="41" t="str">
        <f>VLOOKUP(C494,'[2]Acha Air Sales Price List'!$B$1:$D$65536,3,FALSE)</f>
        <v>first line keep open</v>
      </c>
      <c r="G494" s="19">
        <f>ROUND(IF(ISBLANK(C494),0,VLOOKUP(C494,'[2]Acha Air Sales Price List'!$B$1:$X$65536,12,FALSE)*$L$14),2)</f>
        <v>0</v>
      </c>
      <c r="H494" s="20">
        <f t="shared" si="11"/>
        <v>0</v>
      </c>
      <c r="I494" s="12"/>
    </row>
    <row r="495" spans="1:9" ht="12.4" hidden="1" customHeight="1">
      <c r="A495" s="11"/>
      <c r="B495" s="1"/>
      <c r="C495" s="36"/>
      <c r="D495" s="149"/>
      <c r="E495" s="150"/>
      <c r="F495" s="41" t="str">
        <f>VLOOKUP(C495,'[2]Acha Air Sales Price List'!$B$1:$D$65536,3,FALSE)</f>
        <v>first line keep open</v>
      </c>
      <c r="G495" s="19">
        <f>ROUND(IF(ISBLANK(C495),0,VLOOKUP(C495,'[2]Acha Air Sales Price List'!$B$1:$X$65536,12,FALSE)*$L$14),2)</f>
        <v>0</v>
      </c>
      <c r="H495" s="20">
        <f t="shared" si="11"/>
        <v>0</v>
      </c>
      <c r="I495" s="12"/>
    </row>
    <row r="496" spans="1:9" ht="12.4" hidden="1" customHeight="1">
      <c r="A496" s="11"/>
      <c r="B496" s="1"/>
      <c r="C496" s="36"/>
      <c r="D496" s="149"/>
      <c r="E496" s="150"/>
      <c r="F496" s="41" t="str">
        <f>VLOOKUP(C496,'[2]Acha Air Sales Price List'!$B$1:$D$65536,3,FALSE)</f>
        <v>first line keep open</v>
      </c>
      <c r="G496" s="19">
        <f>ROUND(IF(ISBLANK(C496),0,VLOOKUP(C496,'[2]Acha Air Sales Price List'!$B$1:$X$65536,12,FALSE)*$L$14),2)</f>
        <v>0</v>
      </c>
      <c r="H496" s="20">
        <f t="shared" si="11"/>
        <v>0</v>
      </c>
      <c r="I496" s="12"/>
    </row>
    <row r="497" spans="1:9" ht="12.4" hidden="1" customHeight="1">
      <c r="A497" s="11"/>
      <c r="B497" s="1"/>
      <c r="C497" s="36"/>
      <c r="D497" s="149"/>
      <c r="E497" s="150"/>
      <c r="F497" s="41" t="str">
        <f>VLOOKUP(C497,'[2]Acha Air Sales Price List'!$B$1:$D$65536,3,FALSE)</f>
        <v>first line keep open</v>
      </c>
      <c r="G497" s="19">
        <f>ROUND(IF(ISBLANK(C497),0,VLOOKUP(C497,'[2]Acha Air Sales Price List'!$B$1:$X$65536,12,FALSE)*$L$14),2)</f>
        <v>0</v>
      </c>
      <c r="H497" s="20">
        <f t="shared" si="11"/>
        <v>0</v>
      </c>
      <c r="I497" s="12"/>
    </row>
    <row r="498" spans="1:9" ht="12.4" hidden="1" customHeight="1">
      <c r="A498" s="11"/>
      <c r="B498" s="1"/>
      <c r="C498" s="36"/>
      <c r="D498" s="149"/>
      <c r="E498" s="150"/>
      <c r="F498" s="41" t="str">
        <f>VLOOKUP(C498,'[2]Acha Air Sales Price List'!$B$1:$D$65536,3,FALSE)</f>
        <v>first line keep open</v>
      </c>
      <c r="G498" s="19">
        <f>ROUND(IF(ISBLANK(C498),0,VLOOKUP(C498,'[2]Acha Air Sales Price List'!$B$1:$X$65536,12,FALSE)*$L$14),2)</f>
        <v>0</v>
      </c>
      <c r="H498" s="20">
        <f t="shared" si="11"/>
        <v>0</v>
      </c>
      <c r="I498" s="12"/>
    </row>
    <row r="499" spans="1:9" ht="12.4" hidden="1" customHeight="1">
      <c r="A499" s="11"/>
      <c r="B499" s="1"/>
      <c r="C499" s="36"/>
      <c r="D499" s="149"/>
      <c r="E499" s="150"/>
      <c r="F499" s="41" t="str">
        <f>VLOOKUP(C499,'[2]Acha Air Sales Price List'!$B$1:$D$65536,3,FALSE)</f>
        <v>first line keep open</v>
      </c>
      <c r="G499" s="19">
        <f>ROUND(IF(ISBLANK(C499),0,VLOOKUP(C499,'[2]Acha Air Sales Price List'!$B$1:$X$65536,12,FALSE)*$L$14),2)</f>
        <v>0</v>
      </c>
      <c r="H499" s="20">
        <f t="shared" si="11"/>
        <v>0</v>
      </c>
      <c r="I499" s="12"/>
    </row>
    <row r="500" spans="1:9" ht="12.4" hidden="1" customHeight="1">
      <c r="A500" s="11"/>
      <c r="B500" s="1"/>
      <c r="C500" s="36"/>
      <c r="D500" s="149"/>
      <c r="E500" s="150"/>
      <c r="F500" s="41" t="str">
        <f>VLOOKUP(C500,'[2]Acha Air Sales Price List'!$B$1:$D$65536,3,FALSE)</f>
        <v>first line keep open</v>
      </c>
      <c r="G500" s="19">
        <f>ROUND(IF(ISBLANK(C500),0,VLOOKUP(C500,'[2]Acha Air Sales Price List'!$B$1:$X$65536,12,FALSE)*$L$14),2)</f>
        <v>0</v>
      </c>
      <c r="H500" s="20">
        <f t="shared" si="11"/>
        <v>0</v>
      </c>
      <c r="I500" s="12"/>
    </row>
    <row r="501" spans="1:9" ht="12.4" hidden="1" customHeight="1">
      <c r="A501" s="11"/>
      <c r="B501" s="1"/>
      <c r="C501" s="36"/>
      <c r="D501" s="149"/>
      <c r="E501" s="150"/>
      <c r="F501" s="41" t="str">
        <f>VLOOKUP(C501,'[2]Acha Air Sales Price List'!$B$1:$D$65536,3,FALSE)</f>
        <v>first line keep open</v>
      </c>
      <c r="G501" s="19">
        <f>ROUND(IF(ISBLANK(C501),0,VLOOKUP(C501,'[2]Acha Air Sales Price List'!$B$1:$X$65536,12,FALSE)*$L$14),2)</f>
        <v>0</v>
      </c>
      <c r="H501" s="20">
        <f t="shared" si="11"/>
        <v>0</v>
      </c>
      <c r="I501" s="12"/>
    </row>
    <row r="502" spans="1:9" ht="12.4" hidden="1" customHeight="1">
      <c r="A502" s="11"/>
      <c r="B502" s="1"/>
      <c r="C502" s="36"/>
      <c r="D502" s="149"/>
      <c r="E502" s="150"/>
      <c r="F502" s="41" t="str">
        <f>VLOOKUP(C502,'[2]Acha Air Sales Price List'!$B$1:$D$65536,3,FALSE)</f>
        <v>first line keep open</v>
      </c>
      <c r="G502" s="19">
        <f>ROUND(IF(ISBLANK(C502),0,VLOOKUP(C502,'[2]Acha Air Sales Price List'!$B$1:$X$65536,12,FALSE)*$L$14),2)</f>
        <v>0</v>
      </c>
      <c r="H502" s="20">
        <f t="shared" si="11"/>
        <v>0</v>
      </c>
      <c r="I502" s="12"/>
    </row>
    <row r="503" spans="1:9" ht="12.4" hidden="1" customHeight="1">
      <c r="A503" s="11"/>
      <c r="B503" s="1"/>
      <c r="C503" s="37"/>
      <c r="D503" s="149"/>
      <c r="E503" s="150"/>
      <c r="F503" s="41" t="str">
        <f>VLOOKUP(C503,'[2]Acha Air Sales Price List'!$B$1:$D$65536,3,FALSE)</f>
        <v>first line keep open</v>
      </c>
      <c r="G503" s="19">
        <f>ROUND(IF(ISBLANK(C503),0,VLOOKUP(C503,'[2]Acha Air Sales Price List'!$B$1:$X$65536,12,FALSE)*$L$14),2)</f>
        <v>0</v>
      </c>
      <c r="H503" s="20">
        <f>ROUND(IF(ISNUMBER(B503), G503*B503, 0),5)</f>
        <v>0</v>
      </c>
      <c r="I503" s="12"/>
    </row>
    <row r="504" spans="1:9" ht="12" hidden="1" customHeight="1">
      <c r="A504" s="11"/>
      <c r="B504" s="1"/>
      <c r="C504" s="36"/>
      <c r="D504" s="149"/>
      <c r="E504" s="150"/>
      <c r="F504" s="41" t="str">
        <f>VLOOKUP(C504,'[2]Acha Air Sales Price List'!$B$1:$D$65536,3,FALSE)</f>
        <v>first line keep open</v>
      </c>
      <c r="G504" s="19">
        <f>ROUND(IF(ISBLANK(C504),0,VLOOKUP(C504,'[2]Acha Air Sales Price List'!$B$1:$X$65536,12,FALSE)*$L$14),2)</f>
        <v>0</v>
      </c>
      <c r="H504" s="20">
        <f t="shared" ref="H504:H520" si="12">ROUND(IF(ISNUMBER(B504), G504*B504, 0),5)</f>
        <v>0</v>
      </c>
      <c r="I504" s="12"/>
    </row>
    <row r="505" spans="1:9" ht="12.4" hidden="1" customHeight="1">
      <c r="A505" s="11"/>
      <c r="B505" s="1"/>
      <c r="C505" s="36"/>
      <c r="D505" s="149"/>
      <c r="E505" s="150"/>
      <c r="F505" s="41" t="str">
        <f>VLOOKUP(C505,'[2]Acha Air Sales Price List'!$B$1:$D$65536,3,FALSE)</f>
        <v>first line keep open</v>
      </c>
      <c r="G505" s="19">
        <f>ROUND(IF(ISBLANK(C505),0,VLOOKUP(C505,'[2]Acha Air Sales Price List'!$B$1:$X$65536,12,FALSE)*$L$14),2)</f>
        <v>0</v>
      </c>
      <c r="H505" s="20">
        <f t="shared" si="12"/>
        <v>0</v>
      </c>
      <c r="I505" s="12"/>
    </row>
    <row r="506" spans="1:9" ht="12.4" hidden="1" customHeight="1">
      <c r="A506" s="11"/>
      <c r="B506" s="1"/>
      <c r="C506" s="36"/>
      <c r="D506" s="149"/>
      <c r="E506" s="150"/>
      <c r="F506" s="41" t="str">
        <f>VLOOKUP(C506,'[2]Acha Air Sales Price List'!$B$1:$D$65536,3,FALSE)</f>
        <v>first line keep open</v>
      </c>
      <c r="G506" s="19">
        <f>ROUND(IF(ISBLANK(C506),0,VLOOKUP(C506,'[2]Acha Air Sales Price List'!$B$1:$X$65536,12,FALSE)*$L$14),2)</f>
        <v>0</v>
      </c>
      <c r="H506" s="20">
        <f t="shared" si="12"/>
        <v>0</v>
      </c>
      <c r="I506" s="12"/>
    </row>
    <row r="507" spans="1:9" ht="12.4" hidden="1" customHeight="1">
      <c r="A507" s="11"/>
      <c r="B507" s="1"/>
      <c r="C507" s="36"/>
      <c r="D507" s="149"/>
      <c r="E507" s="150"/>
      <c r="F507" s="41" t="str">
        <f>VLOOKUP(C507,'[2]Acha Air Sales Price List'!$B$1:$D$65536,3,FALSE)</f>
        <v>first line keep open</v>
      </c>
      <c r="G507" s="19">
        <f>ROUND(IF(ISBLANK(C507),0,VLOOKUP(C507,'[2]Acha Air Sales Price List'!$B$1:$X$65536,12,FALSE)*$L$14),2)</f>
        <v>0</v>
      </c>
      <c r="H507" s="20">
        <f t="shared" si="12"/>
        <v>0</v>
      </c>
      <c r="I507" s="12"/>
    </row>
    <row r="508" spans="1:9" ht="12.4" hidden="1" customHeight="1">
      <c r="A508" s="11"/>
      <c r="B508" s="1"/>
      <c r="C508" s="36"/>
      <c r="D508" s="149"/>
      <c r="E508" s="150"/>
      <c r="F508" s="41" t="str">
        <f>VLOOKUP(C508,'[2]Acha Air Sales Price List'!$B$1:$D$65536,3,FALSE)</f>
        <v>first line keep open</v>
      </c>
      <c r="G508" s="19">
        <f>ROUND(IF(ISBLANK(C508),0,VLOOKUP(C508,'[2]Acha Air Sales Price List'!$B$1:$X$65536,12,FALSE)*$L$14),2)</f>
        <v>0</v>
      </c>
      <c r="H508" s="20">
        <f t="shared" si="12"/>
        <v>0</v>
      </c>
      <c r="I508" s="12"/>
    </row>
    <row r="509" spans="1:9" ht="12.4" hidden="1" customHeight="1">
      <c r="A509" s="11"/>
      <c r="B509" s="1"/>
      <c r="C509" s="36"/>
      <c r="D509" s="149"/>
      <c r="E509" s="150"/>
      <c r="F509" s="41" t="str">
        <f>VLOOKUP(C509,'[2]Acha Air Sales Price List'!$B$1:$D$65536,3,FALSE)</f>
        <v>first line keep open</v>
      </c>
      <c r="G509" s="19">
        <f>ROUND(IF(ISBLANK(C509),0,VLOOKUP(C509,'[2]Acha Air Sales Price List'!$B$1:$X$65536,12,FALSE)*$L$14),2)</f>
        <v>0</v>
      </c>
      <c r="H509" s="20">
        <f t="shared" si="12"/>
        <v>0</v>
      </c>
      <c r="I509" s="12"/>
    </row>
    <row r="510" spans="1:9" ht="12.4" hidden="1" customHeight="1">
      <c r="A510" s="11"/>
      <c r="B510" s="1"/>
      <c r="C510" s="36"/>
      <c r="D510" s="149"/>
      <c r="E510" s="150"/>
      <c r="F510" s="41" t="str">
        <f>VLOOKUP(C510,'[2]Acha Air Sales Price List'!$B$1:$D$65536,3,FALSE)</f>
        <v>first line keep open</v>
      </c>
      <c r="G510" s="19">
        <f>ROUND(IF(ISBLANK(C510),0,VLOOKUP(C510,'[2]Acha Air Sales Price List'!$B$1:$X$65536,12,FALSE)*$L$14),2)</f>
        <v>0</v>
      </c>
      <c r="H510" s="20">
        <f t="shared" si="12"/>
        <v>0</v>
      </c>
      <c r="I510" s="12"/>
    </row>
    <row r="511" spans="1:9" ht="12.4" hidden="1" customHeight="1">
      <c r="A511" s="11"/>
      <c r="B511" s="1"/>
      <c r="C511" s="36"/>
      <c r="D511" s="149"/>
      <c r="E511" s="150"/>
      <c r="F511" s="41" t="str">
        <f>VLOOKUP(C511,'[2]Acha Air Sales Price List'!$B$1:$D$65536,3,FALSE)</f>
        <v>first line keep open</v>
      </c>
      <c r="G511" s="19">
        <f>ROUND(IF(ISBLANK(C511),0,VLOOKUP(C511,'[2]Acha Air Sales Price List'!$B$1:$X$65536,12,FALSE)*$L$14),2)</f>
        <v>0</v>
      </c>
      <c r="H511" s="20">
        <f t="shared" si="12"/>
        <v>0</v>
      </c>
      <c r="I511" s="12"/>
    </row>
    <row r="512" spans="1:9" ht="12.4" hidden="1" customHeight="1">
      <c r="A512" s="11"/>
      <c r="B512" s="1"/>
      <c r="C512" s="36"/>
      <c r="D512" s="149"/>
      <c r="E512" s="150"/>
      <c r="F512" s="41" t="str">
        <f>VLOOKUP(C512,'[2]Acha Air Sales Price List'!$B$1:$D$65536,3,FALSE)</f>
        <v>first line keep open</v>
      </c>
      <c r="G512" s="19">
        <f>ROUND(IF(ISBLANK(C512),0,VLOOKUP(C512,'[2]Acha Air Sales Price List'!$B$1:$X$65536,12,FALSE)*$L$14),2)</f>
        <v>0</v>
      </c>
      <c r="H512" s="20">
        <f t="shared" si="12"/>
        <v>0</v>
      </c>
      <c r="I512" s="12"/>
    </row>
    <row r="513" spans="1:9" ht="12.4" hidden="1" customHeight="1">
      <c r="A513" s="11"/>
      <c r="B513" s="1"/>
      <c r="C513" s="36"/>
      <c r="D513" s="149"/>
      <c r="E513" s="150"/>
      <c r="F513" s="41" t="str">
        <f>VLOOKUP(C513,'[2]Acha Air Sales Price List'!$B$1:$D$65536,3,FALSE)</f>
        <v>first line keep open</v>
      </c>
      <c r="G513" s="19">
        <f>ROUND(IF(ISBLANK(C513),0,VLOOKUP(C513,'[2]Acha Air Sales Price List'!$B$1:$X$65536,12,FALSE)*$L$14),2)</f>
        <v>0</v>
      </c>
      <c r="H513" s="20">
        <f t="shared" si="12"/>
        <v>0</v>
      </c>
      <c r="I513" s="12"/>
    </row>
    <row r="514" spans="1:9" ht="12.4" hidden="1" customHeight="1">
      <c r="A514" s="11"/>
      <c r="B514" s="1"/>
      <c r="C514" s="36"/>
      <c r="D514" s="149"/>
      <c r="E514" s="150"/>
      <c r="F514" s="41" t="str">
        <f>VLOOKUP(C514,'[2]Acha Air Sales Price List'!$B$1:$D$65536,3,FALSE)</f>
        <v>first line keep open</v>
      </c>
      <c r="G514" s="19">
        <f>ROUND(IF(ISBLANK(C514),0,VLOOKUP(C514,'[2]Acha Air Sales Price List'!$B$1:$X$65536,12,FALSE)*$L$14),2)</f>
        <v>0</v>
      </c>
      <c r="H514" s="20">
        <f t="shared" si="12"/>
        <v>0</v>
      </c>
      <c r="I514" s="12"/>
    </row>
    <row r="515" spans="1:9" ht="12.4" hidden="1" customHeight="1">
      <c r="A515" s="11"/>
      <c r="B515" s="1"/>
      <c r="C515" s="36"/>
      <c r="D515" s="149"/>
      <c r="E515" s="150"/>
      <c r="F515" s="41" t="str">
        <f>VLOOKUP(C515,'[2]Acha Air Sales Price List'!$B$1:$D$65536,3,FALSE)</f>
        <v>first line keep open</v>
      </c>
      <c r="G515" s="19">
        <f>ROUND(IF(ISBLANK(C515),0,VLOOKUP(C515,'[2]Acha Air Sales Price List'!$B$1:$X$65536,12,FALSE)*$L$14),2)</f>
        <v>0</v>
      </c>
      <c r="H515" s="20">
        <f t="shared" si="12"/>
        <v>0</v>
      </c>
      <c r="I515" s="12"/>
    </row>
    <row r="516" spans="1:9" ht="12.4" hidden="1" customHeight="1">
      <c r="A516" s="11"/>
      <c r="B516" s="1"/>
      <c r="C516" s="36"/>
      <c r="D516" s="149"/>
      <c r="E516" s="150"/>
      <c r="F516" s="41" t="str">
        <f>VLOOKUP(C516,'[2]Acha Air Sales Price List'!$B$1:$D$65536,3,FALSE)</f>
        <v>first line keep open</v>
      </c>
      <c r="G516" s="19">
        <f>ROUND(IF(ISBLANK(C516),0,VLOOKUP(C516,'[2]Acha Air Sales Price List'!$B$1:$X$65536,12,FALSE)*$L$14),2)</f>
        <v>0</v>
      </c>
      <c r="H516" s="20">
        <f t="shared" si="12"/>
        <v>0</v>
      </c>
      <c r="I516" s="12"/>
    </row>
    <row r="517" spans="1:9" ht="12.4" hidden="1" customHeight="1">
      <c r="A517" s="11"/>
      <c r="B517" s="1"/>
      <c r="C517" s="36"/>
      <c r="D517" s="149"/>
      <c r="E517" s="150"/>
      <c r="F517" s="41" t="str">
        <f>VLOOKUP(C517,'[2]Acha Air Sales Price List'!$B$1:$D$65536,3,FALSE)</f>
        <v>first line keep open</v>
      </c>
      <c r="G517" s="19">
        <f>ROUND(IF(ISBLANK(C517),0,VLOOKUP(C517,'[2]Acha Air Sales Price List'!$B$1:$X$65536,12,FALSE)*$L$14),2)</f>
        <v>0</v>
      </c>
      <c r="H517" s="20">
        <f t="shared" si="12"/>
        <v>0</v>
      </c>
      <c r="I517" s="12"/>
    </row>
    <row r="518" spans="1:9" ht="12.4" hidden="1" customHeight="1">
      <c r="A518" s="11"/>
      <c r="B518" s="1"/>
      <c r="C518" s="36"/>
      <c r="D518" s="149"/>
      <c r="E518" s="150"/>
      <c r="F518" s="41" t="str">
        <f>VLOOKUP(C518,'[2]Acha Air Sales Price List'!$B$1:$D$65536,3,FALSE)</f>
        <v>first line keep open</v>
      </c>
      <c r="G518" s="19">
        <f>ROUND(IF(ISBLANK(C518),0,VLOOKUP(C518,'[2]Acha Air Sales Price List'!$B$1:$X$65536,12,FALSE)*$L$14),2)</f>
        <v>0</v>
      </c>
      <c r="H518" s="20">
        <f t="shared" si="12"/>
        <v>0</v>
      </c>
      <c r="I518" s="12"/>
    </row>
    <row r="519" spans="1:9" ht="12.4" hidden="1" customHeight="1">
      <c r="A519" s="11"/>
      <c r="B519" s="1"/>
      <c r="C519" s="37"/>
      <c r="D519" s="149"/>
      <c r="E519" s="150"/>
      <c r="F519" s="41" t="str">
        <f>VLOOKUP(C519,'[2]Acha Air Sales Price List'!$B$1:$D$65536,3,FALSE)</f>
        <v>first line keep open</v>
      </c>
      <c r="G519" s="19">
        <f>ROUND(IF(ISBLANK(C519),0,VLOOKUP(C519,'[2]Acha Air Sales Price List'!$B$1:$X$65536,12,FALSE)*$L$14),2)</f>
        <v>0</v>
      </c>
      <c r="H519" s="20">
        <f t="shared" si="12"/>
        <v>0</v>
      </c>
      <c r="I519" s="12"/>
    </row>
    <row r="520" spans="1:9" ht="12.4" hidden="1" customHeight="1">
      <c r="A520" s="11"/>
      <c r="B520" s="1"/>
      <c r="C520" s="37"/>
      <c r="D520" s="149"/>
      <c r="E520" s="150"/>
      <c r="F520" s="41" t="str">
        <f>VLOOKUP(C520,'[2]Acha Air Sales Price List'!$B$1:$D$65536,3,FALSE)</f>
        <v>first line keep open</v>
      </c>
      <c r="G520" s="19">
        <f>ROUND(IF(ISBLANK(C520),0,VLOOKUP(C520,'[2]Acha Air Sales Price List'!$B$1:$X$65536,12,FALSE)*$L$14),2)</f>
        <v>0</v>
      </c>
      <c r="H520" s="20">
        <f t="shared" si="12"/>
        <v>0</v>
      </c>
      <c r="I520" s="12"/>
    </row>
    <row r="521" spans="1:9" ht="12.4" hidden="1" customHeight="1">
      <c r="A521" s="11"/>
      <c r="B521" s="1"/>
      <c r="C521" s="36"/>
      <c r="D521" s="149"/>
      <c r="E521" s="150"/>
      <c r="F521" s="41" t="str">
        <f>VLOOKUP(C521,'[2]Acha Air Sales Price List'!$B$1:$D$65536,3,FALSE)</f>
        <v>first line keep open</v>
      </c>
      <c r="G521" s="19">
        <f>ROUND(IF(ISBLANK(C521),0,VLOOKUP(C521,'[2]Acha Air Sales Price List'!$B$1:$X$65536,12,FALSE)*$L$14),2)</f>
        <v>0</v>
      </c>
      <c r="H521" s="20">
        <f>ROUND(IF(ISNUMBER(B521), G521*B521, 0),5)</f>
        <v>0</v>
      </c>
      <c r="I521" s="12"/>
    </row>
    <row r="522" spans="1:9" ht="12.4" hidden="1" customHeight="1">
      <c r="A522" s="11"/>
      <c r="B522" s="1"/>
      <c r="C522" s="36"/>
      <c r="D522" s="149"/>
      <c r="E522" s="150"/>
      <c r="F522" s="41" t="str">
        <f>VLOOKUP(C522,'[2]Acha Air Sales Price List'!$B$1:$D$65536,3,FALSE)</f>
        <v>first line keep open</v>
      </c>
      <c r="G522" s="19">
        <f>ROUND(IF(ISBLANK(C522),0,VLOOKUP(C522,'[2]Acha Air Sales Price List'!$B$1:$X$65536,12,FALSE)*$L$14),2)</f>
        <v>0</v>
      </c>
      <c r="H522" s="20">
        <f t="shared" ref="H522:H559" si="13">ROUND(IF(ISNUMBER(B522), G522*B522, 0),5)</f>
        <v>0</v>
      </c>
      <c r="I522" s="12"/>
    </row>
    <row r="523" spans="1:9" ht="12.4" hidden="1" customHeight="1">
      <c r="A523" s="11"/>
      <c r="B523" s="1"/>
      <c r="C523" s="36"/>
      <c r="D523" s="149"/>
      <c r="E523" s="150"/>
      <c r="F523" s="41" t="str">
        <f>VLOOKUP(C523,'[2]Acha Air Sales Price List'!$B$1:$D$65536,3,FALSE)</f>
        <v>first line keep open</v>
      </c>
      <c r="G523" s="19">
        <f>ROUND(IF(ISBLANK(C523),0,VLOOKUP(C523,'[2]Acha Air Sales Price List'!$B$1:$X$65536,12,FALSE)*$L$14),2)</f>
        <v>0</v>
      </c>
      <c r="H523" s="20">
        <f t="shared" si="13"/>
        <v>0</v>
      </c>
      <c r="I523" s="12"/>
    </row>
    <row r="524" spans="1:9" ht="12.4" hidden="1" customHeight="1">
      <c r="A524" s="11"/>
      <c r="B524" s="1"/>
      <c r="C524" s="36"/>
      <c r="D524" s="149"/>
      <c r="E524" s="150"/>
      <c r="F524" s="41" t="str">
        <f>VLOOKUP(C524,'[2]Acha Air Sales Price List'!$B$1:$D$65536,3,FALSE)</f>
        <v>first line keep open</v>
      </c>
      <c r="G524" s="19">
        <f>ROUND(IF(ISBLANK(C524),0,VLOOKUP(C524,'[2]Acha Air Sales Price List'!$B$1:$X$65536,12,FALSE)*$L$14),2)</f>
        <v>0</v>
      </c>
      <c r="H524" s="20">
        <f t="shared" si="13"/>
        <v>0</v>
      </c>
      <c r="I524" s="12"/>
    </row>
    <row r="525" spans="1:9" ht="12.4" hidden="1" customHeight="1">
      <c r="A525" s="11"/>
      <c r="B525" s="1"/>
      <c r="C525" s="36"/>
      <c r="D525" s="149"/>
      <c r="E525" s="150"/>
      <c r="F525" s="41" t="str">
        <f>VLOOKUP(C525,'[2]Acha Air Sales Price List'!$B$1:$D$65536,3,FALSE)</f>
        <v>first line keep open</v>
      </c>
      <c r="G525" s="19">
        <f>ROUND(IF(ISBLANK(C525),0,VLOOKUP(C525,'[2]Acha Air Sales Price List'!$B$1:$X$65536,12,FALSE)*$L$14),2)</f>
        <v>0</v>
      </c>
      <c r="H525" s="20">
        <f t="shared" si="13"/>
        <v>0</v>
      </c>
      <c r="I525" s="12"/>
    </row>
    <row r="526" spans="1:9" ht="12.4" hidden="1" customHeight="1">
      <c r="A526" s="11"/>
      <c r="B526" s="1"/>
      <c r="C526" s="36"/>
      <c r="D526" s="149"/>
      <c r="E526" s="150"/>
      <c r="F526" s="41" t="str">
        <f>VLOOKUP(C526,'[2]Acha Air Sales Price List'!$B$1:$D$65536,3,FALSE)</f>
        <v>first line keep open</v>
      </c>
      <c r="G526" s="19">
        <f>ROUND(IF(ISBLANK(C526),0,VLOOKUP(C526,'[2]Acha Air Sales Price List'!$B$1:$X$65536,12,FALSE)*$L$14),2)</f>
        <v>0</v>
      </c>
      <c r="H526" s="20">
        <f t="shared" si="13"/>
        <v>0</v>
      </c>
      <c r="I526" s="12"/>
    </row>
    <row r="527" spans="1:9" ht="12.4" hidden="1" customHeight="1">
      <c r="A527" s="11"/>
      <c r="B527" s="1"/>
      <c r="C527" s="36"/>
      <c r="D527" s="149"/>
      <c r="E527" s="150"/>
      <c r="F527" s="41" t="str">
        <f>VLOOKUP(C527,'[2]Acha Air Sales Price List'!$B$1:$D$65536,3,FALSE)</f>
        <v>first line keep open</v>
      </c>
      <c r="G527" s="19">
        <f>ROUND(IF(ISBLANK(C527),0,VLOOKUP(C527,'[2]Acha Air Sales Price List'!$B$1:$X$65536,12,FALSE)*$L$14),2)</f>
        <v>0</v>
      </c>
      <c r="H527" s="20">
        <f t="shared" si="13"/>
        <v>0</v>
      </c>
      <c r="I527" s="12"/>
    </row>
    <row r="528" spans="1:9" ht="12.4" hidden="1" customHeight="1">
      <c r="A528" s="11"/>
      <c r="B528" s="1"/>
      <c r="C528" s="36"/>
      <c r="D528" s="149"/>
      <c r="E528" s="150"/>
      <c r="F528" s="41" t="str">
        <f>VLOOKUP(C528,'[2]Acha Air Sales Price List'!$B$1:$D$65536,3,FALSE)</f>
        <v>first line keep open</v>
      </c>
      <c r="G528" s="19">
        <f>ROUND(IF(ISBLANK(C528),0,VLOOKUP(C528,'[2]Acha Air Sales Price List'!$B$1:$X$65536,12,FALSE)*$L$14),2)</f>
        <v>0</v>
      </c>
      <c r="H528" s="20">
        <f t="shared" si="13"/>
        <v>0</v>
      </c>
      <c r="I528" s="12"/>
    </row>
    <row r="529" spans="1:9" ht="12.4" hidden="1" customHeight="1">
      <c r="A529" s="11"/>
      <c r="B529" s="1"/>
      <c r="C529" s="36"/>
      <c r="D529" s="149"/>
      <c r="E529" s="150"/>
      <c r="F529" s="41" t="str">
        <f>VLOOKUP(C529,'[2]Acha Air Sales Price List'!$B$1:$D$65536,3,FALSE)</f>
        <v>first line keep open</v>
      </c>
      <c r="G529" s="19">
        <f>ROUND(IF(ISBLANK(C529),0,VLOOKUP(C529,'[2]Acha Air Sales Price List'!$B$1:$X$65536,12,FALSE)*$L$14),2)</f>
        <v>0</v>
      </c>
      <c r="H529" s="20">
        <f t="shared" si="13"/>
        <v>0</v>
      </c>
      <c r="I529" s="12"/>
    </row>
    <row r="530" spans="1:9" ht="12.4" hidden="1" customHeight="1">
      <c r="A530" s="11"/>
      <c r="B530" s="1"/>
      <c r="C530" s="36"/>
      <c r="D530" s="149"/>
      <c r="E530" s="150"/>
      <c r="F530" s="41" t="str">
        <f>VLOOKUP(C530,'[2]Acha Air Sales Price List'!$B$1:$D$65536,3,FALSE)</f>
        <v>first line keep open</v>
      </c>
      <c r="G530" s="19">
        <f>ROUND(IF(ISBLANK(C530),0,VLOOKUP(C530,'[2]Acha Air Sales Price List'!$B$1:$X$65536,12,FALSE)*$L$14),2)</f>
        <v>0</v>
      </c>
      <c r="H530" s="20">
        <f t="shared" si="13"/>
        <v>0</v>
      </c>
      <c r="I530" s="12"/>
    </row>
    <row r="531" spans="1:9" ht="12.4" hidden="1" customHeight="1">
      <c r="A531" s="11"/>
      <c r="B531" s="1"/>
      <c r="C531" s="36"/>
      <c r="D531" s="149"/>
      <c r="E531" s="150"/>
      <c r="F531" s="41" t="str">
        <f>VLOOKUP(C531,'[2]Acha Air Sales Price List'!$B$1:$D$65536,3,FALSE)</f>
        <v>first line keep open</v>
      </c>
      <c r="G531" s="19">
        <f>ROUND(IF(ISBLANK(C531),0,VLOOKUP(C531,'[2]Acha Air Sales Price List'!$B$1:$X$65536,12,FALSE)*$L$14),2)</f>
        <v>0</v>
      </c>
      <c r="H531" s="20">
        <f t="shared" si="13"/>
        <v>0</v>
      </c>
      <c r="I531" s="12"/>
    </row>
    <row r="532" spans="1:9" ht="12.4" hidden="1" customHeight="1">
      <c r="A532" s="11"/>
      <c r="B532" s="1"/>
      <c r="C532" s="37"/>
      <c r="D532" s="149"/>
      <c r="E532" s="150"/>
      <c r="F532" s="41" t="str">
        <f>VLOOKUP(C532,'[2]Acha Air Sales Price List'!$B$1:$D$65536,3,FALSE)</f>
        <v>first line keep open</v>
      </c>
      <c r="G532" s="19">
        <f>ROUND(IF(ISBLANK(C532),0,VLOOKUP(C532,'[2]Acha Air Sales Price List'!$B$1:$X$65536,12,FALSE)*$L$14),2)</f>
        <v>0</v>
      </c>
      <c r="H532" s="20">
        <f t="shared" si="13"/>
        <v>0</v>
      </c>
      <c r="I532" s="12"/>
    </row>
    <row r="533" spans="1:9" ht="12" hidden="1" customHeight="1">
      <c r="A533" s="11"/>
      <c r="B533" s="1"/>
      <c r="C533" s="36"/>
      <c r="D533" s="149"/>
      <c r="E533" s="150"/>
      <c r="F533" s="41" t="str">
        <f>VLOOKUP(C533,'[2]Acha Air Sales Price List'!$B$1:$D$65536,3,FALSE)</f>
        <v>first line keep open</v>
      </c>
      <c r="G533" s="19">
        <f>ROUND(IF(ISBLANK(C533),0,VLOOKUP(C533,'[2]Acha Air Sales Price List'!$B$1:$X$65536,12,FALSE)*$L$14),2)</f>
        <v>0</v>
      </c>
      <c r="H533" s="20">
        <f t="shared" si="13"/>
        <v>0</v>
      </c>
      <c r="I533" s="12"/>
    </row>
    <row r="534" spans="1:9" ht="12.4" hidden="1" customHeight="1">
      <c r="A534" s="11"/>
      <c r="B534" s="1"/>
      <c r="C534" s="36"/>
      <c r="D534" s="149"/>
      <c r="E534" s="150"/>
      <c r="F534" s="41" t="str">
        <f>VLOOKUP(C534,'[2]Acha Air Sales Price List'!$B$1:$D$65536,3,FALSE)</f>
        <v>first line keep open</v>
      </c>
      <c r="G534" s="19">
        <f>ROUND(IF(ISBLANK(C534),0,VLOOKUP(C534,'[2]Acha Air Sales Price List'!$B$1:$X$65536,12,FALSE)*$L$14),2)</f>
        <v>0</v>
      </c>
      <c r="H534" s="20">
        <f t="shared" si="13"/>
        <v>0</v>
      </c>
      <c r="I534" s="12"/>
    </row>
    <row r="535" spans="1:9" ht="12.4" hidden="1" customHeight="1">
      <c r="A535" s="11"/>
      <c r="B535" s="1"/>
      <c r="C535" s="36"/>
      <c r="D535" s="149"/>
      <c r="E535" s="150"/>
      <c r="F535" s="41" t="str">
        <f>VLOOKUP(C535,'[2]Acha Air Sales Price List'!$B$1:$D$65536,3,FALSE)</f>
        <v>first line keep open</v>
      </c>
      <c r="G535" s="19">
        <f>ROUND(IF(ISBLANK(C535),0,VLOOKUP(C535,'[2]Acha Air Sales Price List'!$B$1:$X$65536,12,FALSE)*$L$14),2)</f>
        <v>0</v>
      </c>
      <c r="H535" s="20">
        <f t="shared" si="13"/>
        <v>0</v>
      </c>
      <c r="I535" s="12"/>
    </row>
    <row r="536" spans="1:9" ht="12.4" hidden="1" customHeight="1">
      <c r="A536" s="11"/>
      <c r="B536" s="1"/>
      <c r="C536" s="36"/>
      <c r="D536" s="149"/>
      <c r="E536" s="150"/>
      <c r="F536" s="41" t="str">
        <f>VLOOKUP(C536,'[2]Acha Air Sales Price List'!$B$1:$D$65536,3,FALSE)</f>
        <v>first line keep open</v>
      </c>
      <c r="G536" s="19">
        <f>ROUND(IF(ISBLANK(C536),0,VLOOKUP(C536,'[2]Acha Air Sales Price List'!$B$1:$X$65536,12,FALSE)*$L$14),2)</f>
        <v>0</v>
      </c>
      <c r="H536" s="20">
        <f t="shared" si="13"/>
        <v>0</v>
      </c>
      <c r="I536" s="12"/>
    </row>
    <row r="537" spans="1:9" ht="12.4" hidden="1" customHeight="1">
      <c r="A537" s="11"/>
      <c r="B537" s="1"/>
      <c r="C537" s="36"/>
      <c r="D537" s="149"/>
      <c r="E537" s="150"/>
      <c r="F537" s="41" t="str">
        <f>VLOOKUP(C537,'[2]Acha Air Sales Price List'!$B$1:$D$65536,3,FALSE)</f>
        <v>first line keep open</v>
      </c>
      <c r="G537" s="19">
        <f>ROUND(IF(ISBLANK(C537),0,VLOOKUP(C537,'[2]Acha Air Sales Price List'!$B$1:$X$65536,12,FALSE)*$L$14),2)</f>
        <v>0</v>
      </c>
      <c r="H537" s="20">
        <f t="shared" si="13"/>
        <v>0</v>
      </c>
      <c r="I537" s="12"/>
    </row>
    <row r="538" spans="1:9" ht="12.4" hidden="1" customHeight="1">
      <c r="A538" s="11"/>
      <c r="B538" s="1"/>
      <c r="C538" s="36"/>
      <c r="D538" s="149"/>
      <c r="E538" s="150"/>
      <c r="F538" s="41" t="str">
        <f>VLOOKUP(C538,'[2]Acha Air Sales Price List'!$B$1:$D$65536,3,FALSE)</f>
        <v>first line keep open</v>
      </c>
      <c r="G538" s="19">
        <f>ROUND(IF(ISBLANK(C538),0,VLOOKUP(C538,'[2]Acha Air Sales Price List'!$B$1:$X$65536,12,FALSE)*$L$14),2)</f>
        <v>0</v>
      </c>
      <c r="H538" s="20">
        <f t="shared" si="13"/>
        <v>0</v>
      </c>
      <c r="I538" s="12"/>
    </row>
    <row r="539" spans="1:9" ht="12.4" hidden="1" customHeight="1">
      <c r="A539" s="11"/>
      <c r="B539" s="1"/>
      <c r="C539" s="36"/>
      <c r="D539" s="149"/>
      <c r="E539" s="150"/>
      <c r="F539" s="41" t="str">
        <f>VLOOKUP(C539,'[2]Acha Air Sales Price List'!$B$1:$D$65536,3,FALSE)</f>
        <v>first line keep open</v>
      </c>
      <c r="G539" s="19">
        <f>ROUND(IF(ISBLANK(C539),0,VLOOKUP(C539,'[2]Acha Air Sales Price List'!$B$1:$X$65536,12,FALSE)*$L$14),2)</f>
        <v>0</v>
      </c>
      <c r="H539" s="20">
        <f t="shared" si="13"/>
        <v>0</v>
      </c>
      <c r="I539" s="12"/>
    </row>
    <row r="540" spans="1:9" ht="12.4" hidden="1" customHeight="1">
      <c r="A540" s="11"/>
      <c r="B540" s="1"/>
      <c r="C540" s="36"/>
      <c r="D540" s="149"/>
      <c r="E540" s="150"/>
      <c r="F540" s="41" t="str">
        <f>VLOOKUP(C540,'[2]Acha Air Sales Price List'!$B$1:$D$65536,3,FALSE)</f>
        <v>first line keep open</v>
      </c>
      <c r="G540" s="19">
        <f>ROUND(IF(ISBLANK(C540),0,VLOOKUP(C540,'[2]Acha Air Sales Price List'!$B$1:$X$65536,12,FALSE)*$L$14),2)</f>
        <v>0</v>
      </c>
      <c r="H540" s="20">
        <f t="shared" si="13"/>
        <v>0</v>
      </c>
      <c r="I540" s="12"/>
    </row>
    <row r="541" spans="1:9" ht="12.4" hidden="1" customHeight="1">
      <c r="A541" s="11"/>
      <c r="B541" s="1"/>
      <c r="C541" s="36"/>
      <c r="D541" s="149"/>
      <c r="E541" s="150"/>
      <c r="F541" s="41" t="str">
        <f>VLOOKUP(C541,'[2]Acha Air Sales Price List'!$B$1:$D$65536,3,FALSE)</f>
        <v>first line keep open</v>
      </c>
      <c r="G541" s="19">
        <f>ROUND(IF(ISBLANK(C541),0,VLOOKUP(C541,'[2]Acha Air Sales Price List'!$B$1:$X$65536,12,FALSE)*$L$14),2)</f>
        <v>0</v>
      </c>
      <c r="H541" s="20">
        <f t="shared" si="13"/>
        <v>0</v>
      </c>
      <c r="I541" s="12"/>
    </row>
    <row r="542" spans="1:9" ht="12.4" hidden="1" customHeight="1">
      <c r="A542" s="11"/>
      <c r="B542" s="1"/>
      <c r="C542" s="36"/>
      <c r="D542" s="149"/>
      <c r="E542" s="150"/>
      <c r="F542" s="41" t="str">
        <f>VLOOKUP(C542,'[2]Acha Air Sales Price List'!$B$1:$D$65536,3,FALSE)</f>
        <v>first line keep open</v>
      </c>
      <c r="G542" s="19">
        <f>ROUND(IF(ISBLANK(C542),0,VLOOKUP(C542,'[2]Acha Air Sales Price List'!$B$1:$X$65536,12,FALSE)*$L$14),2)</f>
        <v>0</v>
      </c>
      <c r="H542" s="20">
        <f t="shared" si="13"/>
        <v>0</v>
      </c>
      <c r="I542" s="12"/>
    </row>
    <row r="543" spans="1:9" ht="12.4" hidden="1" customHeight="1">
      <c r="A543" s="11"/>
      <c r="B543" s="1"/>
      <c r="C543" s="36"/>
      <c r="D543" s="149"/>
      <c r="E543" s="150"/>
      <c r="F543" s="41" t="str">
        <f>VLOOKUP(C543,'[2]Acha Air Sales Price List'!$B$1:$D$65536,3,FALSE)</f>
        <v>first line keep open</v>
      </c>
      <c r="G543" s="19">
        <f>ROUND(IF(ISBLANK(C543),0,VLOOKUP(C543,'[2]Acha Air Sales Price List'!$B$1:$X$65536,12,FALSE)*$L$14),2)</f>
        <v>0</v>
      </c>
      <c r="H543" s="20">
        <f t="shared" si="13"/>
        <v>0</v>
      </c>
      <c r="I543" s="12"/>
    </row>
    <row r="544" spans="1:9" ht="12.4" hidden="1" customHeight="1">
      <c r="A544" s="11"/>
      <c r="B544" s="1"/>
      <c r="C544" s="36"/>
      <c r="D544" s="149"/>
      <c r="E544" s="150"/>
      <c r="F544" s="41" t="str">
        <f>VLOOKUP(C544,'[2]Acha Air Sales Price List'!$B$1:$D$65536,3,FALSE)</f>
        <v>first line keep open</v>
      </c>
      <c r="G544" s="19">
        <f>ROUND(IF(ISBLANK(C544),0,VLOOKUP(C544,'[2]Acha Air Sales Price List'!$B$1:$X$65536,12,FALSE)*$L$14),2)</f>
        <v>0</v>
      </c>
      <c r="H544" s="20">
        <f t="shared" si="13"/>
        <v>0</v>
      </c>
      <c r="I544" s="12"/>
    </row>
    <row r="545" spans="1:9" ht="12.4" hidden="1" customHeight="1">
      <c r="A545" s="11"/>
      <c r="B545" s="1"/>
      <c r="C545" s="36"/>
      <c r="D545" s="149"/>
      <c r="E545" s="150"/>
      <c r="F545" s="41" t="str">
        <f>VLOOKUP(C545,'[2]Acha Air Sales Price List'!$B$1:$D$65536,3,FALSE)</f>
        <v>first line keep open</v>
      </c>
      <c r="G545" s="19">
        <f>ROUND(IF(ISBLANK(C545),0,VLOOKUP(C545,'[2]Acha Air Sales Price List'!$B$1:$X$65536,12,FALSE)*$L$14),2)</f>
        <v>0</v>
      </c>
      <c r="H545" s="20">
        <f t="shared" si="13"/>
        <v>0</v>
      </c>
      <c r="I545" s="12"/>
    </row>
    <row r="546" spans="1:9" ht="12.4" hidden="1" customHeight="1">
      <c r="A546" s="11"/>
      <c r="B546" s="1"/>
      <c r="C546" s="36"/>
      <c r="D546" s="149"/>
      <c r="E546" s="150"/>
      <c r="F546" s="41" t="str">
        <f>VLOOKUP(C546,'[2]Acha Air Sales Price List'!$B$1:$D$65536,3,FALSE)</f>
        <v>first line keep open</v>
      </c>
      <c r="G546" s="19">
        <f>ROUND(IF(ISBLANK(C546),0,VLOOKUP(C546,'[2]Acha Air Sales Price List'!$B$1:$X$65536,12,FALSE)*$L$14),2)</f>
        <v>0</v>
      </c>
      <c r="H546" s="20">
        <f t="shared" si="13"/>
        <v>0</v>
      </c>
      <c r="I546" s="12"/>
    </row>
    <row r="547" spans="1:9" ht="12.4" hidden="1" customHeight="1">
      <c r="A547" s="11"/>
      <c r="B547" s="1"/>
      <c r="C547" s="36"/>
      <c r="D547" s="149"/>
      <c r="E547" s="150"/>
      <c r="F547" s="41" t="str">
        <f>VLOOKUP(C547,'[2]Acha Air Sales Price List'!$B$1:$D$65536,3,FALSE)</f>
        <v>first line keep open</v>
      </c>
      <c r="G547" s="19">
        <f>ROUND(IF(ISBLANK(C547),0,VLOOKUP(C547,'[2]Acha Air Sales Price List'!$B$1:$X$65536,12,FALSE)*$L$14),2)</f>
        <v>0</v>
      </c>
      <c r="H547" s="20">
        <f t="shared" si="13"/>
        <v>0</v>
      </c>
      <c r="I547" s="12"/>
    </row>
    <row r="548" spans="1:9" ht="12.4" hidden="1" customHeight="1">
      <c r="A548" s="11"/>
      <c r="B548" s="1"/>
      <c r="C548" s="36"/>
      <c r="D548" s="149"/>
      <c r="E548" s="150"/>
      <c r="F548" s="41" t="str">
        <f>VLOOKUP(C548,'[2]Acha Air Sales Price List'!$B$1:$D$65536,3,FALSE)</f>
        <v>first line keep open</v>
      </c>
      <c r="G548" s="19">
        <f>ROUND(IF(ISBLANK(C548),0,VLOOKUP(C548,'[2]Acha Air Sales Price List'!$B$1:$X$65536,12,FALSE)*$L$14),2)</f>
        <v>0</v>
      </c>
      <c r="H548" s="20">
        <f t="shared" si="13"/>
        <v>0</v>
      </c>
      <c r="I548" s="12"/>
    </row>
    <row r="549" spans="1:9" ht="12.4" hidden="1" customHeight="1">
      <c r="A549" s="11"/>
      <c r="B549" s="1"/>
      <c r="C549" s="36"/>
      <c r="D549" s="149"/>
      <c r="E549" s="150"/>
      <c r="F549" s="41" t="str">
        <f>VLOOKUP(C549,'[2]Acha Air Sales Price List'!$B$1:$D$65536,3,FALSE)</f>
        <v>first line keep open</v>
      </c>
      <c r="G549" s="19">
        <f>ROUND(IF(ISBLANK(C549),0,VLOOKUP(C549,'[2]Acha Air Sales Price List'!$B$1:$X$65536,12,FALSE)*$L$14),2)</f>
        <v>0</v>
      </c>
      <c r="H549" s="20">
        <f t="shared" si="13"/>
        <v>0</v>
      </c>
      <c r="I549" s="12"/>
    </row>
    <row r="550" spans="1:9" ht="12.4" hidden="1" customHeight="1">
      <c r="A550" s="11"/>
      <c r="B550" s="1"/>
      <c r="C550" s="36"/>
      <c r="D550" s="149"/>
      <c r="E550" s="150"/>
      <c r="F550" s="41" t="str">
        <f>VLOOKUP(C550,'[2]Acha Air Sales Price List'!$B$1:$D$65536,3,FALSE)</f>
        <v>first line keep open</v>
      </c>
      <c r="G550" s="19">
        <f>ROUND(IF(ISBLANK(C550),0,VLOOKUP(C550,'[2]Acha Air Sales Price List'!$B$1:$X$65536,12,FALSE)*$L$14),2)</f>
        <v>0</v>
      </c>
      <c r="H550" s="20">
        <f t="shared" si="13"/>
        <v>0</v>
      </c>
      <c r="I550" s="12"/>
    </row>
    <row r="551" spans="1:9" ht="12.4" hidden="1" customHeight="1">
      <c r="A551" s="11"/>
      <c r="B551" s="1"/>
      <c r="C551" s="36"/>
      <c r="D551" s="149"/>
      <c r="E551" s="150"/>
      <c r="F551" s="41" t="str">
        <f>VLOOKUP(C551,'[2]Acha Air Sales Price List'!$B$1:$D$65536,3,FALSE)</f>
        <v>first line keep open</v>
      </c>
      <c r="G551" s="19">
        <f>ROUND(IF(ISBLANK(C551),0,VLOOKUP(C551,'[2]Acha Air Sales Price List'!$B$1:$X$65536,12,FALSE)*$L$14),2)</f>
        <v>0</v>
      </c>
      <c r="H551" s="20">
        <f t="shared" si="13"/>
        <v>0</v>
      </c>
      <c r="I551" s="12"/>
    </row>
    <row r="552" spans="1:9" ht="12.4" hidden="1" customHeight="1">
      <c r="A552" s="11"/>
      <c r="B552" s="1"/>
      <c r="C552" s="36"/>
      <c r="D552" s="149"/>
      <c r="E552" s="150"/>
      <c r="F552" s="41" t="str">
        <f>VLOOKUP(C552,'[2]Acha Air Sales Price List'!$B$1:$D$65536,3,FALSE)</f>
        <v>first line keep open</v>
      </c>
      <c r="G552" s="19">
        <f>ROUND(IF(ISBLANK(C552),0,VLOOKUP(C552,'[2]Acha Air Sales Price List'!$B$1:$X$65536,12,FALSE)*$L$14),2)</f>
        <v>0</v>
      </c>
      <c r="H552" s="20">
        <f t="shared" si="13"/>
        <v>0</v>
      </c>
      <c r="I552" s="12"/>
    </row>
    <row r="553" spans="1:9" ht="12.4" hidden="1" customHeight="1">
      <c r="A553" s="11"/>
      <c r="B553" s="1"/>
      <c r="C553" s="36"/>
      <c r="D553" s="149"/>
      <c r="E553" s="150"/>
      <c r="F553" s="41" t="str">
        <f>VLOOKUP(C553,'[2]Acha Air Sales Price List'!$B$1:$D$65536,3,FALSE)</f>
        <v>first line keep open</v>
      </c>
      <c r="G553" s="19">
        <f>ROUND(IF(ISBLANK(C553),0,VLOOKUP(C553,'[2]Acha Air Sales Price List'!$B$1:$X$65536,12,FALSE)*$L$14),2)</f>
        <v>0</v>
      </c>
      <c r="H553" s="20">
        <f t="shared" si="13"/>
        <v>0</v>
      </c>
      <c r="I553" s="12"/>
    </row>
    <row r="554" spans="1:9" ht="12.4" hidden="1" customHeight="1">
      <c r="A554" s="11"/>
      <c r="B554" s="1"/>
      <c r="C554" s="36"/>
      <c r="D554" s="149"/>
      <c r="E554" s="150"/>
      <c r="F554" s="41" t="str">
        <f>VLOOKUP(C554,'[2]Acha Air Sales Price List'!$B$1:$D$65536,3,FALSE)</f>
        <v>first line keep open</v>
      </c>
      <c r="G554" s="19">
        <f>ROUND(IF(ISBLANK(C554),0,VLOOKUP(C554,'[2]Acha Air Sales Price List'!$B$1:$X$65536,12,FALSE)*$L$14),2)</f>
        <v>0</v>
      </c>
      <c r="H554" s="20">
        <f t="shared" si="13"/>
        <v>0</v>
      </c>
      <c r="I554" s="12"/>
    </row>
    <row r="555" spans="1:9" ht="12.4" hidden="1" customHeight="1">
      <c r="A555" s="11"/>
      <c r="B555" s="1"/>
      <c r="C555" s="36"/>
      <c r="D555" s="149"/>
      <c r="E555" s="150"/>
      <c r="F555" s="41" t="str">
        <f>VLOOKUP(C555,'[2]Acha Air Sales Price List'!$B$1:$D$65536,3,FALSE)</f>
        <v>first line keep open</v>
      </c>
      <c r="G555" s="19">
        <f>ROUND(IF(ISBLANK(C555),0,VLOOKUP(C555,'[2]Acha Air Sales Price List'!$B$1:$X$65536,12,FALSE)*$L$14),2)</f>
        <v>0</v>
      </c>
      <c r="H555" s="20">
        <f t="shared" si="13"/>
        <v>0</v>
      </c>
      <c r="I555" s="12"/>
    </row>
    <row r="556" spans="1:9" ht="12.4" hidden="1" customHeight="1">
      <c r="A556" s="11"/>
      <c r="B556" s="1"/>
      <c r="C556" s="36"/>
      <c r="D556" s="149"/>
      <c r="E556" s="150"/>
      <c r="F556" s="41" t="str">
        <f>VLOOKUP(C556,'[2]Acha Air Sales Price List'!$B$1:$D$65536,3,FALSE)</f>
        <v>first line keep open</v>
      </c>
      <c r="G556" s="19">
        <f>ROUND(IF(ISBLANK(C556),0,VLOOKUP(C556,'[2]Acha Air Sales Price List'!$B$1:$X$65536,12,FALSE)*$L$14),2)</f>
        <v>0</v>
      </c>
      <c r="H556" s="20">
        <f t="shared" si="13"/>
        <v>0</v>
      </c>
      <c r="I556" s="12"/>
    </row>
    <row r="557" spans="1:9" ht="12.4" hidden="1" customHeight="1">
      <c r="A557" s="11"/>
      <c r="B557" s="1"/>
      <c r="C557" s="36"/>
      <c r="D557" s="149"/>
      <c r="E557" s="150"/>
      <c r="F557" s="41" t="str">
        <f>VLOOKUP(C557,'[2]Acha Air Sales Price List'!$B$1:$D$65536,3,FALSE)</f>
        <v>first line keep open</v>
      </c>
      <c r="G557" s="19">
        <f>ROUND(IF(ISBLANK(C557),0,VLOOKUP(C557,'[2]Acha Air Sales Price List'!$B$1:$X$65536,12,FALSE)*$L$14),2)</f>
        <v>0</v>
      </c>
      <c r="H557" s="20">
        <f t="shared" si="13"/>
        <v>0</v>
      </c>
      <c r="I557" s="12"/>
    </row>
    <row r="558" spans="1:9" ht="12.4" hidden="1" customHeight="1">
      <c r="A558" s="11"/>
      <c r="B558" s="1"/>
      <c r="C558" s="36"/>
      <c r="D558" s="149"/>
      <c r="E558" s="150"/>
      <c r="F558" s="41" t="str">
        <f>VLOOKUP(C558,'[2]Acha Air Sales Price List'!$B$1:$D$65536,3,FALSE)</f>
        <v>first line keep open</v>
      </c>
      <c r="G558" s="19">
        <f>ROUND(IF(ISBLANK(C558),0,VLOOKUP(C558,'[2]Acha Air Sales Price List'!$B$1:$X$65536,12,FALSE)*$L$14),2)</f>
        <v>0</v>
      </c>
      <c r="H558" s="20">
        <f t="shared" si="13"/>
        <v>0</v>
      </c>
      <c r="I558" s="12"/>
    </row>
    <row r="559" spans="1:9" ht="12.4" hidden="1" customHeight="1">
      <c r="A559" s="11"/>
      <c r="B559" s="1"/>
      <c r="C559" s="36"/>
      <c r="D559" s="149"/>
      <c r="E559" s="150"/>
      <c r="F559" s="41" t="str">
        <f>VLOOKUP(C559,'[2]Acha Air Sales Price List'!$B$1:$D$65536,3,FALSE)</f>
        <v>first line keep open</v>
      </c>
      <c r="G559" s="19">
        <f>ROUND(IF(ISBLANK(C559),0,VLOOKUP(C559,'[2]Acha Air Sales Price List'!$B$1:$X$65536,12,FALSE)*$L$14),2)</f>
        <v>0</v>
      </c>
      <c r="H559" s="20">
        <f t="shared" si="13"/>
        <v>0</v>
      </c>
      <c r="I559" s="12"/>
    </row>
    <row r="560" spans="1:9" ht="12.4" hidden="1" customHeight="1">
      <c r="A560" s="11"/>
      <c r="B560" s="1"/>
      <c r="C560" s="37"/>
      <c r="D560" s="149"/>
      <c r="E560" s="150"/>
      <c r="F560" s="41" t="str">
        <f>VLOOKUP(C560,'[2]Acha Air Sales Price List'!$B$1:$D$65536,3,FALSE)</f>
        <v>first line keep open</v>
      </c>
      <c r="G560" s="19">
        <f>ROUND(IF(ISBLANK(C560),0,VLOOKUP(C560,'[2]Acha Air Sales Price List'!$B$1:$X$65536,12,FALSE)*$L$14),2)</f>
        <v>0</v>
      </c>
      <c r="H560" s="20">
        <f>ROUND(IF(ISNUMBER(B560), G560*B560, 0),5)</f>
        <v>0</v>
      </c>
      <c r="I560" s="12"/>
    </row>
    <row r="561" spans="1:9" ht="12" hidden="1" customHeight="1">
      <c r="A561" s="11"/>
      <c r="B561" s="1"/>
      <c r="C561" s="36"/>
      <c r="D561" s="149"/>
      <c r="E561" s="150"/>
      <c r="F561" s="41" t="str">
        <f>VLOOKUP(C561,'[2]Acha Air Sales Price List'!$B$1:$D$65536,3,FALSE)</f>
        <v>first line keep open</v>
      </c>
      <c r="G561" s="19">
        <f>ROUND(IF(ISBLANK(C561),0,VLOOKUP(C561,'[2]Acha Air Sales Price List'!$B$1:$X$65536,12,FALSE)*$L$14),2)</f>
        <v>0</v>
      </c>
      <c r="H561" s="20">
        <f t="shared" ref="H561:H611" si="14">ROUND(IF(ISNUMBER(B561), G561*B561, 0),5)</f>
        <v>0</v>
      </c>
      <c r="I561" s="12"/>
    </row>
    <row r="562" spans="1:9" ht="12.4" hidden="1" customHeight="1">
      <c r="A562" s="11"/>
      <c r="B562" s="1"/>
      <c r="C562" s="36"/>
      <c r="D562" s="149"/>
      <c r="E562" s="150"/>
      <c r="F562" s="41" t="str">
        <f>VLOOKUP(C562,'[2]Acha Air Sales Price List'!$B$1:$D$65536,3,FALSE)</f>
        <v>first line keep open</v>
      </c>
      <c r="G562" s="19">
        <f>ROUND(IF(ISBLANK(C562),0,VLOOKUP(C562,'[2]Acha Air Sales Price List'!$B$1:$X$65536,12,FALSE)*$L$14),2)</f>
        <v>0</v>
      </c>
      <c r="H562" s="20">
        <f t="shared" si="14"/>
        <v>0</v>
      </c>
      <c r="I562" s="12"/>
    </row>
    <row r="563" spans="1:9" ht="12.4" hidden="1" customHeight="1">
      <c r="A563" s="11"/>
      <c r="B563" s="1"/>
      <c r="C563" s="36"/>
      <c r="D563" s="149"/>
      <c r="E563" s="150"/>
      <c r="F563" s="41" t="str">
        <f>VLOOKUP(C563,'[2]Acha Air Sales Price List'!$B$1:$D$65536,3,FALSE)</f>
        <v>first line keep open</v>
      </c>
      <c r="G563" s="19">
        <f>ROUND(IF(ISBLANK(C563),0,VLOOKUP(C563,'[2]Acha Air Sales Price List'!$B$1:$X$65536,12,FALSE)*$L$14),2)</f>
        <v>0</v>
      </c>
      <c r="H563" s="20">
        <f t="shared" si="14"/>
        <v>0</v>
      </c>
      <c r="I563" s="12"/>
    </row>
    <row r="564" spans="1:9" ht="12.4" hidden="1" customHeight="1">
      <c r="A564" s="11"/>
      <c r="B564" s="1"/>
      <c r="C564" s="36"/>
      <c r="D564" s="149"/>
      <c r="E564" s="150"/>
      <c r="F564" s="41" t="str">
        <f>VLOOKUP(C564,'[2]Acha Air Sales Price List'!$B$1:$D$65536,3,FALSE)</f>
        <v>first line keep open</v>
      </c>
      <c r="G564" s="19">
        <f>ROUND(IF(ISBLANK(C564),0,VLOOKUP(C564,'[2]Acha Air Sales Price List'!$B$1:$X$65536,12,FALSE)*$L$14),2)</f>
        <v>0</v>
      </c>
      <c r="H564" s="20">
        <f t="shared" si="14"/>
        <v>0</v>
      </c>
      <c r="I564" s="12"/>
    </row>
    <row r="565" spans="1:9" ht="12.4" hidden="1" customHeight="1">
      <c r="A565" s="11"/>
      <c r="B565" s="1"/>
      <c r="C565" s="36"/>
      <c r="D565" s="149"/>
      <c r="E565" s="150"/>
      <c r="F565" s="41" t="str">
        <f>VLOOKUP(C565,'[2]Acha Air Sales Price List'!$B$1:$D$65536,3,FALSE)</f>
        <v>first line keep open</v>
      </c>
      <c r="G565" s="19">
        <f>ROUND(IF(ISBLANK(C565),0,VLOOKUP(C565,'[2]Acha Air Sales Price List'!$B$1:$X$65536,12,FALSE)*$L$14),2)</f>
        <v>0</v>
      </c>
      <c r="H565" s="20">
        <f t="shared" si="14"/>
        <v>0</v>
      </c>
      <c r="I565" s="12"/>
    </row>
    <row r="566" spans="1:9" ht="12.4" hidden="1" customHeight="1">
      <c r="A566" s="11"/>
      <c r="B566" s="1"/>
      <c r="C566" s="36"/>
      <c r="D566" s="149"/>
      <c r="E566" s="150"/>
      <c r="F566" s="41" t="str">
        <f>VLOOKUP(C566,'[2]Acha Air Sales Price List'!$B$1:$D$65536,3,FALSE)</f>
        <v>first line keep open</v>
      </c>
      <c r="G566" s="19">
        <f>ROUND(IF(ISBLANK(C566),0,VLOOKUP(C566,'[2]Acha Air Sales Price List'!$B$1:$X$65536,12,FALSE)*$L$14),2)</f>
        <v>0</v>
      </c>
      <c r="H566" s="20">
        <f t="shared" si="14"/>
        <v>0</v>
      </c>
      <c r="I566" s="12"/>
    </row>
    <row r="567" spans="1:9" ht="12.4" hidden="1" customHeight="1">
      <c r="A567" s="11"/>
      <c r="B567" s="1"/>
      <c r="C567" s="36"/>
      <c r="D567" s="149"/>
      <c r="E567" s="150"/>
      <c r="F567" s="41" t="str">
        <f>VLOOKUP(C567,'[2]Acha Air Sales Price List'!$B$1:$D$65536,3,FALSE)</f>
        <v>first line keep open</v>
      </c>
      <c r="G567" s="19">
        <f>ROUND(IF(ISBLANK(C567),0,VLOOKUP(C567,'[2]Acha Air Sales Price List'!$B$1:$X$65536,12,FALSE)*$L$14),2)</f>
        <v>0</v>
      </c>
      <c r="H567" s="20">
        <f t="shared" si="14"/>
        <v>0</v>
      </c>
      <c r="I567" s="12"/>
    </row>
    <row r="568" spans="1:9" ht="12.4" hidden="1" customHeight="1">
      <c r="A568" s="11"/>
      <c r="B568" s="1"/>
      <c r="C568" s="36"/>
      <c r="D568" s="149"/>
      <c r="E568" s="150"/>
      <c r="F568" s="41" t="str">
        <f>VLOOKUP(C568,'[2]Acha Air Sales Price List'!$B$1:$D$65536,3,FALSE)</f>
        <v>first line keep open</v>
      </c>
      <c r="G568" s="19">
        <f>ROUND(IF(ISBLANK(C568),0,VLOOKUP(C568,'[2]Acha Air Sales Price List'!$B$1:$X$65536,12,FALSE)*$L$14),2)</f>
        <v>0</v>
      </c>
      <c r="H568" s="20">
        <f t="shared" si="14"/>
        <v>0</v>
      </c>
      <c r="I568" s="12"/>
    </row>
    <row r="569" spans="1:9" ht="12.4" hidden="1" customHeight="1">
      <c r="A569" s="11"/>
      <c r="B569" s="1"/>
      <c r="C569" s="36"/>
      <c r="D569" s="149"/>
      <c r="E569" s="150"/>
      <c r="F569" s="41" t="str">
        <f>VLOOKUP(C569,'[2]Acha Air Sales Price List'!$B$1:$D$65536,3,FALSE)</f>
        <v>first line keep open</v>
      </c>
      <c r="G569" s="19">
        <f>ROUND(IF(ISBLANK(C569),0,VLOOKUP(C569,'[2]Acha Air Sales Price List'!$B$1:$X$65536,12,FALSE)*$L$14),2)</f>
        <v>0</v>
      </c>
      <c r="H569" s="20">
        <f t="shared" si="14"/>
        <v>0</v>
      </c>
      <c r="I569" s="12"/>
    </row>
    <row r="570" spans="1:9" ht="12.4" hidden="1" customHeight="1">
      <c r="A570" s="11"/>
      <c r="B570" s="1"/>
      <c r="C570" s="36"/>
      <c r="D570" s="149"/>
      <c r="E570" s="150"/>
      <c r="F570" s="41" t="str">
        <f>VLOOKUP(C570,'[2]Acha Air Sales Price List'!$B$1:$D$65536,3,FALSE)</f>
        <v>first line keep open</v>
      </c>
      <c r="G570" s="19">
        <f>ROUND(IF(ISBLANK(C570),0,VLOOKUP(C570,'[2]Acha Air Sales Price List'!$B$1:$X$65536,12,FALSE)*$L$14),2)</f>
        <v>0</v>
      </c>
      <c r="H570" s="20">
        <f t="shared" si="14"/>
        <v>0</v>
      </c>
      <c r="I570" s="12"/>
    </row>
    <row r="571" spans="1:9" ht="12.4" hidden="1" customHeight="1">
      <c r="A571" s="11"/>
      <c r="B571" s="1"/>
      <c r="C571" s="36"/>
      <c r="D571" s="149"/>
      <c r="E571" s="150"/>
      <c r="F571" s="41" t="str">
        <f>VLOOKUP(C571,'[2]Acha Air Sales Price List'!$B$1:$D$65536,3,FALSE)</f>
        <v>first line keep open</v>
      </c>
      <c r="G571" s="19">
        <f>ROUND(IF(ISBLANK(C571),0,VLOOKUP(C571,'[2]Acha Air Sales Price List'!$B$1:$X$65536,12,FALSE)*$L$14),2)</f>
        <v>0</v>
      </c>
      <c r="H571" s="20">
        <f t="shared" si="14"/>
        <v>0</v>
      </c>
      <c r="I571" s="12"/>
    </row>
    <row r="572" spans="1:9" ht="12.4" hidden="1" customHeight="1">
      <c r="A572" s="11"/>
      <c r="B572" s="1"/>
      <c r="C572" s="36"/>
      <c r="D572" s="149"/>
      <c r="E572" s="150"/>
      <c r="F572" s="41" t="str">
        <f>VLOOKUP(C572,'[2]Acha Air Sales Price List'!$B$1:$D$65536,3,FALSE)</f>
        <v>first line keep open</v>
      </c>
      <c r="G572" s="19">
        <f>ROUND(IF(ISBLANK(C572),0,VLOOKUP(C572,'[2]Acha Air Sales Price List'!$B$1:$X$65536,12,FALSE)*$L$14),2)</f>
        <v>0</v>
      </c>
      <c r="H572" s="20">
        <f t="shared" si="14"/>
        <v>0</v>
      </c>
      <c r="I572" s="12"/>
    </row>
    <row r="573" spans="1:9" ht="12.4" hidden="1" customHeight="1">
      <c r="A573" s="11"/>
      <c r="B573" s="1"/>
      <c r="C573" s="36"/>
      <c r="D573" s="149"/>
      <c r="E573" s="150"/>
      <c r="F573" s="41" t="str">
        <f>VLOOKUP(C573,'[2]Acha Air Sales Price List'!$B$1:$D$65536,3,FALSE)</f>
        <v>first line keep open</v>
      </c>
      <c r="G573" s="19">
        <f>ROUND(IF(ISBLANK(C573),0,VLOOKUP(C573,'[2]Acha Air Sales Price List'!$B$1:$X$65536,12,FALSE)*$L$14),2)</f>
        <v>0</v>
      </c>
      <c r="H573" s="20">
        <f t="shared" si="14"/>
        <v>0</v>
      </c>
      <c r="I573" s="12"/>
    </row>
    <row r="574" spans="1:9" ht="12.4" hidden="1" customHeight="1">
      <c r="A574" s="11"/>
      <c r="B574" s="1"/>
      <c r="C574" s="36"/>
      <c r="D574" s="149"/>
      <c r="E574" s="150"/>
      <c r="F574" s="41" t="str">
        <f>VLOOKUP(C574,'[2]Acha Air Sales Price List'!$B$1:$D$65536,3,FALSE)</f>
        <v>first line keep open</v>
      </c>
      <c r="G574" s="19">
        <f>ROUND(IF(ISBLANK(C574),0,VLOOKUP(C574,'[2]Acha Air Sales Price List'!$B$1:$X$65536,12,FALSE)*$L$14),2)</f>
        <v>0</v>
      </c>
      <c r="H574" s="20">
        <f t="shared" si="14"/>
        <v>0</v>
      </c>
      <c r="I574" s="12"/>
    </row>
    <row r="575" spans="1:9" ht="12.4" hidden="1" customHeight="1">
      <c r="A575" s="11"/>
      <c r="B575" s="1"/>
      <c r="C575" s="36"/>
      <c r="D575" s="149"/>
      <c r="E575" s="150"/>
      <c r="F575" s="41" t="str">
        <f>VLOOKUP(C575,'[2]Acha Air Sales Price List'!$B$1:$D$65536,3,FALSE)</f>
        <v>first line keep open</v>
      </c>
      <c r="G575" s="19">
        <f>ROUND(IF(ISBLANK(C575),0,VLOOKUP(C575,'[2]Acha Air Sales Price List'!$B$1:$X$65536,12,FALSE)*$L$14),2)</f>
        <v>0</v>
      </c>
      <c r="H575" s="20">
        <f t="shared" si="14"/>
        <v>0</v>
      </c>
      <c r="I575" s="12"/>
    </row>
    <row r="576" spans="1:9" ht="12.4" hidden="1" customHeight="1">
      <c r="A576" s="11"/>
      <c r="B576" s="1"/>
      <c r="C576" s="36"/>
      <c r="D576" s="149"/>
      <c r="E576" s="150"/>
      <c r="F576" s="41" t="str">
        <f>VLOOKUP(C576,'[2]Acha Air Sales Price List'!$B$1:$D$65536,3,FALSE)</f>
        <v>first line keep open</v>
      </c>
      <c r="G576" s="19">
        <f>ROUND(IF(ISBLANK(C576),0,VLOOKUP(C576,'[2]Acha Air Sales Price List'!$B$1:$X$65536,12,FALSE)*$L$14),2)</f>
        <v>0</v>
      </c>
      <c r="H576" s="20">
        <f t="shared" si="14"/>
        <v>0</v>
      </c>
      <c r="I576" s="12"/>
    </row>
    <row r="577" spans="1:9" ht="12.4" hidden="1" customHeight="1">
      <c r="A577" s="11"/>
      <c r="B577" s="1"/>
      <c r="C577" s="36"/>
      <c r="D577" s="149"/>
      <c r="E577" s="150"/>
      <c r="F577" s="41" t="str">
        <f>VLOOKUP(C577,'[2]Acha Air Sales Price List'!$B$1:$D$65536,3,FALSE)</f>
        <v>first line keep open</v>
      </c>
      <c r="G577" s="19">
        <f>ROUND(IF(ISBLANK(C577),0,VLOOKUP(C577,'[2]Acha Air Sales Price List'!$B$1:$X$65536,12,FALSE)*$L$14),2)</f>
        <v>0</v>
      </c>
      <c r="H577" s="20">
        <f t="shared" si="14"/>
        <v>0</v>
      </c>
      <c r="I577" s="12"/>
    </row>
    <row r="578" spans="1:9" ht="12.4" hidden="1" customHeight="1">
      <c r="A578" s="11"/>
      <c r="B578" s="1"/>
      <c r="C578" s="36"/>
      <c r="D578" s="149"/>
      <c r="E578" s="150"/>
      <c r="F578" s="41" t="str">
        <f>VLOOKUP(C578,'[2]Acha Air Sales Price List'!$B$1:$D$65536,3,FALSE)</f>
        <v>first line keep open</v>
      </c>
      <c r="G578" s="19">
        <f>ROUND(IF(ISBLANK(C578),0,VLOOKUP(C578,'[2]Acha Air Sales Price List'!$B$1:$X$65536,12,FALSE)*$L$14),2)</f>
        <v>0</v>
      </c>
      <c r="H578" s="20">
        <f t="shared" si="14"/>
        <v>0</v>
      </c>
      <c r="I578" s="12"/>
    </row>
    <row r="579" spans="1:9" ht="12.4" hidden="1" customHeight="1">
      <c r="A579" s="11"/>
      <c r="B579" s="1"/>
      <c r="C579" s="36"/>
      <c r="D579" s="149"/>
      <c r="E579" s="150"/>
      <c r="F579" s="41" t="str">
        <f>VLOOKUP(C579,'[2]Acha Air Sales Price List'!$B$1:$D$65536,3,FALSE)</f>
        <v>first line keep open</v>
      </c>
      <c r="G579" s="19">
        <f>ROUND(IF(ISBLANK(C579),0,VLOOKUP(C579,'[2]Acha Air Sales Price List'!$B$1:$X$65536,12,FALSE)*$L$14),2)</f>
        <v>0</v>
      </c>
      <c r="H579" s="20">
        <f t="shared" si="14"/>
        <v>0</v>
      </c>
      <c r="I579" s="12"/>
    </row>
    <row r="580" spans="1:9" ht="12.4" hidden="1" customHeight="1">
      <c r="A580" s="11"/>
      <c r="B580" s="1"/>
      <c r="C580" s="36"/>
      <c r="D580" s="149"/>
      <c r="E580" s="150"/>
      <c r="F580" s="41" t="str">
        <f>VLOOKUP(C580,'[2]Acha Air Sales Price List'!$B$1:$D$65536,3,FALSE)</f>
        <v>first line keep open</v>
      </c>
      <c r="G580" s="19">
        <f>ROUND(IF(ISBLANK(C580),0,VLOOKUP(C580,'[2]Acha Air Sales Price List'!$B$1:$X$65536,12,FALSE)*$L$14),2)</f>
        <v>0</v>
      </c>
      <c r="H580" s="20">
        <f t="shared" si="14"/>
        <v>0</v>
      </c>
      <c r="I580" s="12"/>
    </row>
    <row r="581" spans="1:9" ht="12.4" hidden="1" customHeight="1">
      <c r="A581" s="11"/>
      <c r="B581" s="1"/>
      <c r="C581" s="36"/>
      <c r="D581" s="149"/>
      <c r="E581" s="150"/>
      <c r="F581" s="41" t="str">
        <f>VLOOKUP(C581,'[2]Acha Air Sales Price List'!$B$1:$D$65536,3,FALSE)</f>
        <v>first line keep open</v>
      </c>
      <c r="G581" s="19">
        <f>ROUND(IF(ISBLANK(C581),0,VLOOKUP(C581,'[2]Acha Air Sales Price List'!$B$1:$X$65536,12,FALSE)*$L$14),2)</f>
        <v>0</v>
      </c>
      <c r="H581" s="20">
        <f t="shared" si="14"/>
        <v>0</v>
      </c>
      <c r="I581" s="12"/>
    </row>
    <row r="582" spans="1:9" ht="12.4" hidden="1" customHeight="1">
      <c r="A582" s="11"/>
      <c r="B582" s="1"/>
      <c r="C582" s="36"/>
      <c r="D582" s="149"/>
      <c r="E582" s="150"/>
      <c r="F582" s="41" t="str">
        <f>VLOOKUP(C582,'[2]Acha Air Sales Price List'!$B$1:$D$65536,3,FALSE)</f>
        <v>first line keep open</v>
      </c>
      <c r="G582" s="19">
        <f>ROUND(IF(ISBLANK(C582),0,VLOOKUP(C582,'[2]Acha Air Sales Price List'!$B$1:$X$65536,12,FALSE)*$L$14),2)</f>
        <v>0</v>
      </c>
      <c r="H582" s="20">
        <f t="shared" si="14"/>
        <v>0</v>
      </c>
      <c r="I582" s="12"/>
    </row>
    <row r="583" spans="1:9" ht="12.4" hidden="1" customHeight="1">
      <c r="A583" s="11"/>
      <c r="B583" s="1"/>
      <c r="C583" s="36"/>
      <c r="D583" s="149"/>
      <c r="E583" s="150"/>
      <c r="F583" s="41" t="str">
        <f>VLOOKUP(C583,'[2]Acha Air Sales Price List'!$B$1:$D$65536,3,FALSE)</f>
        <v>first line keep open</v>
      </c>
      <c r="G583" s="19">
        <f>ROUND(IF(ISBLANK(C583),0,VLOOKUP(C583,'[2]Acha Air Sales Price List'!$B$1:$X$65536,12,FALSE)*$L$14),2)</f>
        <v>0</v>
      </c>
      <c r="H583" s="20">
        <f t="shared" si="14"/>
        <v>0</v>
      </c>
      <c r="I583" s="12"/>
    </row>
    <row r="584" spans="1:9" ht="12.4" hidden="1" customHeight="1">
      <c r="A584" s="11"/>
      <c r="B584" s="1"/>
      <c r="C584" s="37"/>
      <c r="D584" s="149"/>
      <c r="E584" s="150"/>
      <c r="F584" s="41" t="str">
        <f>VLOOKUP(C584,'[2]Acha Air Sales Price List'!$B$1:$D$65536,3,FALSE)</f>
        <v>first line keep open</v>
      </c>
      <c r="G584" s="19">
        <f>ROUND(IF(ISBLANK(C584),0,VLOOKUP(C584,'[2]Acha Air Sales Price List'!$B$1:$X$65536,12,FALSE)*$L$14),2)</f>
        <v>0</v>
      </c>
      <c r="H584" s="20">
        <f t="shared" si="14"/>
        <v>0</v>
      </c>
      <c r="I584" s="12"/>
    </row>
    <row r="585" spans="1:9" ht="12" hidden="1" customHeight="1">
      <c r="A585" s="11"/>
      <c r="B585" s="1"/>
      <c r="C585" s="36"/>
      <c r="D585" s="149"/>
      <c r="E585" s="150"/>
      <c r="F585" s="41" t="str">
        <f>VLOOKUP(C585,'[2]Acha Air Sales Price List'!$B$1:$D$65536,3,FALSE)</f>
        <v>first line keep open</v>
      </c>
      <c r="G585" s="19">
        <f>ROUND(IF(ISBLANK(C585),0,VLOOKUP(C585,'[2]Acha Air Sales Price List'!$B$1:$X$65536,12,FALSE)*$L$14),2)</f>
        <v>0</v>
      </c>
      <c r="H585" s="20">
        <f t="shared" si="14"/>
        <v>0</v>
      </c>
      <c r="I585" s="12"/>
    </row>
    <row r="586" spans="1:9" ht="12.4" hidden="1" customHeight="1">
      <c r="A586" s="11"/>
      <c r="B586" s="1"/>
      <c r="C586" s="36"/>
      <c r="D586" s="149"/>
      <c r="E586" s="150"/>
      <c r="F586" s="41" t="str">
        <f>VLOOKUP(C586,'[2]Acha Air Sales Price List'!$B$1:$D$65536,3,FALSE)</f>
        <v>first line keep open</v>
      </c>
      <c r="G586" s="19">
        <f>ROUND(IF(ISBLANK(C586),0,VLOOKUP(C586,'[2]Acha Air Sales Price List'!$B$1:$X$65536,12,FALSE)*$L$14),2)</f>
        <v>0</v>
      </c>
      <c r="H586" s="20">
        <f t="shared" si="14"/>
        <v>0</v>
      </c>
      <c r="I586" s="12"/>
    </row>
    <row r="587" spans="1:9" ht="12.4" hidden="1" customHeight="1">
      <c r="A587" s="11"/>
      <c r="B587" s="1"/>
      <c r="C587" s="36"/>
      <c r="D587" s="149"/>
      <c r="E587" s="150"/>
      <c r="F587" s="41" t="str">
        <f>VLOOKUP(C587,'[2]Acha Air Sales Price List'!$B$1:$D$65536,3,FALSE)</f>
        <v>first line keep open</v>
      </c>
      <c r="G587" s="19">
        <f>ROUND(IF(ISBLANK(C587),0,VLOOKUP(C587,'[2]Acha Air Sales Price List'!$B$1:$X$65536,12,FALSE)*$L$14),2)</f>
        <v>0</v>
      </c>
      <c r="H587" s="20">
        <f t="shared" si="14"/>
        <v>0</v>
      </c>
      <c r="I587" s="12"/>
    </row>
    <row r="588" spans="1:9" ht="12.4" hidden="1" customHeight="1">
      <c r="A588" s="11"/>
      <c r="B588" s="1"/>
      <c r="C588" s="36"/>
      <c r="D588" s="149"/>
      <c r="E588" s="150"/>
      <c r="F588" s="41" t="str">
        <f>VLOOKUP(C588,'[2]Acha Air Sales Price List'!$B$1:$D$65536,3,FALSE)</f>
        <v>first line keep open</v>
      </c>
      <c r="G588" s="19">
        <f>ROUND(IF(ISBLANK(C588),0,VLOOKUP(C588,'[2]Acha Air Sales Price List'!$B$1:$X$65536,12,FALSE)*$L$14),2)</f>
        <v>0</v>
      </c>
      <c r="H588" s="20">
        <f t="shared" si="14"/>
        <v>0</v>
      </c>
      <c r="I588" s="12"/>
    </row>
    <row r="589" spans="1:9" ht="12.4" hidden="1" customHeight="1">
      <c r="A589" s="11"/>
      <c r="B589" s="1"/>
      <c r="C589" s="36"/>
      <c r="D589" s="149"/>
      <c r="E589" s="150"/>
      <c r="F589" s="41" t="str">
        <f>VLOOKUP(C589,'[2]Acha Air Sales Price List'!$B$1:$D$65536,3,FALSE)</f>
        <v>first line keep open</v>
      </c>
      <c r="G589" s="19">
        <f>ROUND(IF(ISBLANK(C589),0,VLOOKUP(C589,'[2]Acha Air Sales Price List'!$B$1:$X$65536,12,FALSE)*$L$14),2)</f>
        <v>0</v>
      </c>
      <c r="H589" s="20">
        <f t="shared" si="14"/>
        <v>0</v>
      </c>
      <c r="I589" s="12"/>
    </row>
    <row r="590" spans="1:9" ht="12.4" hidden="1" customHeight="1">
      <c r="A590" s="11"/>
      <c r="B590" s="1"/>
      <c r="C590" s="36"/>
      <c r="D590" s="149"/>
      <c r="E590" s="150"/>
      <c r="F590" s="41" t="str">
        <f>VLOOKUP(C590,'[2]Acha Air Sales Price List'!$B$1:$D$65536,3,FALSE)</f>
        <v>first line keep open</v>
      </c>
      <c r="G590" s="19">
        <f>ROUND(IF(ISBLANK(C590),0,VLOOKUP(C590,'[2]Acha Air Sales Price List'!$B$1:$X$65536,12,FALSE)*$L$14),2)</f>
        <v>0</v>
      </c>
      <c r="H590" s="20">
        <f t="shared" si="14"/>
        <v>0</v>
      </c>
      <c r="I590" s="12"/>
    </row>
    <row r="591" spans="1:9" ht="12.4" hidden="1" customHeight="1">
      <c r="A591" s="11"/>
      <c r="B591" s="1"/>
      <c r="C591" s="36"/>
      <c r="D591" s="149"/>
      <c r="E591" s="150"/>
      <c r="F591" s="41" t="str">
        <f>VLOOKUP(C591,'[2]Acha Air Sales Price List'!$B$1:$D$65536,3,FALSE)</f>
        <v>first line keep open</v>
      </c>
      <c r="G591" s="19">
        <f>ROUND(IF(ISBLANK(C591),0,VLOOKUP(C591,'[2]Acha Air Sales Price List'!$B$1:$X$65536,12,FALSE)*$L$14),2)</f>
        <v>0</v>
      </c>
      <c r="H591" s="20">
        <f t="shared" si="14"/>
        <v>0</v>
      </c>
      <c r="I591" s="12"/>
    </row>
    <row r="592" spans="1:9" ht="12.4" hidden="1" customHeight="1">
      <c r="A592" s="11"/>
      <c r="B592" s="1"/>
      <c r="C592" s="36"/>
      <c r="D592" s="149"/>
      <c r="E592" s="150"/>
      <c r="F592" s="41" t="str">
        <f>VLOOKUP(C592,'[2]Acha Air Sales Price List'!$B$1:$D$65536,3,FALSE)</f>
        <v>first line keep open</v>
      </c>
      <c r="G592" s="19">
        <f>ROUND(IF(ISBLANK(C592),0,VLOOKUP(C592,'[2]Acha Air Sales Price List'!$B$1:$X$65536,12,FALSE)*$L$14),2)</f>
        <v>0</v>
      </c>
      <c r="H592" s="20">
        <f t="shared" si="14"/>
        <v>0</v>
      </c>
      <c r="I592" s="12"/>
    </row>
    <row r="593" spans="1:9" ht="12.4" hidden="1" customHeight="1">
      <c r="A593" s="11"/>
      <c r="B593" s="1"/>
      <c r="C593" s="36"/>
      <c r="D593" s="149"/>
      <c r="E593" s="150"/>
      <c r="F593" s="41" t="str">
        <f>VLOOKUP(C593,'[2]Acha Air Sales Price List'!$B$1:$D$65536,3,FALSE)</f>
        <v>first line keep open</v>
      </c>
      <c r="G593" s="19">
        <f>ROUND(IF(ISBLANK(C593),0,VLOOKUP(C593,'[2]Acha Air Sales Price List'!$B$1:$X$65536,12,FALSE)*$L$14),2)</f>
        <v>0</v>
      </c>
      <c r="H593" s="20">
        <f t="shared" si="14"/>
        <v>0</v>
      </c>
      <c r="I593" s="12"/>
    </row>
    <row r="594" spans="1:9" ht="12.4" hidden="1" customHeight="1">
      <c r="A594" s="11"/>
      <c r="B594" s="1"/>
      <c r="C594" s="36"/>
      <c r="D594" s="149"/>
      <c r="E594" s="150"/>
      <c r="F594" s="41" t="str">
        <f>VLOOKUP(C594,'[2]Acha Air Sales Price List'!$B$1:$D$65536,3,FALSE)</f>
        <v>first line keep open</v>
      </c>
      <c r="G594" s="19">
        <f>ROUND(IF(ISBLANK(C594),0,VLOOKUP(C594,'[2]Acha Air Sales Price List'!$B$1:$X$65536,12,FALSE)*$L$14),2)</f>
        <v>0</v>
      </c>
      <c r="H594" s="20">
        <f t="shared" si="14"/>
        <v>0</v>
      </c>
      <c r="I594" s="12"/>
    </row>
    <row r="595" spans="1:9" ht="12.4" hidden="1" customHeight="1">
      <c r="A595" s="11"/>
      <c r="B595" s="1"/>
      <c r="C595" s="36"/>
      <c r="D595" s="149"/>
      <c r="E595" s="150"/>
      <c r="F595" s="41" t="str">
        <f>VLOOKUP(C595,'[2]Acha Air Sales Price List'!$B$1:$D$65536,3,FALSE)</f>
        <v>first line keep open</v>
      </c>
      <c r="G595" s="19">
        <f>ROUND(IF(ISBLANK(C595),0,VLOOKUP(C595,'[2]Acha Air Sales Price List'!$B$1:$X$65536,12,FALSE)*$L$14),2)</f>
        <v>0</v>
      </c>
      <c r="H595" s="20">
        <f t="shared" si="14"/>
        <v>0</v>
      </c>
      <c r="I595" s="12"/>
    </row>
    <row r="596" spans="1:9" ht="12.4" hidden="1" customHeight="1">
      <c r="A596" s="11"/>
      <c r="B596" s="1"/>
      <c r="C596" s="36"/>
      <c r="D596" s="149"/>
      <c r="E596" s="150"/>
      <c r="F596" s="41" t="str">
        <f>VLOOKUP(C596,'[2]Acha Air Sales Price List'!$B$1:$D$65536,3,FALSE)</f>
        <v>first line keep open</v>
      </c>
      <c r="G596" s="19">
        <f>ROUND(IF(ISBLANK(C596),0,VLOOKUP(C596,'[2]Acha Air Sales Price List'!$B$1:$X$65536,12,FALSE)*$L$14),2)</f>
        <v>0</v>
      </c>
      <c r="H596" s="20">
        <f t="shared" si="14"/>
        <v>0</v>
      </c>
      <c r="I596" s="12"/>
    </row>
    <row r="597" spans="1:9" ht="12.4" hidden="1" customHeight="1">
      <c r="A597" s="11"/>
      <c r="B597" s="1"/>
      <c r="C597" s="36"/>
      <c r="D597" s="149"/>
      <c r="E597" s="150"/>
      <c r="F597" s="41" t="str">
        <f>VLOOKUP(C597,'[2]Acha Air Sales Price List'!$B$1:$D$65536,3,FALSE)</f>
        <v>first line keep open</v>
      </c>
      <c r="G597" s="19">
        <f>ROUND(IF(ISBLANK(C597),0,VLOOKUP(C597,'[2]Acha Air Sales Price List'!$B$1:$X$65536,12,FALSE)*$L$14),2)</f>
        <v>0</v>
      </c>
      <c r="H597" s="20">
        <f t="shared" si="14"/>
        <v>0</v>
      </c>
      <c r="I597" s="12"/>
    </row>
    <row r="598" spans="1:9" ht="12.4" hidden="1" customHeight="1">
      <c r="A598" s="11"/>
      <c r="B598" s="1"/>
      <c r="C598" s="36"/>
      <c r="D598" s="149"/>
      <c r="E598" s="150"/>
      <c r="F598" s="41" t="str">
        <f>VLOOKUP(C598,'[2]Acha Air Sales Price List'!$B$1:$D$65536,3,FALSE)</f>
        <v>first line keep open</v>
      </c>
      <c r="G598" s="19">
        <f>ROUND(IF(ISBLANK(C598),0,VLOOKUP(C598,'[2]Acha Air Sales Price List'!$B$1:$X$65536,12,FALSE)*$L$14),2)</f>
        <v>0</v>
      </c>
      <c r="H598" s="20">
        <f t="shared" si="14"/>
        <v>0</v>
      </c>
      <c r="I598" s="12"/>
    </row>
    <row r="599" spans="1:9" ht="12.4" hidden="1" customHeight="1">
      <c r="A599" s="11"/>
      <c r="B599" s="1"/>
      <c r="C599" s="36"/>
      <c r="D599" s="149"/>
      <c r="E599" s="150"/>
      <c r="F599" s="41" t="str">
        <f>VLOOKUP(C599,'[2]Acha Air Sales Price List'!$B$1:$D$65536,3,FALSE)</f>
        <v>first line keep open</v>
      </c>
      <c r="G599" s="19">
        <f>ROUND(IF(ISBLANK(C599),0,VLOOKUP(C599,'[2]Acha Air Sales Price List'!$B$1:$X$65536,12,FALSE)*$L$14),2)</f>
        <v>0</v>
      </c>
      <c r="H599" s="20">
        <f t="shared" si="14"/>
        <v>0</v>
      </c>
      <c r="I599" s="12"/>
    </row>
    <row r="600" spans="1:9" ht="12.4" hidden="1" customHeight="1">
      <c r="A600" s="11"/>
      <c r="B600" s="1"/>
      <c r="C600" s="36"/>
      <c r="D600" s="149"/>
      <c r="E600" s="150"/>
      <c r="F600" s="41" t="str">
        <f>VLOOKUP(C600,'[2]Acha Air Sales Price List'!$B$1:$D$65536,3,FALSE)</f>
        <v>first line keep open</v>
      </c>
      <c r="G600" s="19">
        <f>ROUND(IF(ISBLANK(C600),0,VLOOKUP(C600,'[2]Acha Air Sales Price List'!$B$1:$X$65536,12,FALSE)*$L$14),2)</f>
        <v>0</v>
      </c>
      <c r="H600" s="20">
        <f t="shared" si="14"/>
        <v>0</v>
      </c>
      <c r="I600" s="12"/>
    </row>
    <row r="601" spans="1:9" ht="12.4" hidden="1" customHeight="1">
      <c r="A601" s="11"/>
      <c r="B601" s="1"/>
      <c r="C601" s="36"/>
      <c r="D601" s="149"/>
      <c r="E601" s="150"/>
      <c r="F601" s="41" t="str">
        <f>VLOOKUP(C601,'[2]Acha Air Sales Price List'!$B$1:$D$65536,3,FALSE)</f>
        <v>first line keep open</v>
      </c>
      <c r="G601" s="19">
        <f>ROUND(IF(ISBLANK(C601),0,VLOOKUP(C601,'[2]Acha Air Sales Price List'!$B$1:$X$65536,12,FALSE)*$L$14),2)</f>
        <v>0</v>
      </c>
      <c r="H601" s="20">
        <f t="shared" si="14"/>
        <v>0</v>
      </c>
      <c r="I601" s="12"/>
    </row>
    <row r="602" spans="1:9" ht="12.4" hidden="1" customHeight="1">
      <c r="A602" s="11"/>
      <c r="B602" s="1"/>
      <c r="C602" s="36"/>
      <c r="D602" s="149"/>
      <c r="E602" s="150"/>
      <c r="F602" s="41" t="str">
        <f>VLOOKUP(C602,'[2]Acha Air Sales Price List'!$B$1:$D$65536,3,FALSE)</f>
        <v>first line keep open</v>
      </c>
      <c r="G602" s="19">
        <f>ROUND(IF(ISBLANK(C602),0,VLOOKUP(C602,'[2]Acha Air Sales Price List'!$B$1:$X$65536,12,FALSE)*$L$14),2)</f>
        <v>0</v>
      </c>
      <c r="H602" s="20">
        <f t="shared" si="14"/>
        <v>0</v>
      </c>
      <c r="I602" s="12"/>
    </row>
    <row r="603" spans="1:9" ht="12.4" hidden="1" customHeight="1">
      <c r="A603" s="11"/>
      <c r="B603" s="1"/>
      <c r="C603" s="36"/>
      <c r="D603" s="149"/>
      <c r="E603" s="150"/>
      <c r="F603" s="41" t="str">
        <f>VLOOKUP(C603,'[2]Acha Air Sales Price List'!$B$1:$D$65536,3,FALSE)</f>
        <v>first line keep open</v>
      </c>
      <c r="G603" s="19">
        <f>ROUND(IF(ISBLANK(C603),0,VLOOKUP(C603,'[2]Acha Air Sales Price List'!$B$1:$X$65536,12,FALSE)*$L$14),2)</f>
        <v>0</v>
      </c>
      <c r="H603" s="20">
        <f t="shared" si="14"/>
        <v>0</v>
      </c>
      <c r="I603" s="12"/>
    </row>
    <row r="604" spans="1:9" ht="12.4" hidden="1" customHeight="1">
      <c r="A604" s="11"/>
      <c r="B604" s="1"/>
      <c r="C604" s="36"/>
      <c r="D604" s="149"/>
      <c r="E604" s="150"/>
      <c r="F604" s="41" t="str">
        <f>VLOOKUP(C604,'[2]Acha Air Sales Price List'!$B$1:$D$65536,3,FALSE)</f>
        <v>first line keep open</v>
      </c>
      <c r="G604" s="19">
        <f>ROUND(IF(ISBLANK(C604),0,VLOOKUP(C604,'[2]Acha Air Sales Price List'!$B$1:$X$65536,12,FALSE)*$L$14),2)</f>
        <v>0</v>
      </c>
      <c r="H604" s="20">
        <f t="shared" si="14"/>
        <v>0</v>
      </c>
      <c r="I604" s="12"/>
    </row>
    <row r="605" spans="1:9" ht="12.4" hidden="1" customHeight="1">
      <c r="A605" s="11"/>
      <c r="B605" s="1"/>
      <c r="C605" s="36"/>
      <c r="D605" s="149"/>
      <c r="E605" s="150"/>
      <c r="F605" s="41" t="str">
        <f>VLOOKUP(C605,'[2]Acha Air Sales Price List'!$B$1:$D$65536,3,FALSE)</f>
        <v>first line keep open</v>
      </c>
      <c r="G605" s="19">
        <f>ROUND(IF(ISBLANK(C605),0,VLOOKUP(C605,'[2]Acha Air Sales Price List'!$B$1:$X$65536,12,FALSE)*$L$14),2)</f>
        <v>0</v>
      </c>
      <c r="H605" s="20">
        <f t="shared" si="14"/>
        <v>0</v>
      </c>
      <c r="I605" s="12"/>
    </row>
    <row r="606" spans="1:9" ht="12.4" hidden="1" customHeight="1">
      <c r="A606" s="11"/>
      <c r="B606" s="1"/>
      <c r="C606" s="36"/>
      <c r="D606" s="149"/>
      <c r="E606" s="150"/>
      <c r="F606" s="41" t="str">
        <f>VLOOKUP(C606,'[2]Acha Air Sales Price List'!$B$1:$D$65536,3,FALSE)</f>
        <v>first line keep open</v>
      </c>
      <c r="G606" s="19">
        <f>ROUND(IF(ISBLANK(C606),0,VLOOKUP(C606,'[2]Acha Air Sales Price List'!$B$1:$X$65536,12,FALSE)*$L$14),2)</f>
        <v>0</v>
      </c>
      <c r="H606" s="20">
        <f t="shared" si="14"/>
        <v>0</v>
      </c>
      <c r="I606" s="12"/>
    </row>
    <row r="607" spans="1:9" ht="12.4" hidden="1" customHeight="1">
      <c r="A607" s="11"/>
      <c r="B607" s="1"/>
      <c r="C607" s="36"/>
      <c r="D607" s="149"/>
      <c r="E607" s="150"/>
      <c r="F607" s="41" t="str">
        <f>VLOOKUP(C607,'[2]Acha Air Sales Price List'!$B$1:$D$65536,3,FALSE)</f>
        <v>first line keep open</v>
      </c>
      <c r="G607" s="19">
        <f>ROUND(IF(ISBLANK(C607),0,VLOOKUP(C607,'[2]Acha Air Sales Price List'!$B$1:$X$65536,12,FALSE)*$L$14),2)</f>
        <v>0</v>
      </c>
      <c r="H607" s="20">
        <f t="shared" si="14"/>
        <v>0</v>
      </c>
      <c r="I607" s="12"/>
    </row>
    <row r="608" spans="1:9" ht="12.4" hidden="1" customHeight="1">
      <c r="A608" s="11"/>
      <c r="B608" s="1"/>
      <c r="C608" s="36"/>
      <c r="D608" s="149"/>
      <c r="E608" s="150"/>
      <c r="F608" s="41" t="str">
        <f>VLOOKUP(C608,'[2]Acha Air Sales Price List'!$B$1:$D$65536,3,FALSE)</f>
        <v>first line keep open</v>
      </c>
      <c r="G608" s="19">
        <f>ROUND(IF(ISBLANK(C608),0,VLOOKUP(C608,'[2]Acha Air Sales Price List'!$B$1:$X$65536,12,FALSE)*$L$14),2)</f>
        <v>0</v>
      </c>
      <c r="H608" s="20">
        <f t="shared" si="14"/>
        <v>0</v>
      </c>
      <c r="I608" s="12"/>
    </row>
    <row r="609" spans="1:9" ht="12.4" hidden="1" customHeight="1">
      <c r="A609" s="11"/>
      <c r="B609" s="1"/>
      <c r="C609" s="36"/>
      <c r="D609" s="149"/>
      <c r="E609" s="150"/>
      <c r="F609" s="41" t="str">
        <f>VLOOKUP(C609,'[2]Acha Air Sales Price List'!$B$1:$D$65536,3,FALSE)</f>
        <v>first line keep open</v>
      </c>
      <c r="G609" s="19">
        <f>ROUND(IF(ISBLANK(C609),0,VLOOKUP(C609,'[2]Acha Air Sales Price List'!$B$1:$X$65536,12,FALSE)*$L$14),2)</f>
        <v>0</v>
      </c>
      <c r="H609" s="20">
        <f t="shared" si="14"/>
        <v>0</v>
      </c>
      <c r="I609" s="12"/>
    </row>
    <row r="610" spans="1:9" ht="12.4" hidden="1" customHeight="1">
      <c r="A610" s="11"/>
      <c r="B610" s="1"/>
      <c r="C610" s="36"/>
      <c r="D610" s="149"/>
      <c r="E610" s="150"/>
      <c r="F610" s="41" t="str">
        <f>VLOOKUP(C610,'[2]Acha Air Sales Price List'!$B$1:$D$65536,3,FALSE)</f>
        <v>first line keep open</v>
      </c>
      <c r="G610" s="19">
        <f>ROUND(IF(ISBLANK(C610),0,VLOOKUP(C610,'[2]Acha Air Sales Price List'!$B$1:$X$65536,12,FALSE)*$L$14),2)</f>
        <v>0</v>
      </c>
      <c r="H610" s="20">
        <f t="shared" si="14"/>
        <v>0</v>
      </c>
      <c r="I610" s="12"/>
    </row>
    <row r="611" spans="1:9" ht="12.4" hidden="1" customHeight="1">
      <c r="A611" s="11"/>
      <c r="B611" s="1"/>
      <c r="C611" s="36"/>
      <c r="D611" s="149"/>
      <c r="E611" s="150"/>
      <c r="F611" s="41" t="str">
        <f>VLOOKUP(C611,'[2]Acha Air Sales Price List'!$B$1:$D$65536,3,FALSE)</f>
        <v>first line keep open</v>
      </c>
      <c r="G611" s="19">
        <f>ROUND(IF(ISBLANK(C611),0,VLOOKUP(C611,'[2]Acha Air Sales Price List'!$B$1:$X$65536,12,FALSE)*$L$14),2)</f>
        <v>0</v>
      </c>
      <c r="H611" s="20">
        <f t="shared" si="14"/>
        <v>0</v>
      </c>
      <c r="I611" s="12"/>
    </row>
    <row r="612" spans="1:9" ht="12.4" hidden="1" customHeight="1">
      <c r="A612" s="11"/>
      <c r="B612" s="1"/>
      <c r="C612" s="37"/>
      <c r="D612" s="149"/>
      <c r="E612" s="150"/>
      <c r="F612" s="41" t="str">
        <f>VLOOKUP(C612,'[2]Acha Air Sales Price List'!$B$1:$D$65536,3,FALSE)</f>
        <v>first line keep open</v>
      </c>
      <c r="G612" s="19">
        <f>ROUND(IF(ISBLANK(C612),0,VLOOKUP(C612,'[2]Acha Air Sales Price List'!$B$1:$X$65536,12,FALSE)*$L$14),2)</f>
        <v>0</v>
      </c>
      <c r="H612" s="20">
        <f>ROUND(IF(ISNUMBER(B612), G612*B612, 0),5)</f>
        <v>0</v>
      </c>
      <c r="I612" s="12"/>
    </row>
    <row r="613" spans="1:9" ht="12" hidden="1" customHeight="1">
      <c r="A613" s="11"/>
      <c r="B613" s="1"/>
      <c r="C613" s="36"/>
      <c r="D613" s="149"/>
      <c r="E613" s="150"/>
      <c r="F613" s="41" t="str">
        <f>VLOOKUP(C613,'[2]Acha Air Sales Price List'!$B$1:$D$65536,3,FALSE)</f>
        <v>first line keep open</v>
      </c>
      <c r="G613" s="19">
        <f>ROUND(IF(ISBLANK(C613),0,VLOOKUP(C613,'[2]Acha Air Sales Price List'!$B$1:$X$65536,12,FALSE)*$L$14),2)</f>
        <v>0</v>
      </c>
      <c r="H613" s="20">
        <f t="shared" ref="H613:H667" si="15">ROUND(IF(ISNUMBER(B613), G613*B613, 0),5)</f>
        <v>0</v>
      </c>
      <c r="I613" s="12"/>
    </row>
    <row r="614" spans="1:9" ht="12.4" hidden="1" customHeight="1">
      <c r="A614" s="11"/>
      <c r="B614" s="1"/>
      <c r="C614" s="36"/>
      <c r="D614" s="149"/>
      <c r="E614" s="150"/>
      <c r="F614" s="41" t="str">
        <f>VLOOKUP(C614,'[2]Acha Air Sales Price List'!$B$1:$D$65536,3,FALSE)</f>
        <v>first line keep open</v>
      </c>
      <c r="G614" s="19">
        <f>ROUND(IF(ISBLANK(C614),0,VLOOKUP(C614,'[2]Acha Air Sales Price List'!$B$1:$X$65536,12,FALSE)*$L$14),2)</f>
        <v>0</v>
      </c>
      <c r="H614" s="20">
        <f t="shared" si="15"/>
        <v>0</v>
      </c>
      <c r="I614" s="12"/>
    </row>
    <row r="615" spans="1:9" ht="12.4" hidden="1" customHeight="1">
      <c r="A615" s="11"/>
      <c r="B615" s="1"/>
      <c r="C615" s="36"/>
      <c r="D615" s="149"/>
      <c r="E615" s="150"/>
      <c r="F615" s="41" t="str">
        <f>VLOOKUP(C615,'[2]Acha Air Sales Price List'!$B$1:$D$65536,3,FALSE)</f>
        <v>first line keep open</v>
      </c>
      <c r="G615" s="19">
        <f>ROUND(IF(ISBLANK(C615),0,VLOOKUP(C615,'[2]Acha Air Sales Price List'!$B$1:$X$65536,12,FALSE)*$L$14),2)</f>
        <v>0</v>
      </c>
      <c r="H615" s="20">
        <f t="shared" si="15"/>
        <v>0</v>
      </c>
      <c r="I615" s="12"/>
    </row>
    <row r="616" spans="1:9" ht="12.4" hidden="1" customHeight="1">
      <c r="A616" s="11"/>
      <c r="B616" s="1"/>
      <c r="C616" s="36"/>
      <c r="D616" s="149"/>
      <c r="E616" s="150"/>
      <c r="F616" s="41" t="str">
        <f>VLOOKUP(C616,'[2]Acha Air Sales Price List'!$B$1:$D$65536,3,FALSE)</f>
        <v>first line keep open</v>
      </c>
      <c r="G616" s="19">
        <f>ROUND(IF(ISBLANK(C616),0,VLOOKUP(C616,'[2]Acha Air Sales Price List'!$B$1:$X$65536,12,FALSE)*$L$14),2)</f>
        <v>0</v>
      </c>
      <c r="H616" s="20">
        <f t="shared" si="15"/>
        <v>0</v>
      </c>
      <c r="I616" s="12"/>
    </row>
    <row r="617" spans="1:9" ht="12.4" hidden="1" customHeight="1">
      <c r="A617" s="11"/>
      <c r="B617" s="1"/>
      <c r="C617" s="36"/>
      <c r="D617" s="149"/>
      <c r="E617" s="150"/>
      <c r="F617" s="41" t="str">
        <f>VLOOKUP(C617,'[2]Acha Air Sales Price List'!$B$1:$D$65536,3,FALSE)</f>
        <v>first line keep open</v>
      </c>
      <c r="G617" s="19">
        <f>ROUND(IF(ISBLANK(C617),0,VLOOKUP(C617,'[2]Acha Air Sales Price List'!$B$1:$X$65536,12,FALSE)*$L$14),2)</f>
        <v>0</v>
      </c>
      <c r="H617" s="20">
        <f t="shared" si="15"/>
        <v>0</v>
      </c>
      <c r="I617" s="12"/>
    </row>
    <row r="618" spans="1:9" ht="12.4" hidden="1" customHeight="1">
      <c r="A618" s="11"/>
      <c r="B618" s="1"/>
      <c r="C618" s="36"/>
      <c r="D618" s="149"/>
      <c r="E618" s="150"/>
      <c r="F618" s="41" t="str">
        <f>VLOOKUP(C618,'[2]Acha Air Sales Price List'!$B$1:$D$65536,3,FALSE)</f>
        <v>first line keep open</v>
      </c>
      <c r="G618" s="19">
        <f>ROUND(IF(ISBLANK(C618),0,VLOOKUP(C618,'[2]Acha Air Sales Price List'!$B$1:$X$65536,12,FALSE)*$L$14),2)</f>
        <v>0</v>
      </c>
      <c r="H618" s="20">
        <f t="shared" si="15"/>
        <v>0</v>
      </c>
      <c r="I618" s="12"/>
    </row>
    <row r="619" spans="1:9" ht="12.4" hidden="1" customHeight="1">
      <c r="A619" s="11"/>
      <c r="B619" s="1"/>
      <c r="C619" s="36"/>
      <c r="D619" s="149"/>
      <c r="E619" s="150"/>
      <c r="F619" s="41" t="str">
        <f>VLOOKUP(C619,'[2]Acha Air Sales Price List'!$B$1:$D$65536,3,FALSE)</f>
        <v>first line keep open</v>
      </c>
      <c r="G619" s="19">
        <f>ROUND(IF(ISBLANK(C619),0,VLOOKUP(C619,'[2]Acha Air Sales Price List'!$B$1:$X$65536,12,FALSE)*$L$14),2)</f>
        <v>0</v>
      </c>
      <c r="H619" s="20">
        <f t="shared" si="15"/>
        <v>0</v>
      </c>
      <c r="I619" s="12"/>
    </row>
    <row r="620" spans="1:9" ht="12.4" hidden="1" customHeight="1">
      <c r="A620" s="11"/>
      <c r="B620" s="1"/>
      <c r="C620" s="36"/>
      <c r="D620" s="149"/>
      <c r="E620" s="150"/>
      <c r="F620" s="41" t="str">
        <f>VLOOKUP(C620,'[2]Acha Air Sales Price List'!$B$1:$D$65536,3,FALSE)</f>
        <v>first line keep open</v>
      </c>
      <c r="G620" s="19">
        <f>ROUND(IF(ISBLANK(C620),0,VLOOKUP(C620,'[2]Acha Air Sales Price List'!$B$1:$X$65536,12,FALSE)*$L$14),2)</f>
        <v>0</v>
      </c>
      <c r="H620" s="20">
        <f t="shared" si="15"/>
        <v>0</v>
      </c>
      <c r="I620" s="12"/>
    </row>
    <row r="621" spans="1:9" ht="12.4" hidden="1" customHeight="1">
      <c r="A621" s="11"/>
      <c r="B621" s="1"/>
      <c r="C621" s="36"/>
      <c r="D621" s="149"/>
      <c r="E621" s="150"/>
      <c r="F621" s="41" t="str">
        <f>VLOOKUP(C621,'[2]Acha Air Sales Price List'!$B$1:$D$65536,3,FALSE)</f>
        <v>first line keep open</v>
      </c>
      <c r="G621" s="19">
        <f>ROUND(IF(ISBLANK(C621),0,VLOOKUP(C621,'[2]Acha Air Sales Price List'!$B$1:$X$65536,12,FALSE)*$L$14),2)</f>
        <v>0</v>
      </c>
      <c r="H621" s="20">
        <f t="shared" si="15"/>
        <v>0</v>
      </c>
      <c r="I621" s="12"/>
    </row>
    <row r="622" spans="1:9" ht="12.4" hidden="1" customHeight="1">
      <c r="A622" s="11"/>
      <c r="B622" s="1"/>
      <c r="C622" s="36"/>
      <c r="D622" s="149"/>
      <c r="E622" s="150"/>
      <c r="F622" s="41" t="str">
        <f>VLOOKUP(C622,'[2]Acha Air Sales Price List'!$B$1:$D$65536,3,FALSE)</f>
        <v>first line keep open</v>
      </c>
      <c r="G622" s="19">
        <f>ROUND(IF(ISBLANK(C622),0,VLOOKUP(C622,'[2]Acha Air Sales Price List'!$B$1:$X$65536,12,FALSE)*$L$14),2)</f>
        <v>0</v>
      </c>
      <c r="H622" s="20">
        <f t="shared" si="15"/>
        <v>0</v>
      </c>
      <c r="I622" s="12"/>
    </row>
    <row r="623" spans="1:9" ht="12.4" hidden="1" customHeight="1">
      <c r="A623" s="11"/>
      <c r="B623" s="1"/>
      <c r="C623" s="36"/>
      <c r="D623" s="149"/>
      <c r="E623" s="150"/>
      <c r="F623" s="41" t="str">
        <f>VLOOKUP(C623,'[2]Acha Air Sales Price List'!$B$1:$D$65536,3,FALSE)</f>
        <v>first line keep open</v>
      </c>
      <c r="G623" s="19">
        <f>ROUND(IF(ISBLANK(C623),0,VLOOKUP(C623,'[2]Acha Air Sales Price List'!$B$1:$X$65536,12,FALSE)*$L$14),2)</f>
        <v>0</v>
      </c>
      <c r="H623" s="20">
        <f t="shared" si="15"/>
        <v>0</v>
      </c>
      <c r="I623" s="12"/>
    </row>
    <row r="624" spans="1:9" ht="12.4" hidden="1" customHeight="1">
      <c r="A624" s="11"/>
      <c r="B624" s="1"/>
      <c r="C624" s="36"/>
      <c r="D624" s="149"/>
      <c r="E624" s="150"/>
      <c r="F624" s="41" t="str">
        <f>VLOOKUP(C624,'[2]Acha Air Sales Price List'!$B$1:$D$65536,3,FALSE)</f>
        <v>first line keep open</v>
      </c>
      <c r="G624" s="19">
        <f>ROUND(IF(ISBLANK(C624),0,VLOOKUP(C624,'[2]Acha Air Sales Price List'!$B$1:$X$65536,12,FALSE)*$L$14),2)</f>
        <v>0</v>
      </c>
      <c r="H624" s="20">
        <f t="shared" si="15"/>
        <v>0</v>
      </c>
      <c r="I624" s="12"/>
    </row>
    <row r="625" spans="1:9" ht="12.4" hidden="1" customHeight="1">
      <c r="A625" s="11"/>
      <c r="B625" s="1"/>
      <c r="C625" s="36"/>
      <c r="D625" s="149"/>
      <c r="E625" s="150"/>
      <c r="F625" s="41" t="str">
        <f>VLOOKUP(C625,'[2]Acha Air Sales Price List'!$B$1:$D$65536,3,FALSE)</f>
        <v>first line keep open</v>
      </c>
      <c r="G625" s="19">
        <f>ROUND(IF(ISBLANK(C625),0,VLOOKUP(C625,'[2]Acha Air Sales Price List'!$B$1:$X$65536,12,FALSE)*$L$14),2)</f>
        <v>0</v>
      </c>
      <c r="H625" s="20">
        <f t="shared" si="15"/>
        <v>0</v>
      </c>
      <c r="I625" s="12"/>
    </row>
    <row r="626" spans="1:9" ht="12.4" hidden="1" customHeight="1">
      <c r="A626" s="11"/>
      <c r="B626" s="1"/>
      <c r="C626" s="36"/>
      <c r="D626" s="149"/>
      <c r="E626" s="150"/>
      <c r="F626" s="41" t="str">
        <f>VLOOKUP(C626,'[2]Acha Air Sales Price List'!$B$1:$D$65536,3,FALSE)</f>
        <v>first line keep open</v>
      </c>
      <c r="G626" s="19">
        <f>ROUND(IF(ISBLANK(C626),0,VLOOKUP(C626,'[2]Acha Air Sales Price List'!$B$1:$X$65536,12,FALSE)*$L$14),2)</f>
        <v>0</v>
      </c>
      <c r="H626" s="20">
        <f t="shared" si="15"/>
        <v>0</v>
      </c>
      <c r="I626" s="12"/>
    </row>
    <row r="627" spans="1:9" ht="12.4" hidden="1" customHeight="1">
      <c r="A627" s="11"/>
      <c r="B627" s="1"/>
      <c r="C627" s="36"/>
      <c r="D627" s="149"/>
      <c r="E627" s="150"/>
      <c r="F627" s="41" t="str">
        <f>VLOOKUP(C627,'[2]Acha Air Sales Price List'!$B$1:$D$65536,3,FALSE)</f>
        <v>first line keep open</v>
      </c>
      <c r="G627" s="19">
        <f>ROUND(IF(ISBLANK(C627),0,VLOOKUP(C627,'[2]Acha Air Sales Price List'!$B$1:$X$65536,12,FALSE)*$L$14),2)</f>
        <v>0</v>
      </c>
      <c r="H627" s="20">
        <f t="shared" si="15"/>
        <v>0</v>
      </c>
      <c r="I627" s="12"/>
    </row>
    <row r="628" spans="1:9" ht="12.4" hidden="1" customHeight="1">
      <c r="A628" s="11"/>
      <c r="B628" s="1"/>
      <c r="C628" s="37"/>
      <c r="D628" s="149"/>
      <c r="E628" s="150"/>
      <c r="F628" s="41" t="str">
        <f>VLOOKUP(C628,'[2]Acha Air Sales Price List'!$B$1:$D$65536,3,FALSE)</f>
        <v>first line keep open</v>
      </c>
      <c r="G628" s="19">
        <f>ROUND(IF(ISBLANK(C628),0,VLOOKUP(C628,'[2]Acha Air Sales Price List'!$B$1:$X$65536,12,FALSE)*$L$14),2)</f>
        <v>0</v>
      </c>
      <c r="H628" s="20">
        <f t="shared" si="15"/>
        <v>0</v>
      </c>
      <c r="I628" s="12"/>
    </row>
    <row r="629" spans="1:9" ht="12.4" hidden="1" customHeight="1">
      <c r="A629" s="11"/>
      <c r="B629" s="1"/>
      <c r="C629" s="37"/>
      <c r="D629" s="149"/>
      <c r="E629" s="150"/>
      <c r="F629" s="41" t="str">
        <f>VLOOKUP(C629,'[2]Acha Air Sales Price List'!$B$1:$D$65536,3,FALSE)</f>
        <v>first line keep open</v>
      </c>
      <c r="G629" s="19">
        <f>ROUND(IF(ISBLANK(C629),0,VLOOKUP(C629,'[2]Acha Air Sales Price List'!$B$1:$X$65536,12,FALSE)*$L$14),2)</f>
        <v>0</v>
      </c>
      <c r="H629" s="20">
        <f t="shared" si="15"/>
        <v>0</v>
      </c>
      <c r="I629" s="12"/>
    </row>
    <row r="630" spans="1:9" ht="12.4" hidden="1" customHeight="1">
      <c r="A630" s="11"/>
      <c r="B630" s="1"/>
      <c r="C630" s="36"/>
      <c r="D630" s="149"/>
      <c r="E630" s="150"/>
      <c r="F630" s="41" t="str">
        <f>VLOOKUP(C630,'[2]Acha Air Sales Price List'!$B$1:$D$65536,3,FALSE)</f>
        <v>first line keep open</v>
      </c>
      <c r="G630" s="19">
        <f>ROUND(IF(ISBLANK(C630),0,VLOOKUP(C630,'[2]Acha Air Sales Price List'!$B$1:$X$65536,12,FALSE)*$L$14),2)</f>
        <v>0</v>
      </c>
      <c r="H630" s="20">
        <f t="shared" si="15"/>
        <v>0</v>
      </c>
      <c r="I630" s="12"/>
    </row>
    <row r="631" spans="1:9" ht="12.4" hidden="1" customHeight="1">
      <c r="A631" s="11"/>
      <c r="B631" s="1"/>
      <c r="C631" s="36"/>
      <c r="D631" s="149"/>
      <c r="E631" s="150"/>
      <c r="F631" s="41" t="str">
        <f>VLOOKUP(C631,'[2]Acha Air Sales Price List'!$B$1:$D$65536,3,FALSE)</f>
        <v>first line keep open</v>
      </c>
      <c r="G631" s="19">
        <f>ROUND(IF(ISBLANK(C631),0,VLOOKUP(C631,'[2]Acha Air Sales Price List'!$B$1:$X$65536,12,FALSE)*$L$14),2)</f>
        <v>0</v>
      </c>
      <c r="H631" s="20">
        <f t="shared" si="15"/>
        <v>0</v>
      </c>
      <c r="I631" s="12"/>
    </row>
    <row r="632" spans="1:9" ht="12.4" hidden="1" customHeight="1">
      <c r="A632" s="11"/>
      <c r="B632" s="1"/>
      <c r="C632" s="36"/>
      <c r="D632" s="149"/>
      <c r="E632" s="150"/>
      <c r="F632" s="41" t="str">
        <f>VLOOKUP(C632,'[2]Acha Air Sales Price List'!$B$1:$D$65536,3,FALSE)</f>
        <v>first line keep open</v>
      </c>
      <c r="G632" s="19">
        <f>ROUND(IF(ISBLANK(C632),0,VLOOKUP(C632,'[2]Acha Air Sales Price List'!$B$1:$X$65536,12,FALSE)*$L$14),2)</f>
        <v>0</v>
      </c>
      <c r="H632" s="20">
        <f t="shared" si="15"/>
        <v>0</v>
      </c>
      <c r="I632" s="12"/>
    </row>
    <row r="633" spans="1:9" ht="12.4" hidden="1" customHeight="1">
      <c r="A633" s="11"/>
      <c r="B633" s="1"/>
      <c r="C633" s="36"/>
      <c r="D633" s="149"/>
      <c r="E633" s="150"/>
      <c r="F633" s="41" t="str">
        <f>VLOOKUP(C633,'[2]Acha Air Sales Price List'!$B$1:$D$65536,3,FALSE)</f>
        <v>first line keep open</v>
      </c>
      <c r="G633" s="19">
        <f>ROUND(IF(ISBLANK(C633),0,VLOOKUP(C633,'[2]Acha Air Sales Price List'!$B$1:$X$65536,12,FALSE)*$L$14),2)</f>
        <v>0</v>
      </c>
      <c r="H633" s="20">
        <f t="shared" si="15"/>
        <v>0</v>
      </c>
      <c r="I633" s="12"/>
    </row>
    <row r="634" spans="1:9" ht="12.4" hidden="1" customHeight="1">
      <c r="A634" s="11"/>
      <c r="B634" s="1"/>
      <c r="C634" s="36"/>
      <c r="D634" s="149"/>
      <c r="E634" s="150"/>
      <c r="F634" s="41" t="str">
        <f>VLOOKUP(C634,'[2]Acha Air Sales Price List'!$B$1:$D$65536,3,FALSE)</f>
        <v>first line keep open</v>
      </c>
      <c r="G634" s="19">
        <f>ROUND(IF(ISBLANK(C634),0,VLOOKUP(C634,'[2]Acha Air Sales Price List'!$B$1:$X$65536,12,FALSE)*$L$14),2)</f>
        <v>0</v>
      </c>
      <c r="H634" s="20">
        <f t="shared" si="15"/>
        <v>0</v>
      </c>
      <c r="I634" s="12"/>
    </row>
    <row r="635" spans="1:9" ht="12.4" hidden="1" customHeight="1">
      <c r="A635" s="11"/>
      <c r="B635" s="1"/>
      <c r="C635" s="36"/>
      <c r="D635" s="149"/>
      <c r="E635" s="150"/>
      <c r="F635" s="41" t="str">
        <f>VLOOKUP(C635,'[2]Acha Air Sales Price List'!$B$1:$D$65536,3,FALSE)</f>
        <v>first line keep open</v>
      </c>
      <c r="G635" s="19">
        <f>ROUND(IF(ISBLANK(C635),0,VLOOKUP(C635,'[2]Acha Air Sales Price List'!$B$1:$X$65536,12,FALSE)*$L$14),2)</f>
        <v>0</v>
      </c>
      <c r="H635" s="20">
        <f t="shared" si="15"/>
        <v>0</v>
      </c>
      <c r="I635" s="12"/>
    </row>
    <row r="636" spans="1:9" ht="12.4" hidden="1" customHeight="1">
      <c r="A636" s="11"/>
      <c r="B636" s="1"/>
      <c r="C636" s="36"/>
      <c r="D636" s="149"/>
      <c r="E636" s="150"/>
      <c r="F636" s="41" t="str">
        <f>VLOOKUP(C636,'[2]Acha Air Sales Price List'!$B$1:$D$65536,3,FALSE)</f>
        <v>first line keep open</v>
      </c>
      <c r="G636" s="19">
        <f>ROUND(IF(ISBLANK(C636),0,VLOOKUP(C636,'[2]Acha Air Sales Price List'!$B$1:$X$65536,12,FALSE)*$L$14),2)</f>
        <v>0</v>
      </c>
      <c r="H636" s="20">
        <f t="shared" si="15"/>
        <v>0</v>
      </c>
      <c r="I636" s="12"/>
    </row>
    <row r="637" spans="1:9" ht="12.4" hidden="1" customHeight="1">
      <c r="A637" s="11"/>
      <c r="B637" s="1"/>
      <c r="C637" s="36"/>
      <c r="D637" s="149"/>
      <c r="E637" s="150"/>
      <c r="F637" s="41" t="str">
        <f>VLOOKUP(C637,'[2]Acha Air Sales Price List'!$B$1:$D$65536,3,FALSE)</f>
        <v>first line keep open</v>
      </c>
      <c r="G637" s="19">
        <f>ROUND(IF(ISBLANK(C637),0,VLOOKUP(C637,'[2]Acha Air Sales Price List'!$B$1:$X$65536,12,FALSE)*$L$14),2)</f>
        <v>0</v>
      </c>
      <c r="H637" s="20">
        <f t="shared" si="15"/>
        <v>0</v>
      </c>
      <c r="I637" s="12"/>
    </row>
    <row r="638" spans="1:9" ht="12.4" hidden="1" customHeight="1">
      <c r="A638" s="11"/>
      <c r="B638" s="1"/>
      <c r="C638" s="36"/>
      <c r="D638" s="149"/>
      <c r="E638" s="150"/>
      <c r="F638" s="41" t="str">
        <f>VLOOKUP(C638,'[2]Acha Air Sales Price List'!$B$1:$D$65536,3,FALSE)</f>
        <v>first line keep open</v>
      </c>
      <c r="G638" s="19">
        <f>ROUND(IF(ISBLANK(C638),0,VLOOKUP(C638,'[2]Acha Air Sales Price List'!$B$1:$X$65536,12,FALSE)*$L$14),2)</f>
        <v>0</v>
      </c>
      <c r="H638" s="20">
        <f t="shared" si="15"/>
        <v>0</v>
      </c>
      <c r="I638" s="12"/>
    </row>
    <row r="639" spans="1:9" ht="12.4" hidden="1" customHeight="1">
      <c r="A639" s="11"/>
      <c r="B639" s="1"/>
      <c r="C639" s="36"/>
      <c r="D639" s="149"/>
      <c r="E639" s="150"/>
      <c r="F639" s="41" t="str">
        <f>VLOOKUP(C639,'[2]Acha Air Sales Price List'!$B$1:$D$65536,3,FALSE)</f>
        <v>first line keep open</v>
      </c>
      <c r="G639" s="19">
        <f>ROUND(IF(ISBLANK(C639),0,VLOOKUP(C639,'[2]Acha Air Sales Price List'!$B$1:$X$65536,12,FALSE)*$L$14),2)</f>
        <v>0</v>
      </c>
      <c r="H639" s="20">
        <f t="shared" si="15"/>
        <v>0</v>
      </c>
      <c r="I639" s="12"/>
    </row>
    <row r="640" spans="1:9" ht="12.4" hidden="1" customHeight="1">
      <c r="A640" s="11"/>
      <c r="B640" s="1"/>
      <c r="C640" s="37"/>
      <c r="D640" s="149"/>
      <c r="E640" s="150"/>
      <c r="F640" s="41" t="str">
        <f>VLOOKUP(C640,'[2]Acha Air Sales Price List'!$B$1:$D$65536,3,FALSE)</f>
        <v>first line keep open</v>
      </c>
      <c r="G640" s="19">
        <f>ROUND(IF(ISBLANK(C640),0,VLOOKUP(C640,'[2]Acha Air Sales Price List'!$B$1:$X$65536,12,FALSE)*$L$14),2)</f>
        <v>0</v>
      </c>
      <c r="H640" s="20">
        <f t="shared" si="15"/>
        <v>0</v>
      </c>
      <c r="I640" s="12"/>
    </row>
    <row r="641" spans="1:9" ht="12" hidden="1" customHeight="1">
      <c r="A641" s="11"/>
      <c r="B641" s="1"/>
      <c r="C641" s="36"/>
      <c r="D641" s="149"/>
      <c r="E641" s="150"/>
      <c r="F641" s="41" t="str">
        <f>VLOOKUP(C641,'[2]Acha Air Sales Price List'!$B$1:$D$65536,3,FALSE)</f>
        <v>first line keep open</v>
      </c>
      <c r="G641" s="19">
        <f>ROUND(IF(ISBLANK(C641),0,VLOOKUP(C641,'[2]Acha Air Sales Price List'!$B$1:$X$65536,12,FALSE)*$L$14),2)</f>
        <v>0</v>
      </c>
      <c r="H641" s="20">
        <f t="shared" si="15"/>
        <v>0</v>
      </c>
      <c r="I641" s="12"/>
    </row>
    <row r="642" spans="1:9" ht="12.4" hidden="1" customHeight="1">
      <c r="A642" s="11"/>
      <c r="B642" s="1"/>
      <c r="C642" s="36"/>
      <c r="D642" s="149"/>
      <c r="E642" s="150"/>
      <c r="F642" s="41" t="str">
        <f>VLOOKUP(C642,'[2]Acha Air Sales Price List'!$B$1:$D$65536,3,FALSE)</f>
        <v>first line keep open</v>
      </c>
      <c r="G642" s="19">
        <f>ROUND(IF(ISBLANK(C642),0,VLOOKUP(C642,'[2]Acha Air Sales Price List'!$B$1:$X$65536,12,FALSE)*$L$14),2)</f>
        <v>0</v>
      </c>
      <c r="H642" s="20">
        <f t="shared" si="15"/>
        <v>0</v>
      </c>
      <c r="I642" s="12"/>
    </row>
    <row r="643" spans="1:9" ht="12.4" hidden="1" customHeight="1">
      <c r="A643" s="11"/>
      <c r="B643" s="1"/>
      <c r="C643" s="36"/>
      <c r="D643" s="149"/>
      <c r="E643" s="150"/>
      <c r="F643" s="41" t="str">
        <f>VLOOKUP(C643,'[2]Acha Air Sales Price List'!$B$1:$D$65536,3,FALSE)</f>
        <v>first line keep open</v>
      </c>
      <c r="G643" s="19">
        <f>ROUND(IF(ISBLANK(C643),0,VLOOKUP(C643,'[2]Acha Air Sales Price List'!$B$1:$X$65536,12,FALSE)*$L$14),2)</f>
        <v>0</v>
      </c>
      <c r="H643" s="20">
        <f t="shared" si="15"/>
        <v>0</v>
      </c>
      <c r="I643" s="12"/>
    </row>
    <row r="644" spans="1:9" ht="12.4" hidden="1" customHeight="1">
      <c r="A644" s="11"/>
      <c r="B644" s="1"/>
      <c r="C644" s="36"/>
      <c r="D644" s="149"/>
      <c r="E644" s="150"/>
      <c r="F644" s="41" t="str">
        <f>VLOOKUP(C644,'[2]Acha Air Sales Price List'!$B$1:$D$65536,3,FALSE)</f>
        <v>first line keep open</v>
      </c>
      <c r="G644" s="19">
        <f>ROUND(IF(ISBLANK(C644),0,VLOOKUP(C644,'[2]Acha Air Sales Price List'!$B$1:$X$65536,12,FALSE)*$L$14),2)</f>
        <v>0</v>
      </c>
      <c r="H644" s="20">
        <f t="shared" si="15"/>
        <v>0</v>
      </c>
      <c r="I644" s="12"/>
    </row>
    <row r="645" spans="1:9" ht="12.4" hidden="1" customHeight="1">
      <c r="A645" s="11"/>
      <c r="B645" s="1"/>
      <c r="C645" s="36"/>
      <c r="D645" s="149"/>
      <c r="E645" s="150"/>
      <c r="F645" s="41" t="str">
        <f>VLOOKUP(C645,'[2]Acha Air Sales Price List'!$B$1:$D$65536,3,FALSE)</f>
        <v>first line keep open</v>
      </c>
      <c r="G645" s="19">
        <f>ROUND(IF(ISBLANK(C645),0,VLOOKUP(C645,'[2]Acha Air Sales Price List'!$B$1:$X$65536,12,FALSE)*$L$14),2)</f>
        <v>0</v>
      </c>
      <c r="H645" s="20">
        <f t="shared" si="15"/>
        <v>0</v>
      </c>
      <c r="I645" s="12"/>
    </row>
    <row r="646" spans="1:9" ht="12.4" hidden="1" customHeight="1">
      <c r="A646" s="11"/>
      <c r="B646" s="1"/>
      <c r="C646" s="36"/>
      <c r="D646" s="149"/>
      <c r="E646" s="150"/>
      <c r="F646" s="41" t="str">
        <f>VLOOKUP(C646,'[2]Acha Air Sales Price List'!$B$1:$D$65536,3,FALSE)</f>
        <v>first line keep open</v>
      </c>
      <c r="G646" s="19">
        <f>ROUND(IF(ISBLANK(C646),0,VLOOKUP(C646,'[2]Acha Air Sales Price List'!$B$1:$X$65536,12,FALSE)*$L$14),2)</f>
        <v>0</v>
      </c>
      <c r="H646" s="20">
        <f t="shared" si="15"/>
        <v>0</v>
      </c>
      <c r="I646" s="12"/>
    </row>
    <row r="647" spans="1:9" ht="12.4" hidden="1" customHeight="1">
      <c r="A647" s="11"/>
      <c r="B647" s="1"/>
      <c r="C647" s="36"/>
      <c r="D647" s="149"/>
      <c r="E647" s="150"/>
      <c r="F647" s="41" t="str">
        <f>VLOOKUP(C647,'[2]Acha Air Sales Price List'!$B$1:$D$65536,3,FALSE)</f>
        <v>first line keep open</v>
      </c>
      <c r="G647" s="19">
        <f>ROUND(IF(ISBLANK(C647),0,VLOOKUP(C647,'[2]Acha Air Sales Price List'!$B$1:$X$65536,12,FALSE)*$L$14),2)</f>
        <v>0</v>
      </c>
      <c r="H647" s="20">
        <f t="shared" si="15"/>
        <v>0</v>
      </c>
      <c r="I647" s="12"/>
    </row>
    <row r="648" spans="1:9" ht="12.4" hidden="1" customHeight="1">
      <c r="A648" s="11"/>
      <c r="B648" s="1"/>
      <c r="C648" s="36"/>
      <c r="D648" s="149"/>
      <c r="E648" s="150"/>
      <c r="F648" s="41" t="str">
        <f>VLOOKUP(C648,'[2]Acha Air Sales Price List'!$B$1:$D$65536,3,FALSE)</f>
        <v>first line keep open</v>
      </c>
      <c r="G648" s="19">
        <f>ROUND(IF(ISBLANK(C648),0,VLOOKUP(C648,'[2]Acha Air Sales Price List'!$B$1:$X$65536,12,FALSE)*$L$14),2)</f>
        <v>0</v>
      </c>
      <c r="H648" s="20">
        <f t="shared" si="15"/>
        <v>0</v>
      </c>
      <c r="I648" s="12"/>
    </row>
    <row r="649" spans="1:9" ht="12.4" hidden="1" customHeight="1">
      <c r="A649" s="11"/>
      <c r="B649" s="1"/>
      <c r="C649" s="36"/>
      <c r="D649" s="149"/>
      <c r="E649" s="150"/>
      <c r="F649" s="41" t="str">
        <f>VLOOKUP(C649,'[2]Acha Air Sales Price List'!$B$1:$D$65536,3,FALSE)</f>
        <v>first line keep open</v>
      </c>
      <c r="G649" s="19">
        <f>ROUND(IF(ISBLANK(C649),0,VLOOKUP(C649,'[2]Acha Air Sales Price List'!$B$1:$X$65536,12,FALSE)*$L$14),2)</f>
        <v>0</v>
      </c>
      <c r="H649" s="20">
        <f t="shared" si="15"/>
        <v>0</v>
      </c>
      <c r="I649" s="12"/>
    </row>
    <row r="650" spans="1:9" ht="12.4" hidden="1" customHeight="1">
      <c r="A650" s="11"/>
      <c r="B650" s="1"/>
      <c r="C650" s="36"/>
      <c r="D650" s="149"/>
      <c r="E650" s="150"/>
      <c r="F650" s="41" t="str">
        <f>VLOOKUP(C650,'[2]Acha Air Sales Price List'!$B$1:$D$65536,3,FALSE)</f>
        <v>first line keep open</v>
      </c>
      <c r="G650" s="19">
        <f>ROUND(IF(ISBLANK(C650),0,VLOOKUP(C650,'[2]Acha Air Sales Price List'!$B$1:$X$65536,12,FALSE)*$L$14),2)</f>
        <v>0</v>
      </c>
      <c r="H650" s="20">
        <f t="shared" si="15"/>
        <v>0</v>
      </c>
      <c r="I650" s="12"/>
    </row>
    <row r="651" spans="1:9" ht="12.4" hidden="1" customHeight="1">
      <c r="A651" s="11"/>
      <c r="B651" s="1"/>
      <c r="C651" s="36"/>
      <c r="D651" s="149"/>
      <c r="E651" s="150"/>
      <c r="F651" s="41" t="str">
        <f>VLOOKUP(C651,'[2]Acha Air Sales Price List'!$B$1:$D$65536,3,FALSE)</f>
        <v>first line keep open</v>
      </c>
      <c r="G651" s="19">
        <f>ROUND(IF(ISBLANK(C651),0,VLOOKUP(C651,'[2]Acha Air Sales Price List'!$B$1:$X$65536,12,FALSE)*$L$14),2)</f>
        <v>0</v>
      </c>
      <c r="H651" s="20">
        <f t="shared" si="15"/>
        <v>0</v>
      </c>
      <c r="I651" s="12"/>
    </row>
    <row r="652" spans="1:9" ht="12.4" hidden="1" customHeight="1">
      <c r="A652" s="11"/>
      <c r="B652" s="1"/>
      <c r="C652" s="36"/>
      <c r="D652" s="149"/>
      <c r="E652" s="150"/>
      <c r="F652" s="41" t="str">
        <f>VLOOKUP(C652,'[2]Acha Air Sales Price List'!$B$1:$D$65536,3,FALSE)</f>
        <v>first line keep open</v>
      </c>
      <c r="G652" s="19">
        <f>ROUND(IF(ISBLANK(C652),0,VLOOKUP(C652,'[2]Acha Air Sales Price List'!$B$1:$X$65536,12,FALSE)*$L$14),2)</f>
        <v>0</v>
      </c>
      <c r="H652" s="20">
        <f t="shared" si="15"/>
        <v>0</v>
      </c>
      <c r="I652" s="12"/>
    </row>
    <row r="653" spans="1:9" ht="12.4" hidden="1" customHeight="1">
      <c r="A653" s="11"/>
      <c r="B653" s="1"/>
      <c r="C653" s="36"/>
      <c r="D653" s="149"/>
      <c r="E653" s="150"/>
      <c r="F653" s="41" t="str">
        <f>VLOOKUP(C653,'[2]Acha Air Sales Price List'!$B$1:$D$65536,3,FALSE)</f>
        <v>first line keep open</v>
      </c>
      <c r="G653" s="19">
        <f>ROUND(IF(ISBLANK(C653),0,VLOOKUP(C653,'[2]Acha Air Sales Price List'!$B$1:$X$65536,12,FALSE)*$L$14),2)</f>
        <v>0</v>
      </c>
      <c r="H653" s="20">
        <f t="shared" si="15"/>
        <v>0</v>
      </c>
      <c r="I653" s="12"/>
    </row>
    <row r="654" spans="1:9" ht="12.4" hidden="1" customHeight="1">
      <c r="A654" s="11"/>
      <c r="B654" s="1"/>
      <c r="C654" s="36"/>
      <c r="D654" s="149"/>
      <c r="E654" s="150"/>
      <c r="F654" s="41" t="str">
        <f>VLOOKUP(C654,'[2]Acha Air Sales Price List'!$B$1:$D$65536,3,FALSE)</f>
        <v>first line keep open</v>
      </c>
      <c r="G654" s="19">
        <f>ROUND(IF(ISBLANK(C654),0,VLOOKUP(C654,'[2]Acha Air Sales Price List'!$B$1:$X$65536,12,FALSE)*$L$14),2)</f>
        <v>0</v>
      </c>
      <c r="H654" s="20">
        <f t="shared" si="15"/>
        <v>0</v>
      </c>
      <c r="I654" s="12"/>
    </row>
    <row r="655" spans="1:9" ht="12.4" hidden="1" customHeight="1">
      <c r="A655" s="11"/>
      <c r="B655" s="1"/>
      <c r="C655" s="36"/>
      <c r="D655" s="149"/>
      <c r="E655" s="150"/>
      <c r="F655" s="41" t="str">
        <f>VLOOKUP(C655,'[2]Acha Air Sales Price List'!$B$1:$D$65536,3,FALSE)</f>
        <v>first line keep open</v>
      </c>
      <c r="G655" s="19">
        <f>ROUND(IF(ISBLANK(C655),0,VLOOKUP(C655,'[2]Acha Air Sales Price List'!$B$1:$X$65536,12,FALSE)*$L$14),2)</f>
        <v>0</v>
      </c>
      <c r="H655" s="20">
        <f t="shared" si="15"/>
        <v>0</v>
      </c>
      <c r="I655" s="12"/>
    </row>
    <row r="656" spans="1:9" ht="12.4" hidden="1" customHeight="1">
      <c r="A656" s="11"/>
      <c r="B656" s="1"/>
      <c r="C656" s="36"/>
      <c r="D656" s="149"/>
      <c r="E656" s="150"/>
      <c r="F656" s="41" t="str">
        <f>VLOOKUP(C656,'[2]Acha Air Sales Price List'!$B$1:$D$65536,3,FALSE)</f>
        <v>first line keep open</v>
      </c>
      <c r="G656" s="19">
        <f>ROUND(IF(ISBLANK(C656),0,VLOOKUP(C656,'[2]Acha Air Sales Price List'!$B$1:$X$65536,12,FALSE)*$L$14),2)</f>
        <v>0</v>
      </c>
      <c r="H656" s="20">
        <f t="shared" si="15"/>
        <v>0</v>
      </c>
      <c r="I656" s="12"/>
    </row>
    <row r="657" spans="1:9" ht="12.4" hidden="1" customHeight="1">
      <c r="A657" s="11"/>
      <c r="B657" s="1"/>
      <c r="C657" s="36"/>
      <c r="D657" s="149"/>
      <c r="E657" s="150"/>
      <c r="F657" s="41" t="str">
        <f>VLOOKUP(C657,'[2]Acha Air Sales Price List'!$B$1:$D$65536,3,FALSE)</f>
        <v>first line keep open</v>
      </c>
      <c r="G657" s="19">
        <f>ROUND(IF(ISBLANK(C657),0,VLOOKUP(C657,'[2]Acha Air Sales Price List'!$B$1:$X$65536,12,FALSE)*$L$14),2)</f>
        <v>0</v>
      </c>
      <c r="H657" s="20">
        <f t="shared" si="15"/>
        <v>0</v>
      </c>
      <c r="I657" s="12"/>
    </row>
    <row r="658" spans="1:9" ht="12.4" hidden="1" customHeight="1">
      <c r="A658" s="11"/>
      <c r="B658" s="1"/>
      <c r="C658" s="36"/>
      <c r="D658" s="149"/>
      <c r="E658" s="150"/>
      <c r="F658" s="41" t="str">
        <f>VLOOKUP(C658,'[2]Acha Air Sales Price List'!$B$1:$D$65536,3,FALSE)</f>
        <v>first line keep open</v>
      </c>
      <c r="G658" s="19">
        <f>ROUND(IF(ISBLANK(C658),0,VLOOKUP(C658,'[2]Acha Air Sales Price List'!$B$1:$X$65536,12,FALSE)*$L$14),2)</f>
        <v>0</v>
      </c>
      <c r="H658" s="20">
        <f t="shared" si="15"/>
        <v>0</v>
      </c>
      <c r="I658" s="12"/>
    </row>
    <row r="659" spans="1:9" ht="12.4" hidden="1" customHeight="1">
      <c r="A659" s="11"/>
      <c r="B659" s="1"/>
      <c r="C659" s="36"/>
      <c r="D659" s="149"/>
      <c r="E659" s="150"/>
      <c r="F659" s="41" t="str">
        <f>VLOOKUP(C659,'[2]Acha Air Sales Price List'!$B$1:$D$65536,3,FALSE)</f>
        <v>first line keep open</v>
      </c>
      <c r="G659" s="19">
        <f>ROUND(IF(ISBLANK(C659),0,VLOOKUP(C659,'[2]Acha Air Sales Price List'!$B$1:$X$65536,12,FALSE)*$L$14),2)</f>
        <v>0</v>
      </c>
      <c r="H659" s="20">
        <f t="shared" si="15"/>
        <v>0</v>
      </c>
      <c r="I659" s="12"/>
    </row>
    <row r="660" spans="1:9" ht="12.4" hidden="1" customHeight="1">
      <c r="A660" s="11"/>
      <c r="B660" s="1"/>
      <c r="C660" s="36"/>
      <c r="D660" s="149"/>
      <c r="E660" s="150"/>
      <c r="F660" s="41" t="str">
        <f>VLOOKUP(C660,'[2]Acha Air Sales Price List'!$B$1:$D$65536,3,FALSE)</f>
        <v>first line keep open</v>
      </c>
      <c r="G660" s="19">
        <f>ROUND(IF(ISBLANK(C660),0,VLOOKUP(C660,'[2]Acha Air Sales Price List'!$B$1:$X$65536,12,FALSE)*$L$14),2)</f>
        <v>0</v>
      </c>
      <c r="H660" s="20">
        <f t="shared" si="15"/>
        <v>0</v>
      </c>
      <c r="I660" s="12"/>
    </row>
    <row r="661" spans="1:9" ht="12.4" hidden="1" customHeight="1">
      <c r="A661" s="11"/>
      <c r="B661" s="1"/>
      <c r="C661" s="36"/>
      <c r="D661" s="149"/>
      <c r="E661" s="150"/>
      <c r="F661" s="41" t="str">
        <f>VLOOKUP(C661,'[2]Acha Air Sales Price List'!$B$1:$D$65536,3,FALSE)</f>
        <v>first line keep open</v>
      </c>
      <c r="G661" s="19">
        <f>ROUND(IF(ISBLANK(C661),0,VLOOKUP(C661,'[2]Acha Air Sales Price List'!$B$1:$X$65536,12,FALSE)*$L$14),2)</f>
        <v>0</v>
      </c>
      <c r="H661" s="20">
        <f t="shared" si="15"/>
        <v>0</v>
      </c>
      <c r="I661" s="12"/>
    </row>
    <row r="662" spans="1:9" ht="12.4" hidden="1" customHeight="1">
      <c r="A662" s="11"/>
      <c r="B662" s="1"/>
      <c r="C662" s="36"/>
      <c r="D662" s="149"/>
      <c r="E662" s="150"/>
      <c r="F662" s="41" t="str">
        <f>VLOOKUP(C662,'[2]Acha Air Sales Price List'!$B$1:$D$65536,3,FALSE)</f>
        <v>first line keep open</v>
      </c>
      <c r="G662" s="19">
        <f>ROUND(IF(ISBLANK(C662),0,VLOOKUP(C662,'[2]Acha Air Sales Price List'!$B$1:$X$65536,12,FALSE)*$L$14),2)</f>
        <v>0</v>
      </c>
      <c r="H662" s="20">
        <f t="shared" si="15"/>
        <v>0</v>
      </c>
      <c r="I662" s="12"/>
    </row>
    <row r="663" spans="1:9" ht="12.4" hidden="1" customHeight="1">
      <c r="A663" s="11"/>
      <c r="B663" s="1"/>
      <c r="C663" s="36"/>
      <c r="D663" s="149"/>
      <c r="E663" s="150"/>
      <c r="F663" s="41" t="str">
        <f>VLOOKUP(C663,'[2]Acha Air Sales Price List'!$B$1:$D$65536,3,FALSE)</f>
        <v>first line keep open</v>
      </c>
      <c r="G663" s="19">
        <f>ROUND(IF(ISBLANK(C663),0,VLOOKUP(C663,'[2]Acha Air Sales Price List'!$B$1:$X$65536,12,FALSE)*$L$14),2)</f>
        <v>0</v>
      </c>
      <c r="H663" s="20">
        <f t="shared" si="15"/>
        <v>0</v>
      </c>
      <c r="I663" s="12"/>
    </row>
    <row r="664" spans="1:9" ht="12.4" hidden="1" customHeight="1">
      <c r="A664" s="11"/>
      <c r="B664" s="1"/>
      <c r="C664" s="36"/>
      <c r="D664" s="149"/>
      <c r="E664" s="150"/>
      <c r="F664" s="41" t="str">
        <f>VLOOKUP(C664,'[2]Acha Air Sales Price List'!$B$1:$D$65536,3,FALSE)</f>
        <v>first line keep open</v>
      </c>
      <c r="G664" s="19">
        <f>ROUND(IF(ISBLANK(C664),0,VLOOKUP(C664,'[2]Acha Air Sales Price List'!$B$1:$X$65536,12,FALSE)*$L$14),2)</f>
        <v>0</v>
      </c>
      <c r="H664" s="20">
        <f t="shared" si="15"/>
        <v>0</v>
      </c>
      <c r="I664" s="12"/>
    </row>
    <row r="665" spans="1:9" ht="12.4" hidden="1" customHeight="1">
      <c r="A665" s="11"/>
      <c r="B665" s="1"/>
      <c r="C665" s="36"/>
      <c r="D665" s="149"/>
      <c r="E665" s="150"/>
      <c r="F665" s="41" t="str">
        <f>VLOOKUP(C665,'[2]Acha Air Sales Price List'!$B$1:$D$65536,3,FALSE)</f>
        <v>first line keep open</v>
      </c>
      <c r="G665" s="19">
        <f>ROUND(IF(ISBLANK(C665),0,VLOOKUP(C665,'[2]Acha Air Sales Price List'!$B$1:$X$65536,12,FALSE)*$L$14),2)</f>
        <v>0</v>
      </c>
      <c r="H665" s="20">
        <f t="shared" si="15"/>
        <v>0</v>
      </c>
      <c r="I665" s="12"/>
    </row>
    <row r="666" spans="1:9" ht="12.4" hidden="1" customHeight="1">
      <c r="A666" s="11"/>
      <c r="B666" s="1"/>
      <c r="C666" s="36"/>
      <c r="D666" s="149"/>
      <c r="E666" s="150"/>
      <c r="F666" s="41" t="str">
        <f>VLOOKUP(C666,'[2]Acha Air Sales Price List'!$B$1:$D$65536,3,FALSE)</f>
        <v>first line keep open</v>
      </c>
      <c r="G666" s="19">
        <f>ROUND(IF(ISBLANK(C666),0,VLOOKUP(C666,'[2]Acha Air Sales Price List'!$B$1:$X$65536,12,FALSE)*$L$14),2)</f>
        <v>0</v>
      </c>
      <c r="H666" s="20">
        <f t="shared" si="15"/>
        <v>0</v>
      </c>
      <c r="I666" s="12"/>
    </row>
    <row r="667" spans="1:9" ht="12.4" hidden="1" customHeight="1">
      <c r="A667" s="11"/>
      <c r="B667" s="1"/>
      <c r="C667" s="36"/>
      <c r="D667" s="149"/>
      <c r="E667" s="150"/>
      <c r="F667" s="41" t="str">
        <f>VLOOKUP(C667,'[2]Acha Air Sales Price List'!$B$1:$D$65536,3,FALSE)</f>
        <v>first line keep open</v>
      </c>
      <c r="G667" s="19">
        <f>ROUND(IF(ISBLANK(C667),0,VLOOKUP(C667,'[2]Acha Air Sales Price List'!$B$1:$X$65536,12,FALSE)*$L$14),2)</f>
        <v>0</v>
      </c>
      <c r="H667" s="20">
        <f t="shared" si="15"/>
        <v>0</v>
      </c>
      <c r="I667" s="12"/>
    </row>
    <row r="668" spans="1:9" ht="12.4" hidden="1" customHeight="1">
      <c r="A668" s="11"/>
      <c r="B668" s="1"/>
      <c r="C668" s="37"/>
      <c r="D668" s="149"/>
      <c r="E668" s="150"/>
      <c r="F668" s="41" t="str">
        <f>VLOOKUP(C668,'[2]Acha Air Sales Price List'!$B$1:$D$65536,3,FALSE)</f>
        <v>first line keep open</v>
      </c>
      <c r="G668" s="19">
        <f>ROUND(IF(ISBLANK(C668),0,VLOOKUP(C668,'[2]Acha Air Sales Price List'!$B$1:$X$65536,12,FALSE)*$L$14),2)</f>
        <v>0</v>
      </c>
      <c r="H668" s="20">
        <f>ROUND(IF(ISNUMBER(B668), G668*B668, 0),5)</f>
        <v>0</v>
      </c>
      <c r="I668" s="12"/>
    </row>
    <row r="669" spans="1:9" ht="12" hidden="1" customHeight="1">
      <c r="A669" s="11"/>
      <c r="B669" s="1"/>
      <c r="C669" s="36"/>
      <c r="D669" s="149"/>
      <c r="E669" s="150"/>
      <c r="F669" s="41" t="str">
        <f>VLOOKUP(C669,'[2]Acha Air Sales Price List'!$B$1:$D$65536,3,FALSE)</f>
        <v>first line keep open</v>
      </c>
      <c r="G669" s="19">
        <f>ROUND(IF(ISBLANK(C669),0,VLOOKUP(C669,'[2]Acha Air Sales Price List'!$B$1:$X$65536,12,FALSE)*$L$14),2)</f>
        <v>0</v>
      </c>
      <c r="H669" s="20">
        <f t="shared" ref="H669:H719" si="16">ROUND(IF(ISNUMBER(B669), G669*B669, 0),5)</f>
        <v>0</v>
      </c>
      <c r="I669" s="12"/>
    </row>
    <row r="670" spans="1:9" ht="12.4" hidden="1" customHeight="1">
      <c r="A670" s="11"/>
      <c r="B670" s="1"/>
      <c r="C670" s="36"/>
      <c r="D670" s="149"/>
      <c r="E670" s="150"/>
      <c r="F670" s="41" t="str">
        <f>VLOOKUP(C670,'[2]Acha Air Sales Price List'!$B$1:$D$65536,3,FALSE)</f>
        <v>first line keep open</v>
      </c>
      <c r="G670" s="19">
        <f>ROUND(IF(ISBLANK(C670),0,VLOOKUP(C670,'[2]Acha Air Sales Price List'!$B$1:$X$65536,12,FALSE)*$L$14),2)</f>
        <v>0</v>
      </c>
      <c r="H670" s="20">
        <f t="shared" si="16"/>
        <v>0</v>
      </c>
      <c r="I670" s="12"/>
    </row>
    <row r="671" spans="1:9" ht="12.4" hidden="1" customHeight="1">
      <c r="A671" s="11"/>
      <c r="B671" s="1"/>
      <c r="C671" s="36"/>
      <c r="D671" s="149"/>
      <c r="E671" s="150"/>
      <c r="F671" s="41" t="str">
        <f>VLOOKUP(C671,'[2]Acha Air Sales Price List'!$B$1:$D$65536,3,FALSE)</f>
        <v>first line keep open</v>
      </c>
      <c r="G671" s="19">
        <f>ROUND(IF(ISBLANK(C671),0,VLOOKUP(C671,'[2]Acha Air Sales Price List'!$B$1:$X$65536,12,FALSE)*$L$14),2)</f>
        <v>0</v>
      </c>
      <c r="H671" s="20">
        <f t="shared" si="16"/>
        <v>0</v>
      </c>
      <c r="I671" s="12"/>
    </row>
    <row r="672" spans="1:9" ht="12.4" hidden="1" customHeight="1">
      <c r="A672" s="11"/>
      <c r="B672" s="1"/>
      <c r="C672" s="36"/>
      <c r="D672" s="149"/>
      <c r="E672" s="150"/>
      <c r="F672" s="41" t="str">
        <f>VLOOKUP(C672,'[2]Acha Air Sales Price List'!$B$1:$D$65536,3,FALSE)</f>
        <v>first line keep open</v>
      </c>
      <c r="G672" s="19">
        <f>ROUND(IF(ISBLANK(C672),0,VLOOKUP(C672,'[2]Acha Air Sales Price List'!$B$1:$X$65536,12,FALSE)*$L$14),2)</f>
        <v>0</v>
      </c>
      <c r="H672" s="20">
        <f t="shared" si="16"/>
        <v>0</v>
      </c>
      <c r="I672" s="12"/>
    </row>
    <row r="673" spans="1:9" ht="12.4" hidden="1" customHeight="1">
      <c r="A673" s="11"/>
      <c r="B673" s="1"/>
      <c r="C673" s="36"/>
      <c r="D673" s="149"/>
      <c r="E673" s="150"/>
      <c r="F673" s="41" t="str">
        <f>VLOOKUP(C673,'[2]Acha Air Sales Price List'!$B$1:$D$65536,3,FALSE)</f>
        <v>first line keep open</v>
      </c>
      <c r="G673" s="19">
        <f>ROUND(IF(ISBLANK(C673),0,VLOOKUP(C673,'[2]Acha Air Sales Price List'!$B$1:$X$65536,12,FALSE)*$L$14),2)</f>
        <v>0</v>
      </c>
      <c r="H673" s="20">
        <f t="shared" si="16"/>
        <v>0</v>
      </c>
      <c r="I673" s="12"/>
    </row>
    <row r="674" spans="1:9" ht="12.4" hidden="1" customHeight="1">
      <c r="A674" s="11"/>
      <c r="B674" s="1"/>
      <c r="C674" s="36"/>
      <c r="D674" s="149"/>
      <c r="E674" s="150"/>
      <c r="F674" s="41" t="str">
        <f>VLOOKUP(C674,'[2]Acha Air Sales Price List'!$B$1:$D$65536,3,FALSE)</f>
        <v>first line keep open</v>
      </c>
      <c r="G674" s="19">
        <f>ROUND(IF(ISBLANK(C674),0,VLOOKUP(C674,'[2]Acha Air Sales Price List'!$B$1:$X$65536,12,FALSE)*$L$14),2)</f>
        <v>0</v>
      </c>
      <c r="H674" s="20">
        <f t="shared" si="16"/>
        <v>0</v>
      </c>
      <c r="I674" s="12"/>
    </row>
    <row r="675" spans="1:9" ht="12.4" hidden="1" customHeight="1">
      <c r="A675" s="11"/>
      <c r="B675" s="1"/>
      <c r="C675" s="36"/>
      <c r="D675" s="149"/>
      <c r="E675" s="150"/>
      <c r="F675" s="41" t="str">
        <f>VLOOKUP(C675,'[2]Acha Air Sales Price List'!$B$1:$D$65536,3,FALSE)</f>
        <v>first line keep open</v>
      </c>
      <c r="G675" s="19">
        <f>ROUND(IF(ISBLANK(C675),0,VLOOKUP(C675,'[2]Acha Air Sales Price List'!$B$1:$X$65536,12,FALSE)*$L$14),2)</f>
        <v>0</v>
      </c>
      <c r="H675" s="20">
        <f t="shared" si="16"/>
        <v>0</v>
      </c>
      <c r="I675" s="12"/>
    </row>
    <row r="676" spans="1:9" ht="12.4" hidden="1" customHeight="1">
      <c r="A676" s="11"/>
      <c r="B676" s="1"/>
      <c r="C676" s="36"/>
      <c r="D676" s="149"/>
      <c r="E676" s="150"/>
      <c r="F676" s="41" t="str">
        <f>VLOOKUP(C676,'[2]Acha Air Sales Price List'!$B$1:$D$65536,3,FALSE)</f>
        <v>first line keep open</v>
      </c>
      <c r="G676" s="19">
        <f>ROUND(IF(ISBLANK(C676),0,VLOOKUP(C676,'[2]Acha Air Sales Price List'!$B$1:$X$65536,12,FALSE)*$L$14),2)</f>
        <v>0</v>
      </c>
      <c r="H676" s="20">
        <f t="shared" si="16"/>
        <v>0</v>
      </c>
      <c r="I676" s="12"/>
    </row>
    <row r="677" spans="1:9" ht="12.4" hidden="1" customHeight="1">
      <c r="A677" s="11"/>
      <c r="B677" s="1"/>
      <c r="C677" s="36"/>
      <c r="D677" s="149"/>
      <c r="E677" s="150"/>
      <c r="F677" s="41" t="str">
        <f>VLOOKUP(C677,'[2]Acha Air Sales Price List'!$B$1:$D$65536,3,FALSE)</f>
        <v>first line keep open</v>
      </c>
      <c r="G677" s="19">
        <f>ROUND(IF(ISBLANK(C677),0,VLOOKUP(C677,'[2]Acha Air Sales Price List'!$B$1:$X$65536,12,FALSE)*$L$14),2)</f>
        <v>0</v>
      </c>
      <c r="H677" s="20">
        <f t="shared" si="16"/>
        <v>0</v>
      </c>
      <c r="I677" s="12"/>
    </row>
    <row r="678" spans="1:9" ht="12.4" hidden="1" customHeight="1">
      <c r="A678" s="11"/>
      <c r="B678" s="1"/>
      <c r="C678" s="36"/>
      <c r="D678" s="149"/>
      <c r="E678" s="150"/>
      <c r="F678" s="41" t="str">
        <f>VLOOKUP(C678,'[2]Acha Air Sales Price List'!$B$1:$D$65536,3,FALSE)</f>
        <v>first line keep open</v>
      </c>
      <c r="G678" s="19">
        <f>ROUND(IF(ISBLANK(C678),0,VLOOKUP(C678,'[2]Acha Air Sales Price List'!$B$1:$X$65536,12,FALSE)*$L$14),2)</f>
        <v>0</v>
      </c>
      <c r="H678" s="20">
        <f t="shared" si="16"/>
        <v>0</v>
      </c>
      <c r="I678" s="12"/>
    </row>
    <row r="679" spans="1:9" ht="12.4" hidden="1" customHeight="1">
      <c r="A679" s="11"/>
      <c r="B679" s="1"/>
      <c r="C679" s="36"/>
      <c r="D679" s="149"/>
      <c r="E679" s="150"/>
      <c r="F679" s="41" t="str">
        <f>VLOOKUP(C679,'[2]Acha Air Sales Price List'!$B$1:$D$65536,3,FALSE)</f>
        <v>first line keep open</v>
      </c>
      <c r="G679" s="19">
        <f>ROUND(IF(ISBLANK(C679),0,VLOOKUP(C679,'[2]Acha Air Sales Price List'!$B$1:$X$65536,12,FALSE)*$L$14),2)</f>
        <v>0</v>
      </c>
      <c r="H679" s="20">
        <f t="shared" si="16"/>
        <v>0</v>
      </c>
      <c r="I679" s="12"/>
    </row>
    <row r="680" spans="1:9" ht="12.4" hidden="1" customHeight="1">
      <c r="A680" s="11"/>
      <c r="B680" s="1"/>
      <c r="C680" s="36"/>
      <c r="D680" s="149"/>
      <c r="E680" s="150"/>
      <c r="F680" s="41" t="str">
        <f>VLOOKUP(C680,'[2]Acha Air Sales Price List'!$B$1:$D$65536,3,FALSE)</f>
        <v>first line keep open</v>
      </c>
      <c r="G680" s="19">
        <f>ROUND(IF(ISBLANK(C680),0,VLOOKUP(C680,'[2]Acha Air Sales Price List'!$B$1:$X$65536,12,FALSE)*$L$14),2)</f>
        <v>0</v>
      </c>
      <c r="H680" s="20">
        <f t="shared" si="16"/>
        <v>0</v>
      </c>
      <c r="I680" s="12"/>
    </row>
    <row r="681" spans="1:9" ht="12.4" hidden="1" customHeight="1">
      <c r="A681" s="11"/>
      <c r="B681" s="1"/>
      <c r="C681" s="36"/>
      <c r="D681" s="149"/>
      <c r="E681" s="150"/>
      <c r="F681" s="41" t="str">
        <f>VLOOKUP(C681,'[2]Acha Air Sales Price List'!$B$1:$D$65536,3,FALSE)</f>
        <v>first line keep open</v>
      </c>
      <c r="G681" s="19">
        <f>ROUND(IF(ISBLANK(C681),0,VLOOKUP(C681,'[2]Acha Air Sales Price List'!$B$1:$X$65536,12,FALSE)*$L$14),2)</f>
        <v>0</v>
      </c>
      <c r="H681" s="20">
        <f t="shared" si="16"/>
        <v>0</v>
      </c>
      <c r="I681" s="12"/>
    </row>
    <row r="682" spans="1:9" ht="12.4" hidden="1" customHeight="1">
      <c r="A682" s="11"/>
      <c r="B682" s="1"/>
      <c r="C682" s="36"/>
      <c r="D682" s="149"/>
      <c r="E682" s="150"/>
      <c r="F682" s="41" t="str">
        <f>VLOOKUP(C682,'[2]Acha Air Sales Price List'!$B$1:$D$65536,3,FALSE)</f>
        <v>first line keep open</v>
      </c>
      <c r="G682" s="19">
        <f>ROUND(IF(ISBLANK(C682),0,VLOOKUP(C682,'[2]Acha Air Sales Price List'!$B$1:$X$65536,12,FALSE)*$L$14),2)</f>
        <v>0</v>
      </c>
      <c r="H682" s="20">
        <f t="shared" si="16"/>
        <v>0</v>
      </c>
      <c r="I682" s="12"/>
    </row>
    <row r="683" spans="1:9" ht="12.4" hidden="1" customHeight="1">
      <c r="A683" s="11"/>
      <c r="B683" s="1"/>
      <c r="C683" s="36"/>
      <c r="D683" s="149"/>
      <c r="E683" s="150"/>
      <c r="F683" s="41" t="str">
        <f>VLOOKUP(C683,'[2]Acha Air Sales Price List'!$B$1:$D$65536,3,FALSE)</f>
        <v>first line keep open</v>
      </c>
      <c r="G683" s="19">
        <f>ROUND(IF(ISBLANK(C683),0,VLOOKUP(C683,'[2]Acha Air Sales Price List'!$B$1:$X$65536,12,FALSE)*$L$14),2)</f>
        <v>0</v>
      </c>
      <c r="H683" s="20">
        <f t="shared" si="16"/>
        <v>0</v>
      </c>
      <c r="I683" s="12"/>
    </row>
    <row r="684" spans="1:9" ht="12.4" hidden="1" customHeight="1">
      <c r="A684" s="11"/>
      <c r="B684" s="1"/>
      <c r="C684" s="36"/>
      <c r="D684" s="149"/>
      <c r="E684" s="150"/>
      <c r="F684" s="41" t="str">
        <f>VLOOKUP(C684,'[2]Acha Air Sales Price List'!$B$1:$D$65536,3,FALSE)</f>
        <v>first line keep open</v>
      </c>
      <c r="G684" s="19">
        <f>ROUND(IF(ISBLANK(C684),0,VLOOKUP(C684,'[2]Acha Air Sales Price List'!$B$1:$X$65536,12,FALSE)*$L$14),2)</f>
        <v>0</v>
      </c>
      <c r="H684" s="20">
        <f t="shared" si="16"/>
        <v>0</v>
      </c>
      <c r="I684" s="12"/>
    </row>
    <row r="685" spans="1:9" ht="12.4" hidden="1" customHeight="1">
      <c r="A685" s="11"/>
      <c r="B685" s="1"/>
      <c r="C685" s="36"/>
      <c r="D685" s="149"/>
      <c r="E685" s="150"/>
      <c r="F685" s="41" t="str">
        <f>VLOOKUP(C685,'[2]Acha Air Sales Price List'!$B$1:$D$65536,3,FALSE)</f>
        <v>first line keep open</v>
      </c>
      <c r="G685" s="19">
        <f>ROUND(IF(ISBLANK(C685),0,VLOOKUP(C685,'[2]Acha Air Sales Price List'!$B$1:$X$65536,12,FALSE)*$L$14),2)</f>
        <v>0</v>
      </c>
      <c r="H685" s="20">
        <f t="shared" si="16"/>
        <v>0</v>
      </c>
      <c r="I685" s="12"/>
    </row>
    <row r="686" spans="1:9" ht="12.4" hidden="1" customHeight="1">
      <c r="A686" s="11"/>
      <c r="B686" s="1"/>
      <c r="C686" s="36"/>
      <c r="D686" s="149"/>
      <c r="E686" s="150"/>
      <c r="F686" s="41" t="str">
        <f>VLOOKUP(C686,'[2]Acha Air Sales Price List'!$B$1:$D$65536,3,FALSE)</f>
        <v>first line keep open</v>
      </c>
      <c r="G686" s="19">
        <f>ROUND(IF(ISBLANK(C686),0,VLOOKUP(C686,'[2]Acha Air Sales Price List'!$B$1:$X$65536,12,FALSE)*$L$14),2)</f>
        <v>0</v>
      </c>
      <c r="H686" s="20">
        <f t="shared" si="16"/>
        <v>0</v>
      </c>
      <c r="I686" s="12"/>
    </row>
    <row r="687" spans="1:9" ht="12.4" hidden="1" customHeight="1">
      <c r="A687" s="11"/>
      <c r="B687" s="1"/>
      <c r="C687" s="36"/>
      <c r="D687" s="149"/>
      <c r="E687" s="150"/>
      <c r="F687" s="41" t="str">
        <f>VLOOKUP(C687,'[2]Acha Air Sales Price List'!$B$1:$D$65536,3,FALSE)</f>
        <v>first line keep open</v>
      </c>
      <c r="G687" s="19">
        <f>ROUND(IF(ISBLANK(C687),0,VLOOKUP(C687,'[2]Acha Air Sales Price List'!$B$1:$X$65536,12,FALSE)*$L$14),2)</f>
        <v>0</v>
      </c>
      <c r="H687" s="20">
        <f t="shared" si="16"/>
        <v>0</v>
      </c>
      <c r="I687" s="12"/>
    </row>
    <row r="688" spans="1:9" ht="12.4" hidden="1" customHeight="1">
      <c r="A688" s="11"/>
      <c r="B688" s="1"/>
      <c r="C688" s="36"/>
      <c r="D688" s="149"/>
      <c r="E688" s="150"/>
      <c r="F688" s="41" t="str">
        <f>VLOOKUP(C688,'[2]Acha Air Sales Price List'!$B$1:$D$65536,3,FALSE)</f>
        <v>first line keep open</v>
      </c>
      <c r="G688" s="19">
        <f>ROUND(IF(ISBLANK(C688),0,VLOOKUP(C688,'[2]Acha Air Sales Price List'!$B$1:$X$65536,12,FALSE)*$L$14),2)</f>
        <v>0</v>
      </c>
      <c r="H688" s="20">
        <f t="shared" si="16"/>
        <v>0</v>
      </c>
      <c r="I688" s="12"/>
    </row>
    <row r="689" spans="1:9" ht="12.4" hidden="1" customHeight="1">
      <c r="A689" s="11"/>
      <c r="B689" s="1"/>
      <c r="C689" s="36"/>
      <c r="D689" s="149"/>
      <c r="E689" s="150"/>
      <c r="F689" s="41" t="str">
        <f>VLOOKUP(C689,'[2]Acha Air Sales Price List'!$B$1:$D$65536,3,FALSE)</f>
        <v>first line keep open</v>
      </c>
      <c r="G689" s="19">
        <f>ROUND(IF(ISBLANK(C689),0,VLOOKUP(C689,'[2]Acha Air Sales Price List'!$B$1:$X$65536,12,FALSE)*$L$14),2)</f>
        <v>0</v>
      </c>
      <c r="H689" s="20">
        <f t="shared" si="16"/>
        <v>0</v>
      </c>
      <c r="I689" s="12"/>
    </row>
    <row r="690" spans="1:9" ht="12.4" hidden="1" customHeight="1">
      <c r="A690" s="11"/>
      <c r="B690" s="1"/>
      <c r="C690" s="36"/>
      <c r="D690" s="149"/>
      <c r="E690" s="150"/>
      <c r="F690" s="41" t="str">
        <f>VLOOKUP(C690,'[2]Acha Air Sales Price List'!$B$1:$D$65536,3,FALSE)</f>
        <v>first line keep open</v>
      </c>
      <c r="G690" s="19">
        <f>ROUND(IF(ISBLANK(C690),0,VLOOKUP(C690,'[2]Acha Air Sales Price List'!$B$1:$X$65536,12,FALSE)*$L$14),2)</f>
        <v>0</v>
      </c>
      <c r="H690" s="20">
        <f t="shared" si="16"/>
        <v>0</v>
      </c>
      <c r="I690" s="12"/>
    </row>
    <row r="691" spans="1:9" ht="12.4" hidden="1" customHeight="1">
      <c r="A691" s="11"/>
      <c r="B691" s="1"/>
      <c r="C691" s="36"/>
      <c r="D691" s="149"/>
      <c r="E691" s="150"/>
      <c r="F691" s="41" t="str">
        <f>VLOOKUP(C691,'[2]Acha Air Sales Price List'!$B$1:$D$65536,3,FALSE)</f>
        <v>first line keep open</v>
      </c>
      <c r="G691" s="19">
        <f>ROUND(IF(ISBLANK(C691),0,VLOOKUP(C691,'[2]Acha Air Sales Price List'!$B$1:$X$65536,12,FALSE)*$L$14),2)</f>
        <v>0</v>
      </c>
      <c r="H691" s="20">
        <f t="shared" si="16"/>
        <v>0</v>
      </c>
      <c r="I691" s="12"/>
    </row>
    <row r="692" spans="1:9" ht="12.4" hidden="1" customHeight="1">
      <c r="A692" s="11"/>
      <c r="B692" s="1"/>
      <c r="C692" s="37"/>
      <c r="D692" s="149"/>
      <c r="E692" s="150"/>
      <c r="F692" s="41" t="str">
        <f>VLOOKUP(C692,'[2]Acha Air Sales Price List'!$B$1:$D$65536,3,FALSE)</f>
        <v>first line keep open</v>
      </c>
      <c r="G692" s="19">
        <f>ROUND(IF(ISBLANK(C692),0,VLOOKUP(C692,'[2]Acha Air Sales Price List'!$B$1:$X$65536,12,FALSE)*$L$14),2)</f>
        <v>0</v>
      </c>
      <c r="H692" s="20">
        <f t="shared" si="16"/>
        <v>0</v>
      </c>
      <c r="I692" s="12"/>
    </row>
    <row r="693" spans="1:9" ht="12" hidden="1" customHeight="1">
      <c r="A693" s="11"/>
      <c r="B693" s="1"/>
      <c r="C693" s="36"/>
      <c r="D693" s="149"/>
      <c r="E693" s="150"/>
      <c r="F693" s="41" t="str">
        <f>VLOOKUP(C693,'[2]Acha Air Sales Price List'!$B$1:$D$65536,3,FALSE)</f>
        <v>first line keep open</v>
      </c>
      <c r="G693" s="19">
        <f>ROUND(IF(ISBLANK(C693),0,VLOOKUP(C693,'[2]Acha Air Sales Price List'!$B$1:$X$65536,12,FALSE)*$L$14),2)</f>
        <v>0</v>
      </c>
      <c r="H693" s="20">
        <f t="shared" si="16"/>
        <v>0</v>
      </c>
      <c r="I693" s="12"/>
    </row>
    <row r="694" spans="1:9" ht="12.4" hidden="1" customHeight="1">
      <c r="A694" s="11"/>
      <c r="B694" s="1"/>
      <c r="C694" s="36"/>
      <c r="D694" s="149"/>
      <c r="E694" s="150"/>
      <c r="F694" s="41" t="str">
        <f>VLOOKUP(C694,'[2]Acha Air Sales Price List'!$B$1:$D$65536,3,FALSE)</f>
        <v>first line keep open</v>
      </c>
      <c r="G694" s="19">
        <f>ROUND(IF(ISBLANK(C694),0,VLOOKUP(C694,'[2]Acha Air Sales Price List'!$B$1:$X$65536,12,FALSE)*$L$14),2)</f>
        <v>0</v>
      </c>
      <c r="H694" s="20">
        <f t="shared" si="16"/>
        <v>0</v>
      </c>
      <c r="I694" s="12"/>
    </row>
    <row r="695" spans="1:9" ht="12.4" hidden="1" customHeight="1">
      <c r="A695" s="11"/>
      <c r="B695" s="1"/>
      <c r="C695" s="36"/>
      <c r="D695" s="149"/>
      <c r="E695" s="150"/>
      <c r="F695" s="41" t="str">
        <f>VLOOKUP(C695,'[2]Acha Air Sales Price List'!$B$1:$D$65536,3,FALSE)</f>
        <v>first line keep open</v>
      </c>
      <c r="G695" s="19">
        <f>ROUND(IF(ISBLANK(C695),0,VLOOKUP(C695,'[2]Acha Air Sales Price List'!$B$1:$X$65536,12,FALSE)*$L$14),2)</f>
        <v>0</v>
      </c>
      <c r="H695" s="20">
        <f t="shared" si="16"/>
        <v>0</v>
      </c>
      <c r="I695" s="12"/>
    </row>
    <row r="696" spans="1:9" ht="12.4" hidden="1" customHeight="1">
      <c r="A696" s="11"/>
      <c r="B696" s="1"/>
      <c r="C696" s="36"/>
      <c r="D696" s="149"/>
      <c r="E696" s="150"/>
      <c r="F696" s="41" t="str">
        <f>VLOOKUP(C696,'[2]Acha Air Sales Price List'!$B$1:$D$65536,3,FALSE)</f>
        <v>first line keep open</v>
      </c>
      <c r="G696" s="19">
        <f>ROUND(IF(ISBLANK(C696),0,VLOOKUP(C696,'[2]Acha Air Sales Price List'!$B$1:$X$65536,12,FALSE)*$L$14),2)</f>
        <v>0</v>
      </c>
      <c r="H696" s="20">
        <f t="shared" si="16"/>
        <v>0</v>
      </c>
      <c r="I696" s="12"/>
    </row>
    <row r="697" spans="1:9" ht="12.4" hidden="1" customHeight="1">
      <c r="A697" s="11"/>
      <c r="B697" s="1"/>
      <c r="C697" s="36"/>
      <c r="D697" s="149"/>
      <c r="E697" s="150"/>
      <c r="F697" s="41" t="str">
        <f>VLOOKUP(C697,'[2]Acha Air Sales Price List'!$B$1:$D$65536,3,FALSE)</f>
        <v>first line keep open</v>
      </c>
      <c r="G697" s="19">
        <f>ROUND(IF(ISBLANK(C697),0,VLOOKUP(C697,'[2]Acha Air Sales Price List'!$B$1:$X$65536,12,FALSE)*$L$14),2)</f>
        <v>0</v>
      </c>
      <c r="H697" s="20">
        <f t="shared" si="16"/>
        <v>0</v>
      </c>
      <c r="I697" s="12"/>
    </row>
    <row r="698" spans="1:9" ht="12.4" hidden="1" customHeight="1">
      <c r="A698" s="11"/>
      <c r="B698" s="1"/>
      <c r="C698" s="36"/>
      <c r="D698" s="149"/>
      <c r="E698" s="150"/>
      <c r="F698" s="41" t="str">
        <f>VLOOKUP(C698,'[2]Acha Air Sales Price List'!$B$1:$D$65536,3,FALSE)</f>
        <v>first line keep open</v>
      </c>
      <c r="G698" s="19">
        <f>ROUND(IF(ISBLANK(C698),0,VLOOKUP(C698,'[2]Acha Air Sales Price List'!$B$1:$X$65536,12,FALSE)*$L$14),2)</f>
        <v>0</v>
      </c>
      <c r="H698" s="20">
        <f t="shared" si="16"/>
        <v>0</v>
      </c>
      <c r="I698" s="12"/>
    </row>
    <row r="699" spans="1:9" ht="12.4" hidden="1" customHeight="1">
      <c r="A699" s="11"/>
      <c r="B699" s="1"/>
      <c r="C699" s="36"/>
      <c r="D699" s="149"/>
      <c r="E699" s="150"/>
      <c r="F699" s="41" t="str">
        <f>VLOOKUP(C699,'[2]Acha Air Sales Price List'!$B$1:$D$65536,3,FALSE)</f>
        <v>first line keep open</v>
      </c>
      <c r="G699" s="19">
        <f>ROUND(IF(ISBLANK(C699),0,VLOOKUP(C699,'[2]Acha Air Sales Price List'!$B$1:$X$65536,12,FALSE)*$L$14),2)</f>
        <v>0</v>
      </c>
      <c r="H699" s="20">
        <f t="shared" si="16"/>
        <v>0</v>
      </c>
      <c r="I699" s="12"/>
    </row>
    <row r="700" spans="1:9" ht="12.4" hidden="1" customHeight="1">
      <c r="A700" s="11"/>
      <c r="B700" s="1"/>
      <c r="C700" s="36"/>
      <c r="D700" s="149"/>
      <c r="E700" s="150"/>
      <c r="F700" s="41" t="str">
        <f>VLOOKUP(C700,'[2]Acha Air Sales Price List'!$B$1:$D$65536,3,FALSE)</f>
        <v>first line keep open</v>
      </c>
      <c r="G700" s="19">
        <f>ROUND(IF(ISBLANK(C700),0,VLOOKUP(C700,'[2]Acha Air Sales Price List'!$B$1:$X$65536,12,FALSE)*$L$14),2)</f>
        <v>0</v>
      </c>
      <c r="H700" s="20">
        <f t="shared" si="16"/>
        <v>0</v>
      </c>
      <c r="I700" s="12"/>
    </row>
    <row r="701" spans="1:9" ht="12.4" hidden="1" customHeight="1">
      <c r="A701" s="11"/>
      <c r="B701" s="1"/>
      <c r="C701" s="36"/>
      <c r="D701" s="149"/>
      <c r="E701" s="150"/>
      <c r="F701" s="41" t="str">
        <f>VLOOKUP(C701,'[2]Acha Air Sales Price List'!$B$1:$D$65536,3,FALSE)</f>
        <v>first line keep open</v>
      </c>
      <c r="G701" s="19">
        <f>ROUND(IF(ISBLANK(C701),0,VLOOKUP(C701,'[2]Acha Air Sales Price List'!$B$1:$X$65536,12,FALSE)*$L$14),2)</f>
        <v>0</v>
      </c>
      <c r="H701" s="20">
        <f t="shared" si="16"/>
        <v>0</v>
      </c>
      <c r="I701" s="12"/>
    </row>
    <row r="702" spans="1:9" ht="12.4" hidden="1" customHeight="1">
      <c r="A702" s="11"/>
      <c r="B702" s="1"/>
      <c r="C702" s="36"/>
      <c r="D702" s="149"/>
      <c r="E702" s="150"/>
      <c r="F702" s="41" t="str">
        <f>VLOOKUP(C702,'[2]Acha Air Sales Price List'!$B$1:$D$65536,3,FALSE)</f>
        <v>first line keep open</v>
      </c>
      <c r="G702" s="19">
        <f>ROUND(IF(ISBLANK(C702),0,VLOOKUP(C702,'[2]Acha Air Sales Price List'!$B$1:$X$65536,12,FALSE)*$L$14),2)</f>
        <v>0</v>
      </c>
      <c r="H702" s="20">
        <f t="shared" si="16"/>
        <v>0</v>
      </c>
      <c r="I702" s="12"/>
    </row>
    <row r="703" spans="1:9" ht="12.4" hidden="1" customHeight="1">
      <c r="A703" s="11"/>
      <c r="B703" s="1"/>
      <c r="C703" s="36"/>
      <c r="D703" s="149"/>
      <c r="E703" s="150"/>
      <c r="F703" s="41" t="str">
        <f>VLOOKUP(C703,'[2]Acha Air Sales Price List'!$B$1:$D$65536,3,FALSE)</f>
        <v>first line keep open</v>
      </c>
      <c r="G703" s="19">
        <f>ROUND(IF(ISBLANK(C703),0,VLOOKUP(C703,'[2]Acha Air Sales Price List'!$B$1:$X$65536,12,FALSE)*$L$14),2)</f>
        <v>0</v>
      </c>
      <c r="H703" s="20">
        <f t="shared" si="16"/>
        <v>0</v>
      </c>
      <c r="I703" s="12"/>
    </row>
    <row r="704" spans="1:9" ht="12.4" hidden="1" customHeight="1">
      <c r="A704" s="11"/>
      <c r="B704" s="1"/>
      <c r="C704" s="36"/>
      <c r="D704" s="149"/>
      <c r="E704" s="150"/>
      <c r="F704" s="41" t="str">
        <f>VLOOKUP(C704,'[2]Acha Air Sales Price List'!$B$1:$D$65536,3,FALSE)</f>
        <v>first line keep open</v>
      </c>
      <c r="G704" s="19">
        <f>ROUND(IF(ISBLANK(C704),0,VLOOKUP(C704,'[2]Acha Air Sales Price List'!$B$1:$X$65536,12,FALSE)*$L$14),2)</f>
        <v>0</v>
      </c>
      <c r="H704" s="20">
        <f t="shared" si="16"/>
        <v>0</v>
      </c>
      <c r="I704" s="12"/>
    </row>
    <row r="705" spans="1:9" ht="12.4" hidden="1" customHeight="1">
      <c r="A705" s="11"/>
      <c r="B705" s="1"/>
      <c r="C705" s="36"/>
      <c r="D705" s="149"/>
      <c r="E705" s="150"/>
      <c r="F705" s="41" t="str">
        <f>VLOOKUP(C705,'[2]Acha Air Sales Price List'!$B$1:$D$65536,3,FALSE)</f>
        <v>first line keep open</v>
      </c>
      <c r="G705" s="19">
        <f>ROUND(IF(ISBLANK(C705),0,VLOOKUP(C705,'[2]Acha Air Sales Price List'!$B$1:$X$65536,12,FALSE)*$L$14),2)</f>
        <v>0</v>
      </c>
      <c r="H705" s="20">
        <f t="shared" si="16"/>
        <v>0</v>
      </c>
      <c r="I705" s="12"/>
    </row>
    <row r="706" spans="1:9" ht="12.4" hidden="1" customHeight="1">
      <c r="A706" s="11"/>
      <c r="B706" s="1"/>
      <c r="C706" s="36"/>
      <c r="D706" s="149"/>
      <c r="E706" s="150"/>
      <c r="F706" s="41" t="str">
        <f>VLOOKUP(C706,'[2]Acha Air Sales Price List'!$B$1:$D$65536,3,FALSE)</f>
        <v>first line keep open</v>
      </c>
      <c r="G706" s="19">
        <f>ROUND(IF(ISBLANK(C706),0,VLOOKUP(C706,'[2]Acha Air Sales Price List'!$B$1:$X$65536,12,FALSE)*$L$14),2)</f>
        <v>0</v>
      </c>
      <c r="H706" s="20">
        <f t="shared" si="16"/>
        <v>0</v>
      </c>
      <c r="I706" s="12"/>
    </row>
    <row r="707" spans="1:9" ht="12.4" hidden="1" customHeight="1">
      <c r="A707" s="11"/>
      <c r="B707" s="1"/>
      <c r="C707" s="36"/>
      <c r="D707" s="149"/>
      <c r="E707" s="150"/>
      <c r="F707" s="41" t="str">
        <f>VLOOKUP(C707,'[2]Acha Air Sales Price List'!$B$1:$D$65536,3,FALSE)</f>
        <v>first line keep open</v>
      </c>
      <c r="G707" s="19">
        <f>ROUND(IF(ISBLANK(C707),0,VLOOKUP(C707,'[2]Acha Air Sales Price List'!$B$1:$X$65536,12,FALSE)*$L$14),2)</f>
        <v>0</v>
      </c>
      <c r="H707" s="20">
        <f t="shared" si="16"/>
        <v>0</v>
      </c>
      <c r="I707" s="12"/>
    </row>
    <row r="708" spans="1:9" ht="12.4" hidden="1" customHeight="1">
      <c r="A708" s="11"/>
      <c r="B708" s="1"/>
      <c r="C708" s="36"/>
      <c r="D708" s="149"/>
      <c r="E708" s="150"/>
      <c r="F708" s="41" t="str">
        <f>VLOOKUP(C708,'[2]Acha Air Sales Price List'!$B$1:$D$65536,3,FALSE)</f>
        <v>first line keep open</v>
      </c>
      <c r="G708" s="19">
        <f>ROUND(IF(ISBLANK(C708),0,VLOOKUP(C708,'[2]Acha Air Sales Price List'!$B$1:$X$65536,12,FALSE)*$L$14),2)</f>
        <v>0</v>
      </c>
      <c r="H708" s="20">
        <f t="shared" si="16"/>
        <v>0</v>
      </c>
      <c r="I708" s="12"/>
    </row>
    <row r="709" spans="1:9" ht="12.4" hidden="1" customHeight="1">
      <c r="A709" s="11"/>
      <c r="B709" s="1"/>
      <c r="C709" s="36"/>
      <c r="D709" s="149"/>
      <c r="E709" s="150"/>
      <c r="F709" s="41" t="str">
        <f>VLOOKUP(C709,'[2]Acha Air Sales Price List'!$B$1:$D$65536,3,FALSE)</f>
        <v>first line keep open</v>
      </c>
      <c r="G709" s="19">
        <f>ROUND(IF(ISBLANK(C709),0,VLOOKUP(C709,'[2]Acha Air Sales Price List'!$B$1:$X$65536,12,FALSE)*$L$14),2)</f>
        <v>0</v>
      </c>
      <c r="H709" s="20">
        <f t="shared" si="16"/>
        <v>0</v>
      </c>
      <c r="I709" s="12"/>
    </row>
    <row r="710" spans="1:9" ht="12.4" hidden="1" customHeight="1">
      <c r="A710" s="11"/>
      <c r="B710" s="1"/>
      <c r="C710" s="36"/>
      <c r="D710" s="149"/>
      <c r="E710" s="150"/>
      <c r="F710" s="41" t="str">
        <f>VLOOKUP(C710,'[2]Acha Air Sales Price List'!$B$1:$D$65536,3,FALSE)</f>
        <v>first line keep open</v>
      </c>
      <c r="G710" s="19">
        <f>ROUND(IF(ISBLANK(C710),0,VLOOKUP(C710,'[2]Acha Air Sales Price List'!$B$1:$X$65536,12,FALSE)*$L$14),2)</f>
        <v>0</v>
      </c>
      <c r="H710" s="20">
        <f t="shared" si="16"/>
        <v>0</v>
      </c>
      <c r="I710" s="12"/>
    </row>
    <row r="711" spans="1:9" ht="12.4" hidden="1" customHeight="1">
      <c r="A711" s="11"/>
      <c r="B711" s="1"/>
      <c r="C711" s="36"/>
      <c r="D711" s="149"/>
      <c r="E711" s="150"/>
      <c r="F711" s="41" t="str">
        <f>VLOOKUP(C711,'[2]Acha Air Sales Price List'!$B$1:$D$65536,3,FALSE)</f>
        <v>first line keep open</v>
      </c>
      <c r="G711" s="19">
        <f>ROUND(IF(ISBLANK(C711),0,VLOOKUP(C711,'[2]Acha Air Sales Price List'!$B$1:$X$65536,12,FALSE)*$L$14),2)</f>
        <v>0</v>
      </c>
      <c r="H711" s="20">
        <f t="shared" si="16"/>
        <v>0</v>
      </c>
      <c r="I711" s="12"/>
    </row>
    <row r="712" spans="1:9" ht="12.4" hidden="1" customHeight="1">
      <c r="A712" s="11"/>
      <c r="B712" s="1"/>
      <c r="C712" s="36"/>
      <c r="D712" s="149"/>
      <c r="E712" s="150"/>
      <c r="F712" s="41" t="str">
        <f>VLOOKUP(C712,'[2]Acha Air Sales Price List'!$B$1:$D$65536,3,FALSE)</f>
        <v>first line keep open</v>
      </c>
      <c r="G712" s="19">
        <f>ROUND(IF(ISBLANK(C712),0,VLOOKUP(C712,'[2]Acha Air Sales Price List'!$B$1:$X$65536,12,FALSE)*$L$14),2)</f>
        <v>0</v>
      </c>
      <c r="H712" s="20">
        <f t="shared" si="16"/>
        <v>0</v>
      </c>
      <c r="I712" s="12"/>
    </row>
    <row r="713" spans="1:9" ht="12.4" hidden="1" customHeight="1">
      <c r="A713" s="11"/>
      <c r="B713" s="1"/>
      <c r="C713" s="36"/>
      <c r="D713" s="149"/>
      <c r="E713" s="150"/>
      <c r="F713" s="41" t="str">
        <f>VLOOKUP(C713,'[2]Acha Air Sales Price List'!$B$1:$D$65536,3,FALSE)</f>
        <v>first line keep open</v>
      </c>
      <c r="G713" s="19">
        <f>ROUND(IF(ISBLANK(C713),0,VLOOKUP(C713,'[2]Acha Air Sales Price List'!$B$1:$X$65536,12,FALSE)*$L$14),2)</f>
        <v>0</v>
      </c>
      <c r="H713" s="20">
        <f t="shared" si="16"/>
        <v>0</v>
      </c>
      <c r="I713" s="12"/>
    </row>
    <row r="714" spans="1:9" ht="12.4" hidden="1" customHeight="1">
      <c r="A714" s="11"/>
      <c r="B714" s="1"/>
      <c r="C714" s="36"/>
      <c r="D714" s="149"/>
      <c r="E714" s="150"/>
      <c r="F714" s="41" t="str">
        <f>VLOOKUP(C714,'[2]Acha Air Sales Price List'!$B$1:$D$65536,3,FALSE)</f>
        <v>first line keep open</v>
      </c>
      <c r="G714" s="19">
        <f>ROUND(IF(ISBLANK(C714),0,VLOOKUP(C714,'[2]Acha Air Sales Price List'!$B$1:$X$65536,12,FALSE)*$L$14),2)</f>
        <v>0</v>
      </c>
      <c r="H714" s="20">
        <f t="shared" si="16"/>
        <v>0</v>
      </c>
      <c r="I714" s="12"/>
    </row>
    <row r="715" spans="1:9" ht="12.4" hidden="1" customHeight="1">
      <c r="A715" s="11"/>
      <c r="B715" s="1"/>
      <c r="C715" s="36"/>
      <c r="D715" s="149"/>
      <c r="E715" s="150"/>
      <c r="F715" s="41" t="str">
        <f>VLOOKUP(C715,'[2]Acha Air Sales Price List'!$B$1:$D$65536,3,FALSE)</f>
        <v>first line keep open</v>
      </c>
      <c r="G715" s="19">
        <f>ROUND(IF(ISBLANK(C715),0,VLOOKUP(C715,'[2]Acha Air Sales Price List'!$B$1:$X$65536,12,FALSE)*$L$14),2)</f>
        <v>0</v>
      </c>
      <c r="H715" s="20">
        <f t="shared" si="16"/>
        <v>0</v>
      </c>
      <c r="I715" s="12"/>
    </row>
    <row r="716" spans="1:9" ht="12.4" hidden="1" customHeight="1">
      <c r="A716" s="11"/>
      <c r="B716" s="1"/>
      <c r="C716" s="36"/>
      <c r="D716" s="149"/>
      <c r="E716" s="150"/>
      <c r="F716" s="41" t="str">
        <f>VLOOKUP(C716,'[2]Acha Air Sales Price List'!$B$1:$D$65536,3,FALSE)</f>
        <v>first line keep open</v>
      </c>
      <c r="G716" s="19">
        <f>ROUND(IF(ISBLANK(C716),0,VLOOKUP(C716,'[2]Acha Air Sales Price List'!$B$1:$X$65536,12,FALSE)*$L$14),2)</f>
        <v>0</v>
      </c>
      <c r="H716" s="20">
        <f t="shared" si="16"/>
        <v>0</v>
      </c>
      <c r="I716" s="12"/>
    </row>
    <row r="717" spans="1:9" ht="12.4" hidden="1" customHeight="1">
      <c r="A717" s="11"/>
      <c r="B717" s="1"/>
      <c r="C717" s="36"/>
      <c r="D717" s="149"/>
      <c r="E717" s="150"/>
      <c r="F717" s="41" t="str">
        <f>VLOOKUP(C717,'[2]Acha Air Sales Price List'!$B$1:$D$65536,3,FALSE)</f>
        <v>first line keep open</v>
      </c>
      <c r="G717" s="19">
        <f>ROUND(IF(ISBLANK(C717),0,VLOOKUP(C717,'[2]Acha Air Sales Price List'!$B$1:$X$65536,12,FALSE)*$L$14),2)</f>
        <v>0</v>
      </c>
      <c r="H717" s="20">
        <f t="shared" si="16"/>
        <v>0</v>
      </c>
      <c r="I717" s="12"/>
    </row>
    <row r="718" spans="1:9" ht="12.4" hidden="1" customHeight="1">
      <c r="A718" s="11"/>
      <c r="B718" s="1"/>
      <c r="C718" s="36"/>
      <c r="D718" s="149"/>
      <c r="E718" s="150"/>
      <c r="F718" s="41" t="str">
        <f>VLOOKUP(C718,'[2]Acha Air Sales Price List'!$B$1:$D$65536,3,FALSE)</f>
        <v>first line keep open</v>
      </c>
      <c r="G718" s="19">
        <f>ROUND(IF(ISBLANK(C718),0,VLOOKUP(C718,'[2]Acha Air Sales Price List'!$B$1:$X$65536,12,FALSE)*$L$14),2)</f>
        <v>0</v>
      </c>
      <c r="H718" s="20">
        <f t="shared" si="16"/>
        <v>0</v>
      </c>
      <c r="I718" s="12"/>
    </row>
    <row r="719" spans="1:9" ht="12.4" hidden="1" customHeight="1">
      <c r="A719" s="11"/>
      <c r="B719" s="1"/>
      <c r="C719" s="36"/>
      <c r="D719" s="149"/>
      <c r="E719" s="150"/>
      <c r="F719" s="41" t="str">
        <f>VLOOKUP(C719,'[2]Acha Air Sales Price List'!$B$1:$D$65536,3,FALSE)</f>
        <v>first line keep open</v>
      </c>
      <c r="G719" s="19">
        <f>ROUND(IF(ISBLANK(C719),0,VLOOKUP(C719,'[2]Acha Air Sales Price List'!$B$1:$X$65536,12,FALSE)*$L$14),2)</f>
        <v>0</v>
      </c>
      <c r="H719" s="20">
        <f t="shared" si="16"/>
        <v>0</v>
      </c>
      <c r="I719" s="12"/>
    </row>
    <row r="720" spans="1:9" ht="12.4" hidden="1" customHeight="1">
      <c r="A720" s="11"/>
      <c r="B720" s="1"/>
      <c r="C720" s="37"/>
      <c r="D720" s="149"/>
      <c r="E720" s="150"/>
      <c r="F720" s="41" t="str">
        <f>VLOOKUP(C720,'[2]Acha Air Sales Price List'!$B$1:$D$65536,3,FALSE)</f>
        <v>first line keep open</v>
      </c>
      <c r="G720" s="19">
        <f>ROUND(IF(ISBLANK(C720),0,VLOOKUP(C720,'[2]Acha Air Sales Price List'!$B$1:$X$65536,12,FALSE)*$L$14),2)</f>
        <v>0</v>
      </c>
      <c r="H720" s="20">
        <f>ROUND(IF(ISNUMBER(B720), G720*B720, 0),5)</f>
        <v>0</v>
      </c>
      <c r="I720" s="12"/>
    </row>
    <row r="721" spans="1:9" ht="12" hidden="1" customHeight="1">
      <c r="A721" s="11"/>
      <c r="B721" s="1"/>
      <c r="C721" s="36"/>
      <c r="D721" s="149"/>
      <c r="E721" s="150"/>
      <c r="F721" s="41" t="str">
        <f>VLOOKUP(C721,'[2]Acha Air Sales Price List'!$B$1:$D$65536,3,FALSE)</f>
        <v>first line keep open</v>
      </c>
      <c r="G721" s="19">
        <f>ROUND(IF(ISBLANK(C721),0,VLOOKUP(C721,'[2]Acha Air Sales Price List'!$B$1:$X$65536,12,FALSE)*$L$14),2)</f>
        <v>0</v>
      </c>
      <c r="H721" s="20">
        <f t="shared" ref="H721:H737" si="17">ROUND(IF(ISNUMBER(B721), G721*B721, 0),5)</f>
        <v>0</v>
      </c>
      <c r="I721" s="12"/>
    </row>
    <row r="722" spans="1:9" ht="12.4" hidden="1" customHeight="1">
      <c r="A722" s="11"/>
      <c r="B722" s="1"/>
      <c r="C722" s="36"/>
      <c r="D722" s="149"/>
      <c r="E722" s="150"/>
      <c r="F722" s="41" t="str">
        <f>VLOOKUP(C722,'[2]Acha Air Sales Price List'!$B$1:$D$65536,3,FALSE)</f>
        <v>first line keep open</v>
      </c>
      <c r="G722" s="19">
        <f>ROUND(IF(ISBLANK(C722),0,VLOOKUP(C722,'[2]Acha Air Sales Price List'!$B$1:$X$65536,12,FALSE)*$L$14),2)</f>
        <v>0</v>
      </c>
      <c r="H722" s="20">
        <f t="shared" si="17"/>
        <v>0</v>
      </c>
      <c r="I722" s="12"/>
    </row>
    <row r="723" spans="1:9" ht="12.4" hidden="1" customHeight="1">
      <c r="A723" s="11"/>
      <c r="B723" s="1"/>
      <c r="C723" s="36"/>
      <c r="D723" s="149"/>
      <c r="E723" s="150"/>
      <c r="F723" s="41" t="str">
        <f>VLOOKUP(C723,'[2]Acha Air Sales Price List'!$B$1:$D$65536,3,FALSE)</f>
        <v>first line keep open</v>
      </c>
      <c r="G723" s="19">
        <f>ROUND(IF(ISBLANK(C723),0,VLOOKUP(C723,'[2]Acha Air Sales Price List'!$B$1:$X$65536,12,FALSE)*$L$14),2)</f>
        <v>0</v>
      </c>
      <c r="H723" s="20">
        <f t="shared" si="17"/>
        <v>0</v>
      </c>
      <c r="I723" s="12"/>
    </row>
    <row r="724" spans="1:9" ht="12.4" hidden="1" customHeight="1">
      <c r="A724" s="11"/>
      <c r="B724" s="1"/>
      <c r="C724" s="36"/>
      <c r="D724" s="149"/>
      <c r="E724" s="150"/>
      <c r="F724" s="41" t="str">
        <f>VLOOKUP(C724,'[2]Acha Air Sales Price List'!$B$1:$D$65536,3,FALSE)</f>
        <v>first line keep open</v>
      </c>
      <c r="G724" s="19">
        <f>ROUND(IF(ISBLANK(C724),0,VLOOKUP(C724,'[2]Acha Air Sales Price List'!$B$1:$X$65536,12,FALSE)*$L$14),2)</f>
        <v>0</v>
      </c>
      <c r="H724" s="20">
        <f t="shared" si="17"/>
        <v>0</v>
      </c>
      <c r="I724" s="12"/>
    </row>
    <row r="725" spans="1:9" ht="12.4" hidden="1" customHeight="1">
      <c r="A725" s="11"/>
      <c r="B725" s="1"/>
      <c r="C725" s="36"/>
      <c r="D725" s="149"/>
      <c r="E725" s="150"/>
      <c r="F725" s="41" t="str">
        <f>VLOOKUP(C725,'[2]Acha Air Sales Price List'!$B$1:$D$65536,3,FALSE)</f>
        <v>first line keep open</v>
      </c>
      <c r="G725" s="19">
        <f>ROUND(IF(ISBLANK(C725),0,VLOOKUP(C725,'[2]Acha Air Sales Price List'!$B$1:$X$65536,12,FALSE)*$L$14),2)</f>
        <v>0</v>
      </c>
      <c r="H725" s="20">
        <f t="shared" si="17"/>
        <v>0</v>
      </c>
      <c r="I725" s="12"/>
    </row>
    <row r="726" spans="1:9" ht="12.4" hidden="1" customHeight="1">
      <c r="A726" s="11"/>
      <c r="B726" s="1"/>
      <c r="C726" s="36"/>
      <c r="D726" s="149"/>
      <c r="E726" s="150"/>
      <c r="F726" s="41" t="str">
        <f>VLOOKUP(C726,'[2]Acha Air Sales Price List'!$B$1:$D$65536,3,FALSE)</f>
        <v>first line keep open</v>
      </c>
      <c r="G726" s="19">
        <f>ROUND(IF(ISBLANK(C726),0,VLOOKUP(C726,'[2]Acha Air Sales Price List'!$B$1:$X$65536,12,FALSE)*$L$14),2)</f>
        <v>0</v>
      </c>
      <c r="H726" s="20">
        <f t="shared" si="17"/>
        <v>0</v>
      </c>
      <c r="I726" s="12"/>
    </row>
    <row r="727" spans="1:9" ht="12.4" hidden="1" customHeight="1">
      <c r="A727" s="11"/>
      <c r="B727" s="1"/>
      <c r="C727" s="36"/>
      <c r="D727" s="149"/>
      <c r="E727" s="150"/>
      <c r="F727" s="41" t="str">
        <f>VLOOKUP(C727,'[2]Acha Air Sales Price List'!$B$1:$D$65536,3,FALSE)</f>
        <v>first line keep open</v>
      </c>
      <c r="G727" s="19">
        <f>ROUND(IF(ISBLANK(C727),0,VLOOKUP(C727,'[2]Acha Air Sales Price List'!$B$1:$X$65536,12,FALSE)*$L$14),2)</f>
        <v>0</v>
      </c>
      <c r="H727" s="20">
        <f t="shared" si="17"/>
        <v>0</v>
      </c>
      <c r="I727" s="12"/>
    </row>
    <row r="728" spans="1:9" ht="12.4" hidden="1" customHeight="1">
      <c r="A728" s="11"/>
      <c r="B728" s="1"/>
      <c r="C728" s="36"/>
      <c r="D728" s="149"/>
      <c r="E728" s="150"/>
      <c r="F728" s="41" t="str">
        <f>VLOOKUP(C728,'[2]Acha Air Sales Price List'!$B$1:$D$65536,3,FALSE)</f>
        <v>first line keep open</v>
      </c>
      <c r="G728" s="19">
        <f>ROUND(IF(ISBLANK(C728),0,VLOOKUP(C728,'[2]Acha Air Sales Price List'!$B$1:$X$65536,12,FALSE)*$L$14),2)</f>
        <v>0</v>
      </c>
      <c r="H728" s="20">
        <f t="shared" si="17"/>
        <v>0</v>
      </c>
      <c r="I728" s="12"/>
    </row>
    <row r="729" spans="1:9" ht="12.4" hidden="1" customHeight="1">
      <c r="A729" s="11"/>
      <c r="B729" s="1"/>
      <c r="C729" s="36"/>
      <c r="D729" s="149"/>
      <c r="E729" s="150"/>
      <c r="F729" s="41" t="str">
        <f>VLOOKUP(C729,'[2]Acha Air Sales Price List'!$B$1:$D$65536,3,FALSE)</f>
        <v>first line keep open</v>
      </c>
      <c r="G729" s="19">
        <f>ROUND(IF(ISBLANK(C729),0,VLOOKUP(C729,'[2]Acha Air Sales Price List'!$B$1:$X$65536,12,FALSE)*$L$14),2)</f>
        <v>0</v>
      </c>
      <c r="H729" s="20">
        <f t="shared" si="17"/>
        <v>0</v>
      </c>
      <c r="I729" s="12"/>
    </row>
    <row r="730" spans="1:9" ht="12.4" hidden="1" customHeight="1">
      <c r="A730" s="11"/>
      <c r="B730" s="1"/>
      <c r="C730" s="36"/>
      <c r="D730" s="149"/>
      <c r="E730" s="150"/>
      <c r="F730" s="41" t="str">
        <f>VLOOKUP(C730,'[2]Acha Air Sales Price List'!$B$1:$D$65536,3,FALSE)</f>
        <v>first line keep open</v>
      </c>
      <c r="G730" s="19">
        <f>ROUND(IF(ISBLANK(C730),0,VLOOKUP(C730,'[2]Acha Air Sales Price List'!$B$1:$X$65536,12,FALSE)*$L$14),2)</f>
        <v>0</v>
      </c>
      <c r="H730" s="20">
        <f t="shared" si="17"/>
        <v>0</v>
      </c>
      <c r="I730" s="12"/>
    </row>
    <row r="731" spans="1:9" ht="12.4" hidden="1" customHeight="1">
      <c r="A731" s="11"/>
      <c r="B731" s="1"/>
      <c r="C731" s="36"/>
      <c r="D731" s="149"/>
      <c r="E731" s="150"/>
      <c r="F731" s="41" t="str">
        <f>VLOOKUP(C731,'[2]Acha Air Sales Price List'!$B$1:$D$65536,3,FALSE)</f>
        <v>first line keep open</v>
      </c>
      <c r="G731" s="19">
        <f>ROUND(IF(ISBLANK(C731),0,VLOOKUP(C731,'[2]Acha Air Sales Price List'!$B$1:$X$65536,12,FALSE)*$L$14),2)</f>
        <v>0</v>
      </c>
      <c r="H731" s="20">
        <f t="shared" si="17"/>
        <v>0</v>
      </c>
      <c r="I731" s="12"/>
    </row>
    <row r="732" spans="1:9" ht="12.4" hidden="1" customHeight="1">
      <c r="A732" s="11"/>
      <c r="B732" s="1"/>
      <c r="C732" s="36"/>
      <c r="D732" s="149"/>
      <c r="E732" s="150"/>
      <c r="F732" s="41" t="str">
        <f>VLOOKUP(C732,'[2]Acha Air Sales Price List'!$B$1:$D$65536,3,FALSE)</f>
        <v>first line keep open</v>
      </c>
      <c r="G732" s="19">
        <f>ROUND(IF(ISBLANK(C732),0,VLOOKUP(C732,'[2]Acha Air Sales Price List'!$B$1:$X$65536,12,FALSE)*$L$14),2)</f>
        <v>0</v>
      </c>
      <c r="H732" s="20">
        <f t="shared" si="17"/>
        <v>0</v>
      </c>
      <c r="I732" s="12"/>
    </row>
    <row r="733" spans="1:9" ht="12.4" hidden="1" customHeight="1">
      <c r="A733" s="11"/>
      <c r="B733" s="1"/>
      <c r="C733" s="36"/>
      <c r="D733" s="149"/>
      <c r="E733" s="150"/>
      <c r="F733" s="41" t="str">
        <f>VLOOKUP(C733,'[2]Acha Air Sales Price List'!$B$1:$D$65536,3,FALSE)</f>
        <v>first line keep open</v>
      </c>
      <c r="G733" s="19">
        <f>ROUND(IF(ISBLANK(C733),0,VLOOKUP(C733,'[2]Acha Air Sales Price List'!$B$1:$X$65536,12,FALSE)*$L$14),2)</f>
        <v>0</v>
      </c>
      <c r="H733" s="20">
        <f t="shared" si="17"/>
        <v>0</v>
      </c>
      <c r="I733" s="12"/>
    </row>
    <row r="734" spans="1:9" ht="12.4" hidden="1" customHeight="1">
      <c r="A734" s="11"/>
      <c r="B734" s="1"/>
      <c r="C734" s="36"/>
      <c r="D734" s="149"/>
      <c r="E734" s="150"/>
      <c r="F734" s="41" t="str">
        <f>VLOOKUP(C734,'[2]Acha Air Sales Price List'!$B$1:$D$65536,3,FALSE)</f>
        <v>first line keep open</v>
      </c>
      <c r="G734" s="19">
        <f>ROUND(IF(ISBLANK(C734),0,VLOOKUP(C734,'[2]Acha Air Sales Price List'!$B$1:$X$65536,12,FALSE)*$L$14),2)</f>
        <v>0</v>
      </c>
      <c r="H734" s="20">
        <f t="shared" si="17"/>
        <v>0</v>
      </c>
      <c r="I734" s="12"/>
    </row>
    <row r="735" spans="1:9" ht="12.4" hidden="1" customHeight="1">
      <c r="A735" s="11"/>
      <c r="B735" s="1"/>
      <c r="C735" s="36"/>
      <c r="D735" s="149"/>
      <c r="E735" s="150"/>
      <c r="F735" s="41" t="str">
        <f>VLOOKUP(C735,'[2]Acha Air Sales Price List'!$B$1:$D$65536,3,FALSE)</f>
        <v>first line keep open</v>
      </c>
      <c r="G735" s="19">
        <f>ROUND(IF(ISBLANK(C735),0,VLOOKUP(C735,'[2]Acha Air Sales Price List'!$B$1:$X$65536,12,FALSE)*$L$14),2)</f>
        <v>0</v>
      </c>
      <c r="H735" s="20">
        <f t="shared" si="17"/>
        <v>0</v>
      </c>
      <c r="I735" s="12"/>
    </row>
    <row r="736" spans="1:9" ht="12.4" hidden="1" customHeight="1">
      <c r="A736" s="11"/>
      <c r="B736" s="1"/>
      <c r="C736" s="37"/>
      <c r="D736" s="149"/>
      <c r="E736" s="150"/>
      <c r="F736" s="41" t="str">
        <f>VLOOKUP(C736,'[2]Acha Air Sales Price List'!$B$1:$D$65536,3,FALSE)</f>
        <v>first line keep open</v>
      </c>
      <c r="G736" s="19">
        <f>ROUND(IF(ISBLANK(C736),0,VLOOKUP(C736,'[2]Acha Air Sales Price List'!$B$1:$X$65536,12,FALSE)*$L$14),2)</f>
        <v>0</v>
      </c>
      <c r="H736" s="20">
        <f t="shared" si="17"/>
        <v>0</v>
      </c>
      <c r="I736" s="12"/>
    </row>
    <row r="737" spans="1:9" ht="12.4" hidden="1" customHeight="1">
      <c r="A737" s="11"/>
      <c r="B737" s="1"/>
      <c r="C737" s="37"/>
      <c r="D737" s="149"/>
      <c r="E737" s="150"/>
      <c r="F737" s="41" t="str">
        <f>VLOOKUP(C737,'[2]Acha Air Sales Price List'!$B$1:$D$65536,3,FALSE)</f>
        <v>first line keep open</v>
      </c>
      <c r="G737" s="19">
        <f>ROUND(IF(ISBLANK(C737),0,VLOOKUP(C737,'[2]Acha Air Sales Price List'!$B$1:$X$65536,12,FALSE)*$L$14),2)</f>
        <v>0</v>
      </c>
      <c r="H737" s="20">
        <f t="shared" si="17"/>
        <v>0</v>
      </c>
      <c r="I737" s="12"/>
    </row>
    <row r="738" spans="1:9" ht="12.4" hidden="1" customHeight="1">
      <c r="A738" s="11"/>
      <c r="B738" s="1"/>
      <c r="C738" s="36"/>
      <c r="D738" s="149"/>
      <c r="E738" s="150"/>
      <c r="F738" s="41" t="str">
        <f>VLOOKUP(C738,'[2]Acha Air Sales Price List'!$B$1:$D$65536,3,FALSE)</f>
        <v>first line keep open</v>
      </c>
      <c r="G738" s="19">
        <f>ROUND(IF(ISBLANK(C738),0,VLOOKUP(C738,'[2]Acha Air Sales Price List'!$B$1:$X$65536,12,FALSE)*$L$14),2)</f>
        <v>0</v>
      </c>
      <c r="H738" s="20">
        <f>ROUND(IF(ISNUMBER(B738), G738*B738, 0),5)</f>
        <v>0</v>
      </c>
      <c r="I738" s="12"/>
    </row>
    <row r="739" spans="1:9" ht="12.4" hidden="1" customHeight="1">
      <c r="A739" s="11"/>
      <c r="B739" s="1"/>
      <c r="C739" s="36"/>
      <c r="D739" s="149"/>
      <c r="E739" s="150"/>
      <c r="F739" s="41" t="str">
        <f>VLOOKUP(C739,'[2]Acha Air Sales Price List'!$B$1:$D$65536,3,FALSE)</f>
        <v>first line keep open</v>
      </c>
      <c r="G739" s="19">
        <f>ROUND(IF(ISBLANK(C739),0,VLOOKUP(C739,'[2]Acha Air Sales Price List'!$B$1:$X$65536,12,FALSE)*$L$14),2)</f>
        <v>0</v>
      </c>
      <c r="H739" s="20">
        <f t="shared" ref="H739:H764" si="18">ROUND(IF(ISNUMBER(B739), G739*B739, 0),5)</f>
        <v>0</v>
      </c>
      <c r="I739" s="12"/>
    </row>
    <row r="740" spans="1:9" ht="12.4" hidden="1" customHeight="1">
      <c r="A740" s="11"/>
      <c r="B740" s="1"/>
      <c r="C740" s="36"/>
      <c r="D740" s="149"/>
      <c r="E740" s="150"/>
      <c r="F740" s="41" t="str">
        <f>VLOOKUP(C740,'[2]Acha Air Sales Price List'!$B$1:$D$65536,3,FALSE)</f>
        <v>first line keep open</v>
      </c>
      <c r="G740" s="19">
        <f>ROUND(IF(ISBLANK(C740),0,VLOOKUP(C740,'[2]Acha Air Sales Price List'!$B$1:$X$65536,12,FALSE)*$L$14),2)</f>
        <v>0</v>
      </c>
      <c r="H740" s="20">
        <f t="shared" si="18"/>
        <v>0</v>
      </c>
      <c r="I740" s="12"/>
    </row>
    <row r="741" spans="1:9" ht="12.4" hidden="1" customHeight="1">
      <c r="A741" s="11"/>
      <c r="B741" s="1"/>
      <c r="C741" s="36"/>
      <c r="D741" s="149"/>
      <c r="E741" s="150"/>
      <c r="F741" s="41" t="str">
        <f>VLOOKUP(C741,'[2]Acha Air Sales Price List'!$B$1:$D$65536,3,FALSE)</f>
        <v>first line keep open</v>
      </c>
      <c r="G741" s="19">
        <f>ROUND(IF(ISBLANK(C741),0,VLOOKUP(C741,'[2]Acha Air Sales Price List'!$B$1:$X$65536,12,FALSE)*$L$14),2)</f>
        <v>0</v>
      </c>
      <c r="H741" s="20">
        <f t="shared" si="18"/>
        <v>0</v>
      </c>
      <c r="I741" s="12"/>
    </row>
    <row r="742" spans="1:9" ht="12.4" hidden="1" customHeight="1">
      <c r="A742" s="11"/>
      <c r="B742" s="1"/>
      <c r="C742" s="36"/>
      <c r="D742" s="149"/>
      <c r="E742" s="150"/>
      <c r="F742" s="41" t="str">
        <f>VLOOKUP(C742,'[2]Acha Air Sales Price List'!$B$1:$D$65536,3,FALSE)</f>
        <v>first line keep open</v>
      </c>
      <c r="G742" s="19">
        <f>ROUND(IF(ISBLANK(C742),0,VLOOKUP(C742,'[2]Acha Air Sales Price List'!$B$1:$X$65536,12,FALSE)*$L$14),2)</f>
        <v>0</v>
      </c>
      <c r="H742" s="20">
        <f t="shared" si="18"/>
        <v>0</v>
      </c>
      <c r="I742" s="12"/>
    </row>
    <row r="743" spans="1:9" ht="12.4" hidden="1" customHeight="1">
      <c r="A743" s="11"/>
      <c r="B743" s="1"/>
      <c r="C743" s="36"/>
      <c r="D743" s="149"/>
      <c r="E743" s="150"/>
      <c r="F743" s="41" t="str">
        <f>VLOOKUP(C743,'[2]Acha Air Sales Price List'!$B$1:$D$65536,3,FALSE)</f>
        <v>first line keep open</v>
      </c>
      <c r="G743" s="19">
        <f>ROUND(IF(ISBLANK(C743),0,VLOOKUP(C743,'[2]Acha Air Sales Price List'!$B$1:$X$65536,12,FALSE)*$L$14),2)</f>
        <v>0</v>
      </c>
      <c r="H743" s="20">
        <f t="shared" si="18"/>
        <v>0</v>
      </c>
      <c r="I743" s="12"/>
    </row>
    <row r="744" spans="1:9" ht="12.4" hidden="1" customHeight="1">
      <c r="A744" s="11"/>
      <c r="B744" s="1"/>
      <c r="C744" s="36"/>
      <c r="D744" s="149"/>
      <c r="E744" s="150"/>
      <c r="F744" s="41" t="str">
        <f>VLOOKUP(C744,'[2]Acha Air Sales Price List'!$B$1:$D$65536,3,FALSE)</f>
        <v>first line keep open</v>
      </c>
      <c r="G744" s="19">
        <f>ROUND(IF(ISBLANK(C744),0,VLOOKUP(C744,'[2]Acha Air Sales Price List'!$B$1:$X$65536,12,FALSE)*$L$14),2)</f>
        <v>0</v>
      </c>
      <c r="H744" s="20">
        <f t="shared" si="18"/>
        <v>0</v>
      </c>
      <c r="I744" s="12"/>
    </row>
    <row r="745" spans="1:9" ht="12.4" hidden="1" customHeight="1">
      <c r="A745" s="11"/>
      <c r="B745" s="1"/>
      <c r="C745" s="36"/>
      <c r="D745" s="149"/>
      <c r="E745" s="150"/>
      <c r="F745" s="41" t="str">
        <f>VLOOKUP(C745,'[2]Acha Air Sales Price List'!$B$1:$D$65536,3,FALSE)</f>
        <v>first line keep open</v>
      </c>
      <c r="G745" s="19">
        <f>ROUND(IF(ISBLANK(C745),0,VLOOKUP(C745,'[2]Acha Air Sales Price List'!$B$1:$X$65536,12,FALSE)*$L$14),2)</f>
        <v>0</v>
      </c>
      <c r="H745" s="20">
        <f t="shared" si="18"/>
        <v>0</v>
      </c>
      <c r="I745" s="12"/>
    </row>
    <row r="746" spans="1:9" ht="12.4" hidden="1" customHeight="1">
      <c r="A746" s="11"/>
      <c r="B746" s="1"/>
      <c r="C746" s="36"/>
      <c r="D746" s="149"/>
      <c r="E746" s="150"/>
      <c r="F746" s="41" t="str">
        <f>VLOOKUP(C746,'[2]Acha Air Sales Price List'!$B$1:$D$65536,3,FALSE)</f>
        <v>first line keep open</v>
      </c>
      <c r="G746" s="19">
        <f>ROUND(IF(ISBLANK(C746),0,VLOOKUP(C746,'[2]Acha Air Sales Price List'!$B$1:$X$65536,12,FALSE)*$L$14),2)</f>
        <v>0</v>
      </c>
      <c r="H746" s="20">
        <f t="shared" si="18"/>
        <v>0</v>
      </c>
      <c r="I746" s="12"/>
    </row>
    <row r="747" spans="1:9" ht="12.4" hidden="1" customHeight="1">
      <c r="A747" s="11"/>
      <c r="B747" s="1"/>
      <c r="C747" s="36"/>
      <c r="D747" s="149"/>
      <c r="E747" s="150"/>
      <c r="F747" s="41" t="str">
        <f>VLOOKUP(C747,'[2]Acha Air Sales Price List'!$B$1:$D$65536,3,FALSE)</f>
        <v>first line keep open</v>
      </c>
      <c r="G747" s="19">
        <f>ROUND(IF(ISBLANK(C747),0,VLOOKUP(C747,'[2]Acha Air Sales Price List'!$B$1:$X$65536,12,FALSE)*$L$14),2)</f>
        <v>0</v>
      </c>
      <c r="H747" s="20">
        <f t="shared" si="18"/>
        <v>0</v>
      </c>
      <c r="I747" s="12"/>
    </row>
    <row r="748" spans="1:9" ht="12.4" hidden="1" customHeight="1">
      <c r="A748" s="11"/>
      <c r="B748" s="1"/>
      <c r="C748" s="36"/>
      <c r="D748" s="149"/>
      <c r="E748" s="150"/>
      <c r="F748" s="41" t="str">
        <f>VLOOKUP(C748,'[2]Acha Air Sales Price List'!$B$1:$D$65536,3,FALSE)</f>
        <v>first line keep open</v>
      </c>
      <c r="G748" s="19">
        <f>ROUND(IF(ISBLANK(C748),0,VLOOKUP(C748,'[2]Acha Air Sales Price List'!$B$1:$X$65536,12,FALSE)*$L$14),2)</f>
        <v>0</v>
      </c>
      <c r="H748" s="20">
        <f t="shared" si="18"/>
        <v>0</v>
      </c>
      <c r="I748" s="12"/>
    </row>
    <row r="749" spans="1:9" ht="12.4" hidden="1" customHeight="1">
      <c r="A749" s="11"/>
      <c r="B749" s="1"/>
      <c r="C749" s="37"/>
      <c r="D749" s="149"/>
      <c r="E749" s="150"/>
      <c r="F749" s="41" t="str">
        <f>VLOOKUP(C749,'[2]Acha Air Sales Price List'!$B$1:$D$65536,3,FALSE)</f>
        <v>first line keep open</v>
      </c>
      <c r="G749" s="19">
        <f>ROUND(IF(ISBLANK(C749),0,VLOOKUP(C749,'[2]Acha Air Sales Price List'!$B$1:$X$65536,12,FALSE)*$L$14),2)</f>
        <v>0</v>
      </c>
      <c r="H749" s="20">
        <f t="shared" si="18"/>
        <v>0</v>
      </c>
      <c r="I749" s="12"/>
    </row>
    <row r="750" spans="1:9" ht="12" hidden="1" customHeight="1">
      <c r="A750" s="11"/>
      <c r="B750" s="1"/>
      <c r="C750" s="36"/>
      <c r="D750" s="149"/>
      <c r="E750" s="150"/>
      <c r="F750" s="41" t="str">
        <f>VLOOKUP(C750,'[2]Acha Air Sales Price List'!$B$1:$D$65536,3,FALSE)</f>
        <v>first line keep open</v>
      </c>
      <c r="G750" s="19">
        <f>ROUND(IF(ISBLANK(C750),0,VLOOKUP(C750,'[2]Acha Air Sales Price List'!$B$1:$X$65536,12,FALSE)*$L$14),2)</f>
        <v>0</v>
      </c>
      <c r="H750" s="20">
        <f t="shared" si="18"/>
        <v>0</v>
      </c>
      <c r="I750" s="12"/>
    </row>
    <row r="751" spans="1:9" ht="12.4" hidden="1" customHeight="1">
      <c r="A751" s="11"/>
      <c r="B751" s="1"/>
      <c r="C751" s="36"/>
      <c r="D751" s="149"/>
      <c r="E751" s="150"/>
      <c r="F751" s="41" t="str">
        <f>VLOOKUP(C751,'[2]Acha Air Sales Price List'!$B$1:$D$65536,3,FALSE)</f>
        <v>first line keep open</v>
      </c>
      <c r="G751" s="19">
        <f>ROUND(IF(ISBLANK(C751),0,VLOOKUP(C751,'[2]Acha Air Sales Price List'!$B$1:$X$65536,12,FALSE)*$L$14),2)</f>
        <v>0</v>
      </c>
      <c r="H751" s="20">
        <f t="shared" si="18"/>
        <v>0</v>
      </c>
      <c r="I751" s="12"/>
    </row>
    <row r="752" spans="1:9" ht="12.4" hidden="1" customHeight="1">
      <c r="A752" s="11"/>
      <c r="B752" s="1"/>
      <c r="C752" s="36"/>
      <c r="D752" s="149"/>
      <c r="E752" s="150"/>
      <c r="F752" s="41" t="str">
        <f>VLOOKUP(C752,'[2]Acha Air Sales Price List'!$B$1:$D$65536,3,FALSE)</f>
        <v>first line keep open</v>
      </c>
      <c r="G752" s="19">
        <f>ROUND(IF(ISBLANK(C752),0,VLOOKUP(C752,'[2]Acha Air Sales Price List'!$B$1:$X$65536,12,FALSE)*$L$14),2)</f>
        <v>0</v>
      </c>
      <c r="H752" s="20">
        <f t="shared" si="18"/>
        <v>0</v>
      </c>
      <c r="I752" s="12"/>
    </row>
    <row r="753" spans="1:9" ht="12.4" hidden="1" customHeight="1">
      <c r="A753" s="11"/>
      <c r="B753" s="1"/>
      <c r="C753" s="36"/>
      <c r="D753" s="149"/>
      <c r="E753" s="150"/>
      <c r="F753" s="41" t="str">
        <f>VLOOKUP(C753,'[2]Acha Air Sales Price List'!$B$1:$D$65536,3,FALSE)</f>
        <v>first line keep open</v>
      </c>
      <c r="G753" s="19">
        <f>ROUND(IF(ISBLANK(C753),0,VLOOKUP(C753,'[2]Acha Air Sales Price List'!$B$1:$X$65536,12,FALSE)*$L$14),2)</f>
        <v>0</v>
      </c>
      <c r="H753" s="20">
        <f t="shared" si="18"/>
        <v>0</v>
      </c>
      <c r="I753" s="12"/>
    </row>
    <row r="754" spans="1:9" ht="12.4" hidden="1" customHeight="1">
      <c r="A754" s="11"/>
      <c r="B754" s="1"/>
      <c r="C754" s="36"/>
      <c r="D754" s="149"/>
      <c r="E754" s="150"/>
      <c r="F754" s="41" t="str">
        <f>VLOOKUP(C754,'[2]Acha Air Sales Price List'!$B$1:$D$65536,3,FALSE)</f>
        <v>first line keep open</v>
      </c>
      <c r="G754" s="19">
        <f>ROUND(IF(ISBLANK(C754),0,VLOOKUP(C754,'[2]Acha Air Sales Price List'!$B$1:$X$65536,12,FALSE)*$L$14),2)</f>
        <v>0</v>
      </c>
      <c r="H754" s="20">
        <f t="shared" si="18"/>
        <v>0</v>
      </c>
      <c r="I754" s="12"/>
    </row>
    <row r="755" spans="1:9" ht="12.4" hidden="1" customHeight="1">
      <c r="A755" s="11"/>
      <c r="B755" s="1"/>
      <c r="C755" s="36"/>
      <c r="D755" s="149"/>
      <c r="E755" s="150"/>
      <c r="F755" s="41" t="str">
        <f>VLOOKUP(C755,'[2]Acha Air Sales Price List'!$B$1:$D$65536,3,FALSE)</f>
        <v>first line keep open</v>
      </c>
      <c r="G755" s="19">
        <f>ROUND(IF(ISBLANK(C755),0,VLOOKUP(C755,'[2]Acha Air Sales Price List'!$B$1:$X$65536,12,FALSE)*$L$14),2)</f>
        <v>0</v>
      </c>
      <c r="H755" s="20">
        <f t="shared" si="18"/>
        <v>0</v>
      </c>
      <c r="I755" s="12"/>
    </row>
    <row r="756" spans="1:9" ht="12.4" hidden="1" customHeight="1">
      <c r="A756" s="11"/>
      <c r="B756" s="1"/>
      <c r="C756" s="36"/>
      <c r="D756" s="149"/>
      <c r="E756" s="150"/>
      <c r="F756" s="41" t="str">
        <f>VLOOKUP(C756,'[2]Acha Air Sales Price List'!$B$1:$D$65536,3,FALSE)</f>
        <v>first line keep open</v>
      </c>
      <c r="G756" s="19">
        <f>ROUND(IF(ISBLANK(C756),0,VLOOKUP(C756,'[2]Acha Air Sales Price List'!$B$1:$X$65536,12,FALSE)*$L$14),2)</f>
        <v>0</v>
      </c>
      <c r="H756" s="20">
        <f t="shared" si="18"/>
        <v>0</v>
      </c>
      <c r="I756" s="12"/>
    </row>
    <row r="757" spans="1:9" ht="12.4" hidden="1" customHeight="1">
      <c r="A757" s="11"/>
      <c r="B757" s="1"/>
      <c r="C757" s="36"/>
      <c r="D757" s="149"/>
      <c r="E757" s="150"/>
      <c r="F757" s="41" t="str">
        <f>VLOOKUP(C757,'[2]Acha Air Sales Price List'!$B$1:$D$65536,3,FALSE)</f>
        <v>first line keep open</v>
      </c>
      <c r="G757" s="19">
        <f>ROUND(IF(ISBLANK(C757),0,VLOOKUP(C757,'[2]Acha Air Sales Price List'!$B$1:$X$65536,12,FALSE)*$L$14),2)</f>
        <v>0</v>
      </c>
      <c r="H757" s="20">
        <f t="shared" si="18"/>
        <v>0</v>
      </c>
      <c r="I757" s="12"/>
    </row>
    <row r="758" spans="1:9" ht="12.4" hidden="1" customHeight="1">
      <c r="A758" s="11"/>
      <c r="B758" s="1"/>
      <c r="C758" s="36"/>
      <c r="D758" s="149"/>
      <c r="E758" s="150"/>
      <c r="F758" s="41" t="str">
        <f>VLOOKUP(C758,'[2]Acha Air Sales Price List'!$B$1:$D$65536,3,FALSE)</f>
        <v>first line keep open</v>
      </c>
      <c r="G758" s="19">
        <f>ROUND(IF(ISBLANK(C758),0,VLOOKUP(C758,'[2]Acha Air Sales Price List'!$B$1:$X$65536,12,FALSE)*$L$14),2)</f>
        <v>0</v>
      </c>
      <c r="H758" s="20">
        <f t="shared" si="18"/>
        <v>0</v>
      </c>
      <c r="I758" s="12"/>
    </row>
    <row r="759" spans="1:9" ht="12.4" hidden="1" customHeight="1">
      <c r="A759" s="11"/>
      <c r="B759" s="1"/>
      <c r="C759" s="36"/>
      <c r="D759" s="149"/>
      <c r="E759" s="150"/>
      <c r="F759" s="41" t="str">
        <f>VLOOKUP(C759,'[2]Acha Air Sales Price List'!$B$1:$D$65536,3,FALSE)</f>
        <v>first line keep open</v>
      </c>
      <c r="G759" s="19">
        <f>ROUND(IF(ISBLANK(C759),0,VLOOKUP(C759,'[2]Acha Air Sales Price List'!$B$1:$X$65536,12,FALSE)*$L$14),2)</f>
        <v>0</v>
      </c>
      <c r="H759" s="20">
        <f t="shared" si="18"/>
        <v>0</v>
      </c>
      <c r="I759" s="12"/>
    </row>
    <row r="760" spans="1:9" ht="12.4" hidden="1" customHeight="1">
      <c r="A760" s="11"/>
      <c r="B760" s="1"/>
      <c r="C760" s="36"/>
      <c r="D760" s="149"/>
      <c r="E760" s="150"/>
      <c r="F760" s="41" t="str">
        <f>VLOOKUP(C760,'[2]Acha Air Sales Price List'!$B$1:$D$65536,3,FALSE)</f>
        <v>first line keep open</v>
      </c>
      <c r="G760" s="19">
        <f>ROUND(IF(ISBLANK(C760),0,VLOOKUP(C760,'[2]Acha Air Sales Price List'!$B$1:$X$65536,12,FALSE)*$L$14),2)</f>
        <v>0</v>
      </c>
      <c r="H760" s="20">
        <f t="shared" si="18"/>
        <v>0</v>
      </c>
      <c r="I760" s="12"/>
    </row>
    <row r="761" spans="1:9" ht="12.4" hidden="1" customHeight="1">
      <c r="A761" s="11"/>
      <c r="B761" s="1"/>
      <c r="C761" s="36"/>
      <c r="D761" s="149"/>
      <c r="E761" s="150"/>
      <c r="F761" s="41" t="str">
        <f>VLOOKUP(C761,'[2]Acha Air Sales Price List'!$B$1:$D$65536,3,FALSE)</f>
        <v>first line keep open</v>
      </c>
      <c r="G761" s="19">
        <f>ROUND(IF(ISBLANK(C761),0,VLOOKUP(C761,'[2]Acha Air Sales Price List'!$B$1:$X$65536,12,FALSE)*$L$14),2)</f>
        <v>0</v>
      </c>
      <c r="H761" s="20">
        <f t="shared" si="18"/>
        <v>0</v>
      </c>
      <c r="I761" s="12"/>
    </row>
    <row r="762" spans="1:9" ht="12.4" hidden="1" customHeight="1">
      <c r="A762" s="11"/>
      <c r="B762" s="1"/>
      <c r="C762" s="36"/>
      <c r="D762" s="149"/>
      <c r="E762" s="150"/>
      <c r="F762" s="41" t="str">
        <f>VLOOKUP(C762,'[2]Acha Air Sales Price List'!$B$1:$D$65536,3,FALSE)</f>
        <v>first line keep open</v>
      </c>
      <c r="G762" s="19">
        <f>ROUND(IF(ISBLANK(C762),0,VLOOKUP(C762,'[2]Acha Air Sales Price List'!$B$1:$X$65536,12,FALSE)*$L$14),2)</f>
        <v>0</v>
      </c>
      <c r="H762" s="20">
        <f t="shared" si="18"/>
        <v>0</v>
      </c>
      <c r="I762" s="12"/>
    </row>
    <row r="763" spans="1:9" ht="12.4" hidden="1" customHeight="1">
      <c r="A763" s="11"/>
      <c r="B763" s="1"/>
      <c r="C763" s="36"/>
      <c r="D763" s="149"/>
      <c r="E763" s="150"/>
      <c r="F763" s="41" t="str">
        <f>VLOOKUP(C763,'[2]Acha Air Sales Price List'!$B$1:$D$65536,3,FALSE)</f>
        <v>first line keep open</v>
      </c>
      <c r="G763" s="19">
        <f>ROUND(IF(ISBLANK(C763),0,VLOOKUP(C763,'[2]Acha Air Sales Price List'!$B$1:$X$65536,12,FALSE)*$L$14),2)</f>
        <v>0</v>
      </c>
      <c r="H763" s="20">
        <f t="shared" si="18"/>
        <v>0</v>
      </c>
      <c r="I763" s="12"/>
    </row>
    <row r="764" spans="1:9" ht="12.4" hidden="1" customHeight="1">
      <c r="A764" s="11"/>
      <c r="B764" s="1"/>
      <c r="C764" s="36"/>
      <c r="D764" s="149"/>
      <c r="E764" s="150"/>
      <c r="F764" s="41" t="str">
        <f>VLOOKUP(C764,'[2]Acha Air Sales Price List'!$B$1:$D$65536,3,FALSE)</f>
        <v>first line keep open</v>
      </c>
      <c r="G764" s="19">
        <f>ROUND(IF(ISBLANK(C764),0,VLOOKUP(C764,'[2]Acha Air Sales Price List'!$B$1:$X$65536,12,FALSE)*$L$14),2)</f>
        <v>0</v>
      </c>
      <c r="H764" s="20">
        <f t="shared" si="18"/>
        <v>0</v>
      </c>
      <c r="I764" s="12"/>
    </row>
    <row r="765" spans="1:9" ht="12.4" hidden="1" customHeight="1">
      <c r="A765" s="11"/>
      <c r="B765" s="1"/>
      <c r="C765" s="36"/>
      <c r="D765" s="149"/>
      <c r="E765" s="150"/>
      <c r="F765" s="41" t="str">
        <f>VLOOKUP(C765,'[2]Acha Air Sales Price List'!$B$1:$D$65536,3,FALSE)</f>
        <v>first line keep open</v>
      </c>
      <c r="G765" s="19">
        <f>ROUND(IF(ISBLANK(C765),0,VLOOKUP(C765,'[2]Acha Air Sales Price List'!$B$1:$X$65536,12,FALSE)*$L$14),2)</f>
        <v>0</v>
      </c>
      <c r="H765" s="20">
        <f t="shared" ref="H765:H776" si="19">ROUND(IF(ISNUMBER(B765), G765*B765, 0),5)</f>
        <v>0</v>
      </c>
      <c r="I765" s="12"/>
    </row>
    <row r="766" spans="1:9" ht="12.4" hidden="1" customHeight="1">
      <c r="A766" s="11"/>
      <c r="B766" s="1"/>
      <c r="C766" s="36"/>
      <c r="D766" s="149"/>
      <c r="E766" s="150"/>
      <c r="F766" s="41" t="str">
        <f>VLOOKUP(C766,'[2]Acha Air Sales Price List'!$B$1:$D$65536,3,FALSE)</f>
        <v>first line keep open</v>
      </c>
      <c r="G766" s="19">
        <f>ROUND(IF(ISBLANK(C766),0,VLOOKUP(C766,'[2]Acha Air Sales Price List'!$B$1:$X$65536,12,FALSE)*$L$14),2)</f>
        <v>0</v>
      </c>
      <c r="H766" s="20">
        <f t="shared" si="19"/>
        <v>0</v>
      </c>
      <c r="I766" s="12"/>
    </row>
    <row r="767" spans="1:9" ht="12.4" hidden="1" customHeight="1">
      <c r="A767" s="11"/>
      <c r="B767" s="1"/>
      <c r="C767" s="36"/>
      <c r="D767" s="149"/>
      <c r="E767" s="150"/>
      <c r="F767" s="41" t="str">
        <f>VLOOKUP(C767,'[2]Acha Air Sales Price List'!$B$1:$D$65536,3,FALSE)</f>
        <v>first line keep open</v>
      </c>
      <c r="G767" s="19">
        <f>ROUND(IF(ISBLANK(C767),0,VLOOKUP(C767,'[2]Acha Air Sales Price List'!$B$1:$X$65536,12,FALSE)*$L$14),2)</f>
        <v>0</v>
      </c>
      <c r="H767" s="20">
        <f t="shared" si="19"/>
        <v>0</v>
      </c>
      <c r="I767" s="12"/>
    </row>
    <row r="768" spans="1:9" ht="12.4" hidden="1" customHeight="1">
      <c r="A768" s="11"/>
      <c r="B768" s="1"/>
      <c r="C768" s="36"/>
      <c r="D768" s="149"/>
      <c r="E768" s="150"/>
      <c r="F768" s="41" t="str">
        <f>VLOOKUP(C768,'[2]Acha Air Sales Price List'!$B$1:$D$65536,3,FALSE)</f>
        <v>first line keep open</v>
      </c>
      <c r="G768" s="19">
        <f>ROUND(IF(ISBLANK(C768),0,VLOOKUP(C768,'[2]Acha Air Sales Price List'!$B$1:$X$65536,12,FALSE)*$L$14),2)</f>
        <v>0</v>
      </c>
      <c r="H768" s="20">
        <f t="shared" si="19"/>
        <v>0</v>
      </c>
      <c r="I768" s="12"/>
    </row>
    <row r="769" spans="1:9" ht="12.4" hidden="1" customHeight="1">
      <c r="A769" s="11"/>
      <c r="B769" s="1"/>
      <c r="C769" s="36"/>
      <c r="D769" s="149"/>
      <c r="E769" s="150"/>
      <c r="F769" s="41" t="str">
        <f>VLOOKUP(C769,'[2]Acha Air Sales Price List'!$B$1:$D$65536,3,FALSE)</f>
        <v>first line keep open</v>
      </c>
      <c r="G769" s="19">
        <f>ROUND(IF(ISBLANK(C769),0,VLOOKUP(C769,'[2]Acha Air Sales Price List'!$B$1:$X$65536,12,FALSE)*$L$14),2)</f>
        <v>0</v>
      </c>
      <c r="H769" s="20">
        <f t="shared" si="19"/>
        <v>0</v>
      </c>
      <c r="I769" s="12"/>
    </row>
    <row r="770" spans="1:9" ht="12.4" hidden="1" customHeight="1">
      <c r="A770" s="11"/>
      <c r="B770" s="1"/>
      <c r="C770" s="36"/>
      <c r="D770" s="149"/>
      <c r="E770" s="150"/>
      <c r="F770" s="41" t="str">
        <f>VLOOKUP(C770,'[2]Acha Air Sales Price List'!$B$1:$D$65536,3,FALSE)</f>
        <v>first line keep open</v>
      </c>
      <c r="G770" s="19">
        <f>ROUND(IF(ISBLANK(C770),0,VLOOKUP(C770,'[2]Acha Air Sales Price List'!$B$1:$X$65536,12,FALSE)*$L$14),2)</f>
        <v>0</v>
      </c>
      <c r="H770" s="20">
        <f t="shared" si="19"/>
        <v>0</v>
      </c>
      <c r="I770" s="12"/>
    </row>
    <row r="771" spans="1:9" ht="12.4" hidden="1" customHeight="1">
      <c r="A771" s="11"/>
      <c r="B771" s="1"/>
      <c r="C771" s="36"/>
      <c r="D771" s="149"/>
      <c r="E771" s="150"/>
      <c r="F771" s="41" t="str">
        <f>VLOOKUP(C771,'[2]Acha Air Sales Price List'!$B$1:$D$65536,3,FALSE)</f>
        <v>first line keep open</v>
      </c>
      <c r="G771" s="19">
        <f>ROUND(IF(ISBLANK(C771),0,VLOOKUP(C771,'[2]Acha Air Sales Price List'!$B$1:$X$65536,12,FALSE)*$L$14),2)</f>
        <v>0</v>
      </c>
      <c r="H771" s="20">
        <f t="shared" si="19"/>
        <v>0</v>
      </c>
      <c r="I771" s="12"/>
    </row>
    <row r="772" spans="1:9" ht="12.4" hidden="1" customHeight="1">
      <c r="A772" s="11"/>
      <c r="B772" s="1"/>
      <c r="C772" s="36"/>
      <c r="D772" s="149"/>
      <c r="E772" s="150"/>
      <c r="F772" s="41" t="str">
        <f>VLOOKUP(C772,'[2]Acha Air Sales Price List'!$B$1:$D$65536,3,FALSE)</f>
        <v>first line keep open</v>
      </c>
      <c r="G772" s="19">
        <f>ROUND(IF(ISBLANK(C772),0,VLOOKUP(C772,'[2]Acha Air Sales Price List'!$B$1:$X$65536,12,FALSE)*$L$14),2)</f>
        <v>0</v>
      </c>
      <c r="H772" s="20">
        <f t="shared" si="19"/>
        <v>0</v>
      </c>
      <c r="I772" s="12"/>
    </row>
    <row r="773" spans="1:9" ht="12.4" hidden="1" customHeight="1">
      <c r="A773" s="11"/>
      <c r="B773" s="1"/>
      <c r="C773" s="36"/>
      <c r="D773" s="149"/>
      <c r="E773" s="150"/>
      <c r="F773" s="41" t="str">
        <f>VLOOKUP(C773,'[2]Acha Air Sales Price List'!$B$1:$D$65536,3,FALSE)</f>
        <v>first line keep open</v>
      </c>
      <c r="G773" s="19">
        <f>ROUND(IF(ISBLANK(C773),0,VLOOKUP(C773,'[2]Acha Air Sales Price List'!$B$1:$X$65536,12,FALSE)*$L$14),2)</f>
        <v>0</v>
      </c>
      <c r="H773" s="20">
        <f t="shared" si="19"/>
        <v>0</v>
      </c>
      <c r="I773" s="12"/>
    </row>
    <row r="774" spans="1:9" ht="12.4" hidden="1" customHeight="1">
      <c r="A774" s="11"/>
      <c r="B774" s="1"/>
      <c r="C774" s="36"/>
      <c r="D774" s="149"/>
      <c r="E774" s="150"/>
      <c r="F774" s="41" t="str">
        <f>VLOOKUP(C774,'[2]Acha Air Sales Price List'!$B$1:$D$65536,3,FALSE)</f>
        <v>first line keep open</v>
      </c>
      <c r="G774" s="19">
        <f>ROUND(IF(ISBLANK(C774),0,VLOOKUP(C774,'[2]Acha Air Sales Price List'!$B$1:$X$65536,12,FALSE)*$L$14),2)</f>
        <v>0</v>
      </c>
      <c r="H774" s="20">
        <f t="shared" si="19"/>
        <v>0</v>
      </c>
      <c r="I774" s="12"/>
    </row>
    <row r="775" spans="1:9" ht="12.4" hidden="1" customHeight="1">
      <c r="A775" s="11"/>
      <c r="B775" s="1"/>
      <c r="C775" s="36"/>
      <c r="D775" s="149"/>
      <c r="E775" s="150"/>
      <c r="F775" s="41" t="str">
        <f>VLOOKUP(C775,'[2]Acha Air Sales Price List'!$B$1:$D$65536,3,FALSE)</f>
        <v>first line keep open</v>
      </c>
      <c r="G775" s="19">
        <f>ROUND(IF(ISBLANK(C775),0,VLOOKUP(C775,'[2]Acha Air Sales Price List'!$B$1:$X$65536,12,FALSE)*$L$14),2)</f>
        <v>0</v>
      </c>
      <c r="H775" s="20">
        <f t="shared" si="19"/>
        <v>0</v>
      </c>
      <c r="I775" s="12"/>
    </row>
    <row r="776" spans="1:9" ht="12.4" hidden="1" customHeight="1">
      <c r="A776" s="11"/>
      <c r="B776" s="1"/>
      <c r="C776" s="36"/>
      <c r="D776" s="149"/>
      <c r="E776" s="150"/>
      <c r="F776" s="41" t="str">
        <f>VLOOKUP(C776,'[2]Acha Air Sales Price List'!$B$1:$D$65536,3,FALSE)</f>
        <v>first line keep open</v>
      </c>
      <c r="G776" s="19">
        <f>ROUND(IF(ISBLANK(C776),0,VLOOKUP(C776,'[2]Acha Air Sales Price List'!$B$1:$X$65536,12,FALSE)*$L$14),2)</f>
        <v>0</v>
      </c>
      <c r="H776" s="20">
        <f t="shared" si="19"/>
        <v>0</v>
      </c>
      <c r="I776" s="12"/>
    </row>
    <row r="777" spans="1:9" ht="12.4" hidden="1" customHeight="1">
      <c r="A777" s="11"/>
      <c r="B777" s="1"/>
      <c r="C777" s="37"/>
      <c r="D777" s="149"/>
      <c r="E777" s="150"/>
      <c r="F777" s="41" t="str">
        <f>VLOOKUP(C777,'[2]Acha Air Sales Price List'!$B$1:$D$65536,3,FALSE)</f>
        <v>first line keep open</v>
      </c>
      <c r="G777" s="19">
        <f>ROUND(IF(ISBLANK(C777),0,VLOOKUP(C777,'[2]Acha Air Sales Price List'!$B$1:$X$65536,12,FALSE)*$L$14),2)</f>
        <v>0</v>
      </c>
      <c r="H777" s="20">
        <f>ROUND(IF(ISNUMBER(B777), G777*B777, 0),5)</f>
        <v>0</v>
      </c>
      <c r="I777" s="12"/>
    </row>
    <row r="778" spans="1:9" ht="12" hidden="1" customHeight="1">
      <c r="A778" s="11"/>
      <c r="B778" s="1"/>
      <c r="C778" s="36"/>
      <c r="D778" s="149"/>
      <c r="E778" s="150"/>
      <c r="F778" s="41" t="str">
        <f>VLOOKUP(C778,'[2]Acha Air Sales Price List'!$B$1:$D$65536,3,FALSE)</f>
        <v>first line keep open</v>
      </c>
      <c r="G778" s="19">
        <f>ROUND(IF(ISBLANK(C778),0,VLOOKUP(C778,'[2]Acha Air Sales Price List'!$B$1:$X$65536,12,FALSE)*$L$14),2)</f>
        <v>0</v>
      </c>
      <c r="H778" s="20">
        <f t="shared" ref="H778:H785" si="20">ROUND(IF(ISNUMBER(B778), G778*B778, 0),5)</f>
        <v>0</v>
      </c>
      <c r="I778" s="12"/>
    </row>
    <row r="779" spans="1:9" ht="12.4" hidden="1" customHeight="1">
      <c r="A779" s="11"/>
      <c r="B779" s="1"/>
      <c r="C779" s="36"/>
      <c r="D779" s="149"/>
      <c r="E779" s="150"/>
      <c r="F779" s="41" t="str">
        <f>VLOOKUP(C779,'[2]Acha Air Sales Price List'!$B$1:$D$65536,3,FALSE)</f>
        <v>first line keep open</v>
      </c>
      <c r="G779" s="19">
        <f>ROUND(IF(ISBLANK(C779),0,VLOOKUP(C779,'[2]Acha Air Sales Price List'!$B$1:$X$65536,12,FALSE)*$L$14),2)</f>
        <v>0</v>
      </c>
      <c r="H779" s="20">
        <f t="shared" si="20"/>
        <v>0</v>
      </c>
      <c r="I779" s="12"/>
    </row>
    <row r="780" spans="1:9" ht="12.4" hidden="1" customHeight="1">
      <c r="A780" s="11"/>
      <c r="B780" s="1"/>
      <c r="C780" s="36"/>
      <c r="D780" s="149"/>
      <c r="E780" s="150"/>
      <c r="F780" s="41" t="str">
        <f>VLOOKUP(C780,'[2]Acha Air Sales Price List'!$B$1:$D$65536,3,FALSE)</f>
        <v>first line keep open</v>
      </c>
      <c r="G780" s="19">
        <f>ROUND(IF(ISBLANK(C780),0,VLOOKUP(C780,'[2]Acha Air Sales Price List'!$B$1:$X$65536,12,FALSE)*$L$14),2)</f>
        <v>0</v>
      </c>
      <c r="H780" s="20">
        <f t="shared" si="20"/>
        <v>0</v>
      </c>
      <c r="I780" s="12"/>
    </row>
    <row r="781" spans="1:9" ht="12.4" hidden="1" customHeight="1">
      <c r="A781" s="11"/>
      <c r="B781" s="1"/>
      <c r="C781" s="36"/>
      <c r="D781" s="149"/>
      <c r="E781" s="150"/>
      <c r="F781" s="41" t="str">
        <f>VLOOKUP(C781,'[2]Acha Air Sales Price List'!$B$1:$D$65536,3,FALSE)</f>
        <v>first line keep open</v>
      </c>
      <c r="G781" s="19">
        <f>ROUND(IF(ISBLANK(C781),0,VLOOKUP(C781,'[2]Acha Air Sales Price List'!$B$1:$X$65536,12,FALSE)*$L$14),2)</f>
        <v>0</v>
      </c>
      <c r="H781" s="20">
        <f t="shared" si="20"/>
        <v>0</v>
      </c>
      <c r="I781" s="12"/>
    </row>
    <row r="782" spans="1:9" ht="12.4" hidden="1" customHeight="1">
      <c r="A782" s="11"/>
      <c r="B782" s="1"/>
      <c r="C782" s="36"/>
      <c r="D782" s="149"/>
      <c r="E782" s="150"/>
      <c r="F782" s="41" t="str">
        <f>VLOOKUP(C782,'[2]Acha Air Sales Price List'!$B$1:$D$65536,3,FALSE)</f>
        <v>first line keep open</v>
      </c>
      <c r="G782" s="19">
        <f>ROUND(IF(ISBLANK(C782),0,VLOOKUP(C782,'[2]Acha Air Sales Price List'!$B$1:$X$65536,12,FALSE)*$L$14),2)</f>
        <v>0</v>
      </c>
      <c r="H782" s="20">
        <f t="shared" si="20"/>
        <v>0</v>
      </c>
      <c r="I782" s="12"/>
    </row>
    <row r="783" spans="1:9" ht="12.4" hidden="1" customHeight="1">
      <c r="A783" s="11"/>
      <c r="B783" s="1"/>
      <c r="C783" s="36"/>
      <c r="D783" s="149"/>
      <c r="E783" s="150"/>
      <c r="F783" s="41" t="str">
        <f>VLOOKUP(C783,'[2]Acha Air Sales Price List'!$B$1:$D$65536,3,FALSE)</f>
        <v>first line keep open</v>
      </c>
      <c r="G783" s="19">
        <f>ROUND(IF(ISBLANK(C783),0,VLOOKUP(C783,'[2]Acha Air Sales Price List'!$B$1:$X$65536,12,FALSE)*$L$14),2)</f>
        <v>0</v>
      </c>
      <c r="H783" s="20">
        <f t="shared" si="20"/>
        <v>0</v>
      </c>
      <c r="I783" s="12"/>
    </row>
    <row r="784" spans="1:9" ht="12.4" hidden="1" customHeight="1">
      <c r="A784" s="11"/>
      <c r="B784" s="1"/>
      <c r="C784" s="36"/>
      <c r="D784" s="149"/>
      <c r="E784" s="150"/>
      <c r="F784" s="41" t="str">
        <f>VLOOKUP(C784,'[2]Acha Air Sales Price List'!$B$1:$D$65536,3,FALSE)</f>
        <v>first line keep open</v>
      </c>
      <c r="G784" s="19">
        <f>ROUND(IF(ISBLANK(C784),0,VLOOKUP(C784,'[2]Acha Air Sales Price List'!$B$1:$X$65536,12,FALSE)*$L$14),2)</f>
        <v>0</v>
      </c>
      <c r="H784" s="20">
        <f t="shared" si="20"/>
        <v>0</v>
      </c>
      <c r="I784" s="12"/>
    </row>
    <row r="785" spans="1:9" ht="12.4" hidden="1" customHeight="1">
      <c r="A785" s="11"/>
      <c r="B785" s="1"/>
      <c r="C785" s="36"/>
      <c r="D785" s="149"/>
      <c r="E785" s="150"/>
      <c r="F785" s="41" t="str">
        <f>VLOOKUP(C785,'[2]Acha Air Sales Price List'!$B$1:$D$65536,3,FALSE)</f>
        <v>first line keep open</v>
      </c>
      <c r="G785" s="19">
        <f>ROUND(IF(ISBLANK(C785),0,VLOOKUP(C785,'[2]Acha Air Sales Price List'!$B$1:$X$65536,12,FALSE)*$L$14),2)</f>
        <v>0</v>
      </c>
      <c r="H785" s="20">
        <f t="shared" si="20"/>
        <v>0</v>
      </c>
      <c r="I785" s="12"/>
    </row>
    <row r="786" spans="1:9" ht="12.4" hidden="1" customHeight="1">
      <c r="A786" s="11"/>
      <c r="B786" s="1"/>
      <c r="C786" s="36"/>
      <c r="D786" s="149"/>
      <c r="E786" s="150"/>
      <c r="F786" s="41" t="str">
        <f>VLOOKUP(C786,'[2]Acha Air Sales Price List'!$B$1:$D$65536,3,FALSE)</f>
        <v>first line keep open</v>
      </c>
      <c r="G786" s="19">
        <f>ROUND(IF(ISBLANK(C786),0,VLOOKUP(C786,'[2]Acha Air Sales Price List'!$B$1:$X$65536,12,FALSE)*$L$14),2)</f>
        <v>0</v>
      </c>
      <c r="H786" s="20">
        <f t="shared" ref="H786:H829" si="21">ROUND(IF(ISNUMBER(B786), G786*B786, 0),5)</f>
        <v>0</v>
      </c>
      <c r="I786" s="12"/>
    </row>
    <row r="787" spans="1:9" ht="12.4" hidden="1" customHeight="1">
      <c r="A787" s="11"/>
      <c r="B787" s="1"/>
      <c r="C787" s="36"/>
      <c r="D787" s="149"/>
      <c r="E787" s="150"/>
      <c r="F787" s="41" t="str">
        <f>VLOOKUP(C787,'[2]Acha Air Sales Price List'!$B$1:$D$65536,3,FALSE)</f>
        <v>first line keep open</v>
      </c>
      <c r="G787" s="19">
        <f>ROUND(IF(ISBLANK(C787),0,VLOOKUP(C787,'[2]Acha Air Sales Price List'!$B$1:$X$65536,12,FALSE)*$L$14),2)</f>
        <v>0</v>
      </c>
      <c r="H787" s="20">
        <f t="shared" si="21"/>
        <v>0</v>
      </c>
      <c r="I787" s="12"/>
    </row>
    <row r="788" spans="1:9" ht="12.4" hidden="1" customHeight="1">
      <c r="A788" s="11"/>
      <c r="B788" s="1"/>
      <c r="C788" s="36"/>
      <c r="D788" s="149"/>
      <c r="E788" s="150"/>
      <c r="F788" s="41" t="str">
        <f>VLOOKUP(C788,'[2]Acha Air Sales Price List'!$B$1:$D$65536,3,FALSE)</f>
        <v>first line keep open</v>
      </c>
      <c r="G788" s="19">
        <f>ROUND(IF(ISBLANK(C788),0,VLOOKUP(C788,'[2]Acha Air Sales Price List'!$B$1:$X$65536,12,FALSE)*$L$14),2)</f>
        <v>0</v>
      </c>
      <c r="H788" s="20">
        <f t="shared" si="21"/>
        <v>0</v>
      </c>
      <c r="I788" s="12"/>
    </row>
    <row r="789" spans="1:9" ht="12.4" hidden="1" customHeight="1">
      <c r="A789" s="11"/>
      <c r="B789" s="1"/>
      <c r="C789" s="36"/>
      <c r="D789" s="149"/>
      <c r="E789" s="150"/>
      <c r="F789" s="41" t="str">
        <f>VLOOKUP(C789,'[2]Acha Air Sales Price List'!$B$1:$D$65536,3,FALSE)</f>
        <v>first line keep open</v>
      </c>
      <c r="G789" s="19">
        <f>ROUND(IF(ISBLANK(C789),0,VLOOKUP(C789,'[2]Acha Air Sales Price List'!$B$1:$X$65536,12,FALSE)*$L$14),2)</f>
        <v>0</v>
      </c>
      <c r="H789" s="20">
        <f t="shared" si="21"/>
        <v>0</v>
      </c>
      <c r="I789" s="12"/>
    </row>
    <row r="790" spans="1:9" ht="12.4" hidden="1" customHeight="1">
      <c r="A790" s="11"/>
      <c r="B790" s="1"/>
      <c r="C790" s="36"/>
      <c r="D790" s="149"/>
      <c r="E790" s="150"/>
      <c r="F790" s="41" t="str">
        <f>VLOOKUP(C790,'[2]Acha Air Sales Price List'!$B$1:$D$65536,3,FALSE)</f>
        <v>first line keep open</v>
      </c>
      <c r="G790" s="19">
        <f>ROUND(IF(ISBLANK(C790),0,VLOOKUP(C790,'[2]Acha Air Sales Price List'!$B$1:$X$65536,12,FALSE)*$L$14),2)</f>
        <v>0</v>
      </c>
      <c r="H790" s="20">
        <f t="shared" si="21"/>
        <v>0</v>
      </c>
      <c r="I790" s="12"/>
    </row>
    <row r="791" spans="1:9" ht="12.4" hidden="1" customHeight="1">
      <c r="A791" s="11"/>
      <c r="B791" s="1"/>
      <c r="C791" s="36"/>
      <c r="D791" s="149"/>
      <c r="E791" s="150"/>
      <c r="F791" s="41" t="str">
        <f>VLOOKUP(C791,'[2]Acha Air Sales Price List'!$B$1:$D$65536,3,FALSE)</f>
        <v>first line keep open</v>
      </c>
      <c r="G791" s="19">
        <f>ROUND(IF(ISBLANK(C791),0,VLOOKUP(C791,'[2]Acha Air Sales Price List'!$B$1:$X$65536,12,FALSE)*$L$14),2)</f>
        <v>0</v>
      </c>
      <c r="H791" s="20">
        <f t="shared" si="21"/>
        <v>0</v>
      </c>
      <c r="I791" s="12"/>
    </row>
    <row r="792" spans="1:9" ht="12.4" hidden="1" customHeight="1">
      <c r="A792" s="11"/>
      <c r="B792" s="1"/>
      <c r="C792" s="36"/>
      <c r="D792" s="149"/>
      <c r="E792" s="150"/>
      <c r="F792" s="41" t="str">
        <f>VLOOKUP(C792,'[2]Acha Air Sales Price List'!$B$1:$D$65536,3,FALSE)</f>
        <v>first line keep open</v>
      </c>
      <c r="G792" s="19">
        <f>ROUND(IF(ISBLANK(C792),0,VLOOKUP(C792,'[2]Acha Air Sales Price List'!$B$1:$X$65536,12,FALSE)*$L$14),2)</f>
        <v>0</v>
      </c>
      <c r="H792" s="20">
        <f t="shared" si="21"/>
        <v>0</v>
      </c>
      <c r="I792" s="12"/>
    </row>
    <row r="793" spans="1:9" ht="12.4" hidden="1" customHeight="1">
      <c r="A793" s="11"/>
      <c r="B793" s="1"/>
      <c r="C793" s="36"/>
      <c r="D793" s="149"/>
      <c r="E793" s="150"/>
      <c r="F793" s="41" t="str">
        <f>VLOOKUP(C793,'[2]Acha Air Sales Price List'!$B$1:$D$65536,3,FALSE)</f>
        <v>first line keep open</v>
      </c>
      <c r="G793" s="19">
        <f>ROUND(IF(ISBLANK(C793),0,VLOOKUP(C793,'[2]Acha Air Sales Price List'!$B$1:$X$65536,12,FALSE)*$L$14),2)</f>
        <v>0</v>
      </c>
      <c r="H793" s="20">
        <f t="shared" si="21"/>
        <v>0</v>
      </c>
      <c r="I793" s="12"/>
    </row>
    <row r="794" spans="1:9" ht="12.4" hidden="1" customHeight="1">
      <c r="A794" s="11"/>
      <c r="B794" s="1"/>
      <c r="C794" s="36"/>
      <c r="D794" s="149"/>
      <c r="E794" s="150"/>
      <c r="F794" s="41" t="str">
        <f>VLOOKUP(C794,'[2]Acha Air Sales Price List'!$B$1:$D$65536,3,FALSE)</f>
        <v>first line keep open</v>
      </c>
      <c r="G794" s="19">
        <f>ROUND(IF(ISBLANK(C794),0,VLOOKUP(C794,'[2]Acha Air Sales Price List'!$B$1:$X$65536,12,FALSE)*$L$14),2)</f>
        <v>0</v>
      </c>
      <c r="H794" s="20">
        <f t="shared" si="21"/>
        <v>0</v>
      </c>
      <c r="I794" s="12"/>
    </row>
    <row r="795" spans="1:9" ht="12.4" hidden="1" customHeight="1">
      <c r="A795" s="11"/>
      <c r="B795" s="1"/>
      <c r="C795" s="36"/>
      <c r="D795" s="149"/>
      <c r="E795" s="150"/>
      <c r="F795" s="41" t="str">
        <f>VLOOKUP(C795,'[2]Acha Air Sales Price List'!$B$1:$D$65536,3,FALSE)</f>
        <v>first line keep open</v>
      </c>
      <c r="G795" s="19">
        <f>ROUND(IF(ISBLANK(C795),0,VLOOKUP(C795,'[2]Acha Air Sales Price List'!$B$1:$X$65536,12,FALSE)*$L$14),2)</f>
        <v>0</v>
      </c>
      <c r="H795" s="20">
        <f t="shared" si="21"/>
        <v>0</v>
      </c>
      <c r="I795" s="12"/>
    </row>
    <row r="796" spans="1:9" ht="12.4" hidden="1" customHeight="1">
      <c r="A796" s="11"/>
      <c r="B796" s="1"/>
      <c r="C796" s="36"/>
      <c r="D796" s="149"/>
      <c r="E796" s="150"/>
      <c r="F796" s="41" t="str">
        <f>VLOOKUP(C796,'[2]Acha Air Sales Price List'!$B$1:$D$65536,3,FALSE)</f>
        <v>first line keep open</v>
      </c>
      <c r="G796" s="19">
        <f>ROUND(IF(ISBLANK(C796),0,VLOOKUP(C796,'[2]Acha Air Sales Price List'!$B$1:$X$65536,12,FALSE)*$L$14),2)</f>
        <v>0</v>
      </c>
      <c r="H796" s="20">
        <f t="shared" si="21"/>
        <v>0</v>
      </c>
      <c r="I796" s="12"/>
    </row>
    <row r="797" spans="1:9" ht="12.4" hidden="1" customHeight="1">
      <c r="A797" s="11"/>
      <c r="B797" s="1"/>
      <c r="C797" s="36"/>
      <c r="D797" s="149"/>
      <c r="E797" s="150"/>
      <c r="F797" s="41" t="str">
        <f>VLOOKUP(C797,'[2]Acha Air Sales Price List'!$B$1:$D$65536,3,FALSE)</f>
        <v>first line keep open</v>
      </c>
      <c r="G797" s="19">
        <f>ROUND(IF(ISBLANK(C797),0,VLOOKUP(C797,'[2]Acha Air Sales Price List'!$B$1:$X$65536,12,FALSE)*$L$14),2)</f>
        <v>0</v>
      </c>
      <c r="H797" s="20">
        <f t="shared" si="21"/>
        <v>0</v>
      </c>
      <c r="I797" s="12"/>
    </row>
    <row r="798" spans="1:9" ht="12.4" hidden="1" customHeight="1">
      <c r="A798" s="11"/>
      <c r="B798" s="1"/>
      <c r="C798" s="36"/>
      <c r="D798" s="149"/>
      <c r="E798" s="150"/>
      <c r="F798" s="41" t="str">
        <f>VLOOKUP(C798,'[2]Acha Air Sales Price List'!$B$1:$D$65536,3,FALSE)</f>
        <v>first line keep open</v>
      </c>
      <c r="G798" s="19">
        <f>ROUND(IF(ISBLANK(C798),0,VLOOKUP(C798,'[2]Acha Air Sales Price List'!$B$1:$X$65536,12,FALSE)*$L$14),2)</f>
        <v>0</v>
      </c>
      <c r="H798" s="20">
        <f t="shared" si="21"/>
        <v>0</v>
      </c>
      <c r="I798" s="12"/>
    </row>
    <row r="799" spans="1:9" ht="12.4" hidden="1" customHeight="1">
      <c r="A799" s="11"/>
      <c r="B799" s="1"/>
      <c r="C799" s="36"/>
      <c r="D799" s="149"/>
      <c r="E799" s="150"/>
      <c r="F799" s="41" t="str">
        <f>VLOOKUP(C799,'[2]Acha Air Sales Price List'!$B$1:$D$65536,3,FALSE)</f>
        <v>first line keep open</v>
      </c>
      <c r="G799" s="19">
        <f>ROUND(IF(ISBLANK(C799),0,VLOOKUP(C799,'[2]Acha Air Sales Price List'!$B$1:$X$65536,12,FALSE)*$L$14),2)</f>
        <v>0</v>
      </c>
      <c r="H799" s="20">
        <f t="shared" si="21"/>
        <v>0</v>
      </c>
      <c r="I799" s="12"/>
    </row>
    <row r="800" spans="1:9" ht="12.4" hidden="1" customHeight="1">
      <c r="A800" s="11"/>
      <c r="B800" s="1"/>
      <c r="C800" s="36"/>
      <c r="D800" s="149"/>
      <c r="E800" s="150"/>
      <c r="F800" s="41" t="str">
        <f>VLOOKUP(C800,'[2]Acha Air Sales Price List'!$B$1:$D$65536,3,FALSE)</f>
        <v>first line keep open</v>
      </c>
      <c r="G800" s="19">
        <f>ROUND(IF(ISBLANK(C800),0,VLOOKUP(C800,'[2]Acha Air Sales Price List'!$B$1:$X$65536,12,FALSE)*$L$14),2)</f>
        <v>0</v>
      </c>
      <c r="H800" s="20">
        <f t="shared" si="21"/>
        <v>0</v>
      </c>
      <c r="I800" s="12"/>
    </row>
    <row r="801" spans="1:9" ht="12.4" hidden="1" customHeight="1">
      <c r="A801" s="11"/>
      <c r="B801" s="1"/>
      <c r="C801" s="37"/>
      <c r="D801" s="149"/>
      <c r="E801" s="150"/>
      <c r="F801" s="41" t="str">
        <f>VLOOKUP(C801,'[2]Acha Air Sales Price List'!$B$1:$D$65536,3,FALSE)</f>
        <v>first line keep open</v>
      </c>
      <c r="G801" s="19">
        <f>ROUND(IF(ISBLANK(C801),0,VLOOKUP(C801,'[2]Acha Air Sales Price List'!$B$1:$X$65536,12,FALSE)*$L$14),2)</f>
        <v>0</v>
      </c>
      <c r="H801" s="20">
        <f t="shared" si="21"/>
        <v>0</v>
      </c>
      <c r="I801" s="12"/>
    </row>
    <row r="802" spans="1:9" ht="12" hidden="1" customHeight="1">
      <c r="A802" s="11"/>
      <c r="B802" s="1"/>
      <c r="C802" s="36"/>
      <c r="D802" s="149"/>
      <c r="E802" s="150"/>
      <c r="F802" s="41" t="str">
        <f>VLOOKUP(C802,'[2]Acha Air Sales Price List'!$B$1:$D$65536,3,FALSE)</f>
        <v>first line keep open</v>
      </c>
      <c r="G802" s="19">
        <f>ROUND(IF(ISBLANK(C802),0,VLOOKUP(C802,'[2]Acha Air Sales Price List'!$B$1:$X$65536,12,FALSE)*$L$14),2)</f>
        <v>0</v>
      </c>
      <c r="H802" s="20">
        <f t="shared" si="21"/>
        <v>0</v>
      </c>
      <c r="I802" s="12"/>
    </row>
    <row r="803" spans="1:9" ht="12.4" hidden="1" customHeight="1">
      <c r="A803" s="11"/>
      <c r="B803" s="1"/>
      <c r="C803" s="36"/>
      <c r="D803" s="149"/>
      <c r="E803" s="150"/>
      <c r="F803" s="41" t="str">
        <f>VLOOKUP(C803,'[2]Acha Air Sales Price List'!$B$1:$D$65536,3,FALSE)</f>
        <v>first line keep open</v>
      </c>
      <c r="G803" s="19">
        <f>ROUND(IF(ISBLANK(C803),0,VLOOKUP(C803,'[2]Acha Air Sales Price List'!$B$1:$X$65536,12,FALSE)*$L$14),2)</f>
        <v>0</v>
      </c>
      <c r="H803" s="20">
        <f t="shared" si="21"/>
        <v>0</v>
      </c>
      <c r="I803" s="12"/>
    </row>
    <row r="804" spans="1:9" ht="12.4" hidden="1" customHeight="1">
      <c r="A804" s="11"/>
      <c r="B804" s="1"/>
      <c r="C804" s="36"/>
      <c r="D804" s="149"/>
      <c r="E804" s="150"/>
      <c r="F804" s="41" t="str">
        <f>VLOOKUP(C804,'[2]Acha Air Sales Price List'!$B$1:$D$65536,3,FALSE)</f>
        <v>first line keep open</v>
      </c>
      <c r="G804" s="19">
        <f>ROUND(IF(ISBLANK(C804),0,VLOOKUP(C804,'[2]Acha Air Sales Price List'!$B$1:$X$65536,12,FALSE)*$L$14),2)</f>
        <v>0</v>
      </c>
      <c r="H804" s="20">
        <f t="shared" si="21"/>
        <v>0</v>
      </c>
      <c r="I804" s="12"/>
    </row>
    <row r="805" spans="1:9" ht="12.4" hidden="1" customHeight="1">
      <c r="A805" s="11"/>
      <c r="B805" s="1"/>
      <c r="C805" s="36"/>
      <c r="D805" s="149"/>
      <c r="E805" s="150"/>
      <c r="F805" s="41" t="str">
        <f>VLOOKUP(C805,'[2]Acha Air Sales Price List'!$B$1:$D$65536,3,FALSE)</f>
        <v>first line keep open</v>
      </c>
      <c r="G805" s="19">
        <f>ROUND(IF(ISBLANK(C805),0,VLOOKUP(C805,'[2]Acha Air Sales Price List'!$B$1:$X$65536,12,FALSE)*$L$14),2)</f>
        <v>0</v>
      </c>
      <c r="H805" s="20">
        <f t="shared" si="21"/>
        <v>0</v>
      </c>
      <c r="I805" s="12"/>
    </row>
    <row r="806" spans="1:9" ht="12.4" hidden="1" customHeight="1">
      <c r="A806" s="11"/>
      <c r="B806" s="1"/>
      <c r="C806" s="36"/>
      <c r="D806" s="149"/>
      <c r="E806" s="150"/>
      <c r="F806" s="41" t="str">
        <f>VLOOKUP(C806,'[2]Acha Air Sales Price List'!$B$1:$D$65536,3,FALSE)</f>
        <v>first line keep open</v>
      </c>
      <c r="G806" s="19">
        <f>ROUND(IF(ISBLANK(C806),0,VLOOKUP(C806,'[2]Acha Air Sales Price List'!$B$1:$X$65536,12,FALSE)*$L$14),2)</f>
        <v>0</v>
      </c>
      <c r="H806" s="20">
        <f t="shared" si="21"/>
        <v>0</v>
      </c>
      <c r="I806" s="12"/>
    </row>
    <row r="807" spans="1:9" ht="12.4" hidden="1" customHeight="1">
      <c r="A807" s="11"/>
      <c r="B807" s="1"/>
      <c r="C807" s="36"/>
      <c r="D807" s="149"/>
      <c r="E807" s="150"/>
      <c r="F807" s="41" t="str">
        <f>VLOOKUP(C807,'[2]Acha Air Sales Price List'!$B$1:$D$65536,3,FALSE)</f>
        <v>first line keep open</v>
      </c>
      <c r="G807" s="19">
        <f>ROUND(IF(ISBLANK(C807),0,VLOOKUP(C807,'[2]Acha Air Sales Price List'!$B$1:$X$65536,12,FALSE)*$L$14),2)</f>
        <v>0</v>
      </c>
      <c r="H807" s="20">
        <f t="shared" si="21"/>
        <v>0</v>
      </c>
      <c r="I807" s="12"/>
    </row>
    <row r="808" spans="1:9" ht="12.4" hidden="1" customHeight="1">
      <c r="A808" s="11"/>
      <c r="B808" s="1"/>
      <c r="C808" s="36"/>
      <c r="D808" s="149"/>
      <c r="E808" s="150"/>
      <c r="F808" s="41" t="str">
        <f>VLOOKUP(C808,'[2]Acha Air Sales Price List'!$B$1:$D$65536,3,FALSE)</f>
        <v>first line keep open</v>
      </c>
      <c r="G808" s="19">
        <f>ROUND(IF(ISBLANK(C808),0,VLOOKUP(C808,'[2]Acha Air Sales Price List'!$B$1:$X$65536,12,FALSE)*$L$14),2)</f>
        <v>0</v>
      </c>
      <c r="H808" s="20">
        <f t="shared" si="21"/>
        <v>0</v>
      </c>
      <c r="I808" s="12"/>
    </row>
    <row r="809" spans="1:9" ht="12.4" hidden="1" customHeight="1">
      <c r="A809" s="11"/>
      <c r="B809" s="1"/>
      <c r="C809" s="36"/>
      <c r="D809" s="149"/>
      <c r="E809" s="150"/>
      <c r="F809" s="41" t="str">
        <f>VLOOKUP(C809,'[2]Acha Air Sales Price List'!$B$1:$D$65536,3,FALSE)</f>
        <v>first line keep open</v>
      </c>
      <c r="G809" s="19">
        <f>ROUND(IF(ISBLANK(C809),0,VLOOKUP(C809,'[2]Acha Air Sales Price List'!$B$1:$X$65536,12,FALSE)*$L$14),2)</f>
        <v>0</v>
      </c>
      <c r="H809" s="20">
        <f t="shared" si="21"/>
        <v>0</v>
      </c>
      <c r="I809" s="12"/>
    </row>
    <row r="810" spans="1:9" ht="12.4" hidden="1" customHeight="1">
      <c r="A810" s="11"/>
      <c r="B810" s="1"/>
      <c r="C810" s="36"/>
      <c r="D810" s="149"/>
      <c r="E810" s="150"/>
      <c r="F810" s="41" t="str">
        <f>VLOOKUP(C810,'[2]Acha Air Sales Price List'!$B$1:$D$65536,3,FALSE)</f>
        <v>first line keep open</v>
      </c>
      <c r="G810" s="19">
        <f>ROUND(IF(ISBLANK(C810),0,VLOOKUP(C810,'[2]Acha Air Sales Price List'!$B$1:$X$65536,12,FALSE)*$L$14),2)</f>
        <v>0</v>
      </c>
      <c r="H810" s="20">
        <f t="shared" si="21"/>
        <v>0</v>
      </c>
      <c r="I810" s="12"/>
    </row>
    <row r="811" spans="1:9" ht="12.4" hidden="1" customHeight="1">
      <c r="A811" s="11"/>
      <c r="B811" s="1"/>
      <c r="C811" s="36"/>
      <c r="D811" s="149"/>
      <c r="E811" s="150"/>
      <c r="F811" s="41" t="str">
        <f>VLOOKUP(C811,'[2]Acha Air Sales Price List'!$B$1:$D$65536,3,FALSE)</f>
        <v>first line keep open</v>
      </c>
      <c r="G811" s="19">
        <f>ROUND(IF(ISBLANK(C811),0,VLOOKUP(C811,'[2]Acha Air Sales Price List'!$B$1:$X$65536,12,FALSE)*$L$14),2)</f>
        <v>0</v>
      </c>
      <c r="H811" s="20">
        <f t="shared" si="21"/>
        <v>0</v>
      </c>
      <c r="I811" s="12"/>
    </row>
    <row r="812" spans="1:9" ht="12.4" hidden="1" customHeight="1">
      <c r="A812" s="11"/>
      <c r="B812" s="1"/>
      <c r="C812" s="36"/>
      <c r="D812" s="149"/>
      <c r="E812" s="150"/>
      <c r="F812" s="41" t="str">
        <f>VLOOKUP(C812,'[2]Acha Air Sales Price List'!$B$1:$D$65536,3,FALSE)</f>
        <v>first line keep open</v>
      </c>
      <c r="G812" s="19">
        <f>ROUND(IF(ISBLANK(C812),0,VLOOKUP(C812,'[2]Acha Air Sales Price List'!$B$1:$X$65536,12,FALSE)*$L$14),2)</f>
        <v>0</v>
      </c>
      <c r="H812" s="20">
        <f t="shared" si="21"/>
        <v>0</v>
      </c>
      <c r="I812" s="12"/>
    </row>
    <row r="813" spans="1:9" ht="12.4" hidden="1" customHeight="1">
      <c r="A813" s="11"/>
      <c r="B813" s="1"/>
      <c r="C813" s="36"/>
      <c r="D813" s="149"/>
      <c r="E813" s="150"/>
      <c r="F813" s="41" t="str">
        <f>VLOOKUP(C813,'[2]Acha Air Sales Price List'!$B$1:$D$65536,3,FALSE)</f>
        <v>first line keep open</v>
      </c>
      <c r="G813" s="19">
        <f>ROUND(IF(ISBLANK(C813),0,VLOOKUP(C813,'[2]Acha Air Sales Price List'!$B$1:$X$65536,12,FALSE)*$L$14),2)</f>
        <v>0</v>
      </c>
      <c r="H813" s="20">
        <f t="shared" si="21"/>
        <v>0</v>
      </c>
      <c r="I813" s="12"/>
    </row>
    <row r="814" spans="1:9" ht="12.4" hidden="1" customHeight="1">
      <c r="A814" s="11"/>
      <c r="B814" s="1"/>
      <c r="C814" s="36"/>
      <c r="D814" s="149"/>
      <c r="E814" s="150"/>
      <c r="F814" s="41" t="str">
        <f>VLOOKUP(C814,'[2]Acha Air Sales Price List'!$B$1:$D$65536,3,FALSE)</f>
        <v>first line keep open</v>
      </c>
      <c r="G814" s="19">
        <f>ROUND(IF(ISBLANK(C814),0,VLOOKUP(C814,'[2]Acha Air Sales Price List'!$B$1:$X$65536,12,FALSE)*$L$14),2)</f>
        <v>0</v>
      </c>
      <c r="H814" s="20">
        <f t="shared" si="21"/>
        <v>0</v>
      </c>
      <c r="I814" s="12"/>
    </row>
    <row r="815" spans="1:9" ht="12.4" hidden="1" customHeight="1">
      <c r="A815" s="11"/>
      <c r="B815" s="1"/>
      <c r="C815" s="36"/>
      <c r="D815" s="149"/>
      <c r="E815" s="150"/>
      <c r="F815" s="41" t="str">
        <f>VLOOKUP(C815,'[2]Acha Air Sales Price List'!$B$1:$D$65536,3,FALSE)</f>
        <v>first line keep open</v>
      </c>
      <c r="G815" s="19">
        <f>ROUND(IF(ISBLANK(C815),0,VLOOKUP(C815,'[2]Acha Air Sales Price List'!$B$1:$X$65536,12,FALSE)*$L$14),2)</f>
        <v>0</v>
      </c>
      <c r="H815" s="20">
        <f t="shared" si="21"/>
        <v>0</v>
      </c>
      <c r="I815" s="12"/>
    </row>
    <row r="816" spans="1:9" ht="12.4" hidden="1" customHeight="1">
      <c r="A816" s="11"/>
      <c r="B816" s="1"/>
      <c r="C816" s="36"/>
      <c r="D816" s="149"/>
      <c r="E816" s="150"/>
      <c r="F816" s="41" t="str">
        <f>VLOOKUP(C816,'[2]Acha Air Sales Price List'!$B$1:$D$65536,3,FALSE)</f>
        <v>first line keep open</v>
      </c>
      <c r="G816" s="19">
        <f>ROUND(IF(ISBLANK(C816),0,VLOOKUP(C816,'[2]Acha Air Sales Price List'!$B$1:$X$65536,12,FALSE)*$L$14),2)</f>
        <v>0</v>
      </c>
      <c r="H816" s="20">
        <f t="shared" si="21"/>
        <v>0</v>
      </c>
      <c r="I816" s="12"/>
    </row>
    <row r="817" spans="1:9" ht="12.4" hidden="1" customHeight="1">
      <c r="A817" s="11"/>
      <c r="B817" s="1"/>
      <c r="C817" s="36"/>
      <c r="D817" s="149"/>
      <c r="E817" s="150"/>
      <c r="F817" s="41" t="str">
        <f>VLOOKUP(C817,'[2]Acha Air Sales Price List'!$B$1:$D$65536,3,FALSE)</f>
        <v>first line keep open</v>
      </c>
      <c r="G817" s="19">
        <f>ROUND(IF(ISBLANK(C817),0,VLOOKUP(C817,'[2]Acha Air Sales Price List'!$B$1:$X$65536,12,FALSE)*$L$14),2)</f>
        <v>0</v>
      </c>
      <c r="H817" s="20">
        <f t="shared" si="21"/>
        <v>0</v>
      </c>
      <c r="I817" s="12"/>
    </row>
    <row r="818" spans="1:9" ht="12.4" hidden="1" customHeight="1">
      <c r="A818" s="11"/>
      <c r="B818" s="1"/>
      <c r="C818" s="36"/>
      <c r="D818" s="149"/>
      <c r="E818" s="150"/>
      <c r="F818" s="41" t="str">
        <f>VLOOKUP(C818,'[2]Acha Air Sales Price List'!$B$1:$D$65536,3,FALSE)</f>
        <v>first line keep open</v>
      </c>
      <c r="G818" s="19">
        <f>ROUND(IF(ISBLANK(C818),0,VLOOKUP(C818,'[2]Acha Air Sales Price List'!$B$1:$X$65536,12,FALSE)*$L$14),2)</f>
        <v>0</v>
      </c>
      <c r="H818" s="20">
        <f t="shared" si="21"/>
        <v>0</v>
      </c>
      <c r="I818" s="12"/>
    </row>
    <row r="819" spans="1:9" ht="12.4" hidden="1" customHeight="1">
      <c r="A819" s="11"/>
      <c r="B819" s="1"/>
      <c r="C819" s="36"/>
      <c r="D819" s="149"/>
      <c r="E819" s="150"/>
      <c r="F819" s="41" t="str">
        <f>VLOOKUP(C819,'[2]Acha Air Sales Price List'!$B$1:$D$65536,3,FALSE)</f>
        <v>first line keep open</v>
      </c>
      <c r="G819" s="19">
        <f>ROUND(IF(ISBLANK(C819),0,VLOOKUP(C819,'[2]Acha Air Sales Price List'!$B$1:$X$65536,12,FALSE)*$L$14),2)</f>
        <v>0</v>
      </c>
      <c r="H819" s="20">
        <f t="shared" si="21"/>
        <v>0</v>
      </c>
      <c r="I819" s="12"/>
    </row>
    <row r="820" spans="1:9" ht="12.4" hidden="1" customHeight="1">
      <c r="A820" s="11"/>
      <c r="B820" s="1"/>
      <c r="C820" s="36"/>
      <c r="D820" s="149"/>
      <c r="E820" s="150"/>
      <c r="F820" s="41" t="str">
        <f>VLOOKUP(C820,'[2]Acha Air Sales Price List'!$B$1:$D$65536,3,FALSE)</f>
        <v>first line keep open</v>
      </c>
      <c r="G820" s="19">
        <f>ROUND(IF(ISBLANK(C820),0,VLOOKUP(C820,'[2]Acha Air Sales Price List'!$B$1:$X$65536,12,FALSE)*$L$14),2)</f>
        <v>0</v>
      </c>
      <c r="H820" s="20">
        <f t="shared" si="21"/>
        <v>0</v>
      </c>
      <c r="I820" s="12"/>
    </row>
    <row r="821" spans="1:9" ht="12.4" hidden="1" customHeight="1">
      <c r="A821" s="11"/>
      <c r="B821" s="1"/>
      <c r="C821" s="36"/>
      <c r="D821" s="149"/>
      <c r="E821" s="150"/>
      <c r="F821" s="41" t="str">
        <f>VLOOKUP(C821,'[2]Acha Air Sales Price List'!$B$1:$D$65536,3,FALSE)</f>
        <v>first line keep open</v>
      </c>
      <c r="G821" s="19">
        <f>ROUND(IF(ISBLANK(C821),0,VLOOKUP(C821,'[2]Acha Air Sales Price List'!$B$1:$X$65536,12,FALSE)*$L$14),2)</f>
        <v>0</v>
      </c>
      <c r="H821" s="20">
        <f t="shared" si="21"/>
        <v>0</v>
      </c>
      <c r="I821" s="12"/>
    </row>
    <row r="822" spans="1:9" ht="12.4" hidden="1" customHeight="1">
      <c r="A822" s="11"/>
      <c r="B822" s="1"/>
      <c r="C822" s="36"/>
      <c r="D822" s="149"/>
      <c r="E822" s="150"/>
      <c r="F822" s="41" t="str">
        <f>VLOOKUP(C822,'[2]Acha Air Sales Price List'!$B$1:$D$65536,3,FALSE)</f>
        <v>first line keep open</v>
      </c>
      <c r="G822" s="19">
        <f>ROUND(IF(ISBLANK(C822),0,VLOOKUP(C822,'[2]Acha Air Sales Price List'!$B$1:$X$65536,12,FALSE)*$L$14),2)</f>
        <v>0</v>
      </c>
      <c r="H822" s="20">
        <f t="shared" si="21"/>
        <v>0</v>
      </c>
      <c r="I822" s="12"/>
    </row>
    <row r="823" spans="1:9" ht="12.4" hidden="1" customHeight="1">
      <c r="A823" s="11"/>
      <c r="B823" s="1"/>
      <c r="C823" s="36"/>
      <c r="D823" s="149"/>
      <c r="E823" s="150"/>
      <c r="F823" s="41" t="str">
        <f>VLOOKUP(C823,'[2]Acha Air Sales Price List'!$B$1:$D$65536,3,FALSE)</f>
        <v>first line keep open</v>
      </c>
      <c r="G823" s="19">
        <f>ROUND(IF(ISBLANK(C823),0,VLOOKUP(C823,'[2]Acha Air Sales Price List'!$B$1:$X$65536,12,FALSE)*$L$14),2)</f>
        <v>0</v>
      </c>
      <c r="H823" s="20">
        <f t="shared" si="21"/>
        <v>0</v>
      </c>
      <c r="I823" s="12"/>
    </row>
    <row r="824" spans="1:9" ht="12.4" hidden="1" customHeight="1">
      <c r="A824" s="11"/>
      <c r="B824" s="1"/>
      <c r="C824" s="36"/>
      <c r="D824" s="149"/>
      <c r="E824" s="150"/>
      <c r="F824" s="41" t="str">
        <f>VLOOKUP(C824,'[2]Acha Air Sales Price List'!$B$1:$D$65536,3,FALSE)</f>
        <v>first line keep open</v>
      </c>
      <c r="G824" s="19">
        <f>ROUND(IF(ISBLANK(C824),0,VLOOKUP(C824,'[2]Acha Air Sales Price List'!$B$1:$X$65536,12,FALSE)*$L$14),2)</f>
        <v>0</v>
      </c>
      <c r="H824" s="20">
        <f t="shared" si="21"/>
        <v>0</v>
      </c>
      <c r="I824" s="12"/>
    </row>
    <row r="825" spans="1:9" ht="12.4" hidden="1" customHeight="1">
      <c r="A825" s="11"/>
      <c r="B825" s="1"/>
      <c r="C825" s="36"/>
      <c r="D825" s="149"/>
      <c r="E825" s="150"/>
      <c r="F825" s="41" t="str">
        <f>VLOOKUP(C825,'[2]Acha Air Sales Price List'!$B$1:$D$65536,3,FALSE)</f>
        <v>first line keep open</v>
      </c>
      <c r="G825" s="19">
        <f>ROUND(IF(ISBLANK(C825),0,VLOOKUP(C825,'[2]Acha Air Sales Price List'!$B$1:$X$65536,12,FALSE)*$L$14),2)</f>
        <v>0</v>
      </c>
      <c r="H825" s="20">
        <f t="shared" si="21"/>
        <v>0</v>
      </c>
      <c r="I825" s="12"/>
    </row>
    <row r="826" spans="1:9" ht="12.4" hidden="1" customHeight="1">
      <c r="A826" s="11"/>
      <c r="B826" s="1"/>
      <c r="C826" s="36"/>
      <c r="D826" s="149"/>
      <c r="E826" s="150"/>
      <c r="F826" s="41" t="str">
        <f>VLOOKUP(C826,'[2]Acha Air Sales Price List'!$B$1:$D$65536,3,FALSE)</f>
        <v>first line keep open</v>
      </c>
      <c r="G826" s="19">
        <f>ROUND(IF(ISBLANK(C826),0,VLOOKUP(C826,'[2]Acha Air Sales Price List'!$B$1:$X$65536,12,FALSE)*$L$14),2)</f>
        <v>0</v>
      </c>
      <c r="H826" s="20">
        <f t="shared" si="21"/>
        <v>0</v>
      </c>
      <c r="I826" s="12"/>
    </row>
    <row r="827" spans="1:9" ht="12.4" hidden="1" customHeight="1">
      <c r="A827" s="11"/>
      <c r="B827" s="1"/>
      <c r="C827" s="36"/>
      <c r="D827" s="149"/>
      <c r="E827" s="150"/>
      <c r="F827" s="41" t="str">
        <f>VLOOKUP(C827,'[2]Acha Air Sales Price List'!$B$1:$D$65536,3,FALSE)</f>
        <v>first line keep open</v>
      </c>
      <c r="G827" s="19">
        <f>ROUND(IF(ISBLANK(C827),0,VLOOKUP(C827,'[2]Acha Air Sales Price List'!$B$1:$X$65536,12,FALSE)*$L$14),2)</f>
        <v>0</v>
      </c>
      <c r="H827" s="20">
        <f t="shared" si="21"/>
        <v>0</v>
      </c>
      <c r="I827" s="12"/>
    </row>
    <row r="828" spans="1:9" ht="12.4" hidden="1" customHeight="1">
      <c r="A828" s="11"/>
      <c r="B828" s="1"/>
      <c r="C828" s="36"/>
      <c r="D828" s="149"/>
      <c r="E828" s="150"/>
      <c r="F828" s="41" t="str">
        <f>VLOOKUP(C828,'[2]Acha Air Sales Price List'!$B$1:$D$65536,3,FALSE)</f>
        <v>first line keep open</v>
      </c>
      <c r="G828" s="19">
        <f>ROUND(IF(ISBLANK(C828),0,VLOOKUP(C828,'[2]Acha Air Sales Price List'!$B$1:$X$65536,12,FALSE)*$L$14),2)</f>
        <v>0</v>
      </c>
      <c r="H828" s="20">
        <f t="shared" si="21"/>
        <v>0</v>
      </c>
      <c r="I828" s="12"/>
    </row>
    <row r="829" spans="1:9" ht="12.4" hidden="1" customHeight="1">
      <c r="A829" s="11"/>
      <c r="B829" s="1"/>
      <c r="C829" s="37"/>
      <c r="D829" s="149"/>
      <c r="E829" s="150"/>
      <c r="F829" s="41" t="str">
        <f>VLOOKUP(C829,'[2]Acha Air Sales Price List'!$B$1:$D$65536,3,FALSE)</f>
        <v>first line keep open</v>
      </c>
      <c r="G829" s="19">
        <f>ROUND(IF(ISBLANK(C829),0,VLOOKUP(C829,'[2]Acha Air Sales Price List'!$B$1:$X$65536,12,FALSE)*$L$14),2)</f>
        <v>0</v>
      </c>
      <c r="H829" s="20">
        <f t="shared" si="21"/>
        <v>0</v>
      </c>
      <c r="I829" s="12"/>
    </row>
    <row r="830" spans="1:9" ht="12" hidden="1" customHeight="1">
      <c r="A830" s="11"/>
      <c r="B830" s="1"/>
      <c r="C830" s="36"/>
      <c r="D830" s="149"/>
      <c r="E830" s="150"/>
      <c r="F830" s="41" t="str">
        <f>VLOOKUP(C830,'[2]Acha Air Sales Price List'!$B$1:$D$65536,3,FALSE)</f>
        <v>first line keep open</v>
      </c>
      <c r="G830" s="19">
        <f>ROUND(IF(ISBLANK(C830),0,VLOOKUP(C830,'[2]Acha Air Sales Price List'!$B$1:$X$65536,12,FALSE)*$L$14),2)</f>
        <v>0</v>
      </c>
      <c r="H830" s="20">
        <f t="shared" ref="H830:H841" si="22">ROUND(IF(ISNUMBER(B830), G830*B830, 0),5)</f>
        <v>0</v>
      </c>
      <c r="I830" s="12"/>
    </row>
    <row r="831" spans="1:9" ht="12.4" hidden="1" customHeight="1">
      <c r="A831" s="11"/>
      <c r="B831" s="1"/>
      <c r="C831" s="36"/>
      <c r="D831" s="149"/>
      <c r="E831" s="150"/>
      <c r="F831" s="41" t="str">
        <f>VLOOKUP(C831,'[2]Acha Air Sales Price List'!$B$1:$D$65536,3,FALSE)</f>
        <v>first line keep open</v>
      </c>
      <c r="G831" s="19">
        <f>ROUND(IF(ISBLANK(C831),0,VLOOKUP(C831,'[2]Acha Air Sales Price List'!$B$1:$X$65536,12,FALSE)*$L$14),2)</f>
        <v>0</v>
      </c>
      <c r="H831" s="20">
        <f t="shared" si="22"/>
        <v>0</v>
      </c>
      <c r="I831" s="12"/>
    </row>
    <row r="832" spans="1:9" ht="12.4" hidden="1" customHeight="1">
      <c r="A832" s="11"/>
      <c r="B832" s="1"/>
      <c r="C832" s="36"/>
      <c r="D832" s="149"/>
      <c r="E832" s="150"/>
      <c r="F832" s="41" t="str">
        <f>VLOOKUP(C832,'[2]Acha Air Sales Price List'!$B$1:$D$65536,3,FALSE)</f>
        <v>first line keep open</v>
      </c>
      <c r="G832" s="19">
        <f>ROUND(IF(ISBLANK(C832),0,VLOOKUP(C832,'[2]Acha Air Sales Price List'!$B$1:$X$65536,12,FALSE)*$L$14),2)</f>
        <v>0</v>
      </c>
      <c r="H832" s="20">
        <f t="shared" si="22"/>
        <v>0</v>
      </c>
      <c r="I832" s="12"/>
    </row>
    <row r="833" spans="1:9" ht="12.4" hidden="1" customHeight="1">
      <c r="A833" s="11"/>
      <c r="B833" s="1"/>
      <c r="C833" s="36"/>
      <c r="D833" s="149"/>
      <c r="E833" s="150"/>
      <c r="F833" s="41" t="str">
        <f>VLOOKUP(C833,'[2]Acha Air Sales Price List'!$B$1:$D$65536,3,FALSE)</f>
        <v>first line keep open</v>
      </c>
      <c r="G833" s="19">
        <f>ROUND(IF(ISBLANK(C833),0,VLOOKUP(C833,'[2]Acha Air Sales Price List'!$B$1:$X$65536,12,FALSE)*$L$14),2)</f>
        <v>0</v>
      </c>
      <c r="H833" s="20">
        <f t="shared" si="22"/>
        <v>0</v>
      </c>
      <c r="I833" s="12"/>
    </row>
    <row r="834" spans="1:9" ht="12.4" hidden="1" customHeight="1">
      <c r="A834" s="11"/>
      <c r="B834" s="1"/>
      <c r="C834" s="36"/>
      <c r="D834" s="149"/>
      <c r="E834" s="150"/>
      <c r="F834" s="41" t="str">
        <f>VLOOKUP(C834,'[2]Acha Air Sales Price List'!$B$1:$D$65536,3,FALSE)</f>
        <v>first line keep open</v>
      </c>
      <c r="G834" s="19">
        <f>ROUND(IF(ISBLANK(C834),0,VLOOKUP(C834,'[2]Acha Air Sales Price List'!$B$1:$X$65536,12,FALSE)*$L$14),2)</f>
        <v>0</v>
      </c>
      <c r="H834" s="20">
        <f t="shared" si="22"/>
        <v>0</v>
      </c>
      <c r="I834" s="12"/>
    </row>
    <row r="835" spans="1:9" ht="12.4" hidden="1" customHeight="1">
      <c r="A835" s="11"/>
      <c r="B835" s="1"/>
      <c r="C835" s="36"/>
      <c r="D835" s="149"/>
      <c r="E835" s="150"/>
      <c r="F835" s="41" t="str">
        <f>VLOOKUP(C835,'[2]Acha Air Sales Price List'!$B$1:$D$65536,3,FALSE)</f>
        <v>first line keep open</v>
      </c>
      <c r="G835" s="19">
        <f>ROUND(IF(ISBLANK(C835),0,VLOOKUP(C835,'[2]Acha Air Sales Price List'!$B$1:$X$65536,12,FALSE)*$L$14),2)</f>
        <v>0</v>
      </c>
      <c r="H835" s="20">
        <f t="shared" si="22"/>
        <v>0</v>
      </c>
      <c r="I835" s="12"/>
    </row>
    <row r="836" spans="1:9" ht="12.4" hidden="1" customHeight="1">
      <c r="A836" s="11"/>
      <c r="B836" s="1"/>
      <c r="C836" s="36"/>
      <c r="D836" s="149"/>
      <c r="E836" s="150"/>
      <c r="F836" s="41" t="str">
        <f>VLOOKUP(C836,'[2]Acha Air Sales Price List'!$B$1:$D$65536,3,FALSE)</f>
        <v>first line keep open</v>
      </c>
      <c r="G836" s="19">
        <f>ROUND(IF(ISBLANK(C836),0,VLOOKUP(C836,'[2]Acha Air Sales Price List'!$B$1:$X$65536,12,FALSE)*$L$14),2)</f>
        <v>0</v>
      </c>
      <c r="H836" s="20">
        <f t="shared" si="22"/>
        <v>0</v>
      </c>
      <c r="I836" s="12"/>
    </row>
    <row r="837" spans="1:9" ht="12.4" hidden="1" customHeight="1">
      <c r="A837" s="11"/>
      <c r="B837" s="1"/>
      <c r="C837" s="36"/>
      <c r="D837" s="149"/>
      <c r="E837" s="150"/>
      <c r="F837" s="41" t="str">
        <f>VLOOKUP(C837,'[2]Acha Air Sales Price List'!$B$1:$D$65536,3,FALSE)</f>
        <v>first line keep open</v>
      </c>
      <c r="G837" s="19">
        <f>ROUND(IF(ISBLANK(C837),0,VLOOKUP(C837,'[2]Acha Air Sales Price List'!$B$1:$X$65536,12,FALSE)*$L$14),2)</f>
        <v>0</v>
      </c>
      <c r="H837" s="20">
        <f t="shared" si="22"/>
        <v>0</v>
      </c>
      <c r="I837" s="12"/>
    </row>
    <row r="838" spans="1:9" ht="12.4" hidden="1" customHeight="1">
      <c r="A838" s="11"/>
      <c r="B838" s="1"/>
      <c r="C838" s="36"/>
      <c r="D838" s="149"/>
      <c r="E838" s="150"/>
      <c r="F838" s="41" t="str">
        <f>VLOOKUP(C838,'[2]Acha Air Sales Price List'!$B$1:$D$65536,3,FALSE)</f>
        <v>first line keep open</v>
      </c>
      <c r="G838" s="19">
        <f>ROUND(IF(ISBLANK(C838),0,VLOOKUP(C838,'[2]Acha Air Sales Price List'!$B$1:$X$65536,12,FALSE)*$L$14),2)</f>
        <v>0</v>
      </c>
      <c r="H838" s="20">
        <f t="shared" si="22"/>
        <v>0</v>
      </c>
      <c r="I838" s="12"/>
    </row>
    <row r="839" spans="1:9" ht="12.4" hidden="1" customHeight="1">
      <c r="A839" s="11"/>
      <c r="B839" s="1"/>
      <c r="C839" s="36"/>
      <c r="D839" s="149"/>
      <c r="E839" s="150"/>
      <c r="F839" s="41" t="str">
        <f>VLOOKUP(C839,'[2]Acha Air Sales Price List'!$B$1:$D$65536,3,FALSE)</f>
        <v>first line keep open</v>
      </c>
      <c r="G839" s="19">
        <f>ROUND(IF(ISBLANK(C839),0,VLOOKUP(C839,'[2]Acha Air Sales Price List'!$B$1:$X$65536,12,FALSE)*$L$14),2)</f>
        <v>0</v>
      </c>
      <c r="H839" s="20">
        <f t="shared" si="22"/>
        <v>0</v>
      </c>
      <c r="I839" s="12"/>
    </row>
    <row r="840" spans="1:9" ht="12.4" hidden="1" customHeight="1">
      <c r="A840" s="11"/>
      <c r="B840" s="1"/>
      <c r="C840" s="36"/>
      <c r="D840" s="149"/>
      <c r="E840" s="150"/>
      <c r="F840" s="41" t="str">
        <f>VLOOKUP(C840,'[2]Acha Air Sales Price List'!$B$1:$D$65536,3,FALSE)</f>
        <v>first line keep open</v>
      </c>
      <c r="G840" s="19">
        <f>ROUND(IF(ISBLANK(C840),0,VLOOKUP(C840,'[2]Acha Air Sales Price List'!$B$1:$X$65536,12,FALSE)*$L$14),2)</f>
        <v>0</v>
      </c>
      <c r="H840" s="20">
        <f t="shared" si="22"/>
        <v>0</v>
      </c>
      <c r="I840" s="12"/>
    </row>
    <row r="841" spans="1:9" ht="12.4" hidden="1" customHeight="1">
      <c r="A841" s="11"/>
      <c r="B841" s="1"/>
      <c r="C841" s="36"/>
      <c r="D841" s="149"/>
      <c r="E841" s="150"/>
      <c r="F841" s="41" t="str">
        <f>VLOOKUP(C841,'[2]Acha Air Sales Price List'!$B$1:$D$65536,3,FALSE)</f>
        <v>first line keep open</v>
      </c>
      <c r="G841" s="19">
        <f>ROUND(IF(ISBLANK(C841),0,VLOOKUP(C841,'[2]Acha Air Sales Price List'!$B$1:$X$65536,12,FALSE)*$L$14),2)</f>
        <v>0</v>
      </c>
      <c r="H841" s="20">
        <f t="shared" si="22"/>
        <v>0</v>
      </c>
      <c r="I841" s="12"/>
    </row>
    <row r="842" spans="1:9" ht="12.4" hidden="1" customHeight="1">
      <c r="A842" s="11"/>
      <c r="B842" s="1"/>
      <c r="C842" s="36"/>
      <c r="D842" s="149"/>
      <c r="E842" s="150"/>
      <c r="F842" s="41" t="str">
        <f>VLOOKUP(C842,'[2]Acha Air Sales Price List'!$B$1:$D$65536,3,FALSE)</f>
        <v>first line keep open</v>
      </c>
      <c r="G842" s="19">
        <f>ROUND(IF(ISBLANK(C842),0,VLOOKUP(C842,'[2]Acha Air Sales Price List'!$B$1:$X$65536,12,FALSE)*$L$14),2)</f>
        <v>0</v>
      </c>
      <c r="H842" s="20">
        <f t="shared" ref="H842:H885" si="23">ROUND(IF(ISNUMBER(B842), G842*B842, 0),5)</f>
        <v>0</v>
      </c>
      <c r="I842" s="12"/>
    </row>
    <row r="843" spans="1:9" ht="12.4" hidden="1" customHeight="1">
      <c r="A843" s="11"/>
      <c r="B843" s="1"/>
      <c r="C843" s="36"/>
      <c r="D843" s="149"/>
      <c r="E843" s="150"/>
      <c r="F843" s="41" t="str">
        <f>VLOOKUP(C843,'[2]Acha Air Sales Price List'!$B$1:$D$65536,3,FALSE)</f>
        <v>first line keep open</v>
      </c>
      <c r="G843" s="19">
        <f>ROUND(IF(ISBLANK(C843),0,VLOOKUP(C843,'[2]Acha Air Sales Price List'!$B$1:$X$65536,12,FALSE)*$L$14),2)</f>
        <v>0</v>
      </c>
      <c r="H843" s="20">
        <f t="shared" si="23"/>
        <v>0</v>
      </c>
      <c r="I843" s="12"/>
    </row>
    <row r="844" spans="1:9" ht="12.4" hidden="1" customHeight="1">
      <c r="A844" s="11"/>
      <c r="B844" s="1"/>
      <c r="C844" s="36"/>
      <c r="D844" s="149"/>
      <c r="E844" s="150"/>
      <c r="F844" s="41" t="str">
        <f>VLOOKUP(C844,'[2]Acha Air Sales Price List'!$B$1:$D$65536,3,FALSE)</f>
        <v>first line keep open</v>
      </c>
      <c r="G844" s="19">
        <f>ROUND(IF(ISBLANK(C844),0,VLOOKUP(C844,'[2]Acha Air Sales Price List'!$B$1:$X$65536,12,FALSE)*$L$14),2)</f>
        <v>0</v>
      </c>
      <c r="H844" s="20">
        <f t="shared" si="23"/>
        <v>0</v>
      </c>
      <c r="I844" s="12"/>
    </row>
    <row r="845" spans="1:9" ht="12.4" hidden="1" customHeight="1">
      <c r="A845" s="11"/>
      <c r="B845" s="1"/>
      <c r="C845" s="37"/>
      <c r="D845" s="149"/>
      <c r="E845" s="150"/>
      <c r="F845" s="41" t="str">
        <f>VLOOKUP(C845,'[2]Acha Air Sales Price List'!$B$1:$D$65536,3,FALSE)</f>
        <v>first line keep open</v>
      </c>
      <c r="G845" s="19">
        <f>ROUND(IF(ISBLANK(C845),0,VLOOKUP(C845,'[2]Acha Air Sales Price List'!$B$1:$X$65536,12,FALSE)*$L$14),2)</f>
        <v>0</v>
      </c>
      <c r="H845" s="20">
        <f t="shared" si="23"/>
        <v>0</v>
      </c>
      <c r="I845" s="12"/>
    </row>
    <row r="846" spans="1:9" ht="12.4" hidden="1" customHeight="1">
      <c r="A846" s="11"/>
      <c r="B846" s="1"/>
      <c r="C846" s="37"/>
      <c r="D846" s="149"/>
      <c r="E846" s="150"/>
      <c r="F846" s="41" t="str">
        <f>VLOOKUP(C846,'[2]Acha Air Sales Price List'!$B$1:$D$65536,3,FALSE)</f>
        <v>first line keep open</v>
      </c>
      <c r="G846" s="19">
        <f>ROUND(IF(ISBLANK(C846),0,VLOOKUP(C846,'[2]Acha Air Sales Price List'!$B$1:$X$65536,12,FALSE)*$L$14),2)</f>
        <v>0</v>
      </c>
      <c r="H846" s="20">
        <f t="shared" si="23"/>
        <v>0</v>
      </c>
      <c r="I846" s="12"/>
    </row>
    <row r="847" spans="1:9" ht="12.4" hidden="1" customHeight="1">
      <c r="A847" s="11"/>
      <c r="B847" s="1"/>
      <c r="C847" s="36"/>
      <c r="D847" s="149"/>
      <c r="E847" s="150"/>
      <c r="F847" s="41" t="str">
        <f>VLOOKUP(C847,'[2]Acha Air Sales Price List'!$B$1:$D$65536,3,FALSE)</f>
        <v>first line keep open</v>
      </c>
      <c r="G847" s="19">
        <f>ROUND(IF(ISBLANK(C847),0,VLOOKUP(C847,'[2]Acha Air Sales Price List'!$B$1:$X$65536,12,FALSE)*$L$14),2)</f>
        <v>0</v>
      </c>
      <c r="H847" s="20">
        <f t="shared" si="23"/>
        <v>0</v>
      </c>
      <c r="I847" s="12"/>
    </row>
    <row r="848" spans="1:9" ht="12.4" hidden="1" customHeight="1">
      <c r="A848" s="11"/>
      <c r="B848" s="1"/>
      <c r="C848" s="36"/>
      <c r="D848" s="149"/>
      <c r="E848" s="150"/>
      <c r="F848" s="41" t="str">
        <f>VLOOKUP(C848,'[2]Acha Air Sales Price List'!$B$1:$D$65536,3,FALSE)</f>
        <v>first line keep open</v>
      </c>
      <c r="G848" s="19">
        <f>ROUND(IF(ISBLANK(C848),0,VLOOKUP(C848,'[2]Acha Air Sales Price List'!$B$1:$X$65536,12,FALSE)*$L$14),2)</f>
        <v>0</v>
      </c>
      <c r="H848" s="20">
        <f t="shared" si="23"/>
        <v>0</v>
      </c>
      <c r="I848" s="12"/>
    </row>
    <row r="849" spans="1:9" ht="12.4" hidden="1" customHeight="1">
      <c r="A849" s="11"/>
      <c r="B849" s="1"/>
      <c r="C849" s="36"/>
      <c r="D849" s="149"/>
      <c r="E849" s="150"/>
      <c r="F849" s="41" t="str">
        <f>VLOOKUP(C849,'[2]Acha Air Sales Price List'!$B$1:$D$65536,3,FALSE)</f>
        <v>first line keep open</v>
      </c>
      <c r="G849" s="19">
        <f>ROUND(IF(ISBLANK(C849),0,VLOOKUP(C849,'[2]Acha Air Sales Price List'!$B$1:$X$65536,12,FALSE)*$L$14),2)</f>
        <v>0</v>
      </c>
      <c r="H849" s="20">
        <f t="shared" si="23"/>
        <v>0</v>
      </c>
      <c r="I849" s="12"/>
    </row>
    <row r="850" spans="1:9" ht="12.4" hidden="1" customHeight="1">
      <c r="A850" s="11"/>
      <c r="B850" s="1"/>
      <c r="C850" s="36"/>
      <c r="D850" s="149"/>
      <c r="E850" s="150"/>
      <c r="F850" s="41" t="str">
        <f>VLOOKUP(C850,'[2]Acha Air Sales Price List'!$B$1:$D$65536,3,FALSE)</f>
        <v>first line keep open</v>
      </c>
      <c r="G850" s="19">
        <f>ROUND(IF(ISBLANK(C850),0,VLOOKUP(C850,'[2]Acha Air Sales Price List'!$B$1:$X$65536,12,FALSE)*$L$14),2)</f>
        <v>0</v>
      </c>
      <c r="H850" s="20">
        <f t="shared" si="23"/>
        <v>0</v>
      </c>
      <c r="I850" s="12"/>
    </row>
    <row r="851" spans="1:9" ht="12.4" hidden="1" customHeight="1">
      <c r="A851" s="11"/>
      <c r="B851" s="1"/>
      <c r="C851" s="36"/>
      <c r="D851" s="149"/>
      <c r="E851" s="150"/>
      <c r="F851" s="41" t="str">
        <f>VLOOKUP(C851,'[2]Acha Air Sales Price List'!$B$1:$D$65536,3,FALSE)</f>
        <v>first line keep open</v>
      </c>
      <c r="G851" s="19">
        <f>ROUND(IF(ISBLANK(C851),0,VLOOKUP(C851,'[2]Acha Air Sales Price List'!$B$1:$X$65536,12,FALSE)*$L$14),2)</f>
        <v>0</v>
      </c>
      <c r="H851" s="20">
        <f t="shared" si="23"/>
        <v>0</v>
      </c>
      <c r="I851" s="12"/>
    </row>
    <row r="852" spans="1:9" ht="12.4" hidden="1" customHeight="1">
      <c r="A852" s="11"/>
      <c r="B852" s="1"/>
      <c r="C852" s="36"/>
      <c r="D852" s="149"/>
      <c r="E852" s="150"/>
      <c r="F852" s="41" t="str">
        <f>VLOOKUP(C852,'[2]Acha Air Sales Price List'!$B$1:$D$65536,3,FALSE)</f>
        <v>first line keep open</v>
      </c>
      <c r="G852" s="19">
        <f>ROUND(IF(ISBLANK(C852),0,VLOOKUP(C852,'[2]Acha Air Sales Price List'!$B$1:$X$65536,12,FALSE)*$L$14),2)</f>
        <v>0</v>
      </c>
      <c r="H852" s="20">
        <f t="shared" si="23"/>
        <v>0</v>
      </c>
      <c r="I852" s="12"/>
    </row>
    <row r="853" spans="1:9" ht="12.4" hidden="1" customHeight="1">
      <c r="A853" s="11"/>
      <c r="B853" s="1"/>
      <c r="C853" s="36"/>
      <c r="D853" s="149"/>
      <c r="E853" s="150"/>
      <c r="F853" s="41" t="str">
        <f>VLOOKUP(C853,'[2]Acha Air Sales Price List'!$B$1:$D$65536,3,FALSE)</f>
        <v>first line keep open</v>
      </c>
      <c r="G853" s="19">
        <f>ROUND(IF(ISBLANK(C853),0,VLOOKUP(C853,'[2]Acha Air Sales Price List'!$B$1:$X$65536,12,FALSE)*$L$14),2)</f>
        <v>0</v>
      </c>
      <c r="H853" s="20">
        <f t="shared" si="23"/>
        <v>0</v>
      </c>
      <c r="I853" s="12"/>
    </row>
    <row r="854" spans="1:9" ht="12.4" hidden="1" customHeight="1">
      <c r="A854" s="11"/>
      <c r="B854" s="1"/>
      <c r="C854" s="36"/>
      <c r="D854" s="149"/>
      <c r="E854" s="150"/>
      <c r="F854" s="41" t="str">
        <f>VLOOKUP(C854,'[2]Acha Air Sales Price List'!$B$1:$D$65536,3,FALSE)</f>
        <v>first line keep open</v>
      </c>
      <c r="G854" s="19">
        <f>ROUND(IF(ISBLANK(C854),0,VLOOKUP(C854,'[2]Acha Air Sales Price List'!$B$1:$X$65536,12,FALSE)*$L$14),2)</f>
        <v>0</v>
      </c>
      <c r="H854" s="20">
        <f t="shared" si="23"/>
        <v>0</v>
      </c>
      <c r="I854" s="12"/>
    </row>
    <row r="855" spans="1:9" ht="12.4" hidden="1" customHeight="1">
      <c r="A855" s="11"/>
      <c r="B855" s="1"/>
      <c r="C855" s="36"/>
      <c r="D855" s="149"/>
      <c r="E855" s="150"/>
      <c r="F855" s="41" t="str">
        <f>VLOOKUP(C855,'[2]Acha Air Sales Price List'!$B$1:$D$65536,3,FALSE)</f>
        <v>first line keep open</v>
      </c>
      <c r="G855" s="19">
        <f>ROUND(IF(ISBLANK(C855),0,VLOOKUP(C855,'[2]Acha Air Sales Price List'!$B$1:$X$65536,12,FALSE)*$L$14),2)</f>
        <v>0</v>
      </c>
      <c r="H855" s="20">
        <f t="shared" si="23"/>
        <v>0</v>
      </c>
      <c r="I855" s="12"/>
    </row>
    <row r="856" spans="1:9" ht="12.4" hidden="1" customHeight="1">
      <c r="A856" s="11"/>
      <c r="B856" s="1"/>
      <c r="C856" s="36"/>
      <c r="D856" s="149"/>
      <c r="E856" s="150"/>
      <c r="F856" s="41" t="str">
        <f>VLOOKUP(C856,'[2]Acha Air Sales Price List'!$B$1:$D$65536,3,FALSE)</f>
        <v>first line keep open</v>
      </c>
      <c r="G856" s="19">
        <f>ROUND(IF(ISBLANK(C856),0,VLOOKUP(C856,'[2]Acha Air Sales Price List'!$B$1:$X$65536,12,FALSE)*$L$14),2)</f>
        <v>0</v>
      </c>
      <c r="H856" s="20">
        <f t="shared" si="23"/>
        <v>0</v>
      </c>
      <c r="I856" s="12"/>
    </row>
    <row r="857" spans="1:9" ht="12.4" hidden="1" customHeight="1">
      <c r="A857" s="11"/>
      <c r="B857" s="1"/>
      <c r="C857" s="37"/>
      <c r="D857" s="149"/>
      <c r="E857" s="150"/>
      <c r="F857" s="41" t="str">
        <f>VLOOKUP(C857,'[2]Acha Air Sales Price List'!$B$1:$D$65536,3,FALSE)</f>
        <v>first line keep open</v>
      </c>
      <c r="G857" s="19">
        <f>ROUND(IF(ISBLANK(C857),0,VLOOKUP(C857,'[2]Acha Air Sales Price List'!$B$1:$X$65536,12,FALSE)*$L$14),2)</f>
        <v>0</v>
      </c>
      <c r="H857" s="20">
        <f t="shared" si="23"/>
        <v>0</v>
      </c>
      <c r="I857" s="12"/>
    </row>
    <row r="858" spans="1:9" ht="12" hidden="1" customHeight="1">
      <c r="A858" s="11"/>
      <c r="B858" s="1"/>
      <c r="C858" s="36"/>
      <c r="D858" s="149"/>
      <c r="E858" s="150"/>
      <c r="F858" s="41" t="str">
        <f>VLOOKUP(C858,'[2]Acha Air Sales Price List'!$B$1:$D$65536,3,FALSE)</f>
        <v>first line keep open</v>
      </c>
      <c r="G858" s="19">
        <f>ROUND(IF(ISBLANK(C858),0,VLOOKUP(C858,'[2]Acha Air Sales Price List'!$B$1:$X$65536,12,FALSE)*$L$14),2)</f>
        <v>0</v>
      </c>
      <c r="H858" s="20">
        <f t="shared" si="23"/>
        <v>0</v>
      </c>
      <c r="I858" s="12"/>
    </row>
    <row r="859" spans="1:9" ht="12.4" hidden="1" customHeight="1">
      <c r="A859" s="11"/>
      <c r="B859" s="1"/>
      <c r="C859" s="36"/>
      <c r="D859" s="149"/>
      <c r="E859" s="150"/>
      <c r="F859" s="41" t="str">
        <f>VLOOKUP(C859,'[2]Acha Air Sales Price List'!$B$1:$D$65536,3,FALSE)</f>
        <v>first line keep open</v>
      </c>
      <c r="G859" s="19">
        <f>ROUND(IF(ISBLANK(C859),0,VLOOKUP(C859,'[2]Acha Air Sales Price List'!$B$1:$X$65536,12,FALSE)*$L$14),2)</f>
        <v>0</v>
      </c>
      <c r="H859" s="20">
        <f t="shared" si="23"/>
        <v>0</v>
      </c>
      <c r="I859" s="12"/>
    </row>
    <row r="860" spans="1:9" ht="12.4" hidden="1" customHeight="1">
      <c r="A860" s="11"/>
      <c r="B860" s="1"/>
      <c r="C860" s="36"/>
      <c r="D860" s="149"/>
      <c r="E860" s="150"/>
      <c r="F860" s="41" t="str">
        <f>VLOOKUP(C860,'[2]Acha Air Sales Price List'!$B$1:$D$65536,3,FALSE)</f>
        <v>first line keep open</v>
      </c>
      <c r="G860" s="19">
        <f>ROUND(IF(ISBLANK(C860),0,VLOOKUP(C860,'[2]Acha Air Sales Price List'!$B$1:$X$65536,12,FALSE)*$L$14),2)</f>
        <v>0</v>
      </c>
      <c r="H860" s="20">
        <f t="shared" si="23"/>
        <v>0</v>
      </c>
      <c r="I860" s="12"/>
    </row>
    <row r="861" spans="1:9" ht="12.4" hidden="1" customHeight="1">
      <c r="A861" s="11"/>
      <c r="B861" s="1"/>
      <c r="C861" s="36"/>
      <c r="D861" s="149"/>
      <c r="E861" s="150"/>
      <c r="F861" s="41" t="str">
        <f>VLOOKUP(C861,'[2]Acha Air Sales Price List'!$B$1:$D$65536,3,FALSE)</f>
        <v>first line keep open</v>
      </c>
      <c r="G861" s="19">
        <f>ROUND(IF(ISBLANK(C861),0,VLOOKUP(C861,'[2]Acha Air Sales Price List'!$B$1:$X$65536,12,FALSE)*$L$14),2)</f>
        <v>0</v>
      </c>
      <c r="H861" s="20">
        <f t="shared" si="23"/>
        <v>0</v>
      </c>
      <c r="I861" s="12"/>
    </row>
    <row r="862" spans="1:9" ht="12.4" hidden="1" customHeight="1">
      <c r="A862" s="11"/>
      <c r="B862" s="1"/>
      <c r="C862" s="36"/>
      <c r="D862" s="149"/>
      <c r="E862" s="150"/>
      <c r="F862" s="41" t="str">
        <f>VLOOKUP(C862,'[2]Acha Air Sales Price List'!$B$1:$D$65536,3,FALSE)</f>
        <v>first line keep open</v>
      </c>
      <c r="G862" s="19">
        <f>ROUND(IF(ISBLANK(C862),0,VLOOKUP(C862,'[2]Acha Air Sales Price List'!$B$1:$X$65536,12,FALSE)*$L$14),2)</f>
        <v>0</v>
      </c>
      <c r="H862" s="20">
        <f t="shared" si="23"/>
        <v>0</v>
      </c>
      <c r="I862" s="12"/>
    </row>
    <row r="863" spans="1:9" ht="12.4" hidden="1" customHeight="1">
      <c r="A863" s="11"/>
      <c r="B863" s="1"/>
      <c r="C863" s="36"/>
      <c r="D863" s="149"/>
      <c r="E863" s="150"/>
      <c r="F863" s="41" t="str">
        <f>VLOOKUP(C863,'[2]Acha Air Sales Price List'!$B$1:$D$65536,3,FALSE)</f>
        <v>first line keep open</v>
      </c>
      <c r="G863" s="19">
        <f>ROUND(IF(ISBLANK(C863),0,VLOOKUP(C863,'[2]Acha Air Sales Price List'!$B$1:$X$65536,12,FALSE)*$L$14),2)</f>
        <v>0</v>
      </c>
      <c r="H863" s="20">
        <f t="shared" si="23"/>
        <v>0</v>
      </c>
      <c r="I863" s="12"/>
    </row>
    <row r="864" spans="1:9" ht="12.4" hidden="1" customHeight="1">
      <c r="A864" s="11"/>
      <c r="B864" s="1"/>
      <c r="C864" s="36"/>
      <c r="D864" s="149"/>
      <c r="E864" s="150"/>
      <c r="F864" s="41" t="str">
        <f>VLOOKUP(C864,'[2]Acha Air Sales Price List'!$B$1:$D$65536,3,FALSE)</f>
        <v>first line keep open</v>
      </c>
      <c r="G864" s="19">
        <f>ROUND(IF(ISBLANK(C864),0,VLOOKUP(C864,'[2]Acha Air Sales Price List'!$B$1:$X$65536,12,FALSE)*$L$14),2)</f>
        <v>0</v>
      </c>
      <c r="H864" s="20">
        <f t="shared" si="23"/>
        <v>0</v>
      </c>
      <c r="I864" s="12"/>
    </row>
    <row r="865" spans="1:9" ht="12.4" hidden="1" customHeight="1">
      <c r="A865" s="11"/>
      <c r="B865" s="1"/>
      <c r="C865" s="36"/>
      <c r="D865" s="149"/>
      <c r="E865" s="150"/>
      <c r="F865" s="41" t="str">
        <f>VLOOKUP(C865,'[2]Acha Air Sales Price List'!$B$1:$D$65536,3,FALSE)</f>
        <v>first line keep open</v>
      </c>
      <c r="G865" s="19">
        <f>ROUND(IF(ISBLANK(C865),0,VLOOKUP(C865,'[2]Acha Air Sales Price List'!$B$1:$X$65536,12,FALSE)*$L$14),2)</f>
        <v>0</v>
      </c>
      <c r="H865" s="20">
        <f t="shared" si="23"/>
        <v>0</v>
      </c>
      <c r="I865" s="12"/>
    </row>
    <row r="866" spans="1:9" ht="12.4" hidden="1" customHeight="1">
      <c r="A866" s="11"/>
      <c r="B866" s="1"/>
      <c r="C866" s="36"/>
      <c r="D866" s="149"/>
      <c r="E866" s="150"/>
      <c r="F866" s="41" t="str">
        <f>VLOOKUP(C866,'[2]Acha Air Sales Price List'!$B$1:$D$65536,3,FALSE)</f>
        <v>first line keep open</v>
      </c>
      <c r="G866" s="19">
        <f>ROUND(IF(ISBLANK(C866),0,VLOOKUP(C866,'[2]Acha Air Sales Price List'!$B$1:$X$65536,12,FALSE)*$L$14),2)</f>
        <v>0</v>
      </c>
      <c r="H866" s="20">
        <f t="shared" si="23"/>
        <v>0</v>
      </c>
      <c r="I866" s="12"/>
    </row>
    <row r="867" spans="1:9" ht="12.4" hidden="1" customHeight="1">
      <c r="A867" s="11"/>
      <c r="B867" s="1"/>
      <c r="C867" s="36"/>
      <c r="D867" s="149"/>
      <c r="E867" s="150"/>
      <c r="F867" s="41" t="str">
        <f>VLOOKUP(C867,'[2]Acha Air Sales Price List'!$B$1:$D$65536,3,FALSE)</f>
        <v>first line keep open</v>
      </c>
      <c r="G867" s="19">
        <f>ROUND(IF(ISBLANK(C867),0,VLOOKUP(C867,'[2]Acha Air Sales Price List'!$B$1:$X$65536,12,FALSE)*$L$14),2)</f>
        <v>0</v>
      </c>
      <c r="H867" s="20">
        <f t="shared" si="23"/>
        <v>0</v>
      </c>
      <c r="I867" s="12"/>
    </row>
    <row r="868" spans="1:9" ht="12.4" hidden="1" customHeight="1">
      <c r="A868" s="11"/>
      <c r="B868" s="1"/>
      <c r="C868" s="36"/>
      <c r="D868" s="149"/>
      <c r="E868" s="150"/>
      <c r="F868" s="41" t="str">
        <f>VLOOKUP(C868,'[2]Acha Air Sales Price List'!$B$1:$D$65536,3,FALSE)</f>
        <v>first line keep open</v>
      </c>
      <c r="G868" s="19">
        <f>ROUND(IF(ISBLANK(C868),0,VLOOKUP(C868,'[2]Acha Air Sales Price List'!$B$1:$X$65536,12,FALSE)*$L$14),2)</f>
        <v>0</v>
      </c>
      <c r="H868" s="20">
        <f t="shared" si="23"/>
        <v>0</v>
      </c>
      <c r="I868" s="12"/>
    </row>
    <row r="869" spans="1:9" ht="12.4" hidden="1" customHeight="1">
      <c r="A869" s="11"/>
      <c r="B869" s="1"/>
      <c r="C869" s="36"/>
      <c r="D869" s="149"/>
      <c r="E869" s="150"/>
      <c r="F869" s="41" t="str">
        <f>VLOOKUP(C869,'[2]Acha Air Sales Price List'!$B$1:$D$65536,3,FALSE)</f>
        <v>first line keep open</v>
      </c>
      <c r="G869" s="19">
        <f>ROUND(IF(ISBLANK(C869),0,VLOOKUP(C869,'[2]Acha Air Sales Price List'!$B$1:$X$65536,12,FALSE)*$L$14),2)</f>
        <v>0</v>
      </c>
      <c r="H869" s="20">
        <f t="shared" si="23"/>
        <v>0</v>
      </c>
      <c r="I869" s="12"/>
    </row>
    <row r="870" spans="1:9" ht="12.4" hidden="1" customHeight="1">
      <c r="A870" s="11"/>
      <c r="B870" s="1"/>
      <c r="C870" s="36"/>
      <c r="D870" s="149"/>
      <c r="E870" s="150"/>
      <c r="F870" s="41" t="str">
        <f>VLOOKUP(C870,'[2]Acha Air Sales Price List'!$B$1:$D$65536,3,FALSE)</f>
        <v>first line keep open</v>
      </c>
      <c r="G870" s="19">
        <f>ROUND(IF(ISBLANK(C870),0,VLOOKUP(C870,'[2]Acha Air Sales Price List'!$B$1:$X$65536,12,FALSE)*$L$14),2)</f>
        <v>0</v>
      </c>
      <c r="H870" s="20">
        <f t="shared" si="23"/>
        <v>0</v>
      </c>
      <c r="I870" s="12"/>
    </row>
    <row r="871" spans="1:9" ht="12.4" hidden="1" customHeight="1">
      <c r="A871" s="11"/>
      <c r="B871" s="1"/>
      <c r="C871" s="36"/>
      <c r="D871" s="149"/>
      <c r="E871" s="150"/>
      <c r="F871" s="41" t="str">
        <f>VLOOKUP(C871,'[2]Acha Air Sales Price List'!$B$1:$D$65536,3,FALSE)</f>
        <v>first line keep open</v>
      </c>
      <c r="G871" s="19">
        <f>ROUND(IF(ISBLANK(C871),0,VLOOKUP(C871,'[2]Acha Air Sales Price List'!$B$1:$X$65536,12,FALSE)*$L$14),2)</f>
        <v>0</v>
      </c>
      <c r="H871" s="20">
        <f t="shared" si="23"/>
        <v>0</v>
      </c>
      <c r="I871" s="12"/>
    </row>
    <row r="872" spans="1:9" ht="12.4" hidden="1" customHeight="1">
      <c r="A872" s="11"/>
      <c r="B872" s="1"/>
      <c r="C872" s="36"/>
      <c r="D872" s="149"/>
      <c r="E872" s="150"/>
      <c r="F872" s="41" t="str">
        <f>VLOOKUP(C872,'[2]Acha Air Sales Price List'!$B$1:$D$65536,3,FALSE)</f>
        <v>first line keep open</v>
      </c>
      <c r="G872" s="19">
        <f>ROUND(IF(ISBLANK(C872),0,VLOOKUP(C872,'[2]Acha Air Sales Price List'!$B$1:$X$65536,12,FALSE)*$L$14),2)</f>
        <v>0</v>
      </c>
      <c r="H872" s="20">
        <f t="shared" si="23"/>
        <v>0</v>
      </c>
      <c r="I872" s="12"/>
    </row>
    <row r="873" spans="1:9" ht="12.4" hidden="1" customHeight="1">
      <c r="A873" s="11"/>
      <c r="B873" s="1"/>
      <c r="C873" s="36"/>
      <c r="D873" s="149"/>
      <c r="E873" s="150"/>
      <c r="F873" s="41" t="str">
        <f>VLOOKUP(C873,'[2]Acha Air Sales Price List'!$B$1:$D$65536,3,FALSE)</f>
        <v>first line keep open</v>
      </c>
      <c r="G873" s="19">
        <f>ROUND(IF(ISBLANK(C873),0,VLOOKUP(C873,'[2]Acha Air Sales Price List'!$B$1:$X$65536,12,FALSE)*$L$14),2)</f>
        <v>0</v>
      </c>
      <c r="H873" s="20">
        <f t="shared" si="23"/>
        <v>0</v>
      </c>
      <c r="I873" s="12"/>
    </row>
    <row r="874" spans="1:9" ht="12.4" hidden="1" customHeight="1">
      <c r="A874" s="11"/>
      <c r="B874" s="1"/>
      <c r="C874" s="36"/>
      <c r="D874" s="149"/>
      <c r="E874" s="150"/>
      <c r="F874" s="41" t="str">
        <f>VLOOKUP(C874,'[2]Acha Air Sales Price List'!$B$1:$D$65536,3,FALSE)</f>
        <v>first line keep open</v>
      </c>
      <c r="G874" s="19">
        <f>ROUND(IF(ISBLANK(C874),0,VLOOKUP(C874,'[2]Acha Air Sales Price List'!$B$1:$X$65536,12,FALSE)*$L$14),2)</f>
        <v>0</v>
      </c>
      <c r="H874" s="20">
        <f t="shared" si="23"/>
        <v>0</v>
      </c>
      <c r="I874" s="12"/>
    </row>
    <row r="875" spans="1:9" ht="12.4" hidden="1" customHeight="1">
      <c r="A875" s="11"/>
      <c r="B875" s="1"/>
      <c r="C875" s="36"/>
      <c r="D875" s="149"/>
      <c r="E875" s="150"/>
      <c r="F875" s="41" t="str">
        <f>VLOOKUP(C875,'[2]Acha Air Sales Price List'!$B$1:$D$65536,3,FALSE)</f>
        <v>first line keep open</v>
      </c>
      <c r="G875" s="19">
        <f>ROUND(IF(ISBLANK(C875),0,VLOOKUP(C875,'[2]Acha Air Sales Price List'!$B$1:$X$65536,12,FALSE)*$L$14),2)</f>
        <v>0</v>
      </c>
      <c r="H875" s="20">
        <f t="shared" si="23"/>
        <v>0</v>
      </c>
      <c r="I875" s="12"/>
    </row>
    <row r="876" spans="1:9" ht="12.4" hidden="1" customHeight="1">
      <c r="A876" s="11"/>
      <c r="B876" s="1"/>
      <c r="C876" s="36"/>
      <c r="D876" s="149"/>
      <c r="E876" s="150"/>
      <c r="F876" s="41" t="str">
        <f>VLOOKUP(C876,'[2]Acha Air Sales Price List'!$B$1:$D$65536,3,FALSE)</f>
        <v>first line keep open</v>
      </c>
      <c r="G876" s="19">
        <f>ROUND(IF(ISBLANK(C876),0,VLOOKUP(C876,'[2]Acha Air Sales Price List'!$B$1:$X$65536,12,FALSE)*$L$14),2)</f>
        <v>0</v>
      </c>
      <c r="H876" s="20">
        <f t="shared" si="23"/>
        <v>0</v>
      </c>
      <c r="I876" s="12"/>
    </row>
    <row r="877" spans="1:9" ht="12.4" hidden="1" customHeight="1">
      <c r="A877" s="11"/>
      <c r="B877" s="1"/>
      <c r="C877" s="36"/>
      <c r="D877" s="149"/>
      <c r="E877" s="150"/>
      <c r="F877" s="41" t="str">
        <f>VLOOKUP(C877,'[2]Acha Air Sales Price List'!$B$1:$D$65536,3,FALSE)</f>
        <v>first line keep open</v>
      </c>
      <c r="G877" s="19">
        <f>ROUND(IF(ISBLANK(C877),0,VLOOKUP(C877,'[2]Acha Air Sales Price List'!$B$1:$X$65536,12,FALSE)*$L$14),2)</f>
        <v>0</v>
      </c>
      <c r="H877" s="20">
        <f t="shared" si="23"/>
        <v>0</v>
      </c>
      <c r="I877" s="12"/>
    </row>
    <row r="878" spans="1:9" ht="12.4" hidden="1" customHeight="1">
      <c r="A878" s="11"/>
      <c r="B878" s="1"/>
      <c r="C878" s="36"/>
      <c r="D878" s="149"/>
      <c r="E878" s="150"/>
      <c r="F878" s="41" t="str">
        <f>VLOOKUP(C878,'[2]Acha Air Sales Price List'!$B$1:$D$65536,3,FALSE)</f>
        <v>first line keep open</v>
      </c>
      <c r="G878" s="19">
        <f>ROUND(IF(ISBLANK(C878),0,VLOOKUP(C878,'[2]Acha Air Sales Price List'!$B$1:$X$65536,12,FALSE)*$L$14),2)</f>
        <v>0</v>
      </c>
      <c r="H878" s="20">
        <f t="shared" si="23"/>
        <v>0</v>
      </c>
      <c r="I878" s="12"/>
    </row>
    <row r="879" spans="1:9" ht="12.4" hidden="1" customHeight="1">
      <c r="A879" s="11"/>
      <c r="B879" s="1"/>
      <c r="C879" s="36"/>
      <c r="D879" s="149"/>
      <c r="E879" s="150"/>
      <c r="F879" s="41" t="str">
        <f>VLOOKUP(C879,'[2]Acha Air Sales Price List'!$B$1:$D$65536,3,FALSE)</f>
        <v>first line keep open</v>
      </c>
      <c r="G879" s="19">
        <f>ROUND(IF(ISBLANK(C879),0,VLOOKUP(C879,'[2]Acha Air Sales Price List'!$B$1:$X$65536,12,FALSE)*$L$14),2)</f>
        <v>0</v>
      </c>
      <c r="H879" s="20">
        <f t="shared" si="23"/>
        <v>0</v>
      </c>
      <c r="I879" s="12"/>
    </row>
    <row r="880" spans="1:9" ht="12.4" hidden="1" customHeight="1">
      <c r="A880" s="11"/>
      <c r="B880" s="1"/>
      <c r="C880" s="36"/>
      <c r="D880" s="149"/>
      <c r="E880" s="150"/>
      <c r="F880" s="41" t="str">
        <f>VLOOKUP(C880,'[2]Acha Air Sales Price List'!$B$1:$D$65536,3,FALSE)</f>
        <v>first line keep open</v>
      </c>
      <c r="G880" s="19">
        <f>ROUND(IF(ISBLANK(C880),0,VLOOKUP(C880,'[2]Acha Air Sales Price List'!$B$1:$X$65536,12,FALSE)*$L$14),2)</f>
        <v>0</v>
      </c>
      <c r="H880" s="20">
        <f t="shared" si="23"/>
        <v>0</v>
      </c>
      <c r="I880" s="12"/>
    </row>
    <row r="881" spans="1:9" ht="12.4" hidden="1" customHeight="1">
      <c r="A881" s="11"/>
      <c r="B881" s="1"/>
      <c r="C881" s="36"/>
      <c r="D881" s="149"/>
      <c r="E881" s="150"/>
      <c r="F881" s="41" t="str">
        <f>VLOOKUP(C881,'[2]Acha Air Sales Price List'!$B$1:$D$65536,3,FALSE)</f>
        <v>first line keep open</v>
      </c>
      <c r="G881" s="19">
        <f>ROUND(IF(ISBLANK(C881),0,VLOOKUP(C881,'[2]Acha Air Sales Price List'!$B$1:$X$65536,12,FALSE)*$L$14),2)</f>
        <v>0</v>
      </c>
      <c r="H881" s="20">
        <f t="shared" si="23"/>
        <v>0</v>
      </c>
      <c r="I881" s="12"/>
    </row>
    <row r="882" spans="1:9" ht="12.4" hidden="1" customHeight="1">
      <c r="A882" s="11"/>
      <c r="B882" s="1"/>
      <c r="C882" s="36"/>
      <c r="D882" s="149"/>
      <c r="E882" s="150"/>
      <c r="F882" s="41" t="str">
        <f>VLOOKUP(C882,'[2]Acha Air Sales Price List'!$B$1:$D$65536,3,FALSE)</f>
        <v>first line keep open</v>
      </c>
      <c r="G882" s="19">
        <f>ROUND(IF(ISBLANK(C882),0,VLOOKUP(C882,'[2]Acha Air Sales Price List'!$B$1:$X$65536,12,FALSE)*$L$14),2)</f>
        <v>0</v>
      </c>
      <c r="H882" s="20">
        <f t="shared" si="23"/>
        <v>0</v>
      </c>
      <c r="I882" s="12"/>
    </row>
    <row r="883" spans="1:9" ht="12.4" hidden="1" customHeight="1">
      <c r="A883" s="11"/>
      <c r="B883" s="1"/>
      <c r="C883" s="36"/>
      <c r="D883" s="149"/>
      <c r="E883" s="150"/>
      <c r="F883" s="41" t="str">
        <f>VLOOKUP(C883,'[2]Acha Air Sales Price List'!$B$1:$D$65536,3,FALSE)</f>
        <v>first line keep open</v>
      </c>
      <c r="G883" s="19">
        <f>ROUND(IF(ISBLANK(C883),0,VLOOKUP(C883,'[2]Acha Air Sales Price List'!$B$1:$X$65536,12,FALSE)*$L$14),2)</f>
        <v>0</v>
      </c>
      <c r="H883" s="20">
        <f t="shared" si="23"/>
        <v>0</v>
      </c>
      <c r="I883" s="12"/>
    </row>
    <row r="884" spans="1:9" ht="12.4" hidden="1" customHeight="1">
      <c r="A884" s="11"/>
      <c r="B884" s="1"/>
      <c r="C884" s="36"/>
      <c r="D884" s="149"/>
      <c r="E884" s="150"/>
      <c r="F884" s="41" t="str">
        <f>VLOOKUP(C884,'[2]Acha Air Sales Price List'!$B$1:$D$65536,3,FALSE)</f>
        <v>first line keep open</v>
      </c>
      <c r="G884" s="19">
        <f>ROUND(IF(ISBLANK(C884),0,VLOOKUP(C884,'[2]Acha Air Sales Price List'!$B$1:$X$65536,12,FALSE)*$L$14),2)</f>
        <v>0</v>
      </c>
      <c r="H884" s="20">
        <f t="shared" si="23"/>
        <v>0</v>
      </c>
      <c r="I884" s="12"/>
    </row>
    <row r="885" spans="1:9" ht="12.4" hidden="1" customHeight="1">
      <c r="A885" s="11"/>
      <c r="B885" s="1"/>
      <c r="C885" s="37"/>
      <c r="D885" s="149"/>
      <c r="E885" s="150"/>
      <c r="F885" s="41" t="str">
        <f>VLOOKUP(C885,'[2]Acha Air Sales Price List'!$B$1:$D$65536,3,FALSE)</f>
        <v>first line keep open</v>
      </c>
      <c r="G885" s="19">
        <f>ROUND(IF(ISBLANK(C885),0,VLOOKUP(C885,'[2]Acha Air Sales Price List'!$B$1:$X$65536,12,FALSE)*$L$14),2)</f>
        <v>0</v>
      </c>
      <c r="H885" s="20">
        <f t="shared" si="23"/>
        <v>0</v>
      </c>
      <c r="I885" s="12"/>
    </row>
    <row r="886" spans="1:9" ht="12" hidden="1" customHeight="1">
      <c r="A886" s="11"/>
      <c r="B886" s="1"/>
      <c r="C886" s="36"/>
      <c r="D886" s="149"/>
      <c r="E886" s="150"/>
      <c r="F886" s="41" t="str">
        <f>VLOOKUP(C886,'[2]Acha Air Sales Price List'!$B$1:$D$65536,3,FALSE)</f>
        <v>first line keep open</v>
      </c>
      <c r="G886" s="19">
        <f>ROUND(IF(ISBLANK(C886),0,VLOOKUP(C886,'[2]Acha Air Sales Price List'!$B$1:$X$65536,12,FALSE)*$L$14),2)</f>
        <v>0</v>
      </c>
      <c r="H886" s="20">
        <f t="shared" ref="H886:H936" si="24">ROUND(IF(ISNUMBER(B886), G886*B886, 0),5)</f>
        <v>0</v>
      </c>
      <c r="I886" s="12"/>
    </row>
    <row r="887" spans="1:9" ht="12.4" hidden="1" customHeight="1">
      <c r="A887" s="11"/>
      <c r="B887" s="1"/>
      <c r="C887" s="36"/>
      <c r="D887" s="149"/>
      <c r="E887" s="150"/>
      <c r="F887" s="41" t="str">
        <f>VLOOKUP(C887,'[2]Acha Air Sales Price List'!$B$1:$D$65536,3,FALSE)</f>
        <v>first line keep open</v>
      </c>
      <c r="G887" s="19">
        <f>ROUND(IF(ISBLANK(C887),0,VLOOKUP(C887,'[2]Acha Air Sales Price List'!$B$1:$X$65536,12,FALSE)*$L$14),2)</f>
        <v>0</v>
      </c>
      <c r="H887" s="20">
        <f t="shared" si="24"/>
        <v>0</v>
      </c>
      <c r="I887" s="12"/>
    </row>
    <row r="888" spans="1:9" ht="12.4" hidden="1" customHeight="1">
      <c r="A888" s="11"/>
      <c r="B888" s="1"/>
      <c r="C888" s="36"/>
      <c r="D888" s="149"/>
      <c r="E888" s="150"/>
      <c r="F888" s="41" t="str">
        <f>VLOOKUP(C888,'[2]Acha Air Sales Price List'!$B$1:$D$65536,3,FALSE)</f>
        <v>first line keep open</v>
      </c>
      <c r="G888" s="19">
        <f>ROUND(IF(ISBLANK(C888),0,VLOOKUP(C888,'[2]Acha Air Sales Price List'!$B$1:$X$65536,12,FALSE)*$L$14),2)</f>
        <v>0</v>
      </c>
      <c r="H888" s="20">
        <f t="shared" si="24"/>
        <v>0</v>
      </c>
      <c r="I888" s="12"/>
    </row>
    <row r="889" spans="1:9" ht="12.4" hidden="1" customHeight="1">
      <c r="A889" s="11"/>
      <c r="B889" s="1"/>
      <c r="C889" s="36"/>
      <c r="D889" s="149"/>
      <c r="E889" s="150"/>
      <c r="F889" s="41" t="str">
        <f>VLOOKUP(C889,'[2]Acha Air Sales Price List'!$B$1:$D$65536,3,FALSE)</f>
        <v>first line keep open</v>
      </c>
      <c r="G889" s="19">
        <f>ROUND(IF(ISBLANK(C889),0,VLOOKUP(C889,'[2]Acha Air Sales Price List'!$B$1:$X$65536,12,FALSE)*$L$14),2)</f>
        <v>0</v>
      </c>
      <c r="H889" s="20">
        <f t="shared" si="24"/>
        <v>0</v>
      </c>
      <c r="I889" s="12"/>
    </row>
    <row r="890" spans="1:9" ht="12.4" hidden="1" customHeight="1">
      <c r="A890" s="11"/>
      <c r="B890" s="1"/>
      <c r="C890" s="36"/>
      <c r="D890" s="149"/>
      <c r="E890" s="150"/>
      <c r="F890" s="41" t="str">
        <f>VLOOKUP(C890,'[2]Acha Air Sales Price List'!$B$1:$D$65536,3,FALSE)</f>
        <v>first line keep open</v>
      </c>
      <c r="G890" s="19">
        <f>ROUND(IF(ISBLANK(C890),0,VLOOKUP(C890,'[2]Acha Air Sales Price List'!$B$1:$X$65536,12,FALSE)*$L$14),2)</f>
        <v>0</v>
      </c>
      <c r="H890" s="20">
        <f t="shared" si="24"/>
        <v>0</v>
      </c>
      <c r="I890" s="12"/>
    </row>
    <row r="891" spans="1:9" ht="12.4" hidden="1" customHeight="1">
      <c r="A891" s="11"/>
      <c r="B891" s="1"/>
      <c r="C891" s="36"/>
      <c r="D891" s="149"/>
      <c r="E891" s="150"/>
      <c r="F891" s="41" t="str">
        <f>VLOOKUP(C891,'[2]Acha Air Sales Price List'!$B$1:$D$65536,3,FALSE)</f>
        <v>first line keep open</v>
      </c>
      <c r="G891" s="19">
        <f>ROUND(IF(ISBLANK(C891),0,VLOOKUP(C891,'[2]Acha Air Sales Price List'!$B$1:$X$65536,12,FALSE)*$L$14),2)</f>
        <v>0</v>
      </c>
      <c r="H891" s="20">
        <f t="shared" si="24"/>
        <v>0</v>
      </c>
      <c r="I891" s="12"/>
    </row>
    <row r="892" spans="1:9" ht="12.4" hidden="1" customHeight="1">
      <c r="A892" s="11"/>
      <c r="B892" s="1"/>
      <c r="C892" s="36"/>
      <c r="D892" s="149"/>
      <c r="E892" s="150"/>
      <c r="F892" s="41" t="str">
        <f>VLOOKUP(C892,'[2]Acha Air Sales Price List'!$B$1:$D$65536,3,FALSE)</f>
        <v>first line keep open</v>
      </c>
      <c r="G892" s="19">
        <f>ROUND(IF(ISBLANK(C892),0,VLOOKUP(C892,'[2]Acha Air Sales Price List'!$B$1:$X$65536,12,FALSE)*$L$14),2)</f>
        <v>0</v>
      </c>
      <c r="H892" s="20">
        <f t="shared" si="24"/>
        <v>0</v>
      </c>
      <c r="I892" s="12"/>
    </row>
    <row r="893" spans="1:9" ht="12.4" hidden="1" customHeight="1">
      <c r="A893" s="11"/>
      <c r="B893" s="1"/>
      <c r="C893" s="36"/>
      <c r="D893" s="149"/>
      <c r="E893" s="150"/>
      <c r="F893" s="41" t="str">
        <f>VLOOKUP(C893,'[2]Acha Air Sales Price List'!$B$1:$D$65536,3,FALSE)</f>
        <v>first line keep open</v>
      </c>
      <c r="G893" s="19">
        <f>ROUND(IF(ISBLANK(C893),0,VLOOKUP(C893,'[2]Acha Air Sales Price List'!$B$1:$X$65536,12,FALSE)*$L$14),2)</f>
        <v>0</v>
      </c>
      <c r="H893" s="20">
        <f t="shared" si="24"/>
        <v>0</v>
      </c>
      <c r="I893" s="12"/>
    </row>
    <row r="894" spans="1:9" ht="12.4" hidden="1" customHeight="1">
      <c r="A894" s="11"/>
      <c r="B894" s="1"/>
      <c r="C894" s="36"/>
      <c r="D894" s="149"/>
      <c r="E894" s="150"/>
      <c r="F894" s="41" t="str">
        <f>VLOOKUP(C894,'[2]Acha Air Sales Price List'!$B$1:$D$65536,3,FALSE)</f>
        <v>first line keep open</v>
      </c>
      <c r="G894" s="19">
        <f>ROUND(IF(ISBLANK(C894),0,VLOOKUP(C894,'[2]Acha Air Sales Price List'!$B$1:$X$65536,12,FALSE)*$L$14),2)</f>
        <v>0</v>
      </c>
      <c r="H894" s="20">
        <f t="shared" si="24"/>
        <v>0</v>
      </c>
      <c r="I894" s="12"/>
    </row>
    <row r="895" spans="1:9" ht="12.4" hidden="1" customHeight="1">
      <c r="A895" s="11"/>
      <c r="B895" s="1"/>
      <c r="C895" s="36"/>
      <c r="D895" s="149"/>
      <c r="E895" s="150"/>
      <c r="F895" s="41" t="str">
        <f>VLOOKUP(C895,'[2]Acha Air Sales Price List'!$B$1:$D$65536,3,FALSE)</f>
        <v>first line keep open</v>
      </c>
      <c r="G895" s="19">
        <f>ROUND(IF(ISBLANK(C895),0,VLOOKUP(C895,'[2]Acha Air Sales Price List'!$B$1:$X$65536,12,FALSE)*$L$14),2)</f>
        <v>0</v>
      </c>
      <c r="H895" s="20">
        <f t="shared" si="24"/>
        <v>0</v>
      </c>
      <c r="I895" s="12"/>
    </row>
    <row r="896" spans="1:9" ht="12.4" hidden="1" customHeight="1">
      <c r="A896" s="11"/>
      <c r="B896" s="1"/>
      <c r="C896" s="36"/>
      <c r="D896" s="149"/>
      <c r="E896" s="150"/>
      <c r="F896" s="41" t="str">
        <f>VLOOKUP(C896,'[2]Acha Air Sales Price List'!$B$1:$D$65536,3,FALSE)</f>
        <v>first line keep open</v>
      </c>
      <c r="G896" s="19">
        <f>ROUND(IF(ISBLANK(C896),0,VLOOKUP(C896,'[2]Acha Air Sales Price List'!$B$1:$X$65536,12,FALSE)*$L$14),2)</f>
        <v>0</v>
      </c>
      <c r="H896" s="20">
        <f t="shared" si="24"/>
        <v>0</v>
      </c>
      <c r="I896" s="12"/>
    </row>
    <row r="897" spans="1:9" ht="12.4" hidden="1" customHeight="1">
      <c r="A897" s="11"/>
      <c r="B897" s="1"/>
      <c r="C897" s="36"/>
      <c r="D897" s="149"/>
      <c r="E897" s="150"/>
      <c r="F897" s="41" t="str">
        <f>VLOOKUP(C897,'[2]Acha Air Sales Price List'!$B$1:$D$65536,3,FALSE)</f>
        <v>first line keep open</v>
      </c>
      <c r="G897" s="19">
        <f>ROUND(IF(ISBLANK(C897),0,VLOOKUP(C897,'[2]Acha Air Sales Price List'!$B$1:$X$65536,12,FALSE)*$L$14),2)</f>
        <v>0</v>
      </c>
      <c r="H897" s="20">
        <f t="shared" si="24"/>
        <v>0</v>
      </c>
      <c r="I897" s="12"/>
    </row>
    <row r="898" spans="1:9" ht="12.4" hidden="1" customHeight="1">
      <c r="A898" s="11"/>
      <c r="B898" s="1"/>
      <c r="C898" s="36"/>
      <c r="D898" s="149"/>
      <c r="E898" s="150"/>
      <c r="F898" s="41" t="str">
        <f>VLOOKUP(C898,'[2]Acha Air Sales Price List'!$B$1:$D$65536,3,FALSE)</f>
        <v>first line keep open</v>
      </c>
      <c r="G898" s="19">
        <f>ROUND(IF(ISBLANK(C898),0,VLOOKUP(C898,'[2]Acha Air Sales Price List'!$B$1:$X$65536,12,FALSE)*$L$14),2)</f>
        <v>0</v>
      </c>
      <c r="H898" s="20">
        <f t="shared" si="24"/>
        <v>0</v>
      </c>
      <c r="I898" s="12"/>
    </row>
    <row r="899" spans="1:9" ht="12.4" hidden="1" customHeight="1">
      <c r="A899" s="11"/>
      <c r="B899" s="1"/>
      <c r="C899" s="36"/>
      <c r="D899" s="149"/>
      <c r="E899" s="150"/>
      <c r="F899" s="41" t="str">
        <f>VLOOKUP(C899,'[2]Acha Air Sales Price List'!$B$1:$D$65536,3,FALSE)</f>
        <v>first line keep open</v>
      </c>
      <c r="G899" s="19">
        <f>ROUND(IF(ISBLANK(C899),0,VLOOKUP(C899,'[2]Acha Air Sales Price List'!$B$1:$X$65536,12,FALSE)*$L$14),2)</f>
        <v>0</v>
      </c>
      <c r="H899" s="20">
        <f t="shared" si="24"/>
        <v>0</v>
      </c>
      <c r="I899" s="12"/>
    </row>
    <row r="900" spans="1:9" ht="12.4" hidden="1" customHeight="1">
      <c r="A900" s="11"/>
      <c r="B900" s="1"/>
      <c r="C900" s="36"/>
      <c r="D900" s="149"/>
      <c r="E900" s="150"/>
      <c r="F900" s="41" t="str">
        <f>VLOOKUP(C900,'[2]Acha Air Sales Price List'!$B$1:$D$65536,3,FALSE)</f>
        <v>first line keep open</v>
      </c>
      <c r="G900" s="19">
        <f>ROUND(IF(ISBLANK(C900),0,VLOOKUP(C900,'[2]Acha Air Sales Price List'!$B$1:$X$65536,12,FALSE)*$L$14),2)</f>
        <v>0</v>
      </c>
      <c r="H900" s="20">
        <f t="shared" si="24"/>
        <v>0</v>
      </c>
      <c r="I900" s="12"/>
    </row>
    <row r="901" spans="1:9" ht="12.4" hidden="1" customHeight="1">
      <c r="A901" s="11"/>
      <c r="B901" s="1"/>
      <c r="C901" s="36"/>
      <c r="D901" s="149"/>
      <c r="E901" s="150"/>
      <c r="F901" s="41" t="str">
        <f>VLOOKUP(C901,'[2]Acha Air Sales Price List'!$B$1:$D$65536,3,FALSE)</f>
        <v>first line keep open</v>
      </c>
      <c r="G901" s="19">
        <f>ROUND(IF(ISBLANK(C901),0,VLOOKUP(C901,'[2]Acha Air Sales Price List'!$B$1:$X$65536,12,FALSE)*$L$14),2)</f>
        <v>0</v>
      </c>
      <c r="H901" s="20">
        <f t="shared" si="24"/>
        <v>0</v>
      </c>
      <c r="I901" s="12"/>
    </row>
    <row r="902" spans="1:9" ht="12.4" hidden="1" customHeight="1">
      <c r="A902" s="11"/>
      <c r="B902" s="1"/>
      <c r="C902" s="36"/>
      <c r="D902" s="149"/>
      <c r="E902" s="150"/>
      <c r="F902" s="41" t="str">
        <f>VLOOKUP(C902,'[2]Acha Air Sales Price List'!$B$1:$D$65536,3,FALSE)</f>
        <v>first line keep open</v>
      </c>
      <c r="G902" s="19">
        <f>ROUND(IF(ISBLANK(C902),0,VLOOKUP(C902,'[2]Acha Air Sales Price List'!$B$1:$X$65536,12,FALSE)*$L$14),2)</f>
        <v>0</v>
      </c>
      <c r="H902" s="20">
        <f t="shared" si="24"/>
        <v>0</v>
      </c>
      <c r="I902" s="12"/>
    </row>
    <row r="903" spans="1:9" ht="12.4" hidden="1" customHeight="1">
      <c r="A903" s="11"/>
      <c r="B903" s="1"/>
      <c r="C903" s="36"/>
      <c r="D903" s="149"/>
      <c r="E903" s="150"/>
      <c r="F903" s="41" t="str">
        <f>VLOOKUP(C903,'[2]Acha Air Sales Price List'!$B$1:$D$65536,3,FALSE)</f>
        <v>first line keep open</v>
      </c>
      <c r="G903" s="19">
        <f>ROUND(IF(ISBLANK(C903),0,VLOOKUP(C903,'[2]Acha Air Sales Price List'!$B$1:$X$65536,12,FALSE)*$L$14),2)</f>
        <v>0</v>
      </c>
      <c r="H903" s="20">
        <f t="shared" si="24"/>
        <v>0</v>
      </c>
      <c r="I903" s="12"/>
    </row>
    <row r="904" spans="1:9" ht="12.4" hidden="1" customHeight="1">
      <c r="A904" s="11"/>
      <c r="B904" s="1"/>
      <c r="C904" s="36"/>
      <c r="D904" s="149"/>
      <c r="E904" s="150"/>
      <c r="F904" s="41" t="str">
        <f>VLOOKUP(C904,'[2]Acha Air Sales Price List'!$B$1:$D$65536,3,FALSE)</f>
        <v>first line keep open</v>
      </c>
      <c r="G904" s="19">
        <f>ROUND(IF(ISBLANK(C904),0,VLOOKUP(C904,'[2]Acha Air Sales Price List'!$B$1:$X$65536,12,FALSE)*$L$14),2)</f>
        <v>0</v>
      </c>
      <c r="H904" s="20">
        <f t="shared" si="24"/>
        <v>0</v>
      </c>
      <c r="I904" s="12"/>
    </row>
    <row r="905" spans="1:9" ht="12.4" hidden="1" customHeight="1">
      <c r="A905" s="11"/>
      <c r="B905" s="1"/>
      <c r="C905" s="36"/>
      <c r="D905" s="149"/>
      <c r="E905" s="150"/>
      <c r="F905" s="41" t="str">
        <f>VLOOKUP(C905,'[2]Acha Air Sales Price List'!$B$1:$D$65536,3,FALSE)</f>
        <v>first line keep open</v>
      </c>
      <c r="G905" s="19">
        <f>ROUND(IF(ISBLANK(C905),0,VLOOKUP(C905,'[2]Acha Air Sales Price List'!$B$1:$X$65536,12,FALSE)*$L$14),2)</f>
        <v>0</v>
      </c>
      <c r="H905" s="20">
        <f t="shared" si="24"/>
        <v>0</v>
      </c>
      <c r="I905" s="12"/>
    </row>
    <row r="906" spans="1:9" ht="12.4" hidden="1" customHeight="1">
      <c r="A906" s="11"/>
      <c r="B906" s="1"/>
      <c r="C906" s="36"/>
      <c r="D906" s="149"/>
      <c r="E906" s="150"/>
      <c r="F906" s="41" t="str">
        <f>VLOOKUP(C906,'[2]Acha Air Sales Price List'!$B$1:$D$65536,3,FALSE)</f>
        <v>first line keep open</v>
      </c>
      <c r="G906" s="19">
        <f>ROUND(IF(ISBLANK(C906),0,VLOOKUP(C906,'[2]Acha Air Sales Price List'!$B$1:$X$65536,12,FALSE)*$L$14),2)</f>
        <v>0</v>
      </c>
      <c r="H906" s="20">
        <f t="shared" si="24"/>
        <v>0</v>
      </c>
      <c r="I906" s="12"/>
    </row>
    <row r="907" spans="1:9" ht="12.4" hidden="1" customHeight="1">
      <c r="A907" s="11"/>
      <c r="B907" s="1"/>
      <c r="C907" s="36"/>
      <c r="D907" s="149"/>
      <c r="E907" s="150"/>
      <c r="F907" s="41" t="str">
        <f>VLOOKUP(C907,'[2]Acha Air Sales Price List'!$B$1:$D$65536,3,FALSE)</f>
        <v>first line keep open</v>
      </c>
      <c r="G907" s="19">
        <f>ROUND(IF(ISBLANK(C907),0,VLOOKUP(C907,'[2]Acha Air Sales Price List'!$B$1:$X$65536,12,FALSE)*$L$14),2)</f>
        <v>0</v>
      </c>
      <c r="H907" s="20">
        <f t="shared" si="24"/>
        <v>0</v>
      </c>
      <c r="I907" s="12"/>
    </row>
    <row r="908" spans="1:9" ht="12.4" hidden="1" customHeight="1">
      <c r="A908" s="11"/>
      <c r="B908" s="1"/>
      <c r="C908" s="36"/>
      <c r="D908" s="149"/>
      <c r="E908" s="150"/>
      <c r="F908" s="41" t="str">
        <f>VLOOKUP(C908,'[2]Acha Air Sales Price List'!$B$1:$D$65536,3,FALSE)</f>
        <v>first line keep open</v>
      </c>
      <c r="G908" s="19">
        <f>ROUND(IF(ISBLANK(C908),0,VLOOKUP(C908,'[2]Acha Air Sales Price List'!$B$1:$X$65536,12,FALSE)*$L$14),2)</f>
        <v>0</v>
      </c>
      <c r="H908" s="20">
        <f t="shared" si="24"/>
        <v>0</v>
      </c>
      <c r="I908" s="12"/>
    </row>
    <row r="909" spans="1:9" ht="12.4" hidden="1" customHeight="1">
      <c r="A909" s="11"/>
      <c r="B909" s="1"/>
      <c r="C909" s="37"/>
      <c r="D909" s="149"/>
      <c r="E909" s="150"/>
      <c r="F909" s="41" t="str">
        <f>VLOOKUP(C909,'[2]Acha Air Sales Price List'!$B$1:$D$65536,3,FALSE)</f>
        <v>first line keep open</v>
      </c>
      <c r="G909" s="19">
        <f>ROUND(IF(ISBLANK(C909),0,VLOOKUP(C909,'[2]Acha Air Sales Price List'!$B$1:$X$65536,12,FALSE)*$L$14),2)</f>
        <v>0</v>
      </c>
      <c r="H909" s="20">
        <f t="shared" si="24"/>
        <v>0</v>
      </c>
      <c r="I909" s="12"/>
    </row>
    <row r="910" spans="1:9" ht="12" hidden="1" customHeight="1">
      <c r="A910" s="11"/>
      <c r="B910" s="1"/>
      <c r="C910" s="36"/>
      <c r="D910" s="149"/>
      <c r="E910" s="150"/>
      <c r="F910" s="41" t="str">
        <f>VLOOKUP(C910,'[2]Acha Air Sales Price List'!$B$1:$D$65536,3,FALSE)</f>
        <v>first line keep open</v>
      </c>
      <c r="G910" s="19">
        <f>ROUND(IF(ISBLANK(C910),0,VLOOKUP(C910,'[2]Acha Air Sales Price List'!$B$1:$X$65536,12,FALSE)*$L$14),2)</f>
        <v>0</v>
      </c>
      <c r="H910" s="20">
        <f t="shared" si="24"/>
        <v>0</v>
      </c>
      <c r="I910" s="12"/>
    </row>
    <row r="911" spans="1:9" ht="12.4" hidden="1" customHeight="1">
      <c r="A911" s="11"/>
      <c r="B911" s="1"/>
      <c r="C911" s="36"/>
      <c r="D911" s="149"/>
      <c r="E911" s="150"/>
      <c r="F911" s="41" t="str">
        <f>VLOOKUP(C911,'[2]Acha Air Sales Price List'!$B$1:$D$65536,3,FALSE)</f>
        <v>first line keep open</v>
      </c>
      <c r="G911" s="19">
        <f>ROUND(IF(ISBLANK(C911),0,VLOOKUP(C911,'[2]Acha Air Sales Price List'!$B$1:$X$65536,12,FALSE)*$L$14),2)</f>
        <v>0</v>
      </c>
      <c r="H911" s="20">
        <f t="shared" si="24"/>
        <v>0</v>
      </c>
      <c r="I911" s="12"/>
    </row>
    <row r="912" spans="1:9" ht="12.4" hidden="1" customHeight="1">
      <c r="A912" s="11"/>
      <c r="B912" s="1"/>
      <c r="C912" s="36"/>
      <c r="D912" s="149"/>
      <c r="E912" s="150"/>
      <c r="F912" s="41" t="str">
        <f>VLOOKUP(C912,'[2]Acha Air Sales Price List'!$B$1:$D$65536,3,FALSE)</f>
        <v>first line keep open</v>
      </c>
      <c r="G912" s="19">
        <f>ROUND(IF(ISBLANK(C912),0,VLOOKUP(C912,'[2]Acha Air Sales Price List'!$B$1:$X$65536,12,FALSE)*$L$14),2)</f>
        <v>0</v>
      </c>
      <c r="H912" s="20">
        <f t="shared" si="24"/>
        <v>0</v>
      </c>
      <c r="I912" s="12"/>
    </row>
    <row r="913" spans="1:9" ht="12.4" hidden="1" customHeight="1">
      <c r="A913" s="11"/>
      <c r="B913" s="1"/>
      <c r="C913" s="36"/>
      <c r="D913" s="149"/>
      <c r="E913" s="150"/>
      <c r="F913" s="41" t="str">
        <f>VLOOKUP(C913,'[2]Acha Air Sales Price List'!$B$1:$D$65536,3,FALSE)</f>
        <v>first line keep open</v>
      </c>
      <c r="G913" s="19">
        <f>ROUND(IF(ISBLANK(C913),0,VLOOKUP(C913,'[2]Acha Air Sales Price List'!$B$1:$X$65536,12,FALSE)*$L$14),2)</f>
        <v>0</v>
      </c>
      <c r="H913" s="20">
        <f t="shared" si="24"/>
        <v>0</v>
      </c>
      <c r="I913" s="12"/>
    </row>
    <row r="914" spans="1:9" ht="12.4" hidden="1" customHeight="1">
      <c r="A914" s="11"/>
      <c r="B914" s="1"/>
      <c r="C914" s="36"/>
      <c r="D914" s="149"/>
      <c r="E914" s="150"/>
      <c r="F914" s="41" t="str">
        <f>VLOOKUP(C914,'[2]Acha Air Sales Price List'!$B$1:$D$65536,3,FALSE)</f>
        <v>first line keep open</v>
      </c>
      <c r="G914" s="19">
        <f>ROUND(IF(ISBLANK(C914),0,VLOOKUP(C914,'[2]Acha Air Sales Price List'!$B$1:$X$65536,12,FALSE)*$L$14),2)</f>
        <v>0</v>
      </c>
      <c r="H914" s="20">
        <f t="shared" si="24"/>
        <v>0</v>
      </c>
      <c r="I914" s="12"/>
    </row>
    <row r="915" spans="1:9" ht="12.4" hidden="1" customHeight="1">
      <c r="A915" s="11"/>
      <c r="B915" s="1"/>
      <c r="C915" s="36"/>
      <c r="D915" s="149"/>
      <c r="E915" s="150"/>
      <c r="F915" s="41" t="str">
        <f>VLOOKUP(C915,'[2]Acha Air Sales Price List'!$B$1:$D$65536,3,FALSE)</f>
        <v>first line keep open</v>
      </c>
      <c r="G915" s="19">
        <f>ROUND(IF(ISBLANK(C915),0,VLOOKUP(C915,'[2]Acha Air Sales Price List'!$B$1:$X$65536,12,FALSE)*$L$14),2)</f>
        <v>0</v>
      </c>
      <c r="H915" s="20">
        <f t="shared" si="24"/>
        <v>0</v>
      </c>
      <c r="I915" s="12"/>
    </row>
    <row r="916" spans="1:9" ht="12.4" hidden="1" customHeight="1">
      <c r="A916" s="11"/>
      <c r="B916" s="1"/>
      <c r="C916" s="36"/>
      <c r="D916" s="149"/>
      <c r="E916" s="150"/>
      <c r="F916" s="41" t="str">
        <f>VLOOKUP(C916,'[2]Acha Air Sales Price List'!$B$1:$D$65536,3,FALSE)</f>
        <v>first line keep open</v>
      </c>
      <c r="G916" s="19">
        <f>ROUND(IF(ISBLANK(C916),0,VLOOKUP(C916,'[2]Acha Air Sales Price List'!$B$1:$X$65536,12,FALSE)*$L$14),2)</f>
        <v>0</v>
      </c>
      <c r="H916" s="20">
        <f t="shared" si="24"/>
        <v>0</v>
      </c>
      <c r="I916" s="12"/>
    </row>
    <row r="917" spans="1:9" ht="12.4" hidden="1" customHeight="1">
      <c r="A917" s="11"/>
      <c r="B917" s="1"/>
      <c r="C917" s="36"/>
      <c r="D917" s="149"/>
      <c r="E917" s="150"/>
      <c r="F917" s="41" t="str">
        <f>VLOOKUP(C917,'[2]Acha Air Sales Price List'!$B$1:$D$65536,3,FALSE)</f>
        <v>first line keep open</v>
      </c>
      <c r="G917" s="19">
        <f>ROUND(IF(ISBLANK(C917),0,VLOOKUP(C917,'[2]Acha Air Sales Price List'!$B$1:$X$65536,12,FALSE)*$L$14),2)</f>
        <v>0</v>
      </c>
      <c r="H917" s="20">
        <f t="shared" si="24"/>
        <v>0</v>
      </c>
      <c r="I917" s="12"/>
    </row>
    <row r="918" spans="1:9" ht="12.4" hidden="1" customHeight="1">
      <c r="A918" s="11"/>
      <c r="B918" s="1"/>
      <c r="C918" s="36"/>
      <c r="D918" s="149"/>
      <c r="E918" s="150"/>
      <c r="F918" s="41" t="str">
        <f>VLOOKUP(C918,'[2]Acha Air Sales Price List'!$B$1:$D$65536,3,FALSE)</f>
        <v>first line keep open</v>
      </c>
      <c r="G918" s="19">
        <f>ROUND(IF(ISBLANK(C918),0,VLOOKUP(C918,'[2]Acha Air Sales Price List'!$B$1:$X$65536,12,FALSE)*$L$14),2)</f>
        <v>0</v>
      </c>
      <c r="H918" s="20">
        <f t="shared" si="24"/>
        <v>0</v>
      </c>
      <c r="I918" s="12"/>
    </row>
    <row r="919" spans="1:9" ht="12.4" hidden="1" customHeight="1">
      <c r="A919" s="11"/>
      <c r="B919" s="1"/>
      <c r="C919" s="36"/>
      <c r="D919" s="149"/>
      <c r="E919" s="150"/>
      <c r="F919" s="41" t="str">
        <f>VLOOKUP(C919,'[2]Acha Air Sales Price List'!$B$1:$D$65536,3,FALSE)</f>
        <v>first line keep open</v>
      </c>
      <c r="G919" s="19">
        <f>ROUND(IF(ISBLANK(C919),0,VLOOKUP(C919,'[2]Acha Air Sales Price List'!$B$1:$X$65536,12,FALSE)*$L$14),2)</f>
        <v>0</v>
      </c>
      <c r="H919" s="20">
        <f t="shared" si="24"/>
        <v>0</v>
      </c>
      <c r="I919" s="12"/>
    </row>
    <row r="920" spans="1:9" ht="12.4" hidden="1" customHeight="1">
      <c r="A920" s="11"/>
      <c r="B920" s="1"/>
      <c r="C920" s="36"/>
      <c r="D920" s="149"/>
      <c r="E920" s="150"/>
      <c r="F920" s="41" t="str">
        <f>VLOOKUP(C920,'[2]Acha Air Sales Price List'!$B$1:$D$65536,3,FALSE)</f>
        <v>first line keep open</v>
      </c>
      <c r="G920" s="19">
        <f>ROUND(IF(ISBLANK(C920),0,VLOOKUP(C920,'[2]Acha Air Sales Price List'!$B$1:$X$65536,12,FALSE)*$L$14),2)</f>
        <v>0</v>
      </c>
      <c r="H920" s="20">
        <f t="shared" si="24"/>
        <v>0</v>
      </c>
      <c r="I920" s="12"/>
    </row>
    <row r="921" spans="1:9" ht="12.4" hidden="1" customHeight="1">
      <c r="A921" s="11"/>
      <c r="B921" s="1"/>
      <c r="C921" s="36"/>
      <c r="D921" s="149"/>
      <c r="E921" s="150"/>
      <c r="F921" s="41" t="str">
        <f>VLOOKUP(C921,'[2]Acha Air Sales Price List'!$B$1:$D$65536,3,FALSE)</f>
        <v>first line keep open</v>
      </c>
      <c r="G921" s="19">
        <f>ROUND(IF(ISBLANK(C921),0,VLOOKUP(C921,'[2]Acha Air Sales Price List'!$B$1:$X$65536,12,FALSE)*$L$14),2)</f>
        <v>0</v>
      </c>
      <c r="H921" s="20">
        <f t="shared" si="24"/>
        <v>0</v>
      </c>
      <c r="I921" s="12"/>
    </row>
    <row r="922" spans="1:9" ht="12.4" hidden="1" customHeight="1">
      <c r="A922" s="11"/>
      <c r="B922" s="1"/>
      <c r="C922" s="36"/>
      <c r="D922" s="149"/>
      <c r="E922" s="150"/>
      <c r="F922" s="41" t="str">
        <f>VLOOKUP(C922,'[2]Acha Air Sales Price List'!$B$1:$D$65536,3,FALSE)</f>
        <v>first line keep open</v>
      </c>
      <c r="G922" s="19">
        <f>ROUND(IF(ISBLANK(C922),0,VLOOKUP(C922,'[2]Acha Air Sales Price List'!$B$1:$X$65536,12,FALSE)*$L$14),2)</f>
        <v>0</v>
      </c>
      <c r="H922" s="20">
        <f t="shared" si="24"/>
        <v>0</v>
      </c>
      <c r="I922" s="12"/>
    </row>
    <row r="923" spans="1:9" ht="12.4" hidden="1" customHeight="1">
      <c r="A923" s="11"/>
      <c r="B923" s="1"/>
      <c r="C923" s="36"/>
      <c r="D923" s="149"/>
      <c r="E923" s="150"/>
      <c r="F923" s="41" t="str">
        <f>VLOOKUP(C923,'[2]Acha Air Sales Price List'!$B$1:$D$65536,3,FALSE)</f>
        <v>first line keep open</v>
      </c>
      <c r="G923" s="19">
        <f>ROUND(IF(ISBLANK(C923),0,VLOOKUP(C923,'[2]Acha Air Sales Price List'!$B$1:$X$65536,12,FALSE)*$L$14),2)</f>
        <v>0</v>
      </c>
      <c r="H923" s="20">
        <f t="shared" si="24"/>
        <v>0</v>
      </c>
      <c r="I923" s="12"/>
    </row>
    <row r="924" spans="1:9" ht="12.4" hidden="1" customHeight="1">
      <c r="A924" s="11"/>
      <c r="B924" s="1"/>
      <c r="C924" s="36"/>
      <c r="D924" s="149"/>
      <c r="E924" s="150"/>
      <c r="F924" s="41" t="str">
        <f>VLOOKUP(C924,'[2]Acha Air Sales Price List'!$B$1:$D$65536,3,FALSE)</f>
        <v>first line keep open</v>
      </c>
      <c r="G924" s="19">
        <f>ROUND(IF(ISBLANK(C924),0,VLOOKUP(C924,'[2]Acha Air Sales Price List'!$B$1:$X$65536,12,FALSE)*$L$14),2)</f>
        <v>0</v>
      </c>
      <c r="H924" s="20">
        <f t="shared" si="24"/>
        <v>0</v>
      </c>
      <c r="I924" s="12"/>
    </row>
    <row r="925" spans="1:9" ht="12.4" hidden="1" customHeight="1">
      <c r="A925" s="11"/>
      <c r="B925" s="1"/>
      <c r="C925" s="36"/>
      <c r="D925" s="149"/>
      <c r="E925" s="150"/>
      <c r="F925" s="41" t="str">
        <f>VLOOKUP(C925,'[2]Acha Air Sales Price List'!$B$1:$D$65536,3,FALSE)</f>
        <v>first line keep open</v>
      </c>
      <c r="G925" s="19">
        <f>ROUND(IF(ISBLANK(C925),0,VLOOKUP(C925,'[2]Acha Air Sales Price List'!$B$1:$X$65536,12,FALSE)*$L$14),2)</f>
        <v>0</v>
      </c>
      <c r="H925" s="20">
        <f t="shared" si="24"/>
        <v>0</v>
      </c>
      <c r="I925" s="12"/>
    </row>
    <row r="926" spans="1:9" ht="12.4" hidden="1" customHeight="1">
      <c r="A926" s="11"/>
      <c r="B926" s="1"/>
      <c r="C926" s="36"/>
      <c r="D926" s="149"/>
      <c r="E926" s="150"/>
      <c r="F926" s="41" t="str">
        <f>VLOOKUP(C926,'[2]Acha Air Sales Price List'!$B$1:$D$65536,3,FALSE)</f>
        <v>first line keep open</v>
      </c>
      <c r="G926" s="19">
        <f>ROUND(IF(ISBLANK(C926),0,VLOOKUP(C926,'[2]Acha Air Sales Price List'!$B$1:$X$65536,12,FALSE)*$L$14),2)</f>
        <v>0</v>
      </c>
      <c r="H926" s="20">
        <f t="shared" si="24"/>
        <v>0</v>
      </c>
      <c r="I926" s="12"/>
    </row>
    <row r="927" spans="1:9" ht="12.4" hidden="1" customHeight="1">
      <c r="A927" s="11"/>
      <c r="B927" s="1"/>
      <c r="C927" s="36"/>
      <c r="D927" s="149"/>
      <c r="E927" s="150"/>
      <c r="F927" s="41" t="str">
        <f>VLOOKUP(C927,'[2]Acha Air Sales Price List'!$B$1:$D$65536,3,FALSE)</f>
        <v>first line keep open</v>
      </c>
      <c r="G927" s="19">
        <f>ROUND(IF(ISBLANK(C927),0,VLOOKUP(C927,'[2]Acha Air Sales Price List'!$B$1:$X$65536,12,FALSE)*$L$14),2)</f>
        <v>0</v>
      </c>
      <c r="H927" s="20">
        <f t="shared" si="24"/>
        <v>0</v>
      </c>
      <c r="I927" s="12"/>
    </row>
    <row r="928" spans="1:9" ht="12.4" hidden="1" customHeight="1">
      <c r="A928" s="11"/>
      <c r="B928" s="1"/>
      <c r="C928" s="36"/>
      <c r="D928" s="149"/>
      <c r="E928" s="150"/>
      <c r="F928" s="41" t="str">
        <f>VLOOKUP(C928,'[2]Acha Air Sales Price List'!$B$1:$D$65536,3,FALSE)</f>
        <v>first line keep open</v>
      </c>
      <c r="G928" s="19">
        <f>ROUND(IF(ISBLANK(C928),0,VLOOKUP(C928,'[2]Acha Air Sales Price List'!$B$1:$X$65536,12,FALSE)*$L$14),2)</f>
        <v>0</v>
      </c>
      <c r="H928" s="20">
        <f t="shared" si="24"/>
        <v>0</v>
      </c>
      <c r="I928" s="12"/>
    </row>
    <row r="929" spans="1:9" ht="12.4" hidden="1" customHeight="1">
      <c r="A929" s="11"/>
      <c r="B929" s="1"/>
      <c r="C929" s="36"/>
      <c r="D929" s="149"/>
      <c r="E929" s="150"/>
      <c r="F929" s="41" t="str">
        <f>VLOOKUP(C929,'[2]Acha Air Sales Price List'!$B$1:$D$65536,3,FALSE)</f>
        <v>first line keep open</v>
      </c>
      <c r="G929" s="19">
        <f>ROUND(IF(ISBLANK(C929),0,VLOOKUP(C929,'[2]Acha Air Sales Price List'!$B$1:$X$65536,12,FALSE)*$L$14),2)</f>
        <v>0</v>
      </c>
      <c r="H929" s="20">
        <f t="shared" si="24"/>
        <v>0</v>
      </c>
      <c r="I929" s="12"/>
    </row>
    <row r="930" spans="1:9" ht="12.4" hidden="1" customHeight="1">
      <c r="A930" s="11"/>
      <c r="B930" s="1"/>
      <c r="C930" s="36"/>
      <c r="D930" s="149"/>
      <c r="E930" s="150"/>
      <c r="F930" s="41" t="str">
        <f>VLOOKUP(C930,'[2]Acha Air Sales Price List'!$B$1:$D$65536,3,FALSE)</f>
        <v>first line keep open</v>
      </c>
      <c r="G930" s="19">
        <f>ROUND(IF(ISBLANK(C930),0,VLOOKUP(C930,'[2]Acha Air Sales Price List'!$B$1:$X$65536,12,FALSE)*$L$14),2)</f>
        <v>0</v>
      </c>
      <c r="H930" s="20">
        <f t="shared" si="24"/>
        <v>0</v>
      </c>
      <c r="I930" s="12"/>
    </row>
    <row r="931" spans="1:9" ht="12.4" hidden="1" customHeight="1">
      <c r="A931" s="11"/>
      <c r="B931" s="1"/>
      <c r="C931" s="36"/>
      <c r="D931" s="149"/>
      <c r="E931" s="150"/>
      <c r="F931" s="41" t="str">
        <f>VLOOKUP(C931,'[2]Acha Air Sales Price List'!$B$1:$D$65536,3,FALSE)</f>
        <v>first line keep open</v>
      </c>
      <c r="G931" s="19">
        <f>ROUND(IF(ISBLANK(C931),0,VLOOKUP(C931,'[2]Acha Air Sales Price List'!$B$1:$X$65536,12,FALSE)*$L$14),2)</f>
        <v>0</v>
      </c>
      <c r="H931" s="20">
        <f t="shared" si="24"/>
        <v>0</v>
      </c>
      <c r="I931" s="12"/>
    </row>
    <row r="932" spans="1:9" ht="12.4" hidden="1" customHeight="1">
      <c r="A932" s="11"/>
      <c r="B932" s="1"/>
      <c r="C932" s="36"/>
      <c r="D932" s="149"/>
      <c r="E932" s="150"/>
      <c r="F932" s="41" t="str">
        <f>VLOOKUP(C932,'[2]Acha Air Sales Price List'!$B$1:$D$65536,3,FALSE)</f>
        <v>first line keep open</v>
      </c>
      <c r="G932" s="19">
        <f>ROUND(IF(ISBLANK(C932),0,VLOOKUP(C932,'[2]Acha Air Sales Price List'!$B$1:$X$65536,12,FALSE)*$L$14),2)</f>
        <v>0</v>
      </c>
      <c r="H932" s="20">
        <f t="shared" si="24"/>
        <v>0</v>
      </c>
      <c r="I932" s="12"/>
    </row>
    <row r="933" spans="1:9" ht="12.4" hidden="1" customHeight="1">
      <c r="A933" s="11"/>
      <c r="B933" s="1"/>
      <c r="C933" s="36"/>
      <c r="D933" s="149"/>
      <c r="E933" s="150"/>
      <c r="F933" s="41" t="str">
        <f>VLOOKUP(C933,'[2]Acha Air Sales Price List'!$B$1:$D$65536,3,FALSE)</f>
        <v>first line keep open</v>
      </c>
      <c r="G933" s="19">
        <f>ROUND(IF(ISBLANK(C933),0,VLOOKUP(C933,'[2]Acha Air Sales Price List'!$B$1:$X$65536,12,FALSE)*$L$14),2)</f>
        <v>0</v>
      </c>
      <c r="H933" s="20">
        <f t="shared" si="24"/>
        <v>0</v>
      </c>
      <c r="I933" s="12"/>
    </row>
    <row r="934" spans="1:9" ht="12.4" hidden="1" customHeight="1">
      <c r="A934" s="11"/>
      <c r="B934" s="1"/>
      <c r="C934" s="36"/>
      <c r="D934" s="149"/>
      <c r="E934" s="150"/>
      <c r="F934" s="41" t="str">
        <f>VLOOKUP(C934,'[2]Acha Air Sales Price List'!$B$1:$D$65536,3,FALSE)</f>
        <v>first line keep open</v>
      </c>
      <c r="G934" s="19">
        <f>ROUND(IF(ISBLANK(C934),0,VLOOKUP(C934,'[2]Acha Air Sales Price List'!$B$1:$X$65536,12,FALSE)*$L$14),2)</f>
        <v>0</v>
      </c>
      <c r="H934" s="20">
        <f t="shared" si="24"/>
        <v>0</v>
      </c>
      <c r="I934" s="12"/>
    </row>
    <row r="935" spans="1:9" ht="12.4" hidden="1" customHeight="1">
      <c r="A935" s="11"/>
      <c r="B935" s="1"/>
      <c r="C935" s="36"/>
      <c r="D935" s="149"/>
      <c r="E935" s="150"/>
      <c r="F935" s="41" t="str">
        <f>VLOOKUP(C935,'[2]Acha Air Sales Price List'!$B$1:$D$65536,3,FALSE)</f>
        <v>first line keep open</v>
      </c>
      <c r="G935" s="19">
        <f>ROUND(IF(ISBLANK(C935),0,VLOOKUP(C935,'[2]Acha Air Sales Price List'!$B$1:$X$65536,12,FALSE)*$L$14),2)</f>
        <v>0</v>
      </c>
      <c r="H935" s="20">
        <f t="shared" si="24"/>
        <v>0</v>
      </c>
      <c r="I935" s="12"/>
    </row>
    <row r="936" spans="1:9" ht="12.4" hidden="1" customHeight="1">
      <c r="A936" s="11"/>
      <c r="B936" s="1"/>
      <c r="C936" s="36"/>
      <c r="D936" s="149"/>
      <c r="E936" s="150"/>
      <c r="F936" s="41" t="str">
        <f>VLOOKUP(C936,'[2]Acha Air Sales Price List'!$B$1:$D$65536,3,FALSE)</f>
        <v>first line keep open</v>
      </c>
      <c r="G936" s="19">
        <f>ROUND(IF(ISBLANK(C936),0,VLOOKUP(C936,'[2]Acha Air Sales Price List'!$B$1:$X$65536,12,FALSE)*$L$14),2)</f>
        <v>0</v>
      </c>
      <c r="H936" s="20">
        <f t="shared" si="24"/>
        <v>0</v>
      </c>
      <c r="I936" s="12"/>
    </row>
    <row r="937" spans="1:9" ht="12.4" hidden="1" customHeight="1">
      <c r="A937" s="11"/>
      <c r="B937" s="1"/>
      <c r="C937" s="37"/>
      <c r="D937" s="149"/>
      <c r="E937" s="150"/>
      <c r="F937" s="41" t="str">
        <f>VLOOKUP(C937,'[2]Acha Air Sales Price List'!$B$1:$D$65536,3,FALSE)</f>
        <v>first line keep open</v>
      </c>
      <c r="G937" s="19">
        <f>ROUND(IF(ISBLANK(C937),0,VLOOKUP(C937,'[2]Acha Air Sales Price List'!$B$1:$X$65536,12,FALSE)*$L$14),2)</f>
        <v>0</v>
      </c>
      <c r="H937" s="20">
        <f>ROUND(IF(ISNUMBER(B937), G937*B937, 0),5)</f>
        <v>0</v>
      </c>
      <c r="I937" s="12"/>
    </row>
    <row r="938" spans="1:9" ht="12" hidden="1" customHeight="1">
      <c r="A938" s="11"/>
      <c r="B938" s="1"/>
      <c r="C938" s="36"/>
      <c r="D938" s="149"/>
      <c r="E938" s="150"/>
      <c r="F938" s="41" t="str">
        <f>VLOOKUP(C938,'[2]Acha Air Sales Price List'!$B$1:$D$65536,3,FALSE)</f>
        <v>first line keep open</v>
      </c>
      <c r="G938" s="19">
        <f>ROUND(IF(ISBLANK(C938),0,VLOOKUP(C938,'[2]Acha Air Sales Price List'!$B$1:$X$65536,12,FALSE)*$L$14),2)</f>
        <v>0</v>
      </c>
      <c r="H938" s="20">
        <f t="shared" ref="H938:H1001" si="25">ROUND(IF(ISNUMBER(B938), G938*B938, 0),5)</f>
        <v>0</v>
      </c>
      <c r="I938" s="12"/>
    </row>
    <row r="939" spans="1:9" ht="12.4" hidden="1" customHeight="1">
      <c r="A939" s="11"/>
      <c r="B939" s="1"/>
      <c r="C939" s="36"/>
      <c r="D939" s="149"/>
      <c r="E939" s="150"/>
      <c r="F939" s="41" t="str">
        <f>VLOOKUP(C939,'[2]Acha Air Sales Price List'!$B$1:$D$65536,3,FALSE)</f>
        <v>first line keep open</v>
      </c>
      <c r="G939" s="19">
        <f>ROUND(IF(ISBLANK(C939),0,VLOOKUP(C939,'[2]Acha Air Sales Price List'!$B$1:$X$65536,12,FALSE)*$L$14),2)</f>
        <v>0</v>
      </c>
      <c r="H939" s="20">
        <f t="shared" si="25"/>
        <v>0</v>
      </c>
      <c r="I939" s="12"/>
    </row>
    <row r="940" spans="1:9" ht="12.4" hidden="1" customHeight="1">
      <c r="A940" s="11"/>
      <c r="B940" s="1"/>
      <c r="C940" s="36"/>
      <c r="D940" s="149"/>
      <c r="E940" s="150"/>
      <c r="F940" s="41" t="str">
        <f>VLOOKUP(C940,'[2]Acha Air Sales Price List'!$B$1:$D$65536,3,FALSE)</f>
        <v>first line keep open</v>
      </c>
      <c r="G940" s="19">
        <f>ROUND(IF(ISBLANK(C940),0,VLOOKUP(C940,'[2]Acha Air Sales Price List'!$B$1:$X$65536,12,FALSE)*$L$14),2)</f>
        <v>0</v>
      </c>
      <c r="H940" s="20">
        <f t="shared" si="25"/>
        <v>0</v>
      </c>
      <c r="I940" s="12"/>
    </row>
    <row r="941" spans="1:9" ht="12.4" hidden="1" customHeight="1">
      <c r="A941" s="11"/>
      <c r="B941" s="1"/>
      <c r="C941" s="36"/>
      <c r="D941" s="149"/>
      <c r="E941" s="150"/>
      <c r="F941" s="41" t="str">
        <f>VLOOKUP(C941,'[2]Acha Air Sales Price List'!$B$1:$D$65536,3,FALSE)</f>
        <v>first line keep open</v>
      </c>
      <c r="G941" s="19">
        <f>ROUND(IF(ISBLANK(C941),0,VLOOKUP(C941,'[2]Acha Air Sales Price List'!$B$1:$X$65536,12,FALSE)*$L$14),2)</f>
        <v>0</v>
      </c>
      <c r="H941" s="20">
        <f t="shared" si="25"/>
        <v>0</v>
      </c>
      <c r="I941" s="12"/>
    </row>
    <row r="942" spans="1:9" ht="12.4" hidden="1" customHeight="1">
      <c r="A942" s="11"/>
      <c r="B942" s="1"/>
      <c r="C942" s="36"/>
      <c r="D942" s="149"/>
      <c r="E942" s="150"/>
      <c r="F942" s="41" t="str">
        <f>VLOOKUP(C942,'[2]Acha Air Sales Price List'!$B$1:$D$65536,3,FALSE)</f>
        <v>first line keep open</v>
      </c>
      <c r="G942" s="19">
        <f>ROUND(IF(ISBLANK(C942),0,VLOOKUP(C942,'[2]Acha Air Sales Price List'!$B$1:$X$65536,12,FALSE)*$L$14),2)</f>
        <v>0</v>
      </c>
      <c r="H942" s="20">
        <f t="shared" si="25"/>
        <v>0</v>
      </c>
      <c r="I942" s="12"/>
    </row>
    <row r="943" spans="1:9" ht="12.4" hidden="1" customHeight="1">
      <c r="A943" s="11"/>
      <c r="B943" s="1"/>
      <c r="C943" s="36"/>
      <c r="D943" s="149"/>
      <c r="E943" s="150"/>
      <c r="F943" s="41" t="str">
        <f>VLOOKUP(C943,'[2]Acha Air Sales Price List'!$B$1:$D$65536,3,FALSE)</f>
        <v>first line keep open</v>
      </c>
      <c r="G943" s="19">
        <f>ROUND(IF(ISBLANK(C943),0,VLOOKUP(C943,'[2]Acha Air Sales Price List'!$B$1:$X$65536,12,FALSE)*$L$14),2)</f>
        <v>0</v>
      </c>
      <c r="H943" s="20">
        <f t="shared" si="25"/>
        <v>0</v>
      </c>
      <c r="I943" s="12"/>
    </row>
    <row r="944" spans="1:9" ht="12.4" hidden="1" customHeight="1">
      <c r="A944" s="11"/>
      <c r="B944" s="1"/>
      <c r="C944" s="36"/>
      <c r="D944" s="149"/>
      <c r="E944" s="150"/>
      <c r="F944" s="41" t="str">
        <f>VLOOKUP(C944,'[2]Acha Air Sales Price List'!$B$1:$D$65536,3,FALSE)</f>
        <v>first line keep open</v>
      </c>
      <c r="G944" s="19">
        <f>ROUND(IF(ISBLANK(C944),0,VLOOKUP(C944,'[2]Acha Air Sales Price List'!$B$1:$X$65536,12,FALSE)*$L$14),2)</f>
        <v>0</v>
      </c>
      <c r="H944" s="20">
        <f t="shared" si="25"/>
        <v>0</v>
      </c>
      <c r="I944" s="12"/>
    </row>
    <row r="945" spans="1:9" ht="12.4" hidden="1" customHeight="1">
      <c r="A945" s="11"/>
      <c r="B945" s="1"/>
      <c r="C945" s="36"/>
      <c r="D945" s="149"/>
      <c r="E945" s="150"/>
      <c r="F945" s="41" t="str">
        <f>VLOOKUP(C945,'[2]Acha Air Sales Price List'!$B$1:$D$65536,3,FALSE)</f>
        <v>first line keep open</v>
      </c>
      <c r="G945" s="19">
        <f>ROUND(IF(ISBLANK(C945),0,VLOOKUP(C945,'[2]Acha Air Sales Price List'!$B$1:$X$65536,12,FALSE)*$L$14),2)</f>
        <v>0</v>
      </c>
      <c r="H945" s="20">
        <f t="shared" si="25"/>
        <v>0</v>
      </c>
      <c r="I945" s="12"/>
    </row>
    <row r="946" spans="1:9" ht="12.4" hidden="1" customHeight="1">
      <c r="A946" s="11"/>
      <c r="B946" s="1"/>
      <c r="C946" s="36"/>
      <c r="D946" s="149"/>
      <c r="E946" s="150"/>
      <c r="F946" s="41" t="str">
        <f>VLOOKUP(C946,'[2]Acha Air Sales Price List'!$B$1:$D$65536,3,FALSE)</f>
        <v>first line keep open</v>
      </c>
      <c r="G946" s="19">
        <f>ROUND(IF(ISBLANK(C946),0,VLOOKUP(C946,'[2]Acha Air Sales Price List'!$B$1:$X$65536,12,FALSE)*$L$14),2)</f>
        <v>0</v>
      </c>
      <c r="H946" s="20">
        <f t="shared" si="25"/>
        <v>0</v>
      </c>
      <c r="I946" s="12"/>
    </row>
    <row r="947" spans="1:9" ht="12.4" hidden="1" customHeight="1">
      <c r="A947" s="11"/>
      <c r="B947" s="1"/>
      <c r="C947" s="36"/>
      <c r="D947" s="149"/>
      <c r="E947" s="150"/>
      <c r="F947" s="41" t="str">
        <f>VLOOKUP(C947,'[2]Acha Air Sales Price List'!$B$1:$D$65536,3,FALSE)</f>
        <v>first line keep open</v>
      </c>
      <c r="G947" s="19">
        <f>ROUND(IF(ISBLANK(C947),0,VLOOKUP(C947,'[2]Acha Air Sales Price List'!$B$1:$X$65536,12,FALSE)*$L$14),2)</f>
        <v>0</v>
      </c>
      <c r="H947" s="20">
        <f t="shared" si="25"/>
        <v>0</v>
      </c>
      <c r="I947" s="12"/>
    </row>
    <row r="948" spans="1:9" ht="12.4" hidden="1" customHeight="1">
      <c r="A948" s="11"/>
      <c r="B948" s="1"/>
      <c r="C948" s="36"/>
      <c r="D948" s="149"/>
      <c r="E948" s="150"/>
      <c r="F948" s="41" t="str">
        <f>VLOOKUP(C948,'[2]Acha Air Sales Price List'!$B$1:$D$65536,3,FALSE)</f>
        <v>first line keep open</v>
      </c>
      <c r="G948" s="19">
        <f>ROUND(IF(ISBLANK(C948),0,VLOOKUP(C948,'[2]Acha Air Sales Price List'!$B$1:$X$65536,12,FALSE)*$L$14),2)</f>
        <v>0</v>
      </c>
      <c r="H948" s="20">
        <f t="shared" si="25"/>
        <v>0</v>
      </c>
      <c r="I948" s="12"/>
    </row>
    <row r="949" spans="1:9" ht="12.4" hidden="1" customHeight="1">
      <c r="A949" s="11"/>
      <c r="B949" s="1"/>
      <c r="C949" s="36"/>
      <c r="D949" s="149"/>
      <c r="E949" s="150"/>
      <c r="F949" s="41" t="str">
        <f>VLOOKUP(C949,'[2]Acha Air Sales Price List'!$B$1:$D$65536,3,FALSE)</f>
        <v>first line keep open</v>
      </c>
      <c r="G949" s="19">
        <f>ROUND(IF(ISBLANK(C949),0,VLOOKUP(C949,'[2]Acha Air Sales Price List'!$B$1:$X$65536,12,FALSE)*$L$14),2)</f>
        <v>0</v>
      </c>
      <c r="H949" s="20">
        <f t="shared" si="25"/>
        <v>0</v>
      </c>
      <c r="I949" s="12"/>
    </row>
    <row r="950" spans="1:9" ht="12.4" hidden="1" customHeight="1">
      <c r="A950" s="11"/>
      <c r="B950" s="1"/>
      <c r="C950" s="36"/>
      <c r="D950" s="149"/>
      <c r="E950" s="150"/>
      <c r="F950" s="41" t="str">
        <f>VLOOKUP(C950,'[2]Acha Air Sales Price List'!$B$1:$D$65536,3,FALSE)</f>
        <v>first line keep open</v>
      </c>
      <c r="G950" s="19">
        <f>ROUND(IF(ISBLANK(C950),0,VLOOKUP(C950,'[2]Acha Air Sales Price List'!$B$1:$X$65536,12,FALSE)*$L$14),2)</f>
        <v>0</v>
      </c>
      <c r="H950" s="20">
        <f t="shared" si="25"/>
        <v>0</v>
      </c>
      <c r="I950" s="12"/>
    </row>
    <row r="951" spans="1:9" ht="12" hidden="1" customHeight="1">
      <c r="A951" s="11"/>
      <c r="B951" s="1"/>
      <c r="C951" s="36"/>
      <c r="D951" s="149"/>
      <c r="E951" s="150"/>
      <c r="F951" s="41" t="str">
        <f>VLOOKUP(C951,'[2]Acha Air Sales Price List'!$B$1:$D$65536,3,FALSE)</f>
        <v>first line keep open</v>
      </c>
      <c r="G951" s="19">
        <f>ROUND(IF(ISBLANK(C951),0,VLOOKUP(C951,'[2]Acha Air Sales Price List'!$B$1:$X$65536,12,FALSE)*$L$14),2)</f>
        <v>0</v>
      </c>
      <c r="H951" s="20">
        <f t="shared" si="25"/>
        <v>0</v>
      </c>
      <c r="I951" s="12"/>
    </row>
    <row r="952" spans="1:9" ht="12.4" hidden="1" customHeight="1">
      <c r="A952" s="11"/>
      <c r="B952" s="1"/>
      <c r="C952" s="36"/>
      <c r="D952" s="149"/>
      <c r="E952" s="150"/>
      <c r="F952" s="41" t="str">
        <f>VLOOKUP(C952,'[2]Acha Air Sales Price List'!$B$1:$D$65536,3,FALSE)</f>
        <v>first line keep open</v>
      </c>
      <c r="G952" s="19">
        <f>ROUND(IF(ISBLANK(C952),0,VLOOKUP(C952,'[2]Acha Air Sales Price List'!$B$1:$X$65536,12,FALSE)*$L$14),2)</f>
        <v>0</v>
      </c>
      <c r="H952" s="20">
        <f t="shared" si="25"/>
        <v>0</v>
      </c>
      <c r="I952" s="12"/>
    </row>
    <row r="953" spans="1:9" ht="12.4" hidden="1" customHeight="1">
      <c r="A953" s="11"/>
      <c r="B953" s="1"/>
      <c r="C953" s="36"/>
      <c r="D953" s="149"/>
      <c r="E953" s="150"/>
      <c r="F953" s="41" t="str">
        <f>VLOOKUP(C953,'[2]Acha Air Sales Price List'!$B$1:$D$65536,3,FALSE)</f>
        <v>first line keep open</v>
      </c>
      <c r="G953" s="19">
        <f>ROUND(IF(ISBLANK(C953),0,VLOOKUP(C953,'[2]Acha Air Sales Price List'!$B$1:$X$65536,12,FALSE)*$L$14),2)</f>
        <v>0</v>
      </c>
      <c r="H953" s="20">
        <f t="shared" si="25"/>
        <v>0</v>
      </c>
      <c r="I953" s="12"/>
    </row>
    <row r="954" spans="1:9" ht="12.4" hidden="1" customHeight="1">
      <c r="A954" s="11"/>
      <c r="B954" s="1"/>
      <c r="C954" s="36"/>
      <c r="D954" s="149"/>
      <c r="E954" s="150"/>
      <c r="F954" s="41" t="str">
        <f>VLOOKUP(C954,'[2]Acha Air Sales Price List'!$B$1:$D$65536,3,FALSE)</f>
        <v>first line keep open</v>
      </c>
      <c r="G954" s="19">
        <f>ROUND(IF(ISBLANK(C954),0,VLOOKUP(C954,'[2]Acha Air Sales Price List'!$B$1:$X$65536,12,FALSE)*$L$14),2)</f>
        <v>0</v>
      </c>
      <c r="H954" s="20">
        <f t="shared" si="25"/>
        <v>0</v>
      </c>
      <c r="I954" s="12"/>
    </row>
    <row r="955" spans="1:9" ht="12.4" hidden="1" customHeight="1">
      <c r="A955" s="11"/>
      <c r="B955" s="1"/>
      <c r="C955" s="36"/>
      <c r="D955" s="149"/>
      <c r="E955" s="150"/>
      <c r="F955" s="41" t="str">
        <f>VLOOKUP(C955,'[2]Acha Air Sales Price List'!$B$1:$D$65536,3,FALSE)</f>
        <v>first line keep open</v>
      </c>
      <c r="G955" s="19">
        <f>ROUND(IF(ISBLANK(C955),0,VLOOKUP(C955,'[2]Acha Air Sales Price List'!$B$1:$X$65536,12,FALSE)*$L$14),2)</f>
        <v>0</v>
      </c>
      <c r="H955" s="20">
        <f t="shared" si="25"/>
        <v>0</v>
      </c>
      <c r="I955" s="12"/>
    </row>
    <row r="956" spans="1:9" ht="12.4" hidden="1" customHeight="1">
      <c r="A956" s="11"/>
      <c r="B956" s="1"/>
      <c r="C956" s="36"/>
      <c r="D956" s="149"/>
      <c r="E956" s="150"/>
      <c r="F956" s="41" t="str">
        <f>VLOOKUP(C956,'[2]Acha Air Sales Price List'!$B$1:$D$65536,3,FALSE)</f>
        <v>first line keep open</v>
      </c>
      <c r="G956" s="19">
        <f>ROUND(IF(ISBLANK(C956),0,VLOOKUP(C956,'[2]Acha Air Sales Price List'!$B$1:$X$65536,12,FALSE)*$L$14),2)</f>
        <v>0</v>
      </c>
      <c r="H956" s="20">
        <f t="shared" si="25"/>
        <v>0</v>
      </c>
      <c r="I956" s="12"/>
    </row>
    <row r="957" spans="1:9" ht="12.4" hidden="1" customHeight="1">
      <c r="A957" s="11"/>
      <c r="B957" s="1"/>
      <c r="C957" s="36"/>
      <c r="D957" s="149"/>
      <c r="E957" s="150"/>
      <c r="F957" s="41" t="str">
        <f>VLOOKUP(C957,'[2]Acha Air Sales Price List'!$B$1:$D$65536,3,FALSE)</f>
        <v>first line keep open</v>
      </c>
      <c r="G957" s="19">
        <f>ROUND(IF(ISBLANK(C957),0,VLOOKUP(C957,'[2]Acha Air Sales Price List'!$B$1:$X$65536,12,FALSE)*$L$14),2)</f>
        <v>0</v>
      </c>
      <c r="H957" s="20">
        <f t="shared" si="25"/>
        <v>0</v>
      </c>
      <c r="I957" s="12"/>
    </row>
    <row r="958" spans="1:9" ht="12.4" hidden="1" customHeight="1">
      <c r="A958" s="11"/>
      <c r="B958" s="1"/>
      <c r="C958" s="36"/>
      <c r="D958" s="149"/>
      <c r="E958" s="150"/>
      <c r="F958" s="41" t="str">
        <f>VLOOKUP(C958,'[2]Acha Air Sales Price List'!$B$1:$D$65536,3,FALSE)</f>
        <v>first line keep open</v>
      </c>
      <c r="G958" s="19">
        <f>ROUND(IF(ISBLANK(C958),0,VLOOKUP(C958,'[2]Acha Air Sales Price List'!$B$1:$X$65536,12,FALSE)*$L$14),2)</f>
        <v>0</v>
      </c>
      <c r="H958" s="20">
        <f t="shared" si="25"/>
        <v>0</v>
      </c>
      <c r="I958" s="12"/>
    </row>
    <row r="959" spans="1:9" ht="12.4" hidden="1" customHeight="1">
      <c r="A959" s="11"/>
      <c r="B959" s="1"/>
      <c r="C959" s="36"/>
      <c r="D959" s="149"/>
      <c r="E959" s="150"/>
      <c r="F959" s="41" t="str">
        <f>VLOOKUP(C959,'[2]Acha Air Sales Price List'!$B$1:$D$65536,3,FALSE)</f>
        <v>first line keep open</v>
      </c>
      <c r="G959" s="19">
        <f>ROUND(IF(ISBLANK(C959),0,VLOOKUP(C959,'[2]Acha Air Sales Price List'!$B$1:$X$65536,12,FALSE)*$L$14),2)</f>
        <v>0</v>
      </c>
      <c r="H959" s="20">
        <f t="shared" si="25"/>
        <v>0</v>
      </c>
      <c r="I959" s="12"/>
    </row>
    <row r="960" spans="1:9" ht="12.4" hidden="1" customHeight="1">
      <c r="A960" s="11"/>
      <c r="B960" s="1"/>
      <c r="C960" s="36"/>
      <c r="D960" s="149"/>
      <c r="E960" s="150"/>
      <c r="F960" s="41" t="str">
        <f>VLOOKUP(C960,'[2]Acha Air Sales Price List'!$B$1:$D$65536,3,FALSE)</f>
        <v>first line keep open</v>
      </c>
      <c r="G960" s="19">
        <f>ROUND(IF(ISBLANK(C960),0,VLOOKUP(C960,'[2]Acha Air Sales Price List'!$B$1:$X$65536,12,FALSE)*$L$14),2)</f>
        <v>0</v>
      </c>
      <c r="H960" s="20">
        <f t="shared" si="25"/>
        <v>0</v>
      </c>
      <c r="I960" s="12"/>
    </row>
    <row r="961" spans="1:9" ht="12.4" hidden="1" customHeight="1">
      <c r="A961" s="11"/>
      <c r="B961" s="1"/>
      <c r="C961" s="36"/>
      <c r="D961" s="149"/>
      <c r="E961" s="150"/>
      <c r="F961" s="41" t="str">
        <f>VLOOKUP(C961,'[2]Acha Air Sales Price List'!$B$1:$D$65536,3,FALSE)</f>
        <v>first line keep open</v>
      </c>
      <c r="G961" s="19">
        <f>ROUND(IF(ISBLANK(C961),0,VLOOKUP(C961,'[2]Acha Air Sales Price List'!$B$1:$X$65536,12,FALSE)*$L$14),2)</f>
        <v>0</v>
      </c>
      <c r="H961" s="20">
        <f t="shared" si="25"/>
        <v>0</v>
      </c>
      <c r="I961" s="12"/>
    </row>
    <row r="962" spans="1:9" ht="12.4" hidden="1" customHeight="1">
      <c r="A962" s="11"/>
      <c r="B962" s="1"/>
      <c r="C962" s="36"/>
      <c r="D962" s="149"/>
      <c r="E962" s="150"/>
      <c r="F962" s="41" t="str">
        <f>VLOOKUP(C962,'[2]Acha Air Sales Price List'!$B$1:$D$65536,3,FALSE)</f>
        <v>first line keep open</v>
      </c>
      <c r="G962" s="19">
        <f>ROUND(IF(ISBLANK(C962),0,VLOOKUP(C962,'[2]Acha Air Sales Price List'!$B$1:$X$65536,12,FALSE)*$L$14),2)</f>
        <v>0</v>
      </c>
      <c r="H962" s="20">
        <f t="shared" si="25"/>
        <v>0</v>
      </c>
      <c r="I962" s="12"/>
    </row>
    <row r="963" spans="1:9" ht="12.4" hidden="1" customHeight="1">
      <c r="A963" s="11"/>
      <c r="B963" s="1"/>
      <c r="C963" s="36"/>
      <c r="D963" s="149"/>
      <c r="E963" s="150"/>
      <c r="F963" s="41" t="str">
        <f>VLOOKUP(C963,'[2]Acha Air Sales Price List'!$B$1:$D$65536,3,FALSE)</f>
        <v>first line keep open</v>
      </c>
      <c r="G963" s="19">
        <f>ROUND(IF(ISBLANK(C963),0,VLOOKUP(C963,'[2]Acha Air Sales Price List'!$B$1:$X$65536,12,FALSE)*$L$14),2)</f>
        <v>0</v>
      </c>
      <c r="H963" s="20">
        <f t="shared" si="25"/>
        <v>0</v>
      </c>
      <c r="I963" s="12"/>
    </row>
    <row r="964" spans="1:9" ht="12.4" hidden="1" customHeight="1">
      <c r="A964" s="11"/>
      <c r="B964" s="1"/>
      <c r="C964" s="36"/>
      <c r="D964" s="149"/>
      <c r="E964" s="150"/>
      <c r="F964" s="41" t="str">
        <f>VLOOKUP(C964,'[2]Acha Air Sales Price List'!$B$1:$D$65536,3,FALSE)</f>
        <v>first line keep open</v>
      </c>
      <c r="G964" s="19">
        <f>ROUND(IF(ISBLANK(C964),0,VLOOKUP(C964,'[2]Acha Air Sales Price List'!$B$1:$X$65536,12,FALSE)*$L$14),2)</f>
        <v>0</v>
      </c>
      <c r="H964" s="20">
        <f t="shared" si="25"/>
        <v>0</v>
      </c>
      <c r="I964" s="12"/>
    </row>
    <row r="965" spans="1:9" ht="12.4" hidden="1" customHeight="1">
      <c r="A965" s="11"/>
      <c r="B965" s="1"/>
      <c r="C965" s="36"/>
      <c r="D965" s="149"/>
      <c r="E965" s="150"/>
      <c r="F965" s="41" t="str">
        <f>VLOOKUP(C965,'[2]Acha Air Sales Price List'!$B$1:$D$65536,3,FALSE)</f>
        <v>first line keep open</v>
      </c>
      <c r="G965" s="19">
        <f>ROUND(IF(ISBLANK(C965),0,VLOOKUP(C965,'[2]Acha Air Sales Price List'!$B$1:$X$65536,12,FALSE)*$L$14),2)</f>
        <v>0</v>
      </c>
      <c r="H965" s="20">
        <f t="shared" si="25"/>
        <v>0</v>
      </c>
      <c r="I965" s="12"/>
    </row>
    <row r="966" spans="1:9" ht="12.4" hidden="1" customHeight="1">
      <c r="A966" s="11"/>
      <c r="B966" s="1"/>
      <c r="C966" s="36"/>
      <c r="D966" s="149"/>
      <c r="E966" s="150"/>
      <c r="F966" s="41" t="str">
        <f>VLOOKUP(C966,'[2]Acha Air Sales Price List'!$B$1:$D$65536,3,FALSE)</f>
        <v>first line keep open</v>
      </c>
      <c r="G966" s="19">
        <f>ROUND(IF(ISBLANK(C966),0,VLOOKUP(C966,'[2]Acha Air Sales Price List'!$B$1:$X$65536,12,FALSE)*$L$14),2)</f>
        <v>0</v>
      </c>
      <c r="H966" s="20">
        <f t="shared" si="25"/>
        <v>0</v>
      </c>
      <c r="I966" s="12"/>
    </row>
    <row r="967" spans="1:9" ht="12.4" hidden="1" customHeight="1">
      <c r="A967" s="11"/>
      <c r="B967" s="1"/>
      <c r="C967" s="36"/>
      <c r="D967" s="149"/>
      <c r="E967" s="150"/>
      <c r="F967" s="41" t="str">
        <f>VLOOKUP(C967,'[2]Acha Air Sales Price List'!$B$1:$D$65536,3,FALSE)</f>
        <v>first line keep open</v>
      </c>
      <c r="G967" s="19">
        <f>ROUND(IF(ISBLANK(C967),0,VLOOKUP(C967,'[2]Acha Air Sales Price List'!$B$1:$X$65536,12,FALSE)*$L$14),2)</f>
        <v>0</v>
      </c>
      <c r="H967" s="20">
        <f t="shared" si="25"/>
        <v>0</v>
      </c>
      <c r="I967" s="12"/>
    </row>
    <row r="968" spans="1:9" ht="12.4" hidden="1" customHeight="1">
      <c r="A968" s="11"/>
      <c r="B968" s="1"/>
      <c r="C968" s="36"/>
      <c r="D968" s="149"/>
      <c r="E968" s="150"/>
      <c r="F968" s="41" t="str">
        <f>VLOOKUP(C968,'[2]Acha Air Sales Price List'!$B$1:$D$65536,3,FALSE)</f>
        <v>first line keep open</v>
      </c>
      <c r="G968" s="19">
        <f>ROUND(IF(ISBLANK(C968),0,VLOOKUP(C968,'[2]Acha Air Sales Price List'!$B$1:$X$65536,12,FALSE)*$L$14),2)</f>
        <v>0</v>
      </c>
      <c r="H968" s="20">
        <f t="shared" si="25"/>
        <v>0</v>
      </c>
      <c r="I968" s="12"/>
    </row>
    <row r="969" spans="1:9" ht="12.4" hidden="1" customHeight="1">
      <c r="A969" s="11"/>
      <c r="B969" s="1"/>
      <c r="C969" s="36"/>
      <c r="D969" s="149"/>
      <c r="E969" s="150"/>
      <c r="F969" s="41" t="str">
        <f>VLOOKUP(C969,'[2]Acha Air Sales Price List'!$B$1:$D$65536,3,FALSE)</f>
        <v>first line keep open</v>
      </c>
      <c r="G969" s="19">
        <f>ROUND(IF(ISBLANK(C969),0,VLOOKUP(C969,'[2]Acha Air Sales Price List'!$B$1:$X$65536,12,FALSE)*$L$14),2)</f>
        <v>0</v>
      </c>
      <c r="H969" s="20">
        <f t="shared" si="25"/>
        <v>0</v>
      </c>
      <c r="I969" s="12"/>
    </row>
    <row r="970" spans="1:9" ht="12.4" hidden="1" customHeight="1">
      <c r="A970" s="11"/>
      <c r="B970" s="1"/>
      <c r="C970" s="36"/>
      <c r="D970" s="149"/>
      <c r="E970" s="150"/>
      <c r="F970" s="41" t="str">
        <f>VLOOKUP(C970,'[2]Acha Air Sales Price List'!$B$1:$D$65536,3,FALSE)</f>
        <v>first line keep open</v>
      </c>
      <c r="G970" s="19">
        <f>ROUND(IF(ISBLANK(C970),0,VLOOKUP(C970,'[2]Acha Air Sales Price List'!$B$1:$X$65536,12,FALSE)*$L$14),2)</f>
        <v>0</v>
      </c>
      <c r="H970" s="20">
        <f t="shared" si="25"/>
        <v>0</v>
      </c>
      <c r="I970" s="12"/>
    </row>
    <row r="971" spans="1:9" ht="12.4" hidden="1" customHeight="1">
      <c r="A971" s="11"/>
      <c r="B971" s="1"/>
      <c r="C971" s="36"/>
      <c r="D971" s="149"/>
      <c r="E971" s="150"/>
      <c r="F971" s="41" t="str">
        <f>VLOOKUP(C971,'[2]Acha Air Sales Price List'!$B$1:$D$65536,3,FALSE)</f>
        <v>first line keep open</v>
      </c>
      <c r="G971" s="19">
        <f>ROUND(IF(ISBLANK(C971),0,VLOOKUP(C971,'[2]Acha Air Sales Price List'!$B$1:$X$65536,12,FALSE)*$L$14),2)</f>
        <v>0</v>
      </c>
      <c r="H971" s="20">
        <f t="shared" si="25"/>
        <v>0</v>
      </c>
      <c r="I971" s="12"/>
    </row>
    <row r="972" spans="1:9" ht="12.4" hidden="1" customHeight="1">
      <c r="A972" s="11"/>
      <c r="B972" s="1"/>
      <c r="C972" s="36"/>
      <c r="D972" s="149"/>
      <c r="E972" s="150"/>
      <c r="F972" s="41" t="str">
        <f>VLOOKUP(C972,'[2]Acha Air Sales Price List'!$B$1:$D$65536,3,FALSE)</f>
        <v>first line keep open</v>
      </c>
      <c r="G972" s="19">
        <f>ROUND(IF(ISBLANK(C972),0,VLOOKUP(C972,'[2]Acha Air Sales Price List'!$B$1:$X$65536,12,FALSE)*$L$14),2)</f>
        <v>0</v>
      </c>
      <c r="H972" s="20">
        <f t="shared" si="25"/>
        <v>0</v>
      </c>
      <c r="I972" s="12"/>
    </row>
    <row r="973" spans="1:9" ht="12.4" hidden="1" customHeight="1">
      <c r="A973" s="11"/>
      <c r="B973" s="1"/>
      <c r="C973" s="36"/>
      <c r="D973" s="149"/>
      <c r="E973" s="150"/>
      <c r="F973" s="41" t="str">
        <f>VLOOKUP(C973,'[2]Acha Air Sales Price List'!$B$1:$D$65536,3,FALSE)</f>
        <v>first line keep open</v>
      </c>
      <c r="G973" s="19">
        <f>ROUND(IF(ISBLANK(C973),0,VLOOKUP(C973,'[2]Acha Air Sales Price List'!$B$1:$X$65536,12,FALSE)*$L$14),2)</f>
        <v>0</v>
      </c>
      <c r="H973" s="20">
        <f t="shared" si="25"/>
        <v>0</v>
      </c>
      <c r="I973" s="12"/>
    </row>
    <row r="974" spans="1:9" ht="12.4" hidden="1" customHeight="1">
      <c r="A974" s="11"/>
      <c r="B974" s="1"/>
      <c r="C974" s="37"/>
      <c r="D974" s="149"/>
      <c r="E974" s="150"/>
      <c r="F974" s="41" t="str">
        <f>VLOOKUP(C974,'[2]Acha Air Sales Price List'!$B$1:$D$65536,3,FALSE)</f>
        <v>first line keep open</v>
      </c>
      <c r="G974" s="19">
        <f>ROUND(IF(ISBLANK(C974),0,VLOOKUP(C974,'[2]Acha Air Sales Price List'!$B$1:$X$65536,12,FALSE)*$L$14),2)</f>
        <v>0</v>
      </c>
      <c r="H974" s="20">
        <f t="shared" si="25"/>
        <v>0</v>
      </c>
      <c r="I974" s="12"/>
    </row>
    <row r="975" spans="1:9" ht="12" hidden="1" customHeight="1">
      <c r="A975" s="11"/>
      <c r="B975" s="1"/>
      <c r="C975" s="36"/>
      <c r="D975" s="149"/>
      <c r="E975" s="150"/>
      <c r="F975" s="41" t="str">
        <f>VLOOKUP(C975,'[2]Acha Air Sales Price List'!$B$1:$D$65536,3,FALSE)</f>
        <v>first line keep open</v>
      </c>
      <c r="G975" s="19">
        <f>ROUND(IF(ISBLANK(C975),0,VLOOKUP(C975,'[2]Acha Air Sales Price List'!$B$1:$X$65536,12,FALSE)*$L$14),2)</f>
        <v>0</v>
      </c>
      <c r="H975" s="20">
        <f t="shared" si="25"/>
        <v>0</v>
      </c>
      <c r="I975" s="12"/>
    </row>
    <row r="976" spans="1:9" ht="12.4" hidden="1" customHeight="1">
      <c r="A976" s="11"/>
      <c r="B976" s="1"/>
      <c r="C976" s="36"/>
      <c r="D976" s="149"/>
      <c r="E976" s="150"/>
      <c r="F976" s="41" t="str">
        <f>VLOOKUP(C976,'[2]Acha Air Sales Price List'!$B$1:$D$65536,3,FALSE)</f>
        <v>first line keep open</v>
      </c>
      <c r="G976" s="19">
        <f>ROUND(IF(ISBLANK(C976),0,VLOOKUP(C976,'[2]Acha Air Sales Price List'!$B$1:$X$65536,12,FALSE)*$L$14),2)</f>
        <v>0</v>
      </c>
      <c r="H976" s="20">
        <f t="shared" si="25"/>
        <v>0</v>
      </c>
      <c r="I976" s="12"/>
    </row>
    <row r="977" spans="1:9" ht="12.4" hidden="1" customHeight="1">
      <c r="A977" s="11"/>
      <c r="B977" s="1"/>
      <c r="C977" s="36"/>
      <c r="D977" s="149"/>
      <c r="E977" s="150"/>
      <c r="F977" s="41" t="str">
        <f>VLOOKUP(C977,'[2]Acha Air Sales Price List'!$B$1:$D$65536,3,FALSE)</f>
        <v>first line keep open</v>
      </c>
      <c r="G977" s="19">
        <f>ROUND(IF(ISBLANK(C977),0,VLOOKUP(C977,'[2]Acha Air Sales Price List'!$B$1:$X$65536,12,FALSE)*$L$14),2)</f>
        <v>0</v>
      </c>
      <c r="H977" s="20">
        <f t="shared" si="25"/>
        <v>0</v>
      </c>
      <c r="I977" s="12"/>
    </row>
    <row r="978" spans="1:9" ht="12.4" hidden="1" customHeight="1">
      <c r="A978" s="11"/>
      <c r="B978" s="1"/>
      <c r="C978" s="36"/>
      <c r="D978" s="149"/>
      <c r="E978" s="150"/>
      <c r="F978" s="41" t="str">
        <f>VLOOKUP(C978,'[2]Acha Air Sales Price List'!$B$1:$D$65536,3,FALSE)</f>
        <v>first line keep open</v>
      </c>
      <c r="G978" s="19">
        <f>ROUND(IF(ISBLANK(C978),0,VLOOKUP(C978,'[2]Acha Air Sales Price List'!$B$1:$X$65536,12,FALSE)*$L$14),2)</f>
        <v>0</v>
      </c>
      <c r="H978" s="20">
        <f t="shared" si="25"/>
        <v>0</v>
      </c>
      <c r="I978" s="12"/>
    </row>
    <row r="979" spans="1:9" ht="12.4" hidden="1" customHeight="1">
      <c r="A979" s="11"/>
      <c r="B979" s="1"/>
      <c r="C979" s="36"/>
      <c r="D979" s="149"/>
      <c r="E979" s="150"/>
      <c r="F979" s="41" t="str">
        <f>VLOOKUP(C979,'[2]Acha Air Sales Price List'!$B$1:$D$65536,3,FALSE)</f>
        <v>first line keep open</v>
      </c>
      <c r="G979" s="19">
        <f>ROUND(IF(ISBLANK(C979),0,VLOOKUP(C979,'[2]Acha Air Sales Price List'!$B$1:$X$65536,12,FALSE)*$L$14),2)</f>
        <v>0</v>
      </c>
      <c r="H979" s="20">
        <f t="shared" si="25"/>
        <v>0</v>
      </c>
      <c r="I979" s="12"/>
    </row>
    <row r="980" spans="1:9" ht="12.4" hidden="1" customHeight="1">
      <c r="A980" s="11"/>
      <c r="B980" s="1"/>
      <c r="C980" s="36"/>
      <c r="D980" s="149"/>
      <c r="E980" s="150"/>
      <c r="F980" s="41" t="str">
        <f>VLOOKUP(C980,'[2]Acha Air Sales Price List'!$B$1:$D$65536,3,FALSE)</f>
        <v>first line keep open</v>
      </c>
      <c r="G980" s="19">
        <f>ROUND(IF(ISBLANK(C980),0,VLOOKUP(C980,'[2]Acha Air Sales Price List'!$B$1:$X$65536,12,FALSE)*$L$14),2)</f>
        <v>0</v>
      </c>
      <c r="H980" s="20">
        <f t="shared" si="25"/>
        <v>0</v>
      </c>
      <c r="I980" s="12"/>
    </row>
    <row r="981" spans="1:9" ht="12.4" hidden="1" customHeight="1">
      <c r="A981" s="11"/>
      <c r="B981" s="1"/>
      <c r="C981" s="36"/>
      <c r="D981" s="149"/>
      <c r="E981" s="150"/>
      <c r="F981" s="41" t="str">
        <f>VLOOKUP(C981,'[2]Acha Air Sales Price List'!$B$1:$D$65536,3,FALSE)</f>
        <v>first line keep open</v>
      </c>
      <c r="G981" s="19">
        <f>ROUND(IF(ISBLANK(C981),0,VLOOKUP(C981,'[2]Acha Air Sales Price List'!$B$1:$X$65536,12,FALSE)*$L$14),2)</f>
        <v>0</v>
      </c>
      <c r="H981" s="20">
        <f t="shared" si="25"/>
        <v>0</v>
      </c>
      <c r="I981" s="12"/>
    </row>
    <row r="982" spans="1:9" ht="12.4" hidden="1" customHeight="1">
      <c r="A982" s="11"/>
      <c r="B982" s="1"/>
      <c r="C982" s="36"/>
      <c r="D982" s="149"/>
      <c r="E982" s="150"/>
      <c r="F982" s="41" t="str">
        <f>VLOOKUP(C982,'[2]Acha Air Sales Price List'!$B$1:$D$65536,3,FALSE)</f>
        <v>first line keep open</v>
      </c>
      <c r="G982" s="19">
        <f>ROUND(IF(ISBLANK(C982),0,VLOOKUP(C982,'[2]Acha Air Sales Price List'!$B$1:$X$65536,12,FALSE)*$L$14),2)</f>
        <v>0</v>
      </c>
      <c r="H982" s="20">
        <f t="shared" si="25"/>
        <v>0</v>
      </c>
      <c r="I982" s="12"/>
    </row>
    <row r="983" spans="1:9" ht="12.4" hidden="1" customHeight="1">
      <c r="A983" s="11"/>
      <c r="B983" s="1"/>
      <c r="C983" s="36"/>
      <c r="D983" s="149"/>
      <c r="E983" s="150"/>
      <c r="F983" s="41" t="str">
        <f>VLOOKUP(C983,'[2]Acha Air Sales Price List'!$B$1:$D$65536,3,FALSE)</f>
        <v>first line keep open</v>
      </c>
      <c r="G983" s="19">
        <f>ROUND(IF(ISBLANK(C983),0,VLOOKUP(C983,'[2]Acha Air Sales Price List'!$B$1:$X$65536,12,FALSE)*$L$14),2)</f>
        <v>0</v>
      </c>
      <c r="H983" s="20">
        <f t="shared" si="25"/>
        <v>0</v>
      </c>
      <c r="I983" s="12"/>
    </row>
    <row r="984" spans="1:9" ht="12.4" hidden="1" customHeight="1">
      <c r="A984" s="11"/>
      <c r="B984" s="1"/>
      <c r="C984" s="36"/>
      <c r="D984" s="149"/>
      <c r="E984" s="150"/>
      <c r="F984" s="41" t="str">
        <f>VLOOKUP(C984,'[2]Acha Air Sales Price List'!$B$1:$D$65536,3,FALSE)</f>
        <v>first line keep open</v>
      </c>
      <c r="G984" s="19">
        <f>ROUND(IF(ISBLANK(C984),0,VLOOKUP(C984,'[2]Acha Air Sales Price List'!$B$1:$X$65536,12,FALSE)*$L$14),2)</f>
        <v>0</v>
      </c>
      <c r="H984" s="20">
        <f t="shared" si="25"/>
        <v>0</v>
      </c>
      <c r="I984" s="12"/>
    </row>
    <row r="985" spans="1:9" ht="12.4" hidden="1" customHeight="1">
      <c r="A985" s="11"/>
      <c r="B985" s="1"/>
      <c r="C985" s="36"/>
      <c r="D985" s="149"/>
      <c r="E985" s="150"/>
      <c r="F985" s="41" t="str">
        <f>VLOOKUP(C985,'[2]Acha Air Sales Price List'!$B$1:$D$65536,3,FALSE)</f>
        <v>first line keep open</v>
      </c>
      <c r="G985" s="19">
        <f>ROUND(IF(ISBLANK(C985),0,VLOOKUP(C985,'[2]Acha Air Sales Price List'!$B$1:$X$65536,12,FALSE)*$L$14),2)</f>
        <v>0</v>
      </c>
      <c r="H985" s="20">
        <f t="shared" si="25"/>
        <v>0</v>
      </c>
      <c r="I985" s="12"/>
    </row>
    <row r="986" spans="1:9" ht="12.4" hidden="1" customHeight="1">
      <c r="A986" s="11"/>
      <c r="B986" s="1"/>
      <c r="C986" s="36"/>
      <c r="D986" s="149"/>
      <c r="E986" s="150"/>
      <c r="F986" s="41" t="str">
        <f>VLOOKUP(C986,'[2]Acha Air Sales Price List'!$B$1:$D$65536,3,FALSE)</f>
        <v>first line keep open</v>
      </c>
      <c r="G986" s="19">
        <f>ROUND(IF(ISBLANK(C986),0,VLOOKUP(C986,'[2]Acha Air Sales Price List'!$B$1:$X$65536,12,FALSE)*$L$14),2)</f>
        <v>0</v>
      </c>
      <c r="H986" s="20">
        <f t="shared" si="25"/>
        <v>0</v>
      </c>
      <c r="I986" s="12"/>
    </row>
    <row r="987" spans="1:9" ht="12.4" hidden="1" customHeight="1">
      <c r="A987" s="11"/>
      <c r="B987" s="1"/>
      <c r="C987" s="36"/>
      <c r="D987" s="149"/>
      <c r="E987" s="150"/>
      <c r="F987" s="41" t="str">
        <f>VLOOKUP(C987,'[2]Acha Air Sales Price List'!$B$1:$D$65536,3,FALSE)</f>
        <v>first line keep open</v>
      </c>
      <c r="G987" s="19">
        <f>ROUND(IF(ISBLANK(C987),0,VLOOKUP(C987,'[2]Acha Air Sales Price List'!$B$1:$X$65536,12,FALSE)*$L$14),2)</f>
        <v>0</v>
      </c>
      <c r="H987" s="20">
        <f t="shared" si="25"/>
        <v>0</v>
      </c>
      <c r="I987" s="12"/>
    </row>
    <row r="988" spans="1:9" ht="12.4" hidden="1" customHeight="1">
      <c r="A988" s="11"/>
      <c r="B988" s="1"/>
      <c r="C988" s="36"/>
      <c r="D988" s="149"/>
      <c r="E988" s="150"/>
      <c r="F988" s="41" t="str">
        <f>VLOOKUP(C988,'[2]Acha Air Sales Price List'!$B$1:$D$65536,3,FALSE)</f>
        <v>first line keep open</v>
      </c>
      <c r="G988" s="19">
        <f>ROUND(IF(ISBLANK(C988),0,VLOOKUP(C988,'[2]Acha Air Sales Price List'!$B$1:$X$65536,12,FALSE)*$L$14),2)</f>
        <v>0</v>
      </c>
      <c r="H988" s="20">
        <f t="shared" si="25"/>
        <v>0</v>
      </c>
      <c r="I988" s="12"/>
    </row>
    <row r="989" spans="1:9" ht="12.4" hidden="1" customHeight="1">
      <c r="A989" s="11"/>
      <c r="B989" s="1"/>
      <c r="C989" s="36"/>
      <c r="D989" s="149"/>
      <c r="E989" s="150"/>
      <c r="F989" s="41" t="str">
        <f>VLOOKUP(C989,'[2]Acha Air Sales Price List'!$B$1:$D$65536,3,FALSE)</f>
        <v>first line keep open</v>
      </c>
      <c r="G989" s="19">
        <f>ROUND(IF(ISBLANK(C989),0,VLOOKUP(C989,'[2]Acha Air Sales Price List'!$B$1:$X$65536,12,FALSE)*$L$14),2)</f>
        <v>0</v>
      </c>
      <c r="H989" s="20">
        <f t="shared" si="25"/>
        <v>0</v>
      </c>
      <c r="I989" s="12"/>
    </row>
    <row r="990" spans="1:9" ht="12.4" hidden="1" customHeight="1">
      <c r="A990" s="11"/>
      <c r="B990" s="1"/>
      <c r="C990" s="36"/>
      <c r="D990" s="149"/>
      <c r="E990" s="150"/>
      <c r="F990" s="41" t="str">
        <f>VLOOKUP(C990,'[2]Acha Air Sales Price List'!$B$1:$D$65536,3,FALSE)</f>
        <v>first line keep open</v>
      </c>
      <c r="G990" s="19">
        <f>ROUND(IF(ISBLANK(C990),0,VLOOKUP(C990,'[2]Acha Air Sales Price List'!$B$1:$X$65536,12,FALSE)*$L$14),2)</f>
        <v>0</v>
      </c>
      <c r="H990" s="20">
        <f t="shared" si="25"/>
        <v>0</v>
      </c>
      <c r="I990" s="12"/>
    </row>
    <row r="991" spans="1:9" ht="12.4" hidden="1" customHeight="1">
      <c r="A991" s="11"/>
      <c r="B991" s="1"/>
      <c r="C991" s="36"/>
      <c r="D991" s="149"/>
      <c r="E991" s="150"/>
      <c r="F991" s="41" t="str">
        <f>VLOOKUP(C991,'[2]Acha Air Sales Price List'!$B$1:$D$65536,3,FALSE)</f>
        <v>first line keep open</v>
      </c>
      <c r="G991" s="19">
        <f>ROUND(IF(ISBLANK(C991),0,VLOOKUP(C991,'[2]Acha Air Sales Price List'!$B$1:$X$65536,12,FALSE)*$L$14),2)</f>
        <v>0</v>
      </c>
      <c r="H991" s="20">
        <f t="shared" si="25"/>
        <v>0</v>
      </c>
      <c r="I991" s="12"/>
    </row>
    <row r="992" spans="1:9" ht="12.4" hidden="1" customHeight="1">
      <c r="A992" s="11"/>
      <c r="B992" s="1"/>
      <c r="C992" s="36"/>
      <c r="D992" s="149"/>
      <c r="E992" s="150"/>
      <c r="F992" s="41" t="str">
        <f>VLOOKUP(C992,'[2]Acha Air Sales Price List'!$B$1:$D$65536,3,FALSE)</f>
        <v>first line keep open</v>
      </c>
      <c r="G992" s="19">
        <f>ROUND(IF(ISBLANK(C992),0,VLOOKUP(C992,'[2]Acha Air Sales Price List'!$B$1:$X$65536,12,FALSE)*$L$14),2)</f>
        <v>0</v>
      </c>
      <c r="H992" s="20">
        <f t="shared" si="25"/>
        <v>0</v>
      </c>
      <c r="I992" s="12"/>
    </row>
    <row r="993" spans="1:9" ht="12.4" hidden="1" customHeight="1">
      <c r="A993" s="11"/>
      <c r="B993" s="1"/>
      <c r="C993" s="36"/>
      <c r="D993" s="149"/>
      <c r="E993" s="150"/>
      <c r="F993" s="41" t="str">
        <f>VLOOKUP(C993,'[2]Acha Air Sales Price List'!$B$1:$D$65536,3,FALSE)</f>
        <v>first line keep open</v>
      </c>
      <c r="G993" s="19">
        <f>ROUND(IF(ISBLANK(C993),0,VLOOKUP(C993,'[2]Acha Air Sales Price List'!$B$1:$X$65536,12,FALSE)*$L$14),2)</f>
        <v>0</v>
      </c>
      <c r="H993" s="20">
        <f t="shared" si="25"/>
        <v>0</v>
      </c>
      <c r="I993" s="12"/>
    </row>
    <row r="994" spans="1:9" ht="12.4" hidden="1" customHeight="1">
      <c r="A994" s="11"/>
      <c r="B994" s="1"/>
      <c r="C994" s="36"/>
      <c r="D994" s="149"/>
      <c r="E994" s="150"/>
      <c r="F994" s="41" t="str">
        <f>VLOOKUP(C994,'[2]Acha Air Sales Price List'!$B$1:$D$65536,3,FALSE)</f>
        <v>first line keep open</v>
      </c>
      <c r="G994" s="19">
        <f>ROUND(IF(ISBLANK(C994),0,VLOOKUP(C994,'[2]Acha Air Sales Price List'!$B$1:$X$65536,12,FALSE)*$L$14),2)</f>
        <v>0</v>
      </c>
      <c r="H994" s="20">
        <f t="shared" si="25"/>
        <v>0</v>
      </c>
      <c r="I994" s="12"/>
    </row>
    <row r="995" spans="1:9" ht="12.4" hidden="1" customHeight="1">
      <c r="A995" s="11"/>
      <c r="B995" s="1"/>
      <c r="C995" s="36"/>
      <c r="D995" s="149"/>
      <c r="E995" s="150"/>
      <c r="F995" s="41" t="str">
        <f>VLOOKUP(C995,'[2]Acha Air Sales Price List'!$B$1:$D$65536,3,FALSE)</f>
        <v>first line keep open</v>
      </c>
      <c r="G995" s="19">
        <f>ROUND(IF(ISBLANK(C995),0,VLOOKUP(C995,'[2]Acha Air Sales Price List'!$B$1:$X$65536,12,FALSE)*$L$14),2)</f>
        <v>0</v>
      </c>
      <c r="H995" s="20">
        <f t="shared" si="25"/>
        <v>0</v>
      </c>
      <c r="I995" s="12"/>
    </row>
    <row r="996" spans="1:9" ht="12.4" hidden="1" customHeight="1">
      <c r="A996" s="11"/>
      <c r="B996" s="1"/>
      <c r="C996" s="36"/>
      <c r="D996" s="149"/>
      <c r="E996" s="150"/>
      <c r="F996" s="41" t="str">
        <f>VLOOKUP(C996,'[2]Acha Air Sales Price List'!$B$1:$D$65536,3,FALSE)</f>
        <v>first line keep open</v>
      </c>
      <c r="G996" s="19">
        <f>ROUND(IF(ISBLANK(C996),0,VLOOKUP(C996,'[2]Acha Air Sales Price List'!$B$1:$X$65536,12,FALSE)*$L$14),2)</f>
        <v>0</v>
      </c>
      <c r="H996" s="20">
        <f t="shared" si="25"/>
        <v>0</v>
      </c>
      <c r="I996" s="12"/>
    </row>
    <row r="997" spans="1:9" ht="12.4" hidden="1" customHeight="1">
      <c r="A997" s="11"/>
      <c r="B997" s="1"/>
      <c r="C997" s="36"/>
      <c r="D997" s="149"/>
      <c r="E997" s="150"/>
      <c r="F997" s="41" t="str">
        <f>VLOOKUP(C997,'[2]Acha Air Sales Price List'!$B$1:$D$65536,3,FALSE)</f>
        <v>first line keep open</v>
      </c>
      <c r="G997" s="19">
        <f>ROUND(IF(ISBLANK(C997),0,VLOOKUP(C997,'[2]Acha Air Sales Price List'!$B$1:$X$65536,12,FALSE)*$L$14),2)</f>
        <v>0</v>
      </c>
      <c r="H997" s="20">
        <f t="shared" si="25"/>
        <v>0</v>
      </c>
      <c r="I997" s="12"/>
    </row>
    <row r="998" spans="1:9" ht="12.4" hidden="1" customHeight="1">
      <c r="A998" s="11"/>
      <c r="B998" s="1"/>
      <c r="C998" s="36"/>
      <c r="D998" s="149"/>
      <c r="E998" s="150"/>
      <c r="F998" s="41" t="str">
        <f>VLOOKUP(C998,'[2]Acha Air Sales Price List'!$B$1:$D$65536,3,FALSE)</f>
        <v>first line keep open</v>
      </c>
      <c r="G998" s="19">
        <f>ROUND(IF(ISBLANK(C998),0,VLOOKUP(C998,'[2]Acha Air Sales Price List'!$B$1:$X$65536,12,FALSE)*$L$14),2)</f>
        <v>0</v>
      </c>
      <c r="H998" s="20">
        <f t="shared" si="25"/>
        <v>0</v>
      </c>
      <c r="I998" s="12"/>
    </row>
    <row r="999" spans="1:9" ht="12.4" hidden="1" customHeight="1">
      <c r="A999" s="11"/>
      <c r="B999" s="1"/>
      <c r="C999" s="36"/>
      <c r="D999" s="149"/>
      <c r="E999" s="150"/>
      <c r="F999" s="41" t="str">
        <f>VLOOKUP(C999,'[2]Acha Air Sales Price List'!$B$1:$D$65536,3,FALSE)</f>
        <v>first line keep open</v>
      </c>
      <c r="G999" s="19">
        <f>ROUND(IF(ISBLANK(C999),0,VLOOKUP(C999,'[2]Acha Air Sales Price List'!$B$1:$X$65536,12,FALSE)*$L$14),2)</f>
        <v>0</v>
      </c>
      <c r="H999" s="20">
        <f t="shared" si="25"/>
        <v>0</v>
      </c>
      <c r="I999" s="12"/>
    </row>
    <row r="1000" spans="1:9" ht="12.4" hidden="1" customHeight="1">
      <c r="A1000" s="11"/>
      <c r="B1000" s="1"/>
      <c r="C1000" s="36"/>
      <c r="D1000" s="149"/>
      <c r="E1000" s="150"/>
      <c r="F1000" s="41" t="str">
        <f>VLOOKUP(C1000,'[2]Acha Air Sales Price List'!$B$1:$D$65536,3,FALSE)</f>
        <v>first line keep open</v>
      </c>
      <c r="G1000" s="19">
        <f>ROUND(IF(ISBLANK(C1000),0,VLOOKUP(C1000,'[2]Acha Air Sales Price List'!$B$1:$X$65536,12,FALSE)*$L$14),2)</f>
        <v>0</v>
      </c>
      <c r="H1000" s="20">
        <f t="shared" si="25"/>
        <v>0</v>
      </c>
      <c r="I1000" s="12"/>
    </row>
    <row r="1001" spans="1:9" ht="12.4" customHeight="1">
      <c r="A1001" s="11"/>
      <c r="B1001" s="1"/>
      <c r="C1001" s="100"/>
      <c r="D1001" s="149"/>
      <c r="E1001" s="150"/>
      <c r="F1001" s="41"/>
      <c r="G1001" s="19">
        <f>ROUND(IF(ISBLANK(C1001),0,VLOOKUP(C1001,'[2]Acha Air Sales Price List'!$B$1:$X$65536,12,FALSE)*$L$14),2)</f>
        <v>0</v>
      </c>
      <c r="H1001" s="20">
        <f t="shared" si="25"/>
        <v>0</v>
      </c>
      <c r="I1001" s="12"/>
    </row>
    <row r="1002" spans="1:9" ht="12.4" customHeight="1">
      <c r="A1002" s="11"/>
      <c r="B1002" s="1"/>
      <c r="C1002" s="37"/>
      <c r="D1002" s="155"/>
      <c r="E1002" s="156"/>
      <c r="F1002" s="144" t="s">
        <v>26</v>
      </c>
      <c r="G1002" s="19"/>
      <c r="H1002" s="20">
        <v>-1066.1500000000001</v>
      </c>
      <c r="I1002" s="12"/>
    </row>
    <row r="1003" spans="1:9" ht="12.4" customHeight="1" thickBot="1">
      <c r="A1003" s="11"/>
      <c r="B1003" s="21"/>
      <c r="C1003" s="22"/>
      <c r="D1003" s="157"/>
      <c r="E1003" s="158"/>
      <c r="F1003" s="42"/>
      <c r="G1003" s="23">
        <f>ROUND(IF(ISBLANK(C1003),0,VLOOKUP(C1003,'[2]Acha Air Sales Price List'!$B$1:$X$65536,12,FALSE)*$W$14),2)</f>
        <v>0</v>
      </c>
      <c r="H1003" s="24">
        <f>ROUND(IF(ISNUMBER(B1003), G1003*B1003, 0),5)</f>
        <v>0</v>
      </c>
      <c r="I1003" s="12"/>
    </row>
    <row r="1004" spans="1:9" ht="10.5" customHeight="1" thickBot="1">
      <c r="A1004" s="11"/>
      <c r="B1004" s="2"/>
      <c r="C1004" s="2"/>
      <c r="D1004" s="2"/>
      <c r="E1004" s="2"/>
      <c r="F1004" s="2"/>
      <c r="G1004" s="31"/>
      <c r="H1004" s="32"/>
      <c r="I1004" s="12"/>
    </row>
    <row r="1005" spans="1:9" ht="16.5" thickBot="1">
      <c r="A1005" s="11"/>
      <c r="B1005" s="30" t="s">
        <v>17</v>
      </c>
      <c r="C1005" s="3"/>
      <c r="D1005" s="3"/>
      <c r="E1005" s="3"/>
      <c r="F1005" s="3"/>
      <c r="G1005" s="33" t="s">
        <v>18</v>
      </c>
      <c r="H1005" s="34">
        <f ca="1">SUM(H20:H1003)</f>
        <v>16865.590000000004</v>
      </c>
      <c r="I1005" s="12"/>
    </row>
    <row r="1006" spans="1:9" ht="16.5" hidden="1" thickBot="1">
      <c r="A1006" s="11"/>
      <c r="B1006" s="30" t="s">
        <v>17</v>
      </c>
      <c r="C1006" s="3"/>
      <c r="D1006" s="3"/>
      <c r="E1006" s="3"/>
      <c r="F1006" s="3"/>
      <c r="G1006" s="33" t="s">
        <v>23</v>
      </c>
      <c r="H1006" s="34">
        <f ca="1">H1005/41.5</f>
        <v>406.39975903614464</v>
      </c>
      <c r="I1006" s="12"/>
    </row>
    <row r="1007" spans="1:9" ht="16.5" hidden="1" thickBot="1">
      <c r="A1007" s="11"/>
      <c r="B1007" s="30"/>
      <c r="C1007" s="3"/>
      <c r="D1007" s="3"/>
      <c r="E1007" s="3"/>
      <c r="F1007" s="3"/>
      <c r="G1007" s="33" t="s">
        <v>25</v>
      </c>
      <c r="H1007" s="34">
        <v>40</v>
      </c>
      <c r="I1007" s="12"/>
    </row>
    <row r="1008" spans="1:9" ht="16.5" hidden="1" thickBot="1">
      <c r="A1008" s="11"/>
      <c r="B1008" s="30"/>
      <c r="C1008" s="3"/>
      <c r="D1008" s="3"/>
      <c r="E1008" s="3"/>
      <c r="F1008" s="3"/>
      <c r="G1008" s="33" t="s">
        <v>24</v>
      </c>
      <c r="H1008" s="34">
        <f ca="1">(H1007-H1006)*41.5</f>
        <v>-15205.590000000002</v>
      </c>
      <c r="I1008" s="12"/>
    </row>
    <row r="1009" spans="1:14" ht="10.5" customHeight="1">
      <c r="A1009" s="16"/>
      <c r="B1009" s="17"/>
      <c r="C1009" s="17"/>
      <c r="D1009" s="17"/>
      <c r="E1009" s="17"/>
      <c r="F1009" s="17"/>
      <c r="G1009" s="17"/>
      <c r="H1009" s="17"/>
      <c r="I1009" s="18"/>
    </row>
    <row r="1012" spans="1:14">
      <c r="N1012" s="134" t="s">
        <v>120</v>
      </c>
    </row>
    <row r="1013" spans="1:14">
      <c r="H1013" s="43"/>
    </row>
  </sheetData>
  <mergeCells count="991">
    <mergeCell ref="D839:E839"/>
    <mergeCell ref="D840:E840"/>
    <mergeCell ref="D841:E841"/>
    <mergeCell ref="D833:E833"/>
    <mergeCell ref="D834:E834"/>
    <mergeCell ref="D835:E835"/>
    <mergeCell ref="D836:E836"/>
    <mergeCell ref="D837:E837"/>
    <mergeCell ref="D838:E838"/>
    <mergeCell ref="D827:E827"/>
    <mergeCell ref="D828:E828"/>
    <mergeCell ref="D829:E829"/>
    <mergeCell ref="D830:E830"/>
    <mergeCell ref="D831:E831"/>
    <mergeCell ref="D832:E832"/>
    <mergeCell ref="D821:E821"/>
    <mergeCell ref="D822:E822"/>
    <mergeCell ref="D823:E823"/>
    <mergeCell ref="D824:E824"/>
    <mergeCell ref="D825:E825"/>
    <mergeCell ref="D826:E826"/>
    <mergeCell ref="D815:E815"/>
    <mergeCell ref="D816:E816"/>
    <mergeCell ref="D817:E817"/>
    <mergeCell ref="D818:E818"/>
    <mergeCell ref="D819:E819"/>
    <mergeCell ref="D820:E820"/>
    <mergeCell ref="D809:E809"/>
    <mergeCell ref="D810:E810"/>
    <mergeCell ref="D811:E811"/>
    <mergeCell ref="D812:E812"/>
    <mergeCell ref="D813:E813"/>
    <mergeCell ref="D814:E814"/>
    <mergeCell ref="D803:E803"/>
    <mergeCell ref="D804:E804"/>
    <mergeCell ref="D805:E805"/>
    <mergeCell ref="D806:E806"/>
    <mergeCell ref="D807:E807"/>
    <mergeCell ref="D808:E808"/>
    <mergeCell ref="D797:E797"/>
    <mergeCell ref="D798:E798"/>
    <mergeCell ref="D799:E799"/>
    <mergeCell ref="D800:E800"/>
    <mergeCell ref="D801:E801"/>
    <mergeCell ref="D802:E802"/>
    <mergeCell ref="D791:E791"/>
    <mergeCell ref="D792:E792"/>
    <mergeCell ref="D793:E793"/>
    <mergeCell ref="D794:E794"/>
    <mergeCell ref="D795:E795"/>
    <mergeCell ref="D796:E796"/>
    <mergeCell ref="D764:E764"/>
    <mergeCell ref="D754:E754"/>
    <mergeCell ref="D755:E755"/>
    <mergeCell ref="D756:E756"/>
    <mergeCell ref="D757:E757"/>
    <mergeCell ref="D758:E758"/>
    <mergeCell ref="D769:E769"/>
    <mergeCell ref="D770:E770"/>
    <mergeCell ref="D771:E771"/>
    <mergeCell ref="D772:E772"/>
    <mergeCell ref="D773:E773"/>
    <mergeCell ref="D776:E776"/>
    <mergeCell ref="D774:E774"/>
    <mergeCell ref="D775:E775"/>
    <mergeCell ref="D788:E788"/>
    <mergeCell ref="D789:E789"/>
    <mergeCell ref="D778:E778"/>
    <mergeCell ref="D779:E779"/>
    <mergeCell ref="D760:E760"/>
    <mergeCell ref="D761:E761"/>
    <mergeCell ref="D762:E762"/>
    <mergeCell ref="D763:E763"/>
    <mergeCell ref="D743:E743"/>
    <mergeCell ref="D744:E744"/>
    <mergeCell ref="D745:E745"/>
    <mergeCell ref="D746:E746"/>
    <mergeCell ref="D747:E747"/>
    <mergeCell ref="D759:E759"/>
    <mergeCell ref="D748:E748"/>
    <mergeCell ref="D749:E749"/>
    <mergeCell ref="D750:E750"/>
    <mergeCell ref="D751:E751"/>
    <mergeCell ref="D765:E765"/>
    <mergeCell ref="D766:E766"/>
    <mergeCell ref="D767:E767"/>
    <mergeCell ref="D768:E768"/>
    <mergeCell ref="D739:E739"/>
    <mergeCell ref="D740:E740"/>
    <mergeCell ref="D741:E741"/>
    <mergeCell ref="D742:E742"/>
    <mergeCell ref="D535:E535"/>
    <mergeCell ref="D536:E536"/>
    <mergeCell ref="D537:E537"/>
    <mergeCell ref="D538:E538"/>
    <mergeCell ref="D539:E539"/>
    <mergeCell ref="D540:E540"/>
    <mergeCell ref="D541:E541"/>
    <mergeCell ref="D542:E542"/>
    <mergeCell ref="D543:E543"/>
    <mergeCell ref="D544:E544"/>
    <mergeCell ref="D545:E545"/>
    <mergeCell ref="D546:E546"/>
    <mergeCell ref="D547:E547"/>
    <mergeCell ref="D548:E548"/>
    <mergeCell ref="D752:E752"/>
    <mergeCell ref="D753:E753"/>
    <mergeCell ref="D784:E784"/>
    <mergeCell ref="D785:E785"/>
    <mergeCell ref="G9:G10"/>
    <mergeCell ref="G11:G12"/>
    <mergeCell ref="G13:G14"/>
    <mergeCell ref="H9:H10"/>
    <mergeCell ref="H13:H14"/>
    <mergeCell ref="D521:E521"/>
    <mergeCell ref="D522:E522"/>
    <mergeCell ref="D523:E523"/>
    <mergeCell ref="D524:E524"/>
    <mergeCell ref="D525:E525"/>
    <mergeCell ref="D526:E526"/>
    <mergeCell ref="D527:E527"/>
    <mergeCell ref="D528:E528"/>
    <mergeCell ref="D529:E529"/>
    <mergeCell ref="D530:E530"/>
    <mergeCell ref="D531:E531"/>
    <mergeCell ref="D532:E532"/>
    <mergeCell ref="D533:E533"/>
    <mergeCell ref="D534:E534"/>
    <mergeCell ref="D20:E20"/>
    <mergeCell ref="D738:E738"/>
    <mergeCell ref="D570:E570"/>
    <mergeCell ref="D1003:E1003"/>
    <mergeCell ref="D782:E782"/>
    <mergeCell ref="D783:E783"/>
    <mergeCell ref="D777:E777"/>
    <mergeCell ref="D843:E843"/>
    <mergeCell ref="D844:E844"/>
    <mergeCell ref="D845:E845"/>
    <mergeCell ref="D846:E846"/>
    <mergeCell ref="D790:E790"/>
    <mergeCell ref="D842:E842"/>
    <mergeCell ref="D786:E786"/>
    <mergeCell ref="D787:E787"/>
    <mergeCell ref="D847:E847"/>
    <mergeCell ref="D848:E848"/>
    <mergeCell ref="D849:E849"/>
    <mergeCell ref="D850:E850"/>
    <mergeCell ref="D780:E780"/>
    <mergeCell ref="D781:E781"/>
    <mergeCell ref="D851:E851"/>
    <mergeCell ref="D852:E852"/>
    <mergeCell ref="D853:E853"/>
    <mergeCell ref="D854:E854"/>
    <mergeCell ref="D855:E855"/>
    <mergeCell ref="D856:E856"/>
    <mergeCell ref="D857:E857"/>
    <mergeCell ref="D858:E858"/>
    <mergeCell ref="D859:E859"/>
    <mergeCell ref="D860:E860"/>
    <mergeCell ref="D861:E861"/>
    <mergeCell ref="D862:E862"/>
    <mergeCell ref="D863:E863"/>
    <mergeCell ref="D864:E864"/>
    <mergeCell ref="D865:E865"/>
    <mergeCell ref="D866:E866"/>
    <mergeCell ref="D867:E867"/>
    <mergeCell ref="D868:E868"/>
    <mergeCell ref="D869:E869"/>
    <mergeCell ref="D870:E870"/>
    <mergeCell ref="D871:E871"/>
    <mergeCell ref="D872:E872"/>
    <mergeCell ref="D873:E873"/>
    <mergeCell ref="D874:E874"/>
    <mergeCell ref="D875:E875"/>
    <mergeCell ref="D876:E876"/>
    <mergeCell ref="D877:E877"/>
    <mergeCell ref="D878:E878"/>
    <mergeCell ref="D879:E879"/>
    <mergeCell ref="D880:E880"/>
    <mergeCell ref="D881:E881"/>
    <mergeCell ref="D882:E882"/>
    <mergeCell ref="D883:E883"/>
    <mergeCell ref="D884:E884"/>
    <mergeCell ref="D885:E885"/>
    <mergeCell ref="D886:E886"/>
    <mergeCell ref="D887:E887"/>
    <mergeCell ref="D888:E888"/>
    <mergeCell ref="D889:E889"/>
    <mergeCell ref="D890:E890"/>
    <mergeCell ref="D891:E891"/>
    <mergeCell ref="D892:E892"/>
    <mergeCell ref="D893:E893"/>
    <mergeCell ref="D894:E894"/>
    <mergeCell ref="D895:E895"/>
    <mergeCell ref="D896:E896"/>
    <mergeCell ref="D897:E897"/>
    <mergeCell ref="D898:E898"/>
    <mergeCell ref="D899:E899"/>
    <mergeCell ref="D900:E900"/>
    <mergeCell ref="D901:E901"/>
    <mergeCell ref="D902:E902"/>
    <mergeCell ref="D903:E903"/>
    <mergeCell ref="D904:E904"/>
    <mergeCell ref="D905:E905"/>
    <mergeCell ref="D906:E906"/>
    <mergeCell ref="D907:E907"/>
    <mergeCell ref="D908:E908"/>
    <mergeCell ref="D909:E909"/>
    <mergeCell ref="D910:E910"/>
    <mergeCell ref="D911:E911"/>
    <mergeCell ref="D912:E912"/>
    <mergeCell ref="D913:E913"/>
    <mergeCell ref="D914:E914"/>
    <mergeCell ref="D915:E915"/>
    <mergeCell ref="D916:E916"/>
    <mergeCell ref="D917:E917"/>
    <mergeCell ref="D918:E918"/>
    <mergeCell ref="D919:E919"/>
    <mergeCell ref="D920:E920"/>
    <mergeCell ref="D921:E921"/>
    <mergeCell ref="D922:E922"/>
    <mergeCell ref="D923:E923"/>
    <mergeCell ref="D924:E924"/>
    <mergeCell ref="D925:E925"/>
    <mergeCell ref="D926:E926"/>
    <mergeCell ref="D927:E927"/>
    <mergeCell ref="D928:E928"/>
    <mergeCell ref="D929:E929"/>
    <mergeCell ref="D930:E930"/>
    <mergeCell ref="D931:E931"/>
    <mergeCell ref="D932:E932"/>
    <mergeCell ref="D933:E933"/>
    <mergeCell ref="D934:E934"/>
    <mergeCell ref="D935:E935"/>
    <mergeCell ref="D936:E936"/>
    <mergeCell ref="D937:E937"/>
    <mergeCell ref="D938:E938"/>
    <mergeCell ref="D939:E939"/>
    <mergeCell ref="D940:E940"/>
    <mergeCell ref="D941:E941"/>
    <mergeCell ref="D942:E942"/>
    <mergeCell ref="D943:E943"/>
    <mergeCell ref="D944:E944"/>
    <mergeCell ref="D945:E945"/>
    <mergeCell ref="D946:E946"/>
    <mergeCell ref="D947:E947"/>
    <mergeCell ref="D948:E948"/>
    <mergeCell ref="D949:E949"/>
    <mergeCell ref="D950:E950"/>
    <mergeCell ref="D1001:E1001"/>
    <mergeCell ref="D1002:E1002"/>
    <mergeCell ref="D954:E954"/>
    <mergeCell ref="D955:E955"/>
    <mergeCell ref="D956:E956"/>
    <mergeCell ref="D957:E957"/>
    <mergeCell ref="D958:E958"/>
    <mergeCell ref="D959:E959"/>
    <mergeCell ref="D960:E960"/>
    <mergeCell ref="D961:E961"/>
    <mergeCell ref="D962:E962"/>
    <mergeCell ref="D963:E963"/>
    <mergeCell ref="D964:E964"/>
    <mergeCell ref="D965:E965"/>
    <mergeCell ref="D966:E966"/>
    <mergeCell ref="D967:E967"/>
    <mergeCell ref="D968:E968"/>
    <mergeCell ref="D969:E969"/>
    <mergeCell ref="D970:E970"/>
    <mergeCell ref="D971:E971"/>
    <mergeCell ref="D972:E972"/>
    <mergeCell ref="D973:E973"/>
    <mergeCell ref="D974:E974"/>
    <mergeCell ref="D549:E549"/>
    <mergeCell ref="D550:E550"/>
    <mergeCell ref="D551:E551"/>
    <mergeCell ref="D552:E552"/>
    <mergeCell ref="D553:E553"/>
    <mergeCell ref="D554:E554"/>
    <mergeCell ref="D555:E555"/>
    <mergeCell ref="D556:E556"/>
    <mergeCell ref="D557:E557"/>
    <mergeCell ref="D558:E558"/>
    <mergeCell ref="D559:E559"/>
    <mergeCell ref="D560:E560"/>
    <mergeCell ref="D561:E561"/>
    <mergeCell ref="D562:E562"/>
    <mergeCell ref="D563:E563"/>
    <mergeCell ref="D564:E564"/>
    <mergeCell ref="D565:E565"/>
    <mergeCell ref="D566:E566"/>
    <mergeCell ref="D567:E567"/>
    <mergeCell ref="D568:E568"/>
    <mergeCell ref="D569:E569"/>
    <mergeCell ref="D571:E571"/>
    <mergeCell ref="D572:E572"/>
    <mergeCell ref="D573:E573"/>
    <mergeCell ref="D574:E574"/>
    <mergeCell ref="D575:E575"/>
    <mergeCell ref="D576:E576"/>
    <mergeCell ref="D577:E577"/>
    <mergeCell ref="D578:E578"/>
    <mergeCell ref="D579:E579"/>
    <mergeCell ref="D580:E580"/>
    <mergeCell ref="D581:E581"/>
    <mergeCell ref="D582:E582"/>
    <mergeCell ref="D583:E583"/>
    <mergeCell ref="D584:E584"/>
    <mergeCell ref="D585:E585"/>
    <mergeCell ref="D586:E586"/>
    <mergeCell ref="D587:E587"/>
    <mergeCell ref="D588:E588"/>
    <mergeCell ref="D589:E589"/>
    <mergeCell ref="D590:E590"/>
    <mergeCell ref="D591:E591"/>
    <mergeCell ref="D592:E592"/>
    <mergeCell ref="D593:E593"/>
    <mergeCell ref="D594:E594"/>
    <mergeCell ref="D595:E595"/>
    <mergeCell ref="D596:E596"/>
    <mergeCell ref="D597:E597"/>
    <mergeCell ref="D598:E598"/>
    <mergeCell ref="D599:E599"/>
    <mergeCell ref="D600:E600"/>
    <mergeCell ref="D601:E601"/>
    <mergeCell ref="D602:E602"/>
    <mergeCell ref="D603:E603"/>
    <mergeCell ref="D604:E604"/>
    <mergeCell ref="D605:E605"/>
    <mergeCell ref="D606:E606"/>
    <mergeCell ref="D607:E607"/>
    <mergeCell ref="D608:E608"/>
    <mergeCell ref="D609:E609"/>
    <mergeCell ref="D610:E610"/>
    <mergeCell ref="D611:E611"/>
    <mergeCell ref="D612:E612"/>
    <mergeCell ref="D613:E613"/>
    <mergeCell ref="D614:E614"/>
    <mergeCell ref="D615:E615"/>
    <mergeCell ref="D616:E616"/>
    <mergeCell ref="D617:E617"/>
    <mergeCell ref="D618:E618"/>
    <mergeCell ref="D619:E619"/>
    <mergeCell ref="D620:E620"/>
    <mergeCell ref="D621:E621"/>
    <mergeCell ref="D622:E622"/>
    <mergeCell ref="D623:E623"/>
    <mergeCell ref="D624:E624"/>
    <mergeCell ref="D625:E625"/>
    <mergeCell ref="D626:E626"/>
    <mergeCell ref="D627:E627"/>
    <mergeCell ref="D628:E628"/>
    <mergeCell ref="D629:E629"/>
    <mergeCell ref="D630:E630"/>
    <mergeCell ref="D631:E631"/>
    <mergeCell ref="D632:E632"/>
    <mergeCell ref="D633:E633"/>
    <mergeCell ref="D634:E634"/>
    <mergeCell ref="D635:E635"/>
    <mergeCell ref="D636:E636"/>
    <mergeCell ref="D637:E637"/>
    <mergeCell ref="D638:E638"/>
    <mergeCell ref="D639:E639"/>
    <mergeCell ref="D640:E640"/>
    <mergeCell ref="D641:E641"/>
    <mergeCell ref="D642:E642"/>
    <mergeCell ref="D643:E643"/>
    <mergeCell ref="D644:E644"/>
    <mergeCell ref="D645:E645"/>
    <mergeCell ref="D646:E646"/>
    <mergeCell ref="D647:E647"/>
    <mergeCell ref="D648:E648"/>
    <mergeCell ref="D649:E649"/>
    <mergeCell ref="D650:E650"/>
    <mergeCell ref="D651:E651"/>
    <mergeCell ref="D652:E652"/>
    <mergeCell ref="D653:E653"/>
    <mergeCell ref="D654:E654"/>
    <mergeCell ref="D655:E655"/>
    <mergeCell ref="D656:E656"/>
    <mergeCell ref="D657:E657"/>
    <mergeCell ref="D658:E658"/>
    <mergeCell ref="D659:E659"/>
    <mergeCell ref="D660:E660"/>
    <mergeCell ref="D661:E661"/>
    <mergeCell ref="D662:E662"/>
    <mergeCell ref="D663:E663"/>
    <mergeCell ref="D664:E664"/>
    <mergeCell ref="D665:E665"/>
    <mergeCell ref="D666:E666"/>
    <mergeCell ref="D667:E667"/>
    <mergeCell ref="D668:E668"/>
    <mergeCell ref="D669:E669"/>
    <mergeCell ref="D670:E670"/>
    <mergeCell ref="D671:E671"/>
    <mergeCell ref="D672:E672"/>
    <mergeCell ref="D673:E673"/>
    <mergeCell ref="D674:E674"/>
    <mergeCell ref="D675:E675"/>
    <mergeCell ref="D676:E676"/>
    <mergeCell ref="D677:E677"/>
    <mergeCell ref="D678:E678"/>
    <mergeCell ref="D679:E679"/>
    <mergeCell ref="D680:E680"/>
    <mergeCell ref="D681:E681"/>
    <mergeCell ref="D682:E682"/>
    <mergeCell ref="D683:E683"/>
    <mergeCell ref="D684:E684"/>
    <mergeCell ref="D685:E685"/>
    <mergeCell ref="D686:E686"/>
    <mergeCell ref="D687:E687"/>
    <mergeCell ref="D688:E688"/>
    <mergeCell ref="D689:E689"/>
    <mergeCell ref="D690:E690"/>
    <mergeCell ref="D691:E691"/>
    <mergeCell ref="D692:E692"/>
    <mergeCell ref="D693:E693"/>
    <mergeCell ref="D694:E694"/>
    <mergeCell ref="D695:E695"/>
    <mergeCell ref="D696:E696"/>
    <mergeCell ref="D697:E697"/>
    <mergeCell ref="D698:E698"/>
    <mergeCell ref="D699:E699"/>
    <mergeCell ref="D700:E700"/>
    <mergeCell ref="D701:E701"/>
    <mergeCell ref="D702:E702"/>
    <mergeCell ref="D703:E703"/>
    <mergeCell ref="D704:E704"/>
    <mergeCell ref="D705:E705"/>
    <mergeCell ref="D706:E706"/>
    <mergeCell ref="D707:E707"/>
    <mergeCell ref="D708:E708"/>
    <mergeCell ref="D709:E709"/>
    <mergeCell ref="D710:E710"/>
    <mergeCell ref="D711:E711"/>
    <mergeCell ref="D712:E712"/>
    <mergeCell ref="D713:E713"/>
    <mergeCell ref="D714:E714"/>
    <mergeCell ref="D715:E715"/>
    <mergeCell ref="D716:E716"/>
    <mergeCell ref="D717:E717"/>
    <mergeCell ref="D718:E718"/>
    <mergeCell ref="D719:E719"/>
    <mergeCell ref="D720:E720"/>
    <mergeCell ref="D721:E721"/>
    <mergeCell ref="D722:E722"/>
    <mergeCell ref="D723:E723"/>
    <mergeCell ref="D724:E724"/>
    <mergeCell ref="D725:E725"/>
    <mergeCell ref="D726:E726"/>
    <mergeCell ref="D727:E727"/>
    <mergeCell ref="D728:E728"/>
    <mergeCell ref="D729:E729"/>
    <mergeCell ref="D730:E730"/>
    <mergeCell ref="D731:E731"/>
    <mergeCell ref="D732:E732"/>
    <mergeCell ref="D733:E733"/>
    <mergeCell ref="D734:E734"/>
    <mergeCell ref="D735:E735"/>
    <mergeCell ref="D736:E736"/>
    <mergeCell ref="D737:E737"/>
    <mergeCell ref="D21:E21"/>
    <mergeCell ref="D22:E22"/>
    <mergeCell ref="D23:E23"/>
    <mergeCell ref="D24:E24"/>
    <mergeCell ref="D25:E25"/>
    <mergeCell ref="D26:E26"/>
    <mergeCell ref="D27:E27"/>
    <mergeCell ref="D28:E28"/>
    <mergeCell ref="D29:E29"/>
    <mergeCell ref="D30:E30"/>
    <mergeCell ref="D31:E31"/>
    <mergeCell ref="D98:E98"/>
    <mergeCell ref="D99:E99"/>
    <mergeCell ref="D100:E100"/>
    <mergeCell ref="D101:E101"/>
    <mergeCell ref="D37:E37"/>
    <mergeCell ref="D38:E38"/>
    <mergeCell ref="D39:E39"/>
    <mergeCell ref="D40:E40"/>
    <mergeCell ref="D55:E55"/>
    <mergeCell ref="D56:E56"/>
    <mergeCell ref="D57:E57"/>
    <mergeCell ref="D58:E58"/>
    <mergeCell ref="D59:E59"/>
    <mergeCell ref="D60:E60"/>
    <mergeCell ref="D61:E61"/>
    <mergeCell ref="D62:E62"/>
    <mergeCell ref="D63:E63"/>
    <mergeCell ref="D64:E64"/>
    <mergeCell ref="D65:E65"/>
    <mergeCell ref="D66:E66"/>
    <mergeCell ref="D67:E67"/>
    <mergeCell ref="D68:E68"/>
    <mergeCell ref="D102:E102"/>
    <mergeCell ref="D103:E103"/>
    <mergeCell ref="D104:E104"/>
    <mergeCell ref="D105:E105"/>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106:E106"/>
    <mergeCell ref="D107:E107"/>
    <mergeCell ref="D108:E108"/>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D305:E305"/>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33:E333"/>
    <mergeCell ref="D334:E334"/>
    <mergeCell ref="D335:E335"/>
    <mergeCell ref="D336:E336"/>
    <mergeCell ref="D337:E337"/>
    <mergeCell ref="D338:E338"/>
    <mergeCell ref="D339:E339"/>
    <mergeCell ref="D340:E340"/>
    <mergeCell ref="D341:E341"/>
    <mergeCell ref="D342:E342"/>
    <mergeCell ref="D343:E343"/>
    <mergeCell ref="D344:E344"/>
    <mergeCell ref="D345:E345"/>
    <mergeCell ref="D346:E346"/>
    <mergeCell ref="D347:E347"/>
    <mergeCell ref="D348:E348"/>
    <mergeCell ref="D349:E349"/>
    <mergeCell ref="D350:E350"/>
    <mergeCell ref="D351:E351"/>
    <mergeCell ref="D352:E352"/>
    <mergeCell ref="D353:E353"/>
    <mergeCell ref="D354:E354"/>
    <mergeCell ref="D355:E355"/>
    <mergeCell ref="D356:E356"/>
    <mergeCell ref="D357:E357"/>
    <mergeCell ref="D358:E358"/>
    <mergeCell ref="D359:E359"/>
    <mergeCell ref="D360:E360"/>
    <mergeCell ref="D361:E361"/>
    <mergeCell ref="D362:E362"/>
    <mergeCell ref="D363:E363"/>
    <mergeCell ref="D364:E364"/>
    <mergeCell ref="D365:E365"/>
    <mergeCell ref="D366:E366"/>
    <mergeCell ref="D367:E367"/>
    <mergeCell ref="D368:E368"/>
    <mergeCell ref="D369:E369"/>
    <mergeCell ref="D370:E370"/>
    <mergeCell ref="D371:E371"/>
    <mergeCell ref="D372:E372"/>
    <mergeCell ref="D373:E373"/>
    <mergeCell ref="D374:E374"/>
    <mergeCell ref="D375:E375"/>
    <mergeCell ref="D376:E376"/>
    <mergeCell ref="D377:E377"/>
    <mergeCell ref="D378:E378"/>
    <mergeCell ref="D379:E379"/>
    <mergeCell ref="D380:E380"/>
    <mergeCell ref="D381:E381"/>
    <mergeCell ref="D382:E382"/>
    <mergeCell ref="D383:E383"/>
    <mergeCell ref="D384:E384"/>
    <mergeCell ref="D385:E385"/>
    <mergeCell ref="D386:E386"/>
    <mergeCell ref="D387:E387"/>
    <mergeCell ref="D388:E388"/>
    <mergeCell ref="D389:E389"/>
    <mergeCell ref="D390:E390"/>
    <mergeCell ref="D391:E391"/>
    <mergeCell ref="D392:E392"/>
    <mergeCell ref="D393:E393"/>
    <mergeCell ref="D394:E394"/>
    <mergeCell ref="D395:E395"/>
    <mergeCell ref="D396:E396"/>
    <mergeCell ref="D397:E397"/>
    <mergeCell ref="D398:E398"/>
    <mergeCell ref="D399:E399"/>
    <mergeCell ref="D400:E400"/>
    <mergeCell ref="D401:E401"/>
    <mergeCell ref="D402:E402"/>
    <mergeCell ref="D403:E403"/>
    <mergeCell ref="D404:E404"/>
    <mergeCell ref="D405:E405"/>
    <mergeCell ref="D406:E406"/>
    <mergeCell ref="D407:E407"/>
    <mergeCell ref="D408:E408"/>
    <mergeCell ref="D409:E409"/>
    <mergeCell ref="D410:E410"/>
    <mergeCell ref="D411:E411"/>
    <mergeCell ref="D412:E412"/>
    <mergeCell ref="D413:E413"/>
    <mergeCell ref="D414:E414"/>
    <mergeCell ref="D415:E415"/>
    <mergeCell ref="D416:E416"/>
    <mergeCell ref="D417:E417"/>
    <mergeCell ref="D418:E418"/>
    <mergeCell ref="D419:E419"/>
    <mergeCell ref="D420:E420"/>
    <mergeCell ref="D421:E421"/>
    <mergeCell ref="D422:E422"/>
    <mergeCell ref="D423:E423"/>
    <mergeCell ref="D424:E424"/>
    <mergeCell ref="D425:E425"/>
    <mergeCell ref="D426:E426"/>
    <mergeCell ref="D427:E427"/>
    <mergeCell ref="D428:E428"/>
    <mergeCell ref="D429:E429"/>
    <mergeCell ref="D430:E430"/>
    <mergeCell ref="D431:E431"/>
    <mergeCell ref="D432:E432"/>
    <mergeCell ref="D433:E433"/>
    <mergeCell ref="D434:E434"/>
    <mergeCell ref="D435:E435"/>
    <mergeCell ref="D436:E436"/>
    <mergeCell ref="D437:E437"/>
    <mergeCell ref="D438:E438"/>
    <mergeCell ref="D439:E439"/>
    <mergeCell ref="D440:E440"/>
    <mergeCell ref="D441:E441"/>
    <mergeCell ref="D442:E442"/>
    <mergeCell ref="D443:E443"/>
    <mergeCell ref="D444:E444"/>
    <mergeCell ref="D445:E445"/>
    <mergeCell ref="D446:E446"/>
    <mergeCell ref="D447:E447"/>
    <mergeCell ref="D448:E448"/>
    <mergeCell ref="D449:E449"/>
    <mergeCell ref="D450:E450"/>
    <mergeCell ref="D451:E451"/>
    <mergeCell ref="D452:E452"/>
    <mergeCell ref="D453:E453"/>
    <mergeCell ref="D454:E454"/>
    <mergeCell ref="D455:E455"/>
    <mergeCell ref="D456:E456"/>
    <mergeCell ref="D457:E457"/>
    <mergeCell ref="D458:E458"/>
    <mergeCell ref="D459:E459"/>
    <mergeCell ref="D460:E460"/>
    <mergeCell ref="D461:E461"/>
    <mergeCell ref="D462:E462"/>
    <mergeCell ref="D463:E463"/>
    <mergeCell ref="D464:E464"/>
    <mergeCell ref="D465:E465"/>
    <mergeCell ref="D466:E466"/>
    <mergeCell ref="D467:E467"/>
    <mergeCell ref="D468:E468"/>
    <mergeCell ref="D469:E469"/>
    <mergeCell ref="D470:E470"/>
    <mergeCell ref="D483:E483"/>
    <mergeCell ref="D484:E484"/>
    <mergeCell ref="D485:E485"/>
    <mergeCell ref="D486:E486"/>
    <mergeCell ref="D487:E487"/>
    <mergeCell ref="D488:E488"/>
    <mergeCell ref="D471:E471"/>
    <mergeCell ref="D472:E472"/>
    <mergeCell ref="D473:E473"/>
    <mergeCell ref="D474:E474"/>
    <mergeCell ref="D475:E475"/>
    <mergeCell ref="D476:E476"/>
    <mergeCell ref="D477:E477"/>
    <mergeCell ref="D478:E478"/>
    <mergeCell ref="D479:E479"/>
    <mergeCell ref="D480:E480"/>
    <mergeCell ref="D481:E481"/>
    <mergeCell ref="D482:E482"/>
    <mergeCell ref="D32:E32"/>
    <mergeCell ref="D33:E33"/>
    <mergeCell ref="D34:E34"/>
    <mergeCell ref="D35:E35"/>
    <mergeCell ref="D36:E36"/>
    <mergeCell ref="D510:E510"/>
    <mergeCell ref="D511:E511"/>
    <mergeCell ref="D512:E512"/>
    <mergeCell ref="D513:E513"/>
    <mergeCell ref="D41:E41"/>
    <mergeCell ref="D42:E42"/>
    <mergeCell ref="D43:E43"/>
    <mergeCell ref="D44:E44"/>
    <mergeCell ref="D45:E45"/>
    <mergeCell ref="D46:E46"/>
    <mergeCell ref="D47:E47"/>
    <mergeCell ref="D48:E48"/>
    <mergeCell ref="D49:E49"/>
    <mergeCell ref="D50:E50"/>
    <mergeCell ref="D51:E51"/>
    <mergeCell ref="D52:E52"/>
    <mergeCell ref="D53:E53"/>
    <mergeCell ref="D54:E54"/>
    <mergeCell ref="D498:E498"/>
    <mergeCell ref="D84:E84"/>
    <mergeCell ref="D85:E85"/>
    <mergeCell ref="D86:E86"/>
    <mergeCell ref="D507:E507"/>
    <mergeCell ref="D508:E508"/>
    <mergeCell ref="D509:E509"/>
    <mergeCell ref="D489:E489"/>
    <mergeCell ref="D87:E87"/>
    <mergeCell ref="D88:E88"/>
    <mergeCell ref="D89:E89"/>
    <mergeCell ref="D90:E90"/>
    <mergeCell ref="D91:E91"/>
    <mergeCell ref="D92:E92"/>
    <mergeCell ref="D93:E93"/>
    <mergeCell ref="D94:E94"/>
    <mergeCell ref="D95:E95"/>
    <mergeCell ref="D490:E490"/>
    <mergeCell ref="D491:E491"/>
    <mergeCell ref="D492:E492"/>
    <mergeCell ref="D493:E493"/>
    <mergeCell ref="D494:E494"/>
    <mergeCell ref="D495:E495"/>
    <mergeCell ref="D496:E496"/>
    <mergeCell ref="D497:E497"/>
    <mergeCell ref="D980:E980"/>
    <mergeCell ref="D981:E981"/>
    <mergeCell ref="D982:E982"/>
    <mergeCell ref="D983:E983"/>
    <mergeCell ref="D96:E96"/>
    <mergeCell ref="D97:E97"/>
    <mergeCell ref="D951:E951"/>
    <mergeCell ref="D952:E952"/>
    <mergeCell ref="D953:E953"/>
    <mergeCell ref="D516:E516"/>
    <mergeCell ref="D517:E517"/>
    <mergeCell ref="D518:E518"/>
    <mergeCell ref="D519:E519"/>
    <mergeCell ref="D520:E520"/>
    <mergeCell ref="D499:E499"/>
    <mergeCell ref="D500:E500"/>
    <mergeCell ref="D501:E501"/>
    <mergeCell ref="D502:E502"/>
    <mergeCell ref="D503:E503"/>
    <mergeCell ref="D514:E514"/>
    <mergeCell ref="D515:E515"/>
    <mergeCell ref="D504:E504"/>
    <mergeCell ref="D505:E505"/>
    <mergeCell ref="D506:E506"/>
    <mergeCell ref="H11:H12"/>
    <mergeCell ref="D19:E19"/>
    <mergeCell ref="D1000:E1000"/>
    <mergeCell ref="D994:E994"/>
    <mergeCell ref="D995:E995"/>
    <mergeCell ref="D996:E996"/>
    <mergeCell ref="D997:E997"/>
    <mergeCell ref="D998:E998"/>
    <mergeCell ref="D984:E984"/>
    <mergeCell ref="D985:E985"/>
    <mergeCell ref="D986:E986"/>
    <mergeCell ref="D987:E987"/>
    <mergeCell ref="D988:E988"/>
    <mergeCell ref="D989:E989"/>
    <mergeCell ref="D999:E999"/>
    <mergeCell ref="D990:E990"/>
    <mergeCell ref="D991:E991"/>
    <mergeCell ref="D992:E992"/>
    <mergeCell ref="D993:E993"/>
    <mergeCell ref="D975:E975"/>
    <mergeCell ref="D976:E976"/>
    <mergeCell ref="D977:E977"/>
    <mergeCell ref="D978:E978"/>
    <mergeCell ref="D979:E979"/>
  </mergeCells>
  <phoneticPr fontId="0" type="noConversion"/>
  <conditionalFormatting sqref="B12">
    <cfRule type="cellIs" dxfId="13" priority="1" stopIfTrue="1" operator="equal">
      <formula>0</formula>
    </cfRule>
    <cfRule type="containsBlanks" dxfId="12" priority="2" stopIfTrue="1">
      <formula>LEN(TRIM(B12))=0</formula>
    </cfRule>
  </conditionalFormatting>
  <conditionalFormatting sqref="B20:B1003">
    <cfRule type="cellIs" dxfId="11" priority="12" stopIfTrue="1" operator="equal">
      <formula>"ALERT"</formula>
    </cfRule>
  </conditionalFormatting>
  <conditionalFormatting sqref="F9:F14">
    <cfRule type="cellIs" dxfId="10" priority="8" stopIfTrue="1" operator="equal">
      <formula>0</formula>
    </cfRule>
  </conditionalFormatting>
  <conditionalFormatting sqref="F10:F14">
    <cfRule type="containsBlanks" dxfId="9" priority="9" stopIfTrue="1">
      <formula>LEN(TRIM(F10))=0</formula>
    </cfRule>
  </conditionalFormatting>
  <conditionalFormatting sqref="F20:F1000">
    <cfRule type="containsText" dxfId="8" priority="3" stopIfTrue="1" operator="containsText" text="Exchange rate :">
      <formula>NOT(ISERROR(SEARCH("Exchange rate :",F20)))</formula>
    </cfRule>
  </conditionalFormatting>
  <conditionalFormatting sqref="F20:H1003 H1005:H1008">
    <cfRule type="containsErrors" dxfId="7" priority="5" stopIfTrue="1">
      <formula>ISERROR(F20)</formula>
    </cfRule>
    <cfRule type="cellIs" dxfId="6" priority="6" stopIfTrue="1" operator="equal">
      <formula>"NA"</formula>
    </cfRule>
    <cfRule type="cellIs" dxfId="5" priority="7" stopIfTrue="1" operator="equal">
      <formula>0</formula>
    </cfRule>
  </conditionalFormatting>
  <hyperlinks>
    <hyperlink ref="B6" r:id="rId1" display="http://www.achadirect.com/" xr:uid="{00000000-0004-0000-0000-000000000000}"/>
    <hyperlink ref="B12" r:id="rId2" xr:uid="{67CBEE10-B900-41BD-9DE1-CED0E1F63D00}"/>
  </hyperlinks>
  <printOptions horizontalCentered="1"/>
  <pageMargins left="0.35" right="0.21" top="0.47" bottom="0.34" header="0.22" footer="0.17"/>
  <pageSetup scale="80" orientation="portrait" verticalDpi="300" r:id="rId3"/>
  <headerFooter alignWithMargins="0">
    <oddFooter>Page &amp;P of &amp;N</oddFooter>
  </headerFooter>
  <drawing r:id="rId4"/>
  <legacyDrawing r:id="rId5"/>
  <mc:AlternateContent xmlns:mc="http://schemas.openxmlformats.org/markup-compatibility/2006">
    <mc:Choice Requires="x14">
      <controls>
        <mc:AlternateContent xmlns:mc="http://schemas.openxmlformats.org/markup-compatibility/2006">
          <mc:Choice Requires="x14">
            <control shapeId="1025" r:id="rId6" name="Button 1">
              <controlPr defaultSize="0" print="0" autoFill="0" autoPict="0" macro="[0]!ButtonPasteValues">
                <anchor moveWithCells="1" sizeWithCells="1">
                  <from>
                    <xdr:col>5</xdr:col>
                    <xdr:colOff>342900</xdr:colOff>
                    <xdr:row>0</xdr:row>
                    <xdr:rowOff>209550</xdr:rowOff>
                  </from>
                  <to>
                    <xdr:col>5</xdr:col>
                    <xdr:colOff>1885950</xdr:colOff>
                    <xdr:row>5</xdr:row>
                    <xdr:rowOff>95250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H1342"/>
  <sheetViews>
    <sheetView topLeftCell="A71" zoomScaleNormal="100" workbookViewId="0">
      <selection activeCell="H1006" sqref="H1006"/>
    </sheetView>
  </sheetViews>
  <sheetFormatPr defaultRowHeight="12.75"/>
  <cols>
    <col min="1" max="1" width="55.140625" style="97" customWidth="1"/>
    <col min="2" max="2" width="9.140625" style="97"/>
    <col min="3" max="3" width="7.28515625" style="97" customWidth="1"/>
    <col min="4" max="4" width="11.28515625" style="97" customWidth="1"/>
    <col min="5" max="5" width="10.28515625" style="97" customWidth="1"/>
    <col min="6" max="6" width="10" style="97" customWidth="1"/>
    <col min="7" max="7" width="12.140625" style="97" bestFit="1" customWidth="1"/>
    <col min="8" max="16384" width="9.140625" style="97"/>
  </cols>
  <sheetData>
    <row r="1" spans="1:8" s="50" customFormat="1" ht="21" customHeight="1" thickBot="1">
      <c r="A1" s="45" t="s">
        <v>1</v>
      </c>
      <c r="B1" s="46" t="s">
        <v>27</v>
      </c>
      <c r="C1" s="47"/>
      <c r="D1" s="47"/>
      <c r="E1" s="47"/>
      <c r="F1" s="47"/>
      <c r="G1" s="48"/>
      <c r="H1" s="49"/>
    </row>
    <row r="2" spans="1:8" s="50" customFormat="1" ht="13.5" thickBot="1">
      <c r="A2" s="51" t="s">
        <v>46</v>
      </c>
      <c r="B2" s="52" t="s">
        <v>43</v>
      </c>
      <c r="C2" s="53"/>
      <c r="D2" s="54"/>
      <c r="F2" s="55" t="s">
        <v>5</v>
      </c>
      <c r="G2" s="56" t="s">
        <v>28</v>
      </c>
    </row>
    <row r="3" spans="1:8" s="50" customFormat="1" ht="15" customHeight="1" thickBot="1">
      <c r="A3" s="51" t="s">
        <v>29</v>
      </c>
      <c r="F3" s="57">
        <f ca="1">Invoice!G5</f>
        <v>45559</v>
      </c>
      <c r="G3" s="58" t="e">
        <f>VLOOKUP(Invoice!H5,'[3]Invoice Number'!$A$4:$I$27310,9,FALSE)</f>
        <v>#N/A</v>
      </c>
    </row>
    <row r="4" spans="1:8" s="50" customFormat="1">
      <c r="A4" s="51" t="s">
        <v>30</v>
      </c>
    </row>
    <row r="5" spans="1:8" s="50" customFormat="1">
      <c r="A5" s="51" t="s">
        <v>48</v>
      </c>
    </row>
    <row r="6" spans="1:8" s="50" customFormat="1">
      <c r="A6" s="51" t="s">
        <v>47</v>
      </c>
    </row>
    <row r="7" spans="1:8" s="50" customFormat="1">
      <c r="A7" s="59" t="s">
        <v>2</v>
      </c>
      <c r="E7" s="60"/>
    </row>
    <row r="8" spans="1:8" s="50" customFormat="1" ht="10.5" customHeight="1" thickBot="1">
      <c r="A8" s="59"/>
      <c r="E8" s="60"/>
    </row>
    <row r="9" spans="1:8" s="50" customFormat="1" ht="13.5" thickBot="1">
      <c r="A9" s="102" t="s">
        <v>3</v>
      </c>
      <c r="E9" s="103" t="s">
        <v>31</v>
      </c>
      <c r="F9" s="104"/>
      <c r="G9" s="105"/>
    </row>
    <row r="10" spans="1:8" s="50" customFormat="1">
      <c r="A10" s="61" t="str">
        <f>Invoice!B9</f>
        <v>Firkins</v>
      </c>
      <c r="B10" s="62"/>
      <c r="C10" s="62"/>
      <c r="E10" s="63" t="str">
        <f>Invoice!F9</f>
        <v>Firkins</v>
      </c>
      <c r="F10" s="64"/>
      <c r="G10" s="65"/>
    </row>
    <row r="11" spans="1:8" s="50" customFormat="1">
      <c r="A11" s="66" t="str">
        <f>Invoice!B10</f>
        <v>Harriet Logsolon</v>
      </c>
      <c r="B11" s="67"/>
      <c r="C11" s="67"/>
      <c r="E11" s="68" t="str">
        <f>Invoice!F10</f>
        <v>Harriet Logsolon</v>
      </c>
      <c r="F11" s="69"/>
      <c r="G11" s="70"/>
    </row>
    <row r="12" spans="1:8" s="50" customFormat="1">
      <c r="A12" s="66" t="str">
        <f>Invoice!B11</f>
        <v>UK</v>
      </c>
      <c r="B12" s="67"/>
      <c r="C12" s="67"/>
      <c r="E12" s="68" t="str">
        <f>Invoice!F11</f>
        <v>UK</v>
      </c>
      <c r="F12" s="69"/>
      <c r="G12" s="70"/>
    </row>
    <row r="13" spans="1:8" s="50" customFormat="1">
      <c r="A13" s="66" t="str">
        <f>Invoice!B12</f>
        <v>hats211@hotmail.com</v>
      </c>
      <c r="B13" s="67"/>
      <c r="C13" s="67"/>
      <c r="E13" s="68" t="str">
        <f>Invoice!F12</f>
        <v>hats211@hotmail.com</v>
      </c>
      <c r="F13" s="69"/>
      <c r="G13" s="70"/>
    </row>
    <row r="14" spans="1:8" s="50" customFormat="1">
      <c r="A14" s="66">
        <f>Invoice!B13</f>
        <v>0</v>
      </c>
      <c r="B14" s="67"/>
      <c r="C14" s="67"/>
      <c r="D14" s="101">
        <f ca="1">VLOOKUP(F3,[1]Sheet1!$A$9:$F$7290,2,FALSE)</f>
        <v>32.840000000000003</v>
      </c>
      <c r="E14" s="68">
        <f>Invoice!F13</f>
        <v>0</v>
      </c>
      <c r="F14" s="69"/>
      <c r="G14" s="70"/>
    </row>
    <row r="15" spans="1:8" s="50" customFormat="1" ht="13.5" thickBot="1">
      <c r="A15" s="71">
        <f>Invoice!B14</f>
        <v>0</v>
      </c>
      <c r="E15" s="72">
        <f>Invoice!F14</f>
        <v>0</v>
      </c>
      <c r="F15" s="73"/>
      <c r="G15" s="74"/>
    </row>
    <row r="16" spans="1:8" s="50" customFormat="1" ht="13.5" customHeight="1" thickBot="1">
      <c r="A16" s="75"/>
    </row>
    <row r="17" spans="1:7" s="50" customFormat="1" ht="13.5" thickBot="1">
      <c r="A17" s="76" t="s">
        <v>0</v>
      </c>
      <c r="B17" s="77" t="s">
        <v>32</v>
      </c>
      <c r="C17" s="77" t="s">
        <v>33</v>
      </c>
      <c r="D17" s="77" t="s">
        <v>34</v>
      </c>
      <c r="E17" s="77" t="s">
        <v>35</v>
      </c>
      <c r="F17" s="77" t="s">
        <v>36</v>
      </c>
      <c r="G17" s="77" t="s">
        <v>37</v>
      </c>
    </row>
    <row r="18" spans="1:7" s="83" customFormat="1" ht="25.5">
      <c r="A18" s="99" t="str">
        <f>Invoice!F20</f>
        <v>PVD plated surgical steel hinged segment ring, 14g (1.6mm)</v>
      </c>
      <c r="B18" s="78" t="str">
        <f>Invoice!C20</f>
        <v>SEGHT14</v>
      </c>
      <c r="C18" s="79">
        <f>Invoice!B20</f>
        <v>10</v>
      </c>
      <c r="D18" s="80">
        <f ca="1">F18/$D$14</f>
        <v>1.9899512789281359</v>
      </c>
      <c r="E18" s="80">
        <f ca="1">G18/$D$14</f>
        <v>19.899512789281363</v>
      </c>
      <c r="F18" s="81">
        <f ca="1">Invoice!G20</f>
        <v>65.349999999999994</v>
      </c>
      <c r="G18" s="82">
        <f ca="1">C18*F18</f>
        <v>653.5</v>
      </c>
    </row>
    <row r="19" spans="1:7" s="83" customFormat="1" ht="25.5">
      <c r="A19" s="99" t="str">
        <f>Invoice!F21</f>
        <v>PVD plated surgical steel hinged segment ring, 14g (1.6mm)</v>
      </c>
      <c r="B19" s="78" t="str">
        <f>Invoice!C21</f>
        <v>SEGHT14</v>
      </c>
      <c r="C19" s="79">
        <f>Invoice!B21</f>
        <v>10</v>
      </c>
      <c r="D19" s="84">
        <f t="shared" ref="D19:E64" ca="1" si="0">F19/$D$14</f>
        <v>1.9899512789281359</v>
      </c>
      <c r="E19" s="84">
        <f t="shared" ca="1" si="0"/>
        <v>19.899512789281363</v>
      </c>
      <c r="F19" s="85">
        <f ca="1">Invoice!G21</f>
        <v>65.349999999999994</v>
      </c>
      <c r="G19" s="86">
        <f t="shared" ref="G19:G64" ca="1" si="1">C19*F19</f>
        <v>653.5</v>
      </c>
    </row>
    <row r="20" spans="1:7" s="83" customFormat="1" ht="25.5">
      <c r="A20" s="99" t="str">
        <f>Invoice!F22</f>
        <v>PVD plated surgical steel hinged segment ring, 14g (1.6mm)</v>
      </c>
      <c r="B20" s="78" t="str">
        <f>Invoice!C22</f>
        <v>SEGHT14</v>
      </c>
      <c r="C20" s="79">
        <f>Invoice!B22</f>
        <v>10</v>
      </c>
      <c r="D20" s="84">
        <f t="shared" ca="1" si="0"/>
        <v>1.9899512789281359</v>
      </c>
      <c r="E20" s="84">
        <f t="shared" ca="1" si="0"/>
        <v>19.899512789281363</v>
      </c>
      <c r="F20" s="85">
        <f ca="1">Invoice!G22</f>
        <v>65.349999999999994</v>
      </c>
      <c r="G20" s="86">
        <f t="shared" ca="1" si="1"/>
        <v>653.5</v>
      </c>
    </row>
    <row r="21" spans="1:7" s="83" customFormat="1">
      <c r="A21" s="99" t="str">
        <f>Invoice!F23</f>
        <v>High polished surgical steel hinged segment ring, 16g (1.2mm)</v>
      </c>
      <c r="B21" s="78" t="str">
        <f>Invoice!C23</f>
        <v>SEGH16</v>
      </c>
      <c r="C21" s="79">
        <f>Invoice!B23</f>
        <v>60</v>
      </c>
      <c r="D21" s="84">
        <f t="shared" ca="1" si="0"/>
        <v>1.5901339829476246</v>
      </c>
      <c r="E21" s="84">
        <f t="shared" ca="1" si="0"/>
        <v>95.408038976857469</v>
      </c>
      <c r="F21" s="85">
        <f ca="1">Invoice!G23</f>
        <v>52.22</v>
      </c>
      <c r="G21" s="86">
        <f t="shared" ca="1" si="1"/>
        <v>3133.2</v>
      </c>
    </row>
    <row r="22" spans="1:7" s="83" customFormat="1">
      <c r="A22" s="99" t="str">
        <f>Invoice!F24</f>
        <v>High polished surgical steel hinged segment ring, 16g (1.2mm)</v>
      </c>
      <c r="B22" s="78" t="str">
        <f>Invoice!C24</f>
        <v>SEGH16</v>
      </c>
      <c r="C22" s="79">
        <f>Invoice!B24</f>
        <v>10</v>
      </c>
      <c r="D22" s="84">
        <f t="shared" ca="1" si="0"/>
        <v>1.5901339829476246</v>
      </c>
      <c r="E22" s="84">
        <f t="shared" ca="1" si="0"/>
        <v>15.901339829476248</v>
      </c>
      <c r="F22" s="85">
        <f ca="1">Invoice!G24</f>
        <v>52.22</v>
      </c>
      <c r="G22" s="86">
        <f t="shared" ca="1" si="1"/>
        <v>522.20000000000005</v>
      </c>
    </row>
    <row r="23" spans="1:7" s="83" customFormat="1">
      <c r="A23" s="99" t="str">
        <f>Invoice!F25</f>
        <v>High polished surgical steel hinged segment ring, 16g (1.2mm)</v>
      </c>
      <c r="B23" s="78" t="str">
        <f>Invoice!C25</f>
        <v>SEGH16</v>
      </c>
      <c r="C23" s="79">
        <f>Invoice!B25</f>
        <v>10</v>
      </c>
      <c r="D23" s="84">
        <f t="shared" ca="1" si="0"/>
        <v>1.5901339829476246</v>
      </c>
      <c r="E23" s="84">
        <f t="shared" ca="1" si="0"/>
        <v>15.901339829476248</v>
      </c>
      <c r="F23" s="85">
        <f ca="1">Invoice!G25</f>
        <v>52.22</v>
      </c>
      <c r="G23" s="86">
        <f t="shared" ca="1" si="1"/>
        <v>522.20000000000005</v>
      </c>
    </row>
    <row r="24" spans="1:7" s="83" customFormat="1" ht="24">
      <c r="A24" s="99" t="str">
        <f>Invoice!F26</f>
        <v>Surgical Steel barbell, 16g (1.2mm) with 3mm balls - length 1/4" to 9/16" (6mm - 10mm)</v>
      </c>
      <c r="B24" s="78" t="str">
        <f>Invoice!C26</f>
        <v>BBEB</v>
      </c>
      <c r="C24" s="79">
        <f>Invoice!B26</f>
        <v>30</v>
      </c>
      <c r="D24" s="84">
        <f t="shared" ca="1" si="0"/>
        <v>0.15986601705237513</v>
      </c>
      <c r="E24" s="84">
        <f t="shared" ca="1" si="0"/>
        <v>4.7959805115712539</v>
      </c>
      <c r="F24" s="85">
        <f ca="1">Invoice!G26</f>
        <v>5.25</v>
      </c>
      <c r="G24" s="86">
        <f t="shared" ca="1" si="1"/>
        <v>157.5</v>
      </c>
    </row>
    <row r="25" spans="1:7" s="83" customFormat="1" ht="24">
      <c r="A25" s="99" t="str">
        <f>Invoice!F27</f>
        <v>Surgical Steel barbell, 16g (1.2mm) with 3mm balls - length 1/4" to 9/16" (6mm - 10mm)</v>
      </c>
      <c r="B25" s="78" t="str">
        <f>Invoice!C27</f>
        <v>BBEB</v>
      </c>
      <c r="C25" s="79">
        <f>Invoice!B27</f>
        <v>30</v>
      </c>
      <c r="D25" s="84">
        <f t="shared" ca="1" si="0"/>
        <v>0.15986601705237513</v>
      </c>
      <c r="E25" s="84">
        <f t="shared" ca="1" si="0"/>
        <v>4.7959805115712539</v>
      </c>
      <c r="F25" s="85">
        <f ca="1">Invoice!G27</f>
        <v>5.25</v>
      </c>
      <c r="G25" s="86">
        <f t="shared" ca="1" si="1"/>
        <v>157.5</v>
      </c>
    </row>
    <row r="26" spans="1:7" s="83" customFormat="1">
      <c r="A26" s="99" t="str">
        <f>Invoice!F28</f>
        <v>Ball closure ring, 16g, 3mm ball, 1/4'' or 9/16''</v>
      </c>
      <c r="B26" s="78" t="str">
        <f>Invoice!C28</f>
        <v>BCR16</v>
      </c>
      <c r="C26" s="79">
        <f>Invoice!B28</f>
        <v>20</v>
      </c>
      <c r="D26" s="84">
        <f t="shared" ca="1" si="0"/>
        <v>0.19001218026796587</v>
      </c>
      <c r="E26" s="84">
        <f t="shared" ca="1" si="0"/>
        <v>3.8002436053593178</v>
      </c>
      <c r="F26" s="85">
        <f ca="1">Invoice!G28</f>
        <v>6.24</v>
      </c>
      <c r="G26" s="86">
        <f t="shared" ca="1" si="1"/>
        <v>124.80000000000001</v>
      </c>
    </row>
    <row r="27" spans="1:7" s="83" customFormat="1" ht="24">
      <c r="A27" s="99" t="str">
        <f>Invoice!F29</f>
        <v>Surgical steel labret, 16g (1.2mm) with a 3mm ball</v>
      </c>
      <c r="B27" s="78" t="str">
        <f>Invoice!C29</f>
        <v>LBB3</v>
      </c>
      <c r="C27" s="79">
        <f>Invoice!B29</f>
        <v>50</v>
      </c>
      <c r="D27" s="84">
        <f t="shared" ca="1" si="0"/>
        <v>0.16991473812423871</v>
      </c>
      <c r="E27" s="84">
        <f t="shared" ca="1" si="0"/>
        <v>8.4957369062119366</v>
      </c>
      <c r="F27" s="85">
        <f ca="1">Invoice!G29</f>
        <v>5.58</v>
      </c>
      <c r="G27" s="86">
        <f t="shared" ca="1" si="1"/>
        <v>279</v>
      </c>
    </row>
    <row r="28" spans="1:7" s="83" customFormat="1" ht="24">
      <c r="A28" s="99" t="str">
        <f>Invoice!F30</f>
        <v>Surgical steel labret, 16g (1.2mm) with a 3mm ball</v>
      </c>
      <c r="B28" s="78" t="str">
        <f>Invoice!C30</f>
        <v>LBB3</v>
      </c>
      <c r="C28" s="79">
        <f>Invoice!B30</f>
        <v>50</v>
      </c>
      <c r="D28" s="84">
        <f t="shared" ca="1" si="0"/>
        <v>0.16991473812423871</v>
      </c>
      <c r="E28" s="84">
        <f t="shared" ca="1" si="0"/>
        <v>8.4957369062119366</v>
      </c>
      <c r="F28" s="85">
        <f ca="1">Invoice!G30</f>
        <v>5.58</v>
      </c>
      <c r="G28" s="86">
        <f t="shared" ca="1" si="1"/>
        <v>279</v>
      </c>
    </row>
    <row r="29" spans="1:7" s="83" customFormat="1" ht="24">
      <c r="A29" s="99" t="str">
        <f>Invoice!F31</f>
        <v>Surgical steel banana, 16g (1.2mm) with two 3mm balls , length 4-12mm</v>
      </c>
      <c r="B29" s="78" t="str">
        <f>Invoice!C31</f>
        <v>BNEB</v>
      </c>
      <c r="C29" s="79">
        <f>Invoice!B31</f>
        <v>40</v>
      </c>
      <c r="D29" s="84">
        <f t="shared" ca="1" si="0"/>
        <v>0.15986601705237513</v>
      </c>
      <c r="E29" s="84">
        <f t="shared" ca="1" si="0"/>
        <v>6.3946406820950052</v>
      </c>
      <c r="F29" s="85">
        <f ca="1">Invoice!G31</f>
        <v>5.25</v>
      </c>
      <c r="G29" s="86">
        <f t="shared" ca="1" si="1"/>
        <v>210</v>
      </c>
    </row>
    <row r="30" spans="1:7" s="83" customFormat="1" ht="24">
      <c r="A30" s="99" t="str">
        <f>Invoice!F32</f>
        <v>Surgical steel banana, 16g (1.2mm) with two 3mm balls , length 4-12mm</v>
      </c>
      <c r="B30" s="78" t="str">
        <f>Invoice!C32</f>
        <v>BNEB</v>
      </c>
      <c r="C30" s="79">
        <f>Invoice!B32</f>
        <v>50</v>
      </c>
      <c r="D30" s="84">
        <f t="shared" ca="1" si="0"/>
        <v>0.15986601705237513</v>
      </c>
      <c r="E30" s="84">
        <f t="shared" ca="1" si="0"/>
        <v>7.9933008526187566</v>
      </c>
      <c r="F30" s="85">
        <f ca="1">Invoice!G32</f>
        <v>5.25</v>
      </c>
      <c r="G30" s="86">
        <f t="shared" ca="1" si="1"/>
        <v>262.5</v>
      </c>
    </row>
    <row r="31" spans="1:7" s="83" customFormat="1" ht="24">
      <c r="A31" s="99" t="str">
        <f>Invoice!F33</f>
        <v>Surgical steel banana, 16g (1.2mm) with two 3mm balls , length 4-12mm</v>
      </c>
      <c r="B31" s="78" t="str">
        <f>Invoice!C33</f>
        <v>BNEB</v>
      </c>
      <c r="C31" s="79">
        <f>Invoice!B33</f>
        <v>50</v>
      </c>
      <c r="D31" s="84">
        <f t="shared" ca="1" si="0"/>
        <v>0.15986601705237513</v>
      </c>
      <c r="E31" s="84">
        <f t="shared" ca="1" si="0"/>
        <v>7.9933008526187566</v>
      </c>
      <c r="F31" s="85">
        <f ca="1">Invoice!G33</f>
        <v>5.25</v>
      </c>
      <c r="G31" s="86">
        <f t="shared" ca="1" si="1"/>
        <v>262.5</v>
      </c>
    </row>
    <row r="32" spans="1:7" s="83" customFormat="1" ht="24">
      <c r="A32" s="99" t="str">
        <f>Invoice!F34</f>
        <v>Surgical steel banana, 16g (1.2mm) with two 3mm balls , length 4-12mm</v>
      </c>
      <c r="B32" s="78" t="str">
        <f>Invoice!C34</f>
        <v>BNEB</v>
      </c>
      <c r="C32" s="79">
        <f>Invoice!B34</f>
        <v>40</v>
      </c>
      <c r="D32" s="84">
        <f t="shared" ca="1" si="0"/>
        <v>0.15986601705237513</v>
      </c>
      <c r="E32" s="84">
        <f t="shared" ca="1" si="0"/>
        <v>6.3946406820950052</v>
      </c>
      <c r="F32" s="85">
        <f ca="1">Invoice!G34</f>
        <v>5.25</v>
      </c>
      <c r="G32" s="86">
        <f t="shared" ca="1" si="1"/>
        <v>210</v>
      </c>
    </row>
    <row r="33" spans="1:7" s="83" customFormat="1" ht="24">
      <c r="A33" s="99" t="str">
        <f>Invoice!F35</f>
        <v>Premium PVD plated surgical steel banana, 16g (1.2mm) with 3mm balls</v>
      </c>
      <c r="B33" s="78" t="str">
        <f>Invoice!C35</f>
        <v>BNETB</v>
      </c>
      <c r="C33" s="79">
        <f>Invoice!B35</f>
        <v>30</v>
      </c>
      <c r="D33" s="84">
        <f t="shared" ca="1" si="0"/>
        <v>0.59013398294762476</v>
      </c>
      <c r="E33" s="84">
        <f t="shared" ca="1" si="0"/>
        <v>17.704019488428742</v>
      </c>
      <c r="F33" s="85">
        <f ca="1">Invoice!G35</f>
        <v>19.38</v>
      </c>
      <c r="G33" s="86">
        <f t="shared" ca="1" si="1"/>
        <v>581.4</v>
      </c>
    </row>
    <row r="34" spans="1:7" s="83" customFormat="1" ht="24">
      <c r="A34" s="99" t="str">
        <f>Invoice!F36</f>
        <v>Premium PVD plated surgical steel banana, 16g (1.2mm) with 3mm balls</v>
      </c>
      <c r="B34" s="78" t="str">
        <f>Invoice!C36</f>
        <v>BNETB</v>
      </c>
      <c r="C34" s="79">
        <f>Invoice!B36</f>
        <v>30</v>
      </c>
      <c r="D34" s="84">
        <f t="shared" ca="1" si="0"/>
        <v>0.59013398294762476</v>
      </c>
      <c r="E34" s="84">
        <f t="shared" ca="1" si="0"/>
        <v>17.704019488428742</v>
      </c>
      <c r="F34" s="85">
        <f ca="1">Invoice!G36</f>
        <v>19.38</v>
      </c>
      <c r="G34" s="86">
        <f t="shared" ca="1" si="1"/>
        <v>581.4</v>
      </c>
    </row>
    <row r="35" spans="1:7" s="83" customFormat="1">
      <c r="A35" s="99" t="str">
        <f>Invoice!F37</f>
        <v>316L surgical steel Nipple barbell, 14g, 5mm balls - 3/8'' to 5/8''</v>
      </c>
      <c r="B35" s="78" t="str">
        <f>Invoice!C37</f>
        <v>BBNPG</v>
      </c>
      <c r="C35" s="79">
        <f>Invoice!B37</f>
        <v>30</v>
      </c>
      <c r="D35" s="84">
        <f t="shared" ca="1" si="0"/>
        <v>0.19001218026796587</v>
      </c>
      <c r="E35" s="84">
        <f t="shared" ca="1" si="0"/>
        <v>5.7003654080389765</v>
      </c>
      <c r="F35" s="85">
        <f ca="1">Invoice!G37</f>
        <v>6.24</v>
      </c>
      <c r="G35" s="86">
        <f t="shared" ca="1" si="1"/>
        <v>187.20000000000002</v>
      </c>
    </row>
    <row r="36" spans="1:7" s="83" customFormat="1" ht="24">
      <c r="A36" s="99" t="str">
        <f>Invoice!F38</f>
        <v>Anodized surgical steel nipple or tongue barbell, 14g (1.6mm) with two 5mm balls</v>
      </c>
      <c r="B36" s="78" t="str">
        <f>Invoice!C38</f>
        <v>BBTB5</v>
      </c>
      <c r="C36" s="79">
        <f>Invoice!B38</f>
        <v>30</v>
      </c>
      <c r="D36" s="84">
        <f t="shared" ca="1" si="0"/>
        <v>0.69001218026796585</v>
      </c>
      <c r="E36" s="84">
        <f t="shared" ca="1" si="0"/>
        <v>20.700365408038973</v>
      </c>
      <c r="F36" s="85">
        <f ca="1">Invoice!G38</f>
        <v>22.66</v>
      </c>
      <c r="G36" s="86">
        <f t="shared" ca="1" si="1"/>
        <v>679.8</v>
      </c>
    </row>
    <row r="37" spans="1:7" s="83" customFormat="1" ht="24">
      <c r="A37" s="99" t="str">
        <f>Invoice!F39</f>
        <v>Anodized surgical steel nipple or tongue barbell, 14g (1.6mm) with two 5mm balls</v>
      </c>
      <c r="B37" s="78" t="str">
        <f>Invoice!C39</f>
        <v>BBTB5</v>
      </c>
      <c r="C37" s="79">
        <f>Invoice!B39</f>
        <v>10</v>
      </c>
      <c r="D37" s="84">
        <f t="shared" ca="1" si="0"/>
        <v>0.69001218026796585</v>
      </c>
      <c r="E37" s="84">
        <f t="shared" ca="1" si="0"/>
        <v>6.9001218026796582</v>
      </c>
      <c r="F37" s="85">
        <f ca="1">Invoice!G39</f>
        <v>22.66</v>
      </c>
      <c r="G37" s="86">
        <f t="shared" ca="1" si="1"/>
        <v>226.6</v>
      </c>
    </row>
    <row r="38" spans="1:7" s="83" customFormat="1" ht="24">
      <c r="A38" s="99" t="str">
        <f>Invoice!F40</f>
        <v>Anodized surgical steel nipple or tongue barbell, 14g (1.6mm) with two 5mm balls</v>
      </c>
      <c r="B38" s="78" t="str">
        <f>Invoice!C40</f>
        <v>BBTB5</v>
      </c>
      <c r="C38" s="79">
        <f>Invoice!B40</f>
        <v>10</v>
      </c>
      <c r="D38" s="84">
        <f t="shared" ca="1" si="0"/>
        <v>0.69001218026796585</v>
      </c>
      <c r="E38" s="84">
        <f t="shared" ca="1" si="0"/>
        <v>6.9001218026796582</v>
      </c>
      <c r="F38" s="85">
        <f ca="1">Invoice!G40</f>
        <v>22.66</v>
      </c>
      <c r="G38" s="86">
        <f t="shared" ca="1" si="1"/>
        <v>226.6</v>
      </c>
    </row>
    <row r="39" spans="1:7" s="83" customFormat="1" ht="24">
      <c r="A39" s="99" t="str">
        <f>Invoice!F41</f>
        <v>Anodized surgical steel nipple or tongue barbell, 14g (1.6mm) with two 5mm balls</v>
      </c>
      <c r="B39" s="78" t="str">
        <f>Invoice!C41</f>
        <v>BBTB5</v>
      </c>
      <c r="C39" s="79">
        <f>Invoice!B41</f>
        <v>10</v>
      </c>
      <c r="D39" s="84">
        <f t="shared" ca="1" si="0"/>
        <v>0.69001218026796585</v>
      </c>
      <c r="E39" s="84">
        <f t="shared" ca="1" si="0"/>
        <v>6.9001218026796582</v>
      </c>
      <c r="F39" s="85">
        <f ca="1">Invoice!G41</f>
        <v>22.66</v>
      </c>
      <c r="G39" s="86">
        <f t="shared" ca="1" si="1"/>
        <v>226.6</v>
      </c>
    </row>
    <row r="40" spans="1:7" s="83" customFormat="1" ht="24">
      <c r="A40" s="99" t="str">
        <f>Invoice!F42</f>
        <v>Surgical steel belly banana, 14g (1.6mm) with an 8mm bezel set jewel ball with a heart shaped dangling Cubic Zirconia</v>
      </c>
      <c r="B40" s="78" t="str">
        <f>Invoice!C42</f>
        <v>MCDZ337</v>
      </c>
      <c r="C40" s="79">
        <f>Invoice!B42</f>
        <v>0</v>
      </c>
      <c r="D40" s="84">
        <f t="shared" ca="1" si="0"/>
        <v>2.6598660170523747</v>
      </c>
      <c r="E40" s="84">
        <f t="shared" ca="1" si="0"/>
        <v>0</v>
      </c>
      <c r="F40" s="85">
        <f ca="1">Invoice!G42</f>
        <v>87.35</v>
      </c>
      <c r="G40" s="86">
        <f t="shared" ca="1" si="1"/>
        <v>0</v>
      </c>
    </row>
    <row r="41" spans="1:7" s="83" customFormat="1" ht="24">
      <c r="A41" s="99" t="str">
        <f>Invoice!F43</f>
        <v>Surgical steel belly banana, 14g (1.6mm) with an 8mm bezel set jewel ball with a heart shaped dangling Cubic Zirconia</v>
      </c>
      <c r="B41" s="78" t="str">
        <f>Invoice!C43</f>
        <v>MCDZ337</v>
      </c>
      <c r="C41" s="79">
        <f>Invoice!B43</f>
        <v>2</v>
      </c>
      <c r="D41" s="84">
        <f t="shared" ca="1" si="0"/>
        <v>2.6598660170523747</v>
      </c>
      <c r="E41" s="84">
        <f t="shared" ca="1" si="0"/>
        <v>5.3197320341047494</v>
      </c>
      <c r="F41" s="85">
        <f ca="1">Invoice!G43</f>
        <v>87.35</v>
      </c>
      <c r="G41" s="86">
        <f t="shared" ca="1" si="1"/>
        <v>174.7</v>
      </c>
    </row>
    <row r="42" spans="1:7" s="83" customFormat="1" ht="24">
      <c r="A42" s="99" t="str">
        <f>Invoice!F44</f>
        <v>Surgical steel belly banana, 14g (1.6mm) with an 8mm bezel set jewel ball with a heart shaped dangling Cubic Zirconia</v>
      </c>
      <c r="B42" s="78" t="str">
        <f>Invoice!C44</f>
        <v>MCDZ337</v>
      </c>
      <c r="C42" s="79">
        <f>Invoice!B44</f>
        <v>0</v>
      </c>
      <c r="D42" s="84">
        <f t="shared" ca="1" si="0"/>
        <v>2.6598660170523747</v>
      </c>
      <c r="E42" s="84">
        <f t="shared" ca="1" si="0"/>
        <v>0</v>
      </c>
      <c r="F42" s="85">
        <f ca="1">Invoice!G44</f>
        <v>87.35</v>
      </c>
      <c r="G42" s="86">
        <f t="shared" ca="1" si="1"/>
        <v>0</v>
      </c>
    </row>
    <row r="43" spans="1:7" s="83" customFormat="1" ht="48">
      <c r="A43" s="99" t="str">
        <f>Invoice!F45</f>
        <v xml:space="preserve">Surgical steel casting belly banana, 14g (1.6mm) with 8mm prong set cubic zirconia (CZ) stone with dangling heart shape with round CZ stone in the middle (dangling part is made from silver plated brass) </v>
      </c>
      <c r="B43" s="78" t="str">
        <f>Invoice!C45</f>
        <v>BNRZ419</v>
      </c>
      <c r="C43" s="79">
        <f>Invoice!B45</f>
        <v>2</v>
      </c>
      <c r="D43" s="84">
        <f t="shared" ca="1" si="0"/>
        <v>2.9899512789281362</v>
      </c>
      <c r="E43" s="84">
        <f t="shared" ca="1" si="0"/>
        <v>5.9799025578562723</v>
      </c>
      <c r="F43" s="85">
        <f ca="1">Invoice!G45</f>
        <v>98.19</v>
      </c>
      <c r="G43" s="86">
        <f t="shared" ca="1" si="1"/>
        <v>196.38</v>
      </c>
    </row>
    <row r="44" spans="1:7" s="83" customFormat="1" ht="48">
      <c r="A44" s="99" t="str">
        <f>Invoice!F46</f>
        <v xml:space="preserve">Surgical steel casting belly banana, 14g (1.6mm) with 8mm prong set cubic zirconia (CZ) stone with dangling heart shape with round CZ stone in the middle (dangling part is made from silver plated brass) </v>
      </c>
      <c r="B44" s="78" t="str">
        <f>Invoice!C46</f>
        <v>BNRZ419</v>
      </c>
      <c r="C44" s="79">
        <f>Invoice!B46</f>
        <v>2</v>
      </c>
      <c r="D44" s="84">
        <f t="shared" ca="1" si="0"/>
        <v>2.9899512789281362</v>
      </c>
      <c r="E44" s="84">
        <f t="shared" ca="1" si="0"/>
        <v>5.9799025578562723</v>
      </c>
      <c r="F44" s="85">
        <f ca="1">Invoice!G46</f>
        <v>98.19</v>
      </c>
      <c r="G44" s="86">
        <f t="shared" ca="1" si="1"/>
        <v>196.38</v>
      </c>
    </row>
    <row r="45" spans="1:7" s="83" customFormat="1" ht="48">
      <c r="A45" s="99" t="str">
        <f>Invoice!F47</f>
        <v xml:space="preserve">Surgical steel casting belly banana, 14g (1.6mm) with 8mm prong set cubic zirconia (CZ) stone with dangling heart shape with round CZ stone in the middle (dangling part is made from silver plated brass) </v>
      </c>
      <c r="B45" s="78" t="str">
        <f>Invoice!C47</f>
        <v>BNRZ419</v>
      </c>
      <c r="C45" s="79">
        <f>Invoice!B47</f>
        <v>2</v>
      </c>
      <c r="D45" s="84">
        <f t="shared" ca="1" si="0"/>
        <v>2.9899512789281362</v>
      </c>
      <c r="E45" s="84">
        <f t="shared" ca="1" si="0"/>
        <v>5.9799025578562723</v>
      </c>
      <c r="F45" s="85">
        <f ca="1">Invoice!G47</f>
        <v>98.19</v>
      </c>
      <c r="G45" s="86">
        <f t="shared" ca="1" si="1"/>
        <v>196.38</v>
      </c>
    </row>
    <row r="46" spans="1:7" s="83" customFormat="1" ht="36">
      <c r="A46" s="99" t="str">
        <f>Invoice!F48</f>
        <v>Surgical steel belly banana, 14g (1.6mm) with an 8mm bezel set jewel ball and an upper 5mm plain steel ball using original Czech Preciosa crystals.</v>
      </c>
      <c r="B46" s="78" t="str">
        <f>Invoice!C48</f>
        <v>BN1CG</v>
      </c>
      <c r="C46" s="79">
        <f>Invoice!B48</f>
        <v>10</v>
      </c>
      <c r="D46" s="84">
        <f t="shared" ca="1" si="0"/>
        <v>0.73995127892813639</v>
      </c>
      <c r="E46" s="84">
        <f t="shared" ca="1" si="0"/>
        <v>7.3995127892813635</v>
      </c>
      <c r="F46" s="85">
        <f ca="1">Invoice!G48</f>
        <v>24.3</v>
      </c>
      <c r="G46" s="86">
        <f t="shared" ca="1" si="1"/>
        <v>243</v>
      </c>
    </row>
    <row r="47" spans="1:7" s="83" customFormat="1" ht="36">
      <c r="A47" s="99" t="str">
        <f>Invoice!F49</f>
        <v>Surgical steel belly banana, 14g (1.6mm) with an 8mm bezel set jewel ball and an upper 5mm plain steel ball using original Czech Preciosa crystals.</v>
      </c>
      <c r="B47" s="78" t="str">
        <f>Invoice!C49</f>
        <v>BN1CG</v>
      </c>
      <c r="C47" s="79">
        <f>Invoice!B49</f>
        <v>5</v>
      </c>
      <c r="D47" s="84">
        <f t="shared" ca="1" si="0"/>
        <v>0.73995127892813639</v>
      </c>
      <c r="E47" s="84">
        <f t="shared" ca="1" si="0"/>
        <v>3.6997563946406817</v>
      </c>
      <c r="F47" s="85">
        <f ca="1">Invoice!G49</f>
        <v>24.3</v>
      </c>
      <c r="G47" s="86">
        <f t="shared" ca="1" si="1"/>
        <v>121.5</v>
      </c>
    </row>
    <row r="48" spans="1:7" s="83" customFormat="1" ht="36">
      <c r="A48" s="99" t="str">
        <f>Invoice!F50</f>
        <v>Surgical steel belly banana, 14g (1.6mm) with an 8mm bezel set jewel ball and an upper 5mm plain steel ball using original Czech Preciosa crystals.</v>
      </c>
      <c r="B48" s="78" t="str">
        <f>Invoice!C50</f>
        <v>BN1CG</v>
      </c>
      <c r="C48" s="79">
        <f>Invoice!B50</f>
        <v>5</v>
      </c>
      <c r="D48" s="84">
        <f t="shared" ca="1" si="0"/>
        <v>0.73995127892813639</v>
      </c>
      <c r="E48" s="84">
        <f t="shared" ca="1" si="0"/>
        <v>3.6997563946406817</v>
      </c>
      <c r="F48" s="85">
        <f ca="1">Invoice!G50</f>
        <v>24.3</v>
      </c>
      <c r="G48" s="86">
        <f t="shared" ca="1" si="1"/>
        <v>121.5</v>
      </c>
    </row>
    <row r="49" spans="1:7" s="83" customFormat="1" ht="36">
      <c r="A49" s="99" t="str">
        <f>Invoice!F51</f>
        <v>Surgical steel belly banana, 14g (1.6mm) with an 8mm bezel set jewel ball and an upper 5mm plain steel ball using original Czech Preciosa crystals.</v>
      </c>
      <c r="B49" s="78" t="str">
        <f>Invoice!C51</f>
        <v>BN1CG</v>
      </c>
      <c r="C49" s="79">
        <f>Invoice!B51</f>
        <v>5</v>
      </c>
      <c r="D49" s="84">
        <f t="shared" ca="1" si="0"/>
        <v>0.73995127892813639</v>
      </c>
      <c r="E49" s="84">
        <f t="shared" ca="1" si="0"/>
        <v>3.6997563946406817</v>
      </c>
      <c r="F49" s="85">
        <f ca="1">Invoice!G51</f>
        <v>24.3</v>
      </c>
      <c r="G49" s="86">
        <f t="shared" ca="1" si="1"/>
        <v>121.5</v>
      </c>
    </row>
    <row r="50" spans="1:7" s="83" customFormat="1" ht="36">
      <c r="A50" s="99" t="str">
        <f>Invoice!F52</f>
        <v>Surgical steel belly banana, 14g (1.6mm) with an 8mm bezel set jewel ball and an upper 5mm plain steel ball using original Czech Preciosa crystals.</v>
      </c>
      <c r="B50" s="78" t="str">
        <f>Invoice!C52</f>
        <v>BN1CG</v>
      </c>
      <c r="C50" s="79">
        <f>Invoice!B52</f>
        <v>5</v>
      </c>
      <c r="D50" s="84">
        <f t="shared" ca="1" si="0"/>
        <v>0.73995127892813639</v>
      </c>
      <c r="E50" s="84">
        <f t="shared" ca="1" si="0"/>
        <v>3.6997563946406817</v>
      </c>
      <c r="F50" s="85">
        <f ca="1">Invoice!G52</f>
        <v>24.3</v>
      </c>
      <c r="G50" s="86">
        <f t="shared" ca="1" si="1"/>
        <v>121.5</v>
      </c>
    </row>
    <row r="51" spans="1:7" s="83" customFormat="1" ht="36">
      <c r="A51" s="99" t="str">
        <f>Invoice!F53</f>
        <v>Surgical steel belly banana, 14g (1.6mm) with an 8mm bezel set jewel ball and an upper 5mm plain steel ball using original Czech Preciosa crystals.</v>
      </c>
      <c r="B51" s="78" t="str">
        <f>Invoice!C53</f>
        <v>BN1CG</v>
      </c>
      <c r="C51" s="79">
        <f>Invoice!B53</f>
        <v>5</v>
      </c>
      <c r="D51" s="84">
        <f t="shared" ca="1" si="0"/>
        <v>0.73995127892813639</v>
      </c>
      <c r="E51" s="84">
        <f t="shared" ca="1" si="0"/>
        <v>3.6997563946406817</v>
      </c>
      <c r="F51" s="85">
        <f ca="1">Invoice!G53</f>
        <v>24.3</v>
      </c>
      <c r="G51" s="86">
        <f t="shared" ca="1" si="1"/>
        <v>121.5</v>
      </c>
    </row>
    <row r="52" spans="1:7" s="83" customFormat="1" ht="36">
      <c r="A52" s="99" t="str">
        <f>Invoice!F54</f>
        <v>Surgical steel belly banana, 14g (1.6mm) with an 8mm bezel set jewel ball and an upper 5mm plain steel ball using original Czech Preciosa crystals.</v>
      </c>
      <c r="B52" s="78" t="str">
        <f>Invoice!C54</f>
        <v>BN1CG</v>
      </c>
      <c r="C52" s="79">
        <f>Invoice!B54</f>
        <v>5</v>
      </c>
      <c r="D52" s="84">
        <f t="shared" ca="1" si="0"/>
        <v>0.73995127892813639</v>
      </c>
      <c r="E52" s="84">
        <f t="shared" ca="1" si="0"/>
        <v>3.6997563946406817</v>
      </c>
      <c r="F52" s="85">
        <f ca="1">Invoice!G54</f>
        <v>24.3</v>
      </c>
      <c r="G52" s="86">
        <f t="shared" ca="1" si="1"/>
        <v>121.5</v>
      </c>
    </row>
    <row r="53" spans="1:7" s="83" customFormat="1" ht="36">
      <c r="A53" s="99" t="str">
        <f>Invoice!F55</f>
        <v>Surgical steel belly banana, 14g (1.6mm) with an 8mm bezel set jewel ball and an upper 5mm plain steel ball using original Czech Preciosa crystals.</v>
      </c>
      <c r="B53" s="78" t="str">
        <f>Invoice!C55</f>
        <v>BN1CG</v>
      </c>
      <c r="C53" s="79">
        <f>Invoice!B55</f>
        <v>5</v>
      </c>
      <c r="D53" s="84">
        <f t="shared" ca="1" si="0"/>
        <v>0.73995127892813639</v>
      </c>
      <c r="E53" s="84">
        <f t="shared" ca="1" si="0"/>
        <v>3.6997563946406817</v>
      </c>
      <c r="F53" s="85">
        <f ca="1">Invoice!G55</f>
        <v>24.3</v>
      </c>
      <c r="G53" s="86">
        <f t="shared" ca="1" si="1"/>
        <v>121.5</v>
      </c>
    </row>
    <row r="54" spans="1:7" s="83" customFormat="1" ht="36">
      <c r="A54" s="99" t="str">
        <f>Invoice!F56</f>
        <v>Surgical steel belly banana, 14g (1.6mm) with an 8mm bezel set jewel ball and an upper 5mm plain steel ball using original Czech Preciosa crystals.</v>
      </c>
      <c r="B54" s="78" t="str">
        <f>Invoice!C56</f>
        <v>BN1CG</v>
      </c>
      <c r="C54" s="79">
        <f>Invoice!B56</f>
        <v>5</v>
      </c>
      <c r="D54" s="84">
        <f t="shared" ca="1" si="0"/>
        <v>0.73995127892813639</v>
      </c>
      <c r="E54" s="84">
        <f t="shared" ca="1" si="0"/>
        <v>3.6997563946406817</v>
      </c>
      <c r="F54" s="85">
        <f ca="1">Invoice!G56</f>
        <v>24.3</v>
      </c>
      <c r="G54" s="86">
        <f t="shared" ca="1" si="1"/>
        <v>121.5</v>
      </c>
    </row>
    <row r="55" spans="1:7" s="83" customFormat="1" ht="36">
      <c r="A55" s="99" t="str">
        <f>Invoice!F57</f>
        <v>Surgical steel belly banana, 14g (1.6mm) with an 8mm bezel set jewel ball and an upper 5mm plain steel ball using original Czech Preciosa crystals.</v>
      </c>
      <c r="B55" s="78" t="str">
        <f>Invoice!C57</f>
        <v>BN1CG</v>
      </c>
      <c r="C55" s="79">
        <f>Invoice!B57</f>
        <v>5</v>
      </c>
      <c r="D55" s="84">
        <f t="shared" ca="1" si="0"/>
        <v>0.73995127892813639</v>
      </c>
      <c r="E55" s="84">
        <f t="shared" ca="1" si="0"/>
        <v>3.6997563946406817</v>
      </c>
      <c r="F55" s="85">
        <f ca="1">Invoice!G57</f>
        <v>24.3</v>
      </c>
      <c r="G55" s="86">
        <f t="shared" ca="1" si="1"/>
        <v>121.5</v>
      </c>
    </row>
    <row r="56" spans="1:7" s="83" customFormat="1" ht="36">
      <c r="A56" s="99" t="str">
        <f>Invoice!F58</f>
        <v>Surgical steel belly banana, 14g (1.6mm) with an 8mm bezel set jewel ball and an upper 5mm plain steel ball using original Czech Preciosa crystals.</v>
      </c>
      <c r="B56" s="78" t="str">
        <f>Invoice!C58</f>
        <v>BN1CG</v>
      </c>
      <c r="C56" s="79">
        <f>Invoice!B58</f>
        <v>10</v>
      </c>
      <c r="D56" s="84">
        <f t="shared" ca="1" si="0"/>
        <v>0.73995127892813639</v>
      </c>
      <c r="E56" s="84">
        <f t="shared" ca="1" si="0"/>
        <v>7.3995127892813635</v>
      </c>
      <c r="F56" s="85">
        <f ca="1">Invoice!G58</f>
        <v>24.3</v>
      </c>
      <c r="G56" s="86">
        <f t="shared" ca="1" si="1"/>
        <v>243</v>
      </c>
    </row>
    <row r="57" spans="1:7" s="83" customFormat="1" ht="36">
      <c r="A57" s="99" t="str">
        <f>Invoice!F59</f>
        <v>Surgical steel belly banana, 14g (1.6mm) with an 8mm bezel set jewel ball and an upper 5mm plain steel ball using original Czech Preciosa crystals.</v>
      </c>
      <c r="B57" s="78" t="str">
        <f>Invoice!C59</f>
        <v>BN1CG</v>
      </c>
      <c r="C57" s="79">
        <f>Invoice!B59</f>
        <v>5</v>
      </c>
      <c r="D57" s="84">
        <f t="shared" ca="1" si="0"/>
        <v>0.73995127892813639</v>
      </c>
      <c r="E57" s="84">
        <f t="shared" ca="1" si="0"/>
        <v>3.6997563946406817</v>
      </c>
      <c r="F57" s="85">
        <f ca="1">Invoice!G59</f>
        <v>24.3</v>
      </c>
      <c r="G57" s="86">
        <f t="shared" ca="1" si="1"/>
        <v>121.5</v>
      </c>
    </row>
    <row r="58" spans="1:7" s="83" customFormat="1" ht="36">
      <c r="A58" s="99" t="str">
        <f>Invoice!F60</f>
        <v>Surgical steel belly banana, 14g (1.6mm) with an 8mm bezel set jewel ball and an upper 5mm plain steel ball using original Czech Preciosa crystals.</v>
      </c>
      <c r="B58" s="78" t="str">
        <f>Invoice!C60</f>
        <v>BN1CG</v>
      </c>
      <c r="C58" s="79">
        <f>Invoice!B60</f>
        <v>5</v>
      </c>
      <c r="D58" s="84">
        <f t="shared" ca="1" si="0"/>
        <v>0.73995127892813639</v>
      </c>
      <c r="E58" s="84">
        <f t="shared" ca="1" si="0"/>
        <v>3.6997563946406817</v>
      </c>
      <c r="F58" s="85">
        <f ca="1">Invoice!G60</f>
        <v>24.3</v>
      </c>
      <c r="G58" s="86">
        <f t="shared" ca="1" si="1"/>
        <v>121.5</v>
      </c>
    </row>
    <row r="59" spans="1:7" s="83" customFormat="1" ht="36">
      <c r="A59" s="99" t="str">
        <f>Invoice!F61</f>
        <v>Surgical steel belly banana, 14g (1.6mm) with an 8mm bezel set jewel ball and an upper 5mm plain steel ball using original Czech Preciosa crystals.</v>
      </c>
      <c r="B59" s="78" t="str">
        <f>Invoice!C61</f>
        <v>BN1CG</v>
      </c>
      <c r="C59" s="79">
        <f>Invoice!B61</f>
        <v>5</v>
      </c>
      <c r="D59" s="84">
        <f t="shared" ca="1" si="0"/>
        <v>0.73995127892813639</v>
      </c>
      <c r="E59" s="84">
        <f t="shared" ca="1" si="0"/>
        <v>3.6997563946406817</v>
      </c>
      <c r="F59" s="85">
        <f ca="1">Invoice!G61</f>
        <v>24.3</v>
      </c>
      <c r="G59" s="86">
        <f t="shared" ca="1" si="1"/>
        <v>121.5</v>
      </c>
    </row>
    <row r="60" spans="1:7" s="83" customFormat="1" ht="36">
      <c r="A60" s="99" t="str">
        <f>Invoice!F62</f>
        <v>Surgical steel belly banana, 14g (1.6mm) with an 8mm bezel set jewel ball and an upper 5mm plain steel ball using original Czech Preciosa crystals.</v>
      </c>
      <c r="B60" s="78" t="str">
        <f>Invoice!C62</f>
        <v>BN1CG</v>
      </c>
      <c r="C60" s="79">
        <f>Invoice!B62</f>
        <v>5</v>
      </c>
      <c r="D60" s="84">
        <f t="shared" ca="1" si="0"/>
        <v>0.73995127892813639</v>
      </c>
      <c r="E60" s="84">
        <f t="shared" ca="1" si="0"/>
        <v>3.6997563946406817</v>
      </c>
      <c r="F60" s="85">
        <f ca="1">Invoice!G62</f>
        <v>24.3</v>
      </c>
      <c r="G60" s="86">
        <f t="shared" ca="1" si="1"/>
        <v>121.5</v>
      </c>
    </row>
    <row r="61" spans="1:7" s="83" customFormat="1" ht="36">
      <c r="A61" s="99" t="str">
        <f>Invoice!F63</f>
        <v>Surgical steel belly banana, 14g (1.6mm) with an 8mm bezel set jewel ball and an upper 5mm plain steel ball using original Czech Preciosa crystals.</v>
      </c>
      <c r="B61" s="78" t="str">
        <f>Invoice!C63</f>
        <v>BN1CG</v>
      </c>
      <c r="C61" s="79">
        <f>Invoice!B63</f>
        <v>5</v>
      </c>
      <c r="D61" s="84">
        <f t="shared" ca="1" si="0"/>
        <v>0.73995127892813639</v>
      </c>
      <c r="E61" s="84">
        <f t="shared" ca="1" si="0"/>
        <v>3.6997563946406817</v>
      </c>
      <c r="F61" s="85">
        <f ca="1">Invoice!G63</f>
        <v>24.3</v>
      </c>
      <c r="G61" s="86">
        <f t="shared" ca="1" si="1"/>
        <v>121.5</v>
      </c>
    </row>
    <row r="62" spans="1:7" s="83" customFormat="1" ht="36">
      <c r="A62" s="99" t="str">
        <f>Invoice!F64</f>
        <v>Surgical steel belly banana, 14g (1.6mm) with an 8mm bezel set jewel ball and an upper 5mm plain steel ball using original Czech Preciosa crystals.</v>
      </c>
      <c r="B62" s="78" t="str">
        <f>Invoice!C64</f>
        <v>BN1CG</v>
      </c>
      <c r="C62" s="79">
        <f>Invoice!B64</f>
        <v>5</v>
      </c>
      <c r="D62" s="84">
        <f t="shared" ca="1" si="0"/>
        <v>0.73995127892813639</v>
      </c>
      <c r="E62" s="84">
        <f t="shared" ca="1" si="0"/>
        <v>3.6997563946406817</v>
      </c>
      <c r="F62" s="85">
        <f ca="1">Invoice!G64</f>
        <v>24.3</v>
      </c>
      <c r="G62" s="86">
        <f t="shared" ca="1" si="1"/>
        <v>121.5</v>
      </c>
    </row>
    <row r="63" spans="1:7" s="83" customFormat="1" ht="24">
      <c r="A63" s="99" t="str">
        <f>Invoice!F65</f>
        <v>Surgical steel belly banana, 14g (1.6m) with a 8mm and 5mm jewel ball with a hook to connect dangling parts</v>
      </c>
      <c r="B63" s="78" t="str">
        <f>Invoice!C65</f>
        <v>BN2CGH</v>
      </c>
      <c r="C63" s="79">
        <f>Invoice!B65</f>
        <v>10</v>
      </c>
      <c r="D63" s="84">
        <f t="shared" ca="1" si="0"/>
        <v>1.0100487210718636</v>
      </c>
      <c r="E63" s="84">
        <f t="shared" ca="1" si="0"/>
        <v>10.100487210718637</v>
      </c>
      <c r="F63" s="85">
        <f ca="1">Invoice!G65</f>
        <v>33.17</v>
      </c>
      <c r="G63" s="86">
        <f t="shared" ca="1" si="1"/>
        <v>331.70000000000005</v>
      </c>
    </row>
    <row r="64" spans="1:7" s="83" customFormat="1" ht="24">
      <c r="A64" s="99" t="str">
        <f>Invoice!F66</f>
        <v>Surgical steel belly banana, 14g (1.6m) with a 8mm and 5mm jewel ball with a hook to connect dangling parts</v>
      </c>
      <c r="B64" s="78" t="str">
        <f>Invoice!C66</f>
        <v>BN2CGH</v>
      </c>
      <c r="C64" s="79">
        <f>Invoice!B66</f>
        <v>10</v>
      </c>
      <c r="D64" s="84">
        <f t="shared" ca="1" si="0"/>
        <v>1.0100487210718636</v>
      </c>
      <c r="E64" s="84">
        <f t="shared" ca="1" si="0"/>
        <v>10.100487210718637</v>
      </c>
      <c r="F64" s="85">
        <f ca="1">Invoice!G66</f>
        <v>33.17</v>
      </c>
      <c r="G64" s="86">
        <f t="shared" ca="1" si="1"/>
        <v>331.70000000000005</v>
      </c>
    </row>
    <row r="65" spans="1:7" s="83" customFormat="1" ht="24">
      <c r="A65" s="99" t="str">
        <f>Invoice!F67</f>
        <v>Surgical steel belly banana, 14g (1.6m) with a 8mm and 5mm jewel ball with a hook to connect dangling parts</v>
      </c>
      <c r="B65" s="78" t="str">
        <f>Invoice!C67</f>
        <v>BN2CGH</v>
      </c>
      <c r="C65" s="79">
        <f>Invoice!B67</f>
        <v>5</v>
      </c>
      <c r="D65" s="84">
        <f t="shared" ref="D65:D128" ca="1" si="2">F65/$D$14</f>
        <v>1.0100487210718636</v>
      </c>
      <c r="E65" s="84">
        <f t="shared" ref="E65:E128" ca="1" si="3">G65/$D$14</f>
        <v>5.0502436053593183</v>
      </c>
      <c r="F65" s="85">
        <f ca="1">Invoice!G67</f>
        <v>33.17</v>
      </c>
      <c r="G65" s="86">
        <f t="shared" ref="G65:G128" ca="1" si="4">C65*F65</f>
        <v>165.85000000000002</v>
      </c>
    </row>
    <row r="66" spans="1:7" s="83" customFormat="1" ht="24">
      <c r="A66" s="99" t="str">
        <f>Invoice!F68</f>
        <v>Surgical steel belly banana, 14g (1.6m) with a 8mm and 5mm jewel ball with a hook to connect dangling parts</v>
      </c>
      <c r="B66" s="78" t="str">
        <f>Invoice!C68</f>
        <v>BN2CGH</v>
      </c>
      <c r="C66" s="79">
        <f>Invoice!B68</f>
        <v>5</v>
      </c>
      <c r="D66" s="84">
        <f t="shared" ca="1" si="2"/>
        <v>1.0100487210718636</v>
      </c>
      <c r="E66" s="84">
        <f t="shared" ca="1" si="3"/>
        <v>5.0502436053593183</v>
      </c>
      <c r="F66" s="85">
        <f ca="1">Invoice!G68</f>
        <v>33.17</v>
      </c>
      <c r="G66" s="86">
        <f t="shared" ca="1" si="4"/>
        <v>165.85000000000002</v>
      </c>
    </row>
    <row r="67" spans="1:7" s="83" customFormat="1" ht="24">
      <c r="A67" s="99" t="str">
        <f>Invoice!F69</f>
        <v>Surgical steel belly banana, 14g (1.6m) with a 8mm and 5mm jewel ball with a hook to connect dangling parts</v>
      </c>
      <c r="B67" s="78" t="str">
        <f>Invoice!C69</f>
        <v>BN2CGH</v>
      </c>
      <c r="C67" s="79">
        <f>Invoice!B69</f>
        <v>5</v>
      </c>
      <c r="D67" s="84">
        <f t="shared" ca="1" si="2"/>
        <v>1.0100487210718636</v>
      </c>
      <c r="E67" s="84">
        <f t="shared" ca="1" si="3"/>
        <v>5.0502436053593183</v>
      </c>
      <c r="F67" s="85">
        <f ca="1">Invoice!G69</f>
        <v>33.17</v>
      </c>
      <c r="G67" s="86">
        <f t="shared" ca="1" si="4"/>
        <v>165.85000000000002</v>
      </c>
    </row>
    <row r="68" spans="1:7" s="83" customFormat="1" ht="24">
      <c r="A68" s="99" t="str">
        <f>Invoice!F70</f>
        <v>Surgical steel belly banana, 14g (1.6m) with a 8mm and 5mm jewel ball with a hook to connect dangling parts</v>
      </c>
      <c r="B68" s="78" t="str">
        <f>Invoice!C70</f>
        <v>BN2CGH</v>
      </c>
      <c r="C68" s="79">
        <f>Invoice!B70</f>
        <v>5</v>
      </c>
      <c r="D68" s="84">
        <f t="shared" ca="1" si="2"/>
        <v>1.0100487210718636</v>
      </c>
      <c r="E68" s="84">
        <f t="shared" ca="1" si="3"/>
        <v>5.0502436053593183</v>
      </c>
      <c r="F68" s="85">
        <f ca="1">Invoice!G70</f>
        <v>33.17</v>
      </c>
      <c r="G68" s="86">
        <f t="shared" ca="1" si="4"/>
        <v>165.85000000000002</v>
      </c>
    </row>
    <row r="69" spans="1:7" s="83" customFormat="1" ht="24">
      <c r="A69" s="99" t="str">
        <f>Invoice!F71</f>
        <v>Clear Bio-flexible nose screw retainer, 20g (0.8mm) with 2mm ball shaped top</v>
      </c>
      <c r="B69" s="78" t="str">
        <f>Invoice!C71</f>
        <v>NSCRT20</v>
      </c>
      <c r="C69" s="79">
        <f>Invoice!B71</f>
        <v>200</v>
      </c>
      <c r="D69" s="84">
        <f t="shared" ca="1" si="2"/>
        <v>0.14007308160779536</v>
      </c>
      <c r="E69" s="84">
        <f t="shared" ca="1" si="3"/>
        <v>28.014616321559068</v>
      </c>
      <c r="F69" s="85">
        <f ca="1">Invoice!G71</f>
        <v>4.5999999999999996</v>
      </c>
      <c r="G69" s="86">
        <f t="shared" ca="1" si="4"/>
        <v>919.99999999999989</v>
      </c>
    </row>
    <row r="70" spans="1:7" s="83" customFormat="1" ht="24">
      <c r="A70" s="99" t="str">
        <f>Invoice!F72</f>
        <v>Clear acrylic flexible nose bone retainer with ball 1.5mm top ,22g (0.6mm)</v>
      </c>
      <c r="B70" s="78" t="str">
        <f>Invoice!C72</f>
        <v>NBRT</v>
      </c>
      <c r="C70" s="79">
        <f>Invoice!B72</f>
        <v>200</v>
      </c>
      <c r="D70" s="84">
        <f t="shared" ca="1" si="2"/>
        <v>0.14007308160779536</v>
      </c>
      <c r="E70" s="84">
        <f t="shared" ca="1" si="3"/>
        <v>28.014616321559068</v>
      </c>
      <c r="F70" s="85">
        <f ca="1">Invoice!G72</f>
        <v>4.5999999999999996</v>
      </c>
      <c r="G70" s="86">
        <f t="shared" ca="1" si="4"/>
        <v>919.99999999999989</v>
      </c>
    </row>
    <row r="71" spans="1:7" s="83" customFormat="1">
      <c r="A71" s="99" t="str">
        <f>Invoice!F73</f>
        <v>Steel hoop size 0.65*3 (per 1 kilogram)</v>
      </c>
      <c r="B71" s="78" t="str">
        <f>Invoice!C73</f>
        <v>HOOP</v>
      </c>
      <c r="C71" s="79">
        <f>Invoice!B73</f>
        <v>40</v>
      </c>
      <c r="D71" s="84">
        <f t="shared" ca="1" si="2"/>
        <v>1.5225334957369061E-2</v>
      </c>
      <c r="E71" s="84">
        <f t="shared" ca="1" si="3"/>
        <v>0.60901339829476242</v>
      </c>
      <c r="F71" s="85">
        <f>Invoice!G73</f>
        <v>0.5</v>
      </c>
      <c r="G71" s="86">
        <f t="shared" si="4"/>
        <v>20</v>
      </c>
    </row>
    <row r="72" spans="1:7" s="83" customFormat="1" ht="24">
      <c r="A72" s="99" t="str">
        <f>Invoice!F74</f>
        <v>Organic Industrial barbell with 316L steel post, 14g (1.6mm) with two 5mm sono wood balls</v>
      </c>
      <c r="B72" s="78" t="str">
        <f>Invoice!C74</f>
        <v>BBINSN5</v>
      </c>
      <c r="C72" s="79">
        <f>Invoice!B74</f>
        <v>3</v>
      </c>
      <c r="D72" s="84">
        <f t="shared" ca="1" si="2"/>
        <v>1.5100487210718636</v>
      </c>
      <c r="E72" s="84">
        <f t="shared" ca="1" si="3"/>
        <v>4.5301461632155906</v>
      </c>
      <c r="F72" s="85">
        <f ca="1">Invoice!G74</f>
        <v>49.59</v>
      </c>
      <c r="G72" s="86">
        <f t="shared" ca="1" si="4"/>
        <v>148.77000000000001</v>
      </c>
    </row>
    <row r="73" spans="1:7" s="83" customFormat="1" ht="24">
      <c r="A73" s="99" t="str">
        <f>Invoice!F75</f>
        <v>Organic Industrial barbell with 316L steel post, 14g (1.6mm) with two 5mm sono wood balls</v>
      </c>
      <c r="B73" s="78" t="str">
        <f>Invoice!C75</f>
        <v>BBINSN5</v>
      </c>
      <c r="C73" s="79">
        <f>Invoice!B75</f>
        <v>3</v>
      </c>
      <c r="D73" s="84">
        <f t="shared" ca="1" si="2"/>
        <v>1.5100487210718636</v>
      </c>
      <c r="E73" s="84">
        <f t="shared" ca="1" si="3"/>
        <v>4.5301461632155906</v>
      </c>
      <c r="F73" s="85">
        <f ca="1">Invoice!G75</f>
        <v>49.59</v>
      </c>
      <c r="G73" s="86">
        <f t="shared" ca="1" si="4"/>
        <v>148.77000000000001</v>
      </c>
    </row>
    <row r="74" spans="1:7" s="83" customFormat="1" ht="25.5">
      <c r="A74" s="99" t="str">
        <f>Invoice!F76</f>
        <v>Organic Industrial barbell with 316L steel post, 14g (1.6mm) with two 5mm sawo wood balls</v>
      </c>
      <c r="B74" s="78" t="str">
        <f>Invoice!C76</f>
        <v>BBINSW5</v>
      </c>
      <c r="C74" s="79">
        <f>Invoice!B76</f>
        <v>3</v>
      </c>
      <c r="D74" s="84">
        <f t="shared" ca="1" si="2"/>
        <v>1.5100487210718636</v>
      </c>
      <c r="E74" s="84">
        <f t="shared" ca="1" si="3"/>
        <v>4.5301461632155906</v>
      </c>
      <c r="F74" s="85">
        <f ca="1">Invoice!G76</f>
        <v>49.59</v>
      </c>
      <c r="G74" s="86">
        <f t="shared" ca="1" si="4"/>
        <v>148.77000000000001</v>
      </c>
    </row>
    <row r="75" spans="1:7" s="83" customFormat="1" ht="25.5">
      <c r="A75" s="99" t="str">
        <f>Invoice!F77</f>
        <v>Organic Industrial barbell with 316L steel post, 14g (1.6mm) with two 5mm sawo wood balls</v>
      </c>
      <c r="B75" s="78" t="str">
        <f>Invoice!C77</f>
        <v>BBINSW5</v>
      </c>
      <c r="C75" s="79">
        <f>Invoice!B77</f>
        <v>3</v>
      </c>
      <c r="D75" s="84">
        <f t="shared" ca="1" si="2"/>
        <v>1.5100487210718636</v>
      </c>
      <c r="E75" s="84">
        <f t="shared" ca="1" si="3"/>
        <v>4.5301461632155906</v>
      </c>
      <c r="F75" s="85">
        <f ca="1">Invoice!G77</f>
        <v>49.59</v>
      </c>
      <c r="G75" s="86">
        <f t="shared" ca="1" si="4"/>
        <v>148.77000000000001</v>
      </c>
    </row>
    <row r="76" spans="1:7" s="83" customFormat="1" ht="24">
      <c r="A76" s="99" t="str">
        <f>Invoice!F78</f>
        <v>surgical steel Industrial loop barbell with 14g (1.6mm) - length 1 3/8" - 1 1/2" (35mm - 38mm) with 5mm steel balls</v>
      </c>
      <c r="B76" s="78" t="str">
        <f>Invoice!C78</f>
        <v>BDB14</v>
      </c>
      <c r="C76" s="79">
        <f>Invoice!B78</f>
        <v>2</v>
      </c>
      <c r="D76" s="84">
        <f t="shared" ca="1" si="2"/>
        <v>0.61997563946406808</v>
      </c>
      <c r="E76" s="84">
        <f t="shared" ca="1" si="3"/>
        <v>1.2399512789281362</v>
      </c>
      <c r="F76" s="85">
        <f ca="1">Invoice!G78</f>
        <v>20.36</v>
      </c>
      <c r="G76" s="86">
        <f t="shared" ca="1" si="4"/>
        <v>40.72</v>
      </c>
    </row>
    <row r="77" spans="1:7" s="83" customFormat="1" ht="24">
      <c r="A77" s="99" t="str">
        <f>Invoice!F79</f>
        <v>surgical steel Industrial loop barbell with 14g (1.6mm) - length 1 3/8" - 1 1/2" (35mm - 38mm) with 5mm steel balls</v>
      </c>
      <c r="B77" s="78" t="str">
        <f>Invoice!C79</f>
        <v>BDB14</v>
      </c>
      <c r="C77" s="79">
        <f>Invoice!B79</f>
        <v>2</v>
      </c>
      <c r="D77" s="84">
        <f t="shared" ca="1" si="2"/>
        <v>0.61997563946406808</v>
      </c>
      <c r="E77" s="84">
        <f t="shared" ca="1" si="3"/>
        <v>1.2399512789281362</v>
      </c>
      <c r="F77" s="85">
        <f ca="1">Invoice!G79</f>
        <v>20.36</v>
      </c>
      <c r="G77" s="86">
        <f t="shared" ca="1" si="4"/>
        <v>40.72</v>
      </c>
    </row>
    <row r="78" spans="1:7" s="83" customFormat="1" ht="24">
      <c r="A78" s="99" t="str">
        <f>Invoice!F80</f>
        <v>surgical steel Industrial heart beat barbell with 14g (1.6mm) - length 1 3/8" - 1 1/2" (35mm - 38mm) with 5mm steel balls</v>
      </c>
      <c r="B78" s="78" t="str">
        <f>Invoice!C80</f>
        <v>BDE14</v>
      </c>
      <c r="C78" s="79">
        <f>Invoice!B80</f>
        <v>3</v>
      </c>
      <c r="D78" s="84">
        <f t="shared" ca="1" si="2"/>
        <v>0.6300243605359318</v>
      </c>
      <c r="E78" s="84">
        <f t="shared" ca="1" si="3"/>
        <v>1.8900730816077953</v>
      </c>
      <c r="F78" s="85">
        <f ca="1">Invoice!G80</f>
        <v>20.69</v>
      </c>
      <c r="G78" s="86">
        <f t="shared" ca="1" si="4"/>
        <v>62.070000000000007</v>
      </c>
    </row>
    <row r="79" spans="1:7" s="83" customFormat="1" ht="24">
      <c r="A79" s="99" t="str">
        <f>Invoice!F81</f>
        <v>surgical steel Industrial heart beat barbell with 14g (1.6mm) - length 1 3/8" - 1 1/2" (35mm - 38mm) with 5mm steel balls</v>
      </c>
      <c r="B79" s="78" t="str">
        <f>Invoice!C81</f>
        <v>BDE14</v>
      </c>
      <c r="C79" s="79">
        <f>Invoice!B81</f>
        <v>3</v>
      </c>
      <c r="D79" s="84">
        <f t="shared" ca="1" si="2"/>
        <v>0.6300243605359318</v>
      </c>
      <c r="E79" s="84">
        <f t="shared" ca="1" si="3"/>
        <v>1.8900730816077953</v>
      </c>
      <c r="F79" s="85">
        <f ca="1">Invoice!G81</f>
        <v>20.69</v>
      </c>
      <c r="G79" s="86">
        <f t="shared" ca="1" si="4"/>
        <v>62.070000000000007</v>
      </c>
    </row>
    <row r="80" spans="1:7" s="83" customFormat="1" ht="24">
      <c r="A80" s="99" t="str">
        <f>Invoice!F82</f>
        <v>surgical steel Industrial twister barbell with 14g (1.6mm) - length 1 3/8" - 1 1/2" (35mm - 38mm) with 5mm steel balls</v>
      </c>
      <c r="B80" s="78" t="str">
        <f>Invoice!C82</f>
        <v>BDC14</v>
      </c>
      <c r="C80" s="79">
        <f>Invoice!B82</f>
        <v>2</v>
      </c>
      <c r="D80" s="84">
        <f t="shared" ca="1" si="2"/>
        <v>0.61997563946406808</v>
      </c>
      <c r="E80" s="84">
        <f t="shared" ca="1" si="3"/>
        <v>1.2399512789281362</v>
      </c>
      <c r="F80" s="85">
        <f ca="1">Invoice!G82</f>
        <v>20.36</v>
      </c>
      <c r="G80" s="86">
        <f t="shared" ca="1" si="4"/>
        <v>40.72</v>
      </c>
    </row>
    <row r="81" spans="1:7" s="83" customFormat="1" ht="24">
      <c r="A81" s="99" t="str">
        <f>Invoice!F83</f>
        <v>surgical steel Industrial twister barbell with 14g (1.6mm) - length 1 3/8" - 1 1/2" (35mm - 38mm) with 5mm steel balls</v>
      </c>
      <c r="B81" s="78" t="str">
        <f>Invoice!C83</f>
        <v>BDC14</v>
      </c>
      <c r="C81" s="79">
        <f>Invoice!B83</f>
        <v>2</v>
      </c>
      <c r="D81" s="84">
        <f t="shared" ca="1" si="2"/>
        <v>0.61997563946406808</v>
      </c>
      <c r="E81" s="84">
        <f t="shared" ca="1" si="3"/>
        <v>1.2399512789281362</v>
      </c>
      <c r="F81" s="85">
        <f ca="1">Invoice!G83</f>
        <v>20.36</v>
      </c>
      <c r="G81" s="86">
        <f t="shared" ca="1" si="4"/>
        <v>40.72</v>
      </c>
    </row>
    <row r="82" spans="1:7" s="83" customFormat="1">
      <c r="A82" s="99" t="str">
        <f>Invoice!F84</f>
        <v>first line keep open</v>
      </c>
      <c r="B82" s="78">
        <f>Invoice!C84</f>
        <v>0</v>
      </c>
      <c r="C82" s="79">
        <f>Invoice!B84</f>
        <v>0</v>
      </c>
      <c r="D82" s="84">
        <f t="shared" ca="1" si="2"/>
        <v>0</v>
      </c>
      <c r="E82" s="84">
        <f t="shared" ca="1" si="3"/>
        <v>0</v>
      </c>
      <c r="F82" s="85">
        <f>Invoice!G84</f>
        <v>0</v>
      </c>
      <c r="G82" s="86">
        <f t="shared" si="4"/>
        <v>0</v>
      </c>
    </row>
    <row r="83" spans="1:7" s="83" customFormat="1" hidden="1">
      <c r="A83" s="99" t="str">
        <f>Invoice!F85</f>
        <v>first line keep open</v>
      </c>
      <c r="B83" s="78">
        <f>Invoice!C85</f>
        <v>0</v>
      </c>
      <c r="C83" s="79">
        <f>Invoice!B85</f>
        <v>0</v>
      </c>
      <c r="D83" s="84">
        <f t="shared" ca="1" si="2"/>
        <v>0</v>
      </c>
      <c r="E83" s="84">
        <f t="shared" ca="1" si="3"/>
        <v>0</v>
      </c>
      <c r="F83" s="85">
        <f>Invoice!G85</f>
        <v>0</v>
      </c>
      <c r="G83" s="86">
        <f t="shared" si="4"/>
        <v>0</v>
      </c>
    </row>
    <row r="84" spans="1:7" s="83" customFormat="1" hidden="1">
      <c r="A84" s="99" t="str">
        <f>Invoice!F86</f>
        <v>first line keep open</v>
      </c>
      <c r="B84" s="78">
        <f>Invoice!C86</f>
        <v>0</v>
      </c>
      <c r="C84" s="79">
        <f>Invoice!B86</f>
        <v>0</v>
      </c>
      <c r="D84" s="84">
        <f t="shared" ca="1" si="2"/>
        <v>0</v>
      </c>
      <c r="E84" s="84">
        <f t="shared" ca="1" si="3"/>
        <v>0</v>
      </c>
      <c r="F84" s="85">
        <f>Invoice!G86</f>
        <v>0</v>
      </c>
      <c r="G84" s="86">
        <f t="shared" si="4"/>
        <v>0</v>
      </c>
    </row>
    <row r="85" spans="1:7" s="83" customFormat="1" hidden="1">
      <c r="A85" s="99" t="str">
        <f>Invoice!F87</f>
        <v>first line keep open</v>
      </c>
      <c r="B85" s="78">
        <f>Invoice!C87</f>
        <v>0</v>
      </c>
      <c r="C85" s="79">
        <f>Invoice!B87</f>
        <v>0</v>
      </c>
      <c r="D85" s="84">
        <f t="shared" ca="1" si="2"/>
        <v>0</v>
      </c>
      <c r="E85" s="84">
        <f t="shared" ca="1" si="3"/>
        <v>0</v>
      </c>
      <c r="F85" s="85">
        <f>Invoice!G87</f>
        <v>0</v>
      </c>
      <c r="G85" s="86">
        <f t="shared" si="4"/>
        <v>0</v>
      </c>
    </row>
    <row r="86" spans="1:7" s="83" customFormat="1" hidden="1">
      <c r="A86" s="99" t="str">
        <f>Invoice!F88</f>
        <v>first line keep open</v>
      </c>
      <c r="B86" s="78">
        <f>Invoice!C88</f>
        <v>0</v>
      </c>
      <c r="C86" s="79">
        <f>Invoice!B88</f>
        <v>0</v>
      </c>
      <c r="D86" s="84">
        <f t="shared" ca="1" si="2"/>
        <v>0</v>
      </c>
      <c r="E86" s="84">
        <f t="shared" ca="1" si="3"/>
        <v>0</v>
      </c>
      <c r="F86" s="85">
        <f>Invoice!G88</f>
        <v>0</v>
      </c>
      <c r="G86" s="86">
        <f t="shared" si="4"/>
        <v>0</v>
      </c>
    </row>
    <row r="87" spans="1:7" s="83" customFormat="1" hidden="1">
      <c r="A87" s="99" t="str">
        <f>Invoice!F89</f>
        <v>first line keep open</v>
      </c>
      <c r="B87" s="78">
        <f>Invoice!C89</f>
        <v>0</v>
      </c>
      <c r="C87" s="79">
        <f>Invoice!B89</f>
        <v>0</v>
      </c>
      <c r="D87" s="84">
        <f t="shared" ca="1" si="2"/>
        <v>0</v>
      </c>
      <c r="E87" s="84">
        <f t="shared" ca="1" si="3"/>
        <v>0</v>
      </c>
      <c r="F87" s="85">
        <f>Invoice!G89</f>
        <v>0</v>
      </c>
      <c r="G87" s="86">
        <f t="shared" si="4"/>
        <v>0</v>
      </c>
    </row>
    <row r="88" spans="1:7" s="83" customFormat="1" hidden="1">
      <c r="A88" s="99" t="str">
        <f>Invoice!F90</f>
        <v>first line keep open</v>
      </c>
      <c r="B88" s="78">
        <f>Invoice!C90</f>
        <v>0</v>
      </c>
      <c r="C88" s="79">
        <f>Invoice!B90</f>
        <v>0</v>
      </c>
      <c r="D88" s="84">
        <f t="shared" ca="1" si="2"/>
        <v>0</v>
      </c>
      <c r="E88" s="84">
        <f t="shared" ca="1" si="3"/>
        <v>0</v>
      </c>
      <c r="F88" s="85">
        <f>Invoice!G90</f>
        <v>0</v>
      </c>
      <c r="G88" s="86">
        <f t="shared" si="4"/>
        <v>0</v>
      </c>
    </row>
    <row r="89" spans="1:7" s="83" customFormat="1" hidden="1">
      <c r="A89" s="99" t="str">
        <f>Invoice!F91</f>
        <v>first line keep open</v>
      </c>
      <c r="B89" s="78">
        <f>Invoice!C91</f>
        <v>0</v>
      </c>
      <c r="C89" s="79">
        <f>Invoice!B91</f>
        <v>0</v>
      </c>
      <c r="D89" s="84">
        <f t="shared" ca="1" si="2"/>
        <v>0</v>
      </c>
      <c r="E89" s="84">
        <f t="shared" ca="1" si="3"/>
        <v>0</v>
      </c>
      <c r="F89" s="85">
        <f>Invoice!G91</f>
        <v>0</v>
      </c>
      <c r="G89" s="86">
        <f t="shared" si="4"/>
        <v>0</v>
      </c>
    </row>
    <row r="90" spans="1:7" s="83" customFormat="1" hidden="1">
      <c r="A90" s="99" t="str">
        <f>Invoice!F92</f>
        <v>first line keep open</v>
      </c>
      <c r="B90" s="78">
        <f>Invoice!C92</f>
        <v>0</v>
      </c>
      <c r="C90" s="79">
        <f>Invoice!B92</f>
        <v>0</v>
      </c>
      <c r="D90" s="84">
        <f t="shared" ca="1" si="2"/>
        <v>0</v>
      </c>
      <c r="E90" s="84">
        <f t="shared" ca="1" si="3"/>
        <v>0</v>
      </c>
      <c r="F90" s="85">
        <f>Invoice!G92</f>
        <v>0</v>
      </c>
      <c r="G90" s="86">
        <f t="shared" si="4"/>
        <v>0</v>
      </c>
    </row>
    <row r="91" spans="1:7" s="83" customFormat="1" hidden="1">
      <c r="A91" s="99" t="str">
        <f>Invoice!F93</f>
        <v>first line keep open</v>
      </c>
      <c r="B91" s="78">
        <f>Invoice!C93</f>
        <v>0</v>
      </c>
      <c r="C91" s="79">
        <f>Invoice!B93</f>
        <v>0</v>
      </c>
      <c r="D91" s="84">
        <f t="shared" ca="1" si="2"/>
        <v>0</v>
      </c>
      <c r="E91" s="84">
        <f t="shared" ca="1" si="3"/>
        <v>0</v>
      </c>
      <c r="F91" s="85">
        <f>Invoice!G93</f>
        <v>0</v>
      </c>
      <c r="G91" s="86">
        <f t="shared" si="4"/>
        <v>0</v>
      </c>
    </row>
    <row r="92" spans="1:7" s="83" customFormat="1" hidden="1">
      <c r="A92" s="99" t="str">
        <f>Invoice!F94</f>
        <v>first line keep open</v>
      </c>
      <c r="B92" s="78">
        <f>Invoice!C94</f>
        <v>0</v>
      </c>
      <c r="C92" s="79">
        <f>Invoice!B94</f>
        <v>0</v>
      </c>
      <c r="D92" s="84">
        <f t="shared" ca="1" si="2"/>
        <v>0</v>
      </c>
      <c r="E92" s="84">
        <f t="shared" ca="1" si="3"/>
        <v>0</v>
      </c>
      <c r="F92" s="85">
        <f>Invoice!G94</f>
        <v>0</v>
      </c>
      <c r="G92" s="86">
        <f t="shared" si="4"/>
        <v>0</v>
      </c>
    </row>
    <row r="93" spans="1:7" s="83" customFormat="1" hidden="1">
      <c r="A93" s="99" t="str">
        <f>Invoice!F95</f>
        <v>first line keep open</v>
      </c>
      <c r="B93" s="78">
        <f>Invoice!C95</f>
        <v>0</v>
      </c>
      <c r="C93" s="79">
        <f>Invoice!B95</f>
        <v>0</v>
      </c>
      <c r="D93" s="84">
        <f t="shared" ca="1" si="2"/>
        <v>0</v>
      </c>
      <c r="E93" s="84">
        <f t="shared" ca="1" si="3"/>
        <v>0</v>
      </c>
      <c r="F93" s="85">
        <f>Invoice!G95</f>
        <v>0</v>
      </c>
      <c r="G93" s="86">
        <f t="shared" si="4"/>
        <v>0</v>
      </c>
    </row>
    <row r="94" spans="1:7" s="83" customFormat="1" hidden="1">
      <c r="A94" s="99" t="str">
        <f>Invoice!F96</f>
        <v>first line keep open</v>
      </c>
      <c r="B94" s="78">
        <f>Invoice!C96</f>
        <v>0</v>
      </c>
      <c r="C94" s="79">
        <f>Invoice!B96</f>
        <v>0</v>
      </c>
      <c r="D94" s="84">
        <f t="shared" ca="1" si="2"/>
        <v>0</v>
      </c>
      <c r="E94" s="84">
        <f t="shared" ca="1" si="3"/>
        <v>0</v>
      </c>
      <c r="F94" s="85">
        <f>Invoice!G96</f>
        <v>0</v>
      </c>
      <c r="G94" s="86">
        <f t="shared" si="4"/>
        <v>0</v>
      </c>
    </row>
    <row r="95" spans="1:7" s="83" customFormat="1" hidden="1">
      <c r="A95" s="99" t="str">
        <f>Invoice!F97</f>
        <v>first line keep open</v>
      </c>
      <c r="B95" s="78">
        <f>Invoice!C97</f>
        <v>0</v>
      </c>
      <c r="C95" s="79">
        <f>Invoice!B97</f>
        <v>0</v>
      </c>
      <c r="D95" s="84">
        <f t="shared" ca="1" si="2"/>
        <v>0</v>
      </c>
      <c r="E95" s="84">
        <f t="shared" ca="1" si="3"/>
        <v>0</v>
      </c>
      <c r="F95" s="85">
        <f>Invoice!G97</f>
        <v>0</v>
      </c>
      <c r="G95" s="86">
        <f t="shared" si="4"/>
        <v>0</v>
      </c>
    </row>
    <row r="96" spans="1:7" s="83" customFormat="1" hidden="1">
      <c r="A96" s="99" t="str">
        <f>Invoice!F98</f>
        <v>first line keep open</v>
      </c>
      <c r="B96" s="78">
        <f>Invoice!C98</f>
        <v>0</v>
      </c>
      <c r="C96" s="79">
        <f>Invoice!B98</f>
        <v>0</v>
      </c>
      <c r="D96" s="84">
        <f t="shared" ca="1" si="2"/>
        <v>0</v>
      </c>
      <c r="E96" s="84">
        <f t="shared" ca="1" si="3"/>
        <v>0</v>
      </c>
      <c r="F96" s="85">
        <f>Invoice!G98</f>
        <v>0</v>
      </c>
      <c r="G96" s="86">
        <f t="shared" si="4"/>
        <v>0</v>
      </c>
    </row>
    <row r="97" spans="1:7" s="83" customFormat="1" hidden="1">
      <c r="A97" s="99" t="str">
        <f>Invoice!F99</f>
        <v>first line keep open</v>
      </c>
      <c r="B97" s="78">
        <f>Invoice!C99</f>
        <v>0</v>
      </c>
      <c r="C97" s="79">
        <f>Invoice!B99</f>
        <v>0</v>
      </c>
      <c r="D97" s="84">
        <f t="shared" ca="1" si="2"/>
        <v>0</v>
      </c>
      <c r="E97" s="84">
        <f t="shared" ca="1" si="3"/>
        <v>0</v>
      </c>
      <c r="F97" s="85">
        <f>Invoice!G99</f>
        <v>0</v>
      </c>
      <c r="G97" s="86">
        <f t="shared" si="4"/>
        <v>0</v>
      </c>
    </row>
    <row r="98" spans="1:7" s="83" customFormat="1" hidden="1">
      <c r="A98" s="99" t="str">
        <f>Invoice!F100</f>
        <v>first line keep open</v>
      </c>
      <c r="B98" s="78">
        <f>Invoice!C100</f>
        <v>0</v>
      </c>
      <c r="C98" s="79">
        <f>Invoice!B100</f>
        <v>0</v>
      </c>
      <c r="D98" s="84">
        <f t="shared" ca="1" si="2"/>
        <v>0</v>
      </c>
      <c r="E98" s="84">
        <f t="shared" ca="1" si="3"/>
        <v>0</v>
      </c>
      <c r="F98" s="85">
        <f>Invoice!G100</f>
        <v>0</v>
      </c>
      <c r="G98" s="86">
        <f t="shared" si="4"/>
        <v>0</v>
      </c>
    </row>
    <row r="99" spans="1:7" s="83" customFormat="1" hidden="1">
      <c r="A99" s="99" t="str">
        <f>Invoice!F101</f>
        <v>first line keep open</v>
      </c>
      <c r="B99" s="78">
        <f>Invoice!C101</f>
        <v>0</v>
      </c>
      <c r="C99" s="79">
        <f>Invoice!B101</f>
        <v>0</v>
      </c>
      <c r="D99" s="84">
        <f t="shared" ca="1" si="2"/>
        <v>0</v>
      </c>
      <c r="E99" s="84">
        <f t="shared" ca="1" si="3"/>
        <v>0</v>
      </c>
      <c r="F99" s="85">
        <f>Invoice!G101</f>
        <v>0</v>
      </c>
      <c r="G99" s="86">
        <f t="shared" si="4"/>
        <v>0</v>
      </c>
    </row>
    <row r="100" spans="1:7" s="83" customFormat="1" hidden="1">
      <c r="A100" s="99" t="str">
        <f>Invoice!F102</f>
        <v>first line keep open</v>
      </c>
      <c r="B100" s="78">
        <f>Invoice!C102</f>
        <v>0</v>
      </c>
      <c r="C100" s="79">
        <f>Invoice!B102</f>
        <v>0</v>
      </c>
      <c r="D100" s="84">
        <f t="shared" ca="1" si="2"/>
        <v>0</v>
      </c>
      <c r="E100" s="84">
        <f t="shared" ca="1" si="3"/>
        <v>0</v>
      </c>
      <c r="F100" s="85">
        <f>Invoice!G102</f>
        <v>0</v>
      </c>
      <c r="G100" s="86">
        <f t="shared" si="4"/>
        <v>0</v>
      </c>
    </row>
    <row r="101" spans="1:7" s="83" customFormat="1" hidden="1">
      <c r="A101" s="99" t="str">
        <f>Invoice!F103</f>
        <v>first line keep open</v>
      </c>
      <c r="B101" s="78">
        <f>Invoice!C103</f>
        <v>0</v>
      </c>
      <c r="C101" s="79">
        <f>Invoice!B103</f>
        <v>0</v>
      </c>
      <c r="D101" s="84">
        <f t="shared" ca="1" si="2"/>
        <v>0</v>
      </c>
      <c r="E101" s="84">
        <f t="shared" ca="1" si="3"/>
        <v>0</v>
      </c>
      <c r="F101" s="85">
        <f>Invoice!G103</f>
        <v>0</v>
      </c>
      <c r="G101" s="86">
        <f t="shared" si="4"/>
        <v>0</v>
      </c>
    </row>
    <row r="102" spans="1:7" s="83" customFormat="1" hidden="1">
      <c r="A102" s="99" t="str">
        <f>Invoice!F104</f>
        <v>first line keep open</v>
      </c>
      <c r="B102" s="78">
        <f>Invoice!C104</f>
        <v>0</v>
      </c>
      <c r="C102" s="79">
        <f>Invoice!B104</f>
        <v>0</v>
      </c>
      <c r="D102" s="84">
        <f t="shared" ca="1" si="2"/>
        <v>0</v>
      </c>
      <c r="E102" s="84">
        <f t="shared" ca="1" si="3"/>
        <v>0</v>
      </c>
      <c r="F102" s="85">
        <f>Invoice!G104</f>
        <v>0</v>
      </c>
      <c r="G102" s="86">
        <f t="shared" si="4"/>
        <v>0</v>
      </c>
    </row>
    <row r="103" spans="1:7" s="83" customFormat="1" hidden="1">
      <c r="A103" s="99" t="str">
        <f>Invoice!F105</f>
        <v>first line keep open</v>
      </c>
      <c r="B103" s="78">
        <f>Invoice!C105</f>
        <v>0</v>
      </c>
      <c r="C103" s="79">
        <f>Invoice!B105</f>
        <v>0</v>
      </c>
      <c r="D103" s="84">
        <f t="shared" ca="1" si="2"/>
        <v>0</v>
      </c>
      <c r="E103" s="84">
        <f t="shared" ca="1" si="3"/>
        <v>0</v>
      </c>
      <c r="F103" s="85">
        <f>Invoice!G105</f>
        <v>0</v>
      </c>
      <c r="G103" s="86">
        <f t="shared" si="4"/>
        <v>0</v>
      </c>
    </row>
    <row r="104" spans="1:7" s="83" customFormat="1" hidden="1">
      <c r="A104" s="99" t="str">
        <f>Invoice!F106</f>
        <v>first line keep open</v>
      </c>
      <c r="B104" s="78">
        <f>Invoice!C106</f>
        <v>0</v>
      </c>
      <c r="C104" s="79">
        <f>Invoice!B106</f>
        <v>0</v>
      </c>
      <c r="D104" s="84">
        <f t="shared" ca="1" si="2"/>
        <v>0</v>
      </c>
      <c r="E104" s="84">
        <f t="shared" ca="1" si="3"/>
        <v>0</v>
      </c>
      <c r="F104" s="85">
        <f>Invoice!G106</f>
        <v>0</v>
      </c>
      <c r="G104" s="86">
        <f t="shared" si="4"/>
        <v>0</v>
      </c>
    </row>
    <row r="105" spans="1:7" s="83" customFormat="1" hidden="1">
      <c r="A105" s="99" t="str">
        <f>Invoice!F107</f>
        <v>first line keep open</v>
      </c>
      <c r="B105" s="78">
        <f>Invoice!C107</f>
        <v>0</v>
      </c>
      <c r="C105" s="79">
        <f>Invoice!B107</f>
        <v>0</v>
      </c>
      <c r="D105" s="84">
        <f t="shared" ca="1" si="2"/>
        <v>0</v>
      </c>
      <c r="E105" s="84">
        <f t="shared" ca="1" si="3"/>
        <v>0</v>
      </c>
      <c r="F105" s="85">
        <f>Invoice!G107</f>
        <v>0</v>
      </c>
      <c r="G105" s="86">
        <f t="shared" si="4"/>
        <v>0</v>
      </c>
    </row>
    <row r="106" spans="1:7" s="83" customFormat="1" hidden="1">
      <c r="A106" s="99" t="str">
        <f>Invoice!F108</f>
        <v>first line keep open</v>
      </c>
      <c r="B106" s="78">
        <f>Invoice!C108</f>
        <v>0</v>
      </c>
      <c r="C106" s="79">
        <f>Invoice!B108</f>
        <v>0</v>
      </c>
      <c r="D106" s="84">
        <f t="shared" ca="1" si="2"/>
        <v>0</v>
      </c>
      <c r="E106" s="84">
        <f t="shared" ca="1" si="3"/>
        <v>0</v>
      </c>
      <c r="F106" s="85">
        <f>Invoice!G108</f>
        <v>0</v>
      </c>
      <c r="G106" s="86">
        <f t="shared" si="4"/>
        <v>0</v>
      </c>
    </row>
    <row r="107" spans="1:7" s="83" customFormat="1" hidden="1">
      <c r="A107" s="99" t="str">
        <f>Invoice!F109</f>
        <v>first line keep open</v>
      </c>
      <c r="B107" s="78">
        <f>Invoice!C109</f>
        <v>0</v>
      </c>
      <c r="C107" s="79">
        <f>Invoice!B109</f>
        <v>0</v>
      </c>
      <c r="D107" s="84">
        <f t="shared" ca="1" si="2"/>
        <v>0</v>
      </c>
      <c r="E107" s="84">
        <f t="shared" ca="1" si="3"/>
        <v>0</v>
      </c>
      <c r="F107" s="85">
        <f>Invoice!G109</f>
        <v>0</v>
      </c>
      <c r="G107" s="86">
        <f t="shared" si="4"/>
        <v>0</v>
      </c>
    </row>
    <row r="108" spans="1:7" s="83" customFormat="1" hidden="1">
      <c r="A108" s="99" t="str">
        <f>Invoice!F110</f>
        <v>first line keep open</v>
      </c>
      <c r="B108" s="78">
        <f>Invoice!C110</f>
        <v>0</v>
      </c>
      <c r="C108" s="79">
        <f>Invoice!B110</f>
        <v>0</v>
      </c>
      <c r="D108" s="84">
        <f t="shared" ca="1" si="2"/>
        <v>0</v>
      </c>
      <c r="E108" s="84">
        <f t="shared" ca="1" si="3"/>
        <v>0</v>
      </c>
      <c r="F108" s="85">
        <f>Invoice!G110</f>
        <v>0</v>
      </c>
      <c r="G108" s="86">
        <f t="shared" si="4"/>
        <v>0</v>
      </c>
    </row>
    <row r="109" spans="1:7" s="83" customFormat="1" hidden="1">
      <c r="A109" s="99" t="str">
        <f>Invoice!F111</f>
        <v>first line keep open</v>
      </c>
      <c r="B109" s="78">
        <f>Invoice!C111</f>
        <v>0</v>
      </c>
      <c r="C109" s="79">
        <f>Invoice!B111</f>
        <v>0</v>
      </c>
      <c r="D109" s="84">
        <f t="shared" ca="1" si="2"/>
        <v>0</v>
      </c>
      <c r="E109" s="84">
        <f t="shared" ca="1" si="3"/>
        <v>0</v>
      </c>
      <c r="F109" s="85">
        <f>Invoice!G111</f>
        <v>0</v>
      </c>
      <c r="G109" s="86">
        <f t="shared" si="4"/>
        <v>0</v>
      </c>
    </row>
    <row r="110" spans="1:7" s="83" customFormat="1" hidden="1">
      <c r="A110" s="99" t="str">
        <f>Invoice!F112</f>
        <v>first line keep open</v>
      </c>
      <c r="B110" s="78">
        <f>Invoice!C112</f>
        <v>0</v>
      </c>
      <c r="C110" s="79">
        <f>Invoice!B112</f>
        <v>0</v>
      </c>
      <c r="D110" s="84">
        <f t="shared" ca="1" si="2"/>
        <v>0</v>
      </c>
      <c r="E110" s="84">
        <f t="shared" ca="1" si="3"/>
        <v>0</v>
      </c>
      <c r="F110" s="85">
        <f>Invoice!G112</f>
        <v>0</v>
      </c>
      <c r="G110" s="86">
        <f t="shared" si="4"/>
        <v>0</v>
      </c>
    </row>
    <row r="111" spans="1:7" s="83" customFormat="1" hidden="1">
      <c r="A111" s="99" t="str">
        <f>Invoice!F113</f>
        <v>first line keep open</v>
      </c>
      <c r="B111" s="78">
        <f>Invoice!C113</f>
        <v>0</v>
      </c>
      <c r="C111" s="79">
        <f>Invoice!B113</f>
        <v>0</v>
      </c>
      <c r="D111" s="84">
        <f t="shared" ca="1" si="2"/>
        <v>0</v>
      </c>
      <c r="E111" s="84">
        <f t="shared" ca="1" si="3"/>
        <v>0</v>
      </c>
      <c r="F111" s="85">
        <f>Invoice!G113</f>
        <v>0</v>
      </c>
      <c r="G111" s="86">
        <f t="shared" si="4"/>
        <v>0</v>
      </c>
    </row>
    <row r="112" spans="1:7" s="83" customFormat="1" hidden="1">
      <c r="A112" s="99" t="str">
        <f>Invoice!F114</f>
        <v>first line keep open</v>
      </c>
      <c r="B112" s="78">
        <f>Invoice!C114</f>
        <v>0</v>
      </c>
      <c r="C112" s="79">
        <f>Invoice!B114</f>
        <v>0</v>
      </c>
      <c r="D112" s="84">
        <f t="shared" ca="1" si="2"/>
        <v>0</v>
      </c>
      <c r="E112" s="84">
        <f t="shared" ca="1" si="3"/>
        <v>0</v>
      </c>
      <c r="F112" s="85">
        <f>Invoice!G114</f>
        <v>0</v>
      </c>
      <c r="G112" s="86">
        <f t="shared" si="4"/>
        <v>0</v>
      </c>
    </row>
    <row r="113" spans="1:7" s="83" customFormat="1" hidden="1">
      <c r="A113" s="99" t="str">
        <f>Invoice!F115</f>
        <v>first line keep open</v>
      </c>
      <c r="B113" s="78">
        <f>Invoice!C115</f>
        <v>0</v>
      </c>
      <c r="C113" s="79">
        <f>Invoice!B115</f>
        <v>0</v>
      </c>
      <c r="D113" s="84">
        <f t="shared" ca="1" si="2"/>
        <v>0</v>
      </c>
      <c r="E113" s="84">
        <f t="shared" ca="1" si="3"/>
        <v>0</v>
      </c>
      <c r="F113" s="85">
        <f>Invoice!G115</f>
        <v>0</v>
      </c>
      <c r="G113" s="86">
        <f t="shared" si="4"/>
        <v>0</v>
      </c>
    </row>
    <row r="114" spans="1:7" s="83" customFormat="1" hidden="1">
      <c r="A114" s="99" t="str">
        <f>Invoice!F116</f>
        <v>first line keep open</v>
      </c>
      <c r="B114" s="78">
        <f>Invoice!C116</f>
        <v>0</v>
      </c>
      <c r="C114" s="79">
        <f>Invoice!B116</f>
        <v>0</v>
      </c>
      <c r="D114" s="84">
        <f t="shared" ca="1" si="2"/>
        <v>0</v>
      </c>
      <c r="E114" s="84">
        <f t="shared" ca="1" si="3"/>
        <v>0</v>
      </c>
      <c r="F114" s="85">
        <f>Invoice!G116</f>
        <v>0</v>
      </c>
      <c r="G114" s="86">
        <f t="shared" si="4"/>
        <v>0</v>
      </c>
    </row>
    <row r="115" spans="1:7" s="83" customFormat="1" hidden="1">
      <c r="A115" s="99" t="str">
        <f>Invoice!F117</f>
        <v>first line keep open</v>
      </c>
      <c r="B115" s="78">
        <f>Invoice!C117</f>
        <v>0</v>
      </c>
      <c r="C115" s="79">
        <f>Invoice!B117</f>
        <v>0</v>
      </c>
      <c r="D115" s="84">
        <f t="shared" ca="1" si="2"/>
        <v>0</v>
      </c>
      <c r="E115" s="84">
        <f t="shared" ca="1" si="3"/>
        <v>0</v>
      </c>
      <c r="F115" s="85">
        <f>Invoice!G117</f>
        <v>0</v>
      </c>
      <c r="G115" s="86">
        <f t="shared" si="4"/>
        <v>0</v>
      </c>
    </row>
    <row r="116" spans="1:7" s="83" customFormat="1" hidden="1">
      <c r="A116" s="99" t="str">
        <f>Invoice!F118</f>
        <v>first line keep open</v>
      </c>
      <c r="B116" s="78">
        <f>Invoice!C118</f>
        <v>0</v>
      </c>
      <c r="C116" s="79">
        <f>Invoice!B118</f>
        <v>0</v>
      </c>
      <c r="D116" s="84">
        <f t="shared" ca="1" si="2"/>
        <v>0</v>
      </c>
      <c r="E116" s="84">
        <f t="shared" ca="1" si="3"/>
        <v>0</v>
      </c>
      <c r="F116" s="85">
        <f>Invoice!G118</f>
        <v>0</v>
      </c>
      <c r="G116" s="86">
        <f t="shared" si="4"/>
        <v>0</v>
      </c>
    </row>
    <row r="117" spans="1:7" s="83" customFormat="1" hidden="1">
      <c r="A117" s="99" t="str">
        <f>Invoice!F119</f>
        <v>first line keep open</v>
      </c>
      <c r="B117" s="78">
        <f>Invoice!C119</f>
        <v>0</v>
      </c>
      <c r="C117" s="79">
        <f>Invoice!B119</f>
        <v>0</v>
      </c>
      <c r="D117" s="84">
        <f t="shared" ca="1" si="2"/>
        <v>0</v>
      </c>
      <c r="E117" s="84">
        <f t="shared" ca="1" si="3"/>
        <v>0</v>
      </c>
      <c r="F117" s="85">
        <f>Invoice!G119</f>
        <v>0</v>
      </c>
      <c r="G117" s="86">
        <f t="shared" si="4"/>
        <v>0</v>
      </c>
    </row>
    <row r="118" spans="1:7" s="83" customFormat="1" hidden="1">
      <c r="A118" s="99" t="str">
        <f>Invoice!F120</f>
        <v>first line keep open</v>
      </c>
      <c r="B118" s="78">
        <f>Invoice!C120</f>
        <v>0</v>
      </c>
      <c r="C118" s="79">
        <f>Invoice!B120</f>
        <v>0</v>
      </c>
      <c r="D118" s="84">
        <f t="shared" ca="1" si="2"/>
        <v>0</v>
      </c>
      <c r="E118" s="84">
        <f t="shared" ca="1" si="3"/>
        <v>0</v>
      </c>
      <c r="F118" s="85">
        <f>Invoice!G120</f>
        <v>0</v>
      </c>
      <c r="G118" s="86">
        <f t="shared" si="4"/>
        <v>0</v>
      </c>
    </row>
    <row r="119" spans="1:7" s="83" customFormat="1" hidden="1">
      <c r="A119" s="99" t="str">
        <f>Invoice!F121</f>
        <v>first line keep open</v>
      </c>
      <c r="B119" s="78">
        <f>Invoice!C121</f>
        <v>0</v>
      </c>
      <c r="C119" s="79">
        <f>Invoice!B121</f>
        <v>0</v>
      </c>
      <c r="D119" s="84">
        <f t="shared" ca="1" si="2"/>
        <v>0</v>
      </c>
      <c r="E119" s="84">
        <f t="shared" ca="1" si="3"/>
        <v>0</v>
      </c>
      <c r="F119" s="85">
        <f>Invoice!G121</f>
        <v>0</v>
      </c>
      <c r="G119" s="86">
        <f t="shared" si="4"/>
        <v>0</v>
      </c>
    </row>
    <row r="120" spans="1:7" s="83" customFormat="1" hidden="1">
      <c r="A120" s="99" t="str">
        <f>Invoice!F122</f>
        <v>first line keep open</v>
      </c>
      <c r="B120" s="78">
        <f>Invoice!C122</f>
        <v>0</v>
      </c>
      <c r="C120" s="79">
        <f>Invoice!B122</f>
        <v>0</v>
      </c>
      <c r="D120" s="84">
        <f t="shared" ca="1" si="2"/>
        <v>0</v>
      </c>
      <c r="E120" s="84">
        <f t="shared" ca="1" si="3"/>
        <v>0</v>
      </c>
      <c r="F120" s="85">
        <f>Invoice!G122</f>
        <v>0</v>
      </c>
      <c r="G120" s="86">
        <f t="shared" si="4"/>
        <v>0</v>
      </c>
    </row>
    <row r="121" spans="1:7" s="83" customFormat="1" hidden="1">
      <c r="A121" s="99" t="str">
        <f>Invoice!F123</f>
        <v>first line keep open</v>
      </c>
      <c r="B121" s="78">
        <f>Invoice!C123</f>
        <v>0</v>
      </c>
      <c r="C121" s="79">
        <f>Invoice!B123</f>
        <v>0</v>
      </c>
      <c r="D121" s="84">
        <f t="shared" ca="1" si="2"/>
        <v>0</v>
      </c>
      <c r="E121" s="84">
        <f t="shared" ca="1" si="3"/>
        <v>0</v>
      </c>
      <c r="F121" s="85">
        <f>Invoice!G123</f>
        <v>0</v>
      </c>
      <c r="G121" s="86">
        <f t="shared" si="4"/>
        <v>0</v>
      </c>
    </row>
    <row r="122" spans="1:7" s="83" customFormat="1" hidden="1">
      <c r="A122" s="99" t="str">
        <f>Invoice!F124</f>
        <v>first line keep open</v>
      </c>
      <c r="B122" s="78">
        <f>Invoice!C124</f>
        <v>0</v>
      </c>
      <c r="C122" s="79">
        <f>Invoice!B124</f>
        <v>0</v>
      </c>
      <c r="D122" s="84">
        <f t="shared" ca="1" si="2"/>
        <v>0</v>
      </c>
      <c r="E122" s="84">
        <f t="shared" ca="1" si="3"/>
        <v>0</v>
      </c>
      <c r="F122" s="85">
        <f>Invoice!G124</f>
        <v>0</v>
      </c>
      <c r="G122" s="86">
        <f t="shared" si="4"/>
        <v>0</v>
      </c>
    </row>
    <row r="123" spans="1:7" s="83" customFormat="1" hidden="1">
      <c r="A123" s="99" t="str">
        <f>Invoice!F125</f>
        <v>first line keep open</v>
      </c>
      <c r="B123" s="78">
        <f>Invoice!C125</f>
        <v>0</v>
      </c>
      <c r="C123" s="79">
        <f>Invoice!B125</f>
        <v>0</v>
      </c>
      <c r="D123" s="84">
        <f t="shared" ca="1" si="2"/>
        <v>0</v>
      </c>
      <c r="E123" s="84">
        <f t="shared" ca="1" si="3"/>
        <v>0</v>
      </c>
      <c r="F123" s="85">
        <f>Invoice!G125</f>
        <v>0</v>
      </c>
      <c r="G123" s="86">
        <f t="shared" si="4"/>
        <v>0</v>
      </c>
    </row>
    <row r="124" spans="1:7" s="83" customFormat="1" hidden="1">
      <c r="A124" s="99" t="str">
        <f>Invoice!F126</f>
        <v>first line keep open</v>
      </c>
      <c r="B124" s="78">
        <f>Invoice!C126</f>
        <v>0</v>
      </c>
      <c r="C124" s="79">
        <f>Invoice!B126</f>
        <v>0</v>
      </c>
      <c r="D124" s="84">
        <f t="shared" ca="1" si="2"/>
        <v>0</v>
      </c>
      <c r="E124" s="84">
        <f t="shared" ca="1" si="3"/>
        <v>0</v>
      </c>
      <c r="F124" s="85">
        <f>Invoice!G126</f>
        <v>0</v>
      </c>
      <c r="G124" s="86">
        <f t="shared" si="4"/>
        <v>0</v>
      </c>
    </row>
    <row r="125" spans="1:7" s="83" customFormat="1" hidden="1">
      <c r="A125" s="99" t="str">
        <f>Invoice!F127</f>
        <v>first line keep open</v>
      </c>
      <c r="B125" s="78">
        <f>Invoice!C127</f>
        <v>0</v>
      </c>
      <c r="C125" s="79">
        <f>Invoice!B127</f>
        <v>0</v>
      </c>
      <c r="D125" s="84">
        <f t="shared" ca="1" si="2"/>
        <v>0</v>
      </c>
      <c r="E125" s="84">
        <f t="shared" ca="1" si="3"/>
        <v>0</v>
      </c>
      <c r="F125" s="85">
        <f>Invoice!G127</f>
        <v>0</v>
      </c>
      <c r="G125" s="86">
        <f t="shared" si="4"/>
        <v>0</v>
      </c>
    </row>
    <row r="126" spans="1:7" s="83" customFormat="1" hidden="1">
      <c r="A126" s="99" t="str">
        <f>Invoice!F128</f>
        <v>first line keep open</v>
      </c>
      <c r="B126" s="78">
        <f>Invoice!C128</f>
        <v>0</v>
      </c>
      <c r="C126" s="79">
        <f>Invoice!B128</f>
        <v>0</v>
      </c>
      <c r="D126" s="84">
        <f t="shared" ca="1" si="2"/>
        <v>0</v>
      </c>
      <c r="E126" s="84">
        <f t="shared" ca="1" si="3"/>
        <v>0</v>
      </c>
      <c r="F126" s="85">
        <f>Invoice!G128</f>
        <v>0</v>
      </c>
      <c r="G126" s="86">
        <f t="shared" si="4"/>
        <v>0</v>
      </c>
    </row>
    <row r="127" spans="1:7" s="83" customFormat="1" hidden="1">
      <c r="A127" s="99" t="str">
        <f>Invoice!F129</f>
        <v>first line keep open</v>
      </c>
      <c r="B127" s="78">
        <f>Invoice!C129</f>
        <v>0</v>
      </c>
      <c r="C127" s="79">
        <f>Invoice!B129</f>
        <v>0</v>
      </c>
      <c r="D127" s="84">
        <f t="shared" ca="1" si="2"/>
        <v>0</v>
      </c>
      <c r="E127" s="84">
        <f t="shared" ca="1" si="3"/>
        <v>0</v>
      </c>
      <c r="F127" s="85">
        <f>Invoice!G129</f>
        <v>0</v>
      </c>
      <c r="G127" s="86">
        <f t="shared" si="4"/>
        <v>0</v>
      </c>
    </row>
    <row r="128" spans="1:7" s="83" customFormat="1" hidden="1">
      <c r="A128" s="99" t="str">
        <f>Invoice!F130</f>
        <v>first line keep open</v>
      </c>
      <c r="B128" s="78">
        <f>Invoice!C130</f>
        <v>0</v>
      </c>
      <c r="C128" s="79">
        <f>Invoice!B130</f>
        <v>0</v>
      </c>
      <c r="D128" s="84">
        <f t="shared" ca="1" si="2"/>
        <v>0</v>
      </c>
      <c r="E128" s="84">
        <f t="shared" ca="1" si="3"/>
        <v>0</v>
      </c>
      <c r="F128" s="85">
        <f>Invoice!G130</f>
        <v>0</v>
      </c>
      <c r="G128" s="86">
        <f t="shared" si="4"/>
        <v>0</v>
      </c>
    </row>
    <row r="129" spans="1:7" s="83" customFormat="1" hidden="1">
      <c r="A129" s="99" t="str">
        <f>Invoice!F131</f>
        <v>first line keep open</v>
      </c>
      <c r="B129" s="78">
        <f>Invoice!C131</f>
        <v>0</v>
      </c>
      <c r="C129" s="79">
        <f>Invoice!B131</f>
        <v>0</v>
      </c>
      <c r="D129" s="84">
        <f t="shared" ref="D129:D192" ca="1" si="5">F129/$D$14</f>
        <v>0</v>
      </c>
      <c r="E129" s="84">
        <f t="shared" ref="E129:E192" ca="1" si="6">G129/$D$14</f>
        <v>0</v>
      </c>
      <c r="F129" s="85">
        <f>Invoice!G131</f>
        <v>0</v>
      </c>
      <c r="G129" s="86">
        <f t="shared" ref="G129:G192" si="7">C129*F129</f>
        <v>0</v>
      </c>
    </row>
    <row r="130" spans="1:7" s="83" customFormat="1" hidden="1">
      <c r="A130" s="99" t="str">
        <f>Invoice!F132</f>
        <v>first line keep open</v>
      </c>
      <c r="B130" s="78">
        <f>Invoice!C132</f>
        <v>0</v>
      </c>
      <c r="C130" s="79">
        <f>Invoice!B132</f>
        <v>0</v>
      </c>
      <c r="D130" s="84">
        <f t="shared" ca="1" si="5"/>
        <v>0</v>
      </c>
      <c r="E130" s="84">
        <f t="shared" ca="1" si="6"/>
        <v>0</v>
      </c>
      <c r="F130" s="85">
        <f>Invoice!G132</f>
        <v>0</v>
      </c>
      <c r="G130" s="86">
        <f t="shared" si="7"/>
        <v>0</v>
      </c>
    </row>
    <row r="131" spans="1:7" s="83" customFormat="1" hidden="1">
      <c r="A131" s="99" t="str">
        <f>Invoice!F133</f>
        <v>first line keep open</v>
      </c>
      <c r="B131" s="78">
        <f>Invoice!C133</f>
        <v>0</v>
      </c>
      <c r="C131" s="79">
        <f>Invoice!B133</f>
        <v>0</v>
      </c>
      <c r="D131" s="84">
        <f t="shared" ca="1" si="5"/>
        <v>0</v>
      </c>
      <c r="E131" s="84">
        <f t="shared" ca="1" si="6"/>
        <v>0</v>
      </c>
      <c r="F131" s="85">
        <f>Invoice!G133</f>
        <v>0</v>
      </c>
      <c r="G131" s="86">
        <f t="shared" si="7"/>
        <v>0</v>
      </c>
    </row>
    <row r="132" spans="1:7" s="83" customFormat="1" hidden="1">
      <c r="A132" s="99" t="str">
        <f>Invoice!F134</f>
        <v>first line keep open</v>
      </c>
      <c r="B132" s="78">
        <f>Invoice!C134</f>
        <v>0</v>
      </c>
      <c r="C132" s="79">
        <f>Invoice!B134</f>
        <v>0</v>
      </c>
      <c r="D132" s="84">
        <f t="shared" ca="1" si="5"/>
        <v>0</v>
      </c>
      <c r="E132" s="84">
        <f t="shared" ca="1" si="6"/>
        <v>0</v>
      </c>
      <c r="F132" s="85">
        <f>Invoice!G134</f>
        <v>0</v>
      </c>
      <c r="G132" s="86">
        <f t="shared" si="7"/>
        <v>0</v>
      </c>
    </row>
    <row r="133" spans="1:7" s="83" customFormat="1" hidden="1">
      <c r="A133" s="99" t="str">
        <f>Invoice!F135</f>
        <v>first line keep open</v>
      </c>
      <c r="B133" s="78">
        <f>Invoice!C135</f>
        <v>0</v>
      </c>
      <c r="C133" s="79">
        <f>Invoice!B135</f>
        <v>0</v>
      </c>
      <c r="D133" s="84">
        <f t="shared" ca="1" si="5"/>
        <v>0</v>
      </c>
      <c r="E133" s="84">
        <f t="shared" ca="1" si="6"/>
        <v>0</v>
      </c>
      <c r="F133" s="85">
        <f>Invoice!G135</f>
        <v>0</v>
      </c>
      <c r="G133" s="86">
        <f t="shared" si="7"/>
        <v>0</v>
      </c>
    </row>
    <row r="134" spans="1:7" s="83" customFormat="1" hidden="1">
      <c r="A134" s="99" t="str">
        <f>Invoice!F136</f>
        <v>first line keep open</v>
      </c>
      <c r="B134" s="78">
        <f>Invoice!C136</f>
        <v>0</v>
      </c>
      <c r="C134" s="79">
        <f>Invoice!B136</f>
        <v>0</v>
      </c>
      <c r="D134" s="84">
        <f t="shared" ca="1" si="5"/>
        <v>0</v>
      </c>
      <c r="E134" s="84">
        <f t="shared" ca="1" si="6"/>
        <v>0</v>
      </c>
      <c r="F134" s="85">
        <f>Invoice!G136</f>
        <v>0</v>
      </c>
      <c r="G134" s="86">
        <f t="shared" si="7"/>
        <v>0</v>
      </c>
    </row>
    <row r="135" spans="1:7" s="83" customFormat="1" hidden="1">
      <c r="A135" s="99" t="str">
        <f>Invoice!F137</f>
        <v>first line keep open</v>
      </c>
      <c r="B135" s="78">
        <f>Invoice!C137</f>
        <v>0</v>
      </c>
      <c r="C135" s="79">
        <f>Invoice!B137</f>
        <v>0</v>
      </c>
      <c r="D135" s="84">
        <f t="shared" ca="1" si="5"/>
        <v>0</v>
      </c>
      <c r="E135" s="84">
        <f t="shared" ca="1" si="6"/>
        <v>0</v>
      </c>
      <c r="F135" s="85">
        <f>Invoice!G137</f>
        <v>0</v>
      </c>
      <c r="G135" s="86">
        <f t="shared" si="7"/>
        <v>0</v>
      </c>
    </row>
    <row r="136" spans="1:7" s="83" customFormat="1" hidden="1">
      <c r="A136" s="99" t="str">
        <f>Invoice!F138</f>
        <v>first line keep open</v>
      </c>
      <c r="B136" s="78">
        <f>Invoice!C138</f>
        <v>0</v>
      </c>
      <c r="C136" s="79">
        <f>Invoice!B138</f>
        <v>0</v>
      </c>
      <c r="D136" s="84">
        <f t="shared" ca="1" si="5"/>
        <v>0</v>
      </c>
      <c r="E136" s="84">
        <f t="shared" ca="1" si="6"/>
        <v>0</v>
      </c>
      <c r="F136" s="85">
        <f>Invoice!G138</f>
        <v>0</v>
      </c>
      <c r="G136" s="86">
        <f t="shared" si="7"/>
        <v>0</v>
      </c>
    </row>
    <row r="137" spans="1:7" s="83" customFormat="1" hidden="1">
      <c r="A137" s="99" t="str">
        <f>Invoice!F139</f>
        <v>first line keep open</v>
      </c>
      <c r="B137" s="78">
        <f>Invoice!C139</f>
        <v>0</v>
      </c>
      <c r="C137" s="79">
        <f>Invoice!B139</f>
        <v>0</v>
      </c>
      <c r="D137" s="84">
        <f t="shared" ca="1" si="5"/>
        <v>0</v>
      </c>
      <c r="E137" s="84">
        <f t="shared" ca="1" si="6"/>
        <v>0</v>
      </c>
      <c r="F137" s="85">
        <f>Invoice!G139</f>
        <v>0</v>
      </c>
      <c r="G137" s="86">
        <f t="shared" si="7"/>
        <v>0</v>
      </c>
    </row>
    <row r="138" spans="1:7" s="83" customFormat="1" hidden="1">
      <c r="A138" s="99" t="str">
        <f>Invoice!F140</f>
        <v>first line keep open</v>
      </c>
      <c r="B138" s="78">
        <f>Invoice!C140</f>
        <v>0</v>
      </c>
      <c r="C138" s="79">
        <f>Invoice!B140</f>
        <v>0</v>
      </c>
      <c r="D138" s="84">
        <f t="shared" ca="1" si="5"/>
        <v>0</v>
      </c>
      <c r="E138" s="84">
        <f t="shared" ca="1" si="6"/>
        <v>0</v>
      </c>
      <c r="F138" s="85">
        <f>Invoice!G140</f>
        <v>0</v>
      </c>
      <c r="G138" s="86">
        <f t="shared" si="7"/>
        <v>0</v>
      </c>
    </row>
    <row r="139" spans="1:7" s="83" customFormat="1" hidden="1">
      <c r="A139" s="99" t="str">
        <f>Invoice!F141</f>
        <v>first line keep open</v>
      </c>
      <c r="B139" s="78">
        <f>Invoice!C141</f>
        <v>0</v>
      </c>
      <c r="C139" s="79">
        <f>Invoice!B141</f>
        <v>0</v>
      </c>
      <c r="D139" s="84">
        <f t="shared" ca="1" si="5"/>
        <v>0</v>
      </c>
      <c r="E139" s="84">
        <f t="shared" ca="1" si="6"/>
        <v>0</v>
      </c>
      <c r="F139" s="85">
        <f>Invoice!G141</f>
        <v>0</v>
      </c>
      <c r="G139" s="86">
        <f t="shared" si="7"/>
        <v>0</v>
      </c>
    </row>
    <row r="140" spans="1:7" s="83" customFormat="1" hidden="1">
      <c r="A140" s="99" t="str">
        <f>Invoice!F142</f>
        <v>first line keep open</v>
      </c>
      <c r="B140" s="78">
        <f>Invoice!C142</f>
        <v>0</v>
      </c>
      <c r="C140" s="79">
        <f>Invoice!B142</f>
        <v>0</v>
      </c>
      <c r="D140" s="84">
        <f t="shared" ca="1" si="5"/>
        <v>0</v>
      </c>
      <c r="E140" s="84">
        <f t="shared" ca="1" si="6"/>
        <v>0</v>
      </c>
      <c r="F140" s="85">
        <f>Invoice!G142</f>
        <v>0</v>
      </c>
      <c r="G140" s="86">
        <f t="shared" si="7"/>
        <v>0</v>
      </c>
    </row>
    <row r="141" spans="1:7" s="83" customFormat="1" hidden="1">
      <c r="A141" s="99" t="str">
        <f>Invoice!F143</f>
        <v>first line keep open</v>
      </c>
      <c r="B141" s="78">
        <f>Invoice!C143</f>
        <v>0</v>
      </c>
      <c r="C141" s="79">
        <f>Invoice!B143</f>
        <v>0</v>
      </c>
      <c r="D141" s="84">
        <f t="shared" ca="1" si="5"/>
        <v>0</v>
      </c>
      <c r="E141" s="84">
        <f t="shared" ca="1" si="6"/>
        <v>0</v>
      </c>
      <c r="F141" s="85">
        <f>Invoice!G143</f>
        <v>0</v>
      </c>
      <c r="G141" s="86">
        <f t="shared" si="7"/>
        <v>0</v>
      </c>
    </row>
    <row r="142" spans="1:7" s="83" customFormat="1" hidden="1">
      <c r="A142" s="99" t="str">
        <f>Invoice!F144</f>
        <v>first line keep open</v>
      </c>
      <c r="B142" s="78">
        <f>Invoice!C144</f>
        <v>0</v>
      </c>
      <c r="C142" s="79">
        <f>Invoice!B144</f>
        <v>0</v>
      </c>
      <c r="D142" s="84">
        <f t="shared" ca="1" si="5"/>
        <v>0</v>
      </c>
      <c r="E142" s="84">
        <f t="shared" ca="1" si="6"/>
        <v>0</v>
      </c>
      <c r="F142" s="85">
        <f>Invoice!G144</f>
        <v>0</v>
      </c>
      <c r="G142" s="86">
        <f t="shared" si="7"/>
        <v>0</v>
      </c>
    </row>
    <row r="143" spans="1:7" s="83" customFormat="1" hidden="1">
      <c r="A143" s="99" t="str">
        <f>Invoice!F145</f>
        <v>first line keep open</v>
      </c>
      <c r="B143" s="78">
        <f>Invoice!C145</f>
        <v>0</v>
      </c>
      <c r="C143" s="79">
        <f>Invoice!B145</f>
        <v>0</v>
      </c>
      <c r="D143" s="84">
        <f t="shared" ca="1" si="5"/>
        <v>0</v>
      </c>
      <c r="E143" s="84">
        <f t="shared" ca="1" si="6"/>
        <v>0</v>
      </c>
      <c r="F143" s="85">
        <f>Invoice!G145</f>
        <v>0</v>
      </c>
      <c r="G143" s="86">
        <f t="shared" si="7"/>
        <v>0</v>
      </c>
    </row>
    <row r="144" spans="1:7" s="83" customFormat="1" hidden="1">
      <c r="A144" s="99" t="str">
        <f>Invoice!F146</f>
        <v>first line keep open</v>
      </c>
      <c r="B144" s="78">
        <f>Invoice!C146</f>
        <v>0</v>
      </c>
      <c r="C144" s="79">
        <f>Invoice!B146</f>
        <v>0</v>
      </c>
      <c r="D144" s="84">
        <f t="shared" ca="1" si="5"/>
        <v>0</v>
      </c>
      <c r="E144" s="84">
        <f t="shared" ca="1" si="6"/>
        <v>0</v>
      </c>
      <c r="F144" s="85">
        <f>Invoice!G146</f>
        <v>0</v>
      </c>
      <c r="G144" s="86">
        <f t="shared" si="7"/>
        <v>0</v>
      </c>
    </row>
    <row r="145" spans="1:7" s="83" customFormat="1" hidden="1">
      <c r="A145" s="99" t="str">
        <f>Invoice!F147</f>
        <v>first line keep open</v>
      </c>
      <c r="B145" s="78">
        <f>Invoice!C147</f>
        <v>0</v>
      </c>
      <c r="C145" s="79">
        <f>Invoice!B147</f>
        <v>0</v>
      </c>
      <c r="D145" s="84">
        <f t="shared" ca="1" si="5"/>
        <v>0</v>
      </c>
      <c r="E145" s="84">
        <f t="shared" ca="1" si="6"/>
        <v>0</v>
      </c>
      <c r="F145" s="85">
        <f>Invoice!G147</f>
        <v>0</v>
      </c>
      <c r="G145" s="86">
        <f t="shared" si="7"/>
        <v>0</v>
      </c>
    </row>
    <row r="146" spans="1:7" s="83" customFormat="1" hidden="1">
      <c r="A146" s="99" t="str">
        <f>Invoice!F148</f>
        <v>first line keep open</v>
      </c>
      <c r="B146" s="78">
        <f>Invoice!C148</f>
        <v>0</v>
      </c>
      <c r="C146" s="79">
        <f>Invoice!B148</f>
        <v>0</v>
      </c>
      <c r="D146" s="84">
        <f t="shared" ca="1" si="5"/>
        <v>0</v>
      </c>
      <c r="E146" s="84">
        <f t="shared" ca="1" si="6"/>
        <v>0</v>
      </c>
      <c r="F146" s="85">
        <f>Invoice!G148</f>
        <v>0</v>
      </c>
      <c r="G146" s="86">
        <f t="shared" si="7"/>
        <v>0</v>
      </c>
    </row>
    <row r="147" spans="1:7" s="83" customFormat="1" hidden="1">
      <c r="A147" s="99" t="str">
        <f>Invoice!F149</f>
        <v>first line keep open</v>
      </c>
      <c r="B147" s="78">
        <f>Invoice!C149</f>
        <v>0</v>
      </c>
      <c r="C147" s="79">
        <f>Invoice!B149</f>
        <v>0</v>
      </c>
      <c r="D147" s="84">
        <f t="shared" ca="1" si="5"/>
        <v>0</v>
      </c>
      <c r="E147" s="84">
        <f t="shared" ca="1" si="6"/>
        <v>0</v>
      </c>
      <c r="F147" s="85">
        <f>Invoice!G149</f>
        <v>0</v>
      </c>
      <c r="G147" s="86">
        <f t="shared" si="7"/>
        <v>0</v>
      </c>
    </row>
    <row r="148" spans="1:7" s="83" customFormat="1" hidden="1">
      <c r="A148" s="99" t="str">
        <f>Invoice!F150</f>
        <v>first line keep open</v>
      </c>
      <c r="B148" s="78">
        <f>Invoice!C150</f>
        <v>0</v>
      </c>
      <c r="C148" s="79">
        <f>Invoice!B150</f>
        <v>0</v>
      </c>
      <c r="D148" s="84">
        <f t="shared" ca="1" si="5"/>
        <v>0</v>
      </c>
      <c r="E148" s="84">
        <f t="shared" ca="1" si="6"/>
        <v>0</v>
      </c>
      <c r="F148" s="85">
        <f>Invoice!G150</f>
        <v>0</v>
      </c>
      <c r="G148" s="86">
        <f t="shared" si="7"/>
        <v>0</v>
      </c>
    </row>
    <row r="149" spans="1:7" s="83" customFormat="1" hidden="1">
      <c r="A149" s="99" t="str">
        <f>Invoice!F151</f>
        <v>first line keep open</v>
      </c>
      <c r="B149" s="78">
        <f>Invoice!C151</f>
        <v>0</v>
      </c>
      <c r="C149" s="79">
        <f>Invoice!B151</f>
        <v>0</v>
      </c>
      <c r="D149" s="84">
        <f t="shared" ca="1" si="5"/>
        <v>0</v>
      </c>
      <c r="E149" s="84">
        <f t="shared" ca="1" si="6"/>
        <v>0</v>
      </c>
      <c r="F149" s="85">
        <f>Invoice!G151</f>
        <v>0</v>
      </c>
      <c r="G149" s="86">
        <f t="shared" si="7"/>
        <v>0</v>
      </c>
    </row>
    <row r="150" spans="1:7" s="83" customFormat="1" hidden="1">
      <c r="A150" s="99" t="str">
        <f>Invoice!F152</f>
        <v>first line keep open</v>
      </c>
      <c r="B150" s="78">
        <f>Invoice!C152</f>
        <v>0</v>
      </c>
      <c r="C150" s="79">
        <f>Invoice!B152</f>
        <v>0</v>
      </c>
      <c r="D150" s="84">
        <f t="shared" ca="1" si="5"/>
        <v>0</v>
      </c>
      <c r="E150" s="84">
        <f t="shared" ca="1" si="6"/>
        <v>0</v>
      </c>
      <c r="F150" s="85">
        <f>Invoice!G152</f>
        <v>0</v>
      </c>
      <c r="G150" s="86">
        <f t="shared" si="7"/>
        <v>0</v>
      </c>
    </row>
    <row r="151" spans="1:7" s="83" customFormat="1" hidden="1">
      <c r="A151" s="99" t="str">
        <f>Invoice!F153</f>
        <v>first line keep open</v>
      </c>
      <c r="B151" s="78">
        <f>Invoice!C153</f>
        <v>0</v>
      </c>
      <c r="C151" s="79">
        <f>Invoice!B153</f>
        <v>0</v>
      </c>
      <c r="D151" s="84">
        <f t="shared" ca="1" si="5"/>
        <v>0</v>
      </c>
      <c r="E151" s="84">
        <f t="shared" ca="1" si="6"/>
        <v>0</v>
      </c>
      <c r="F151" s="85">
        <f>Invoice!G153</f>
        <v>0</v>
      </c>
      <c r="G151" s="86">
        <f t="shared" si="7"/>
        <v>0</v>
      </c>
    </row>
    <row r="152" spans="1:7" s="83" customFormat="1" hidden="1">
      <c r="A152" s="99" t="str">
        <f>Invoice!F154</f>
        <v>first line keep open</v>
      </c>
      <c r="B152" s="78">
        <f>Invoice!C154</f>
        <v>0</v>
      </c>
      <c r="C152" s="79">
        <f>Invoice!B154</f>
        <v>0</v>
      </c>
      <c r="D152" s="84">
        <f t="shared" ca="1" si="5"/>
        <v>0</v>
      </c>
      <c r="E152" s="84">
        <f t="shared" ca="1" si="6"/>
        <v>0</v>
      </c>
      <c r="F152" s="85">
        <f>Invoice!G154</f>
        <v>0</v>
      </c>
      <c r="G152" s="86">
        <f t="shared" si="7"/>
        <v>0</v>
      </c>
    </row>
    <row r="153" spans="1:7" s="83" customFormat="1" hidden="1">
      <c r="A153" s="99" t="str">
        <f>Invoice!F155</f>
        <v>first line keep open</v>
      </c>
      <c r="B153" s="78">
        <f>Invoice!C155</f>
        <v>0</v>
      </c>
      <c r="C153" s="79">
        <f>Invoice!B155</f>
        <v>0</v>
      </c>
      <c r="D153" s="84">
        <f t="shared" ca="1" si="5"/>
        <v>0</v>
      </c>
      <c r="E153" s="84">
        <f t="shared" ca="1" si="6"/>
        <v>0</v>
      </c>
      <c r="F153" s="85">
        <f>Invoice!G155</f>
        <v>0</v>
      </c>
      <c r="G153" s="86">
        <f t="shared" si="7"/>
        <v>0</v>
      </c>
    </row>
    <row r="154" spans="1:7" s="83" customFormat="1" hidden="1">
      <c r="A154" s="99" t="str">
        <f>Invoice!F156</f>
        <v>first line keep open</v>
      </c>
      <c r="B154" s="78">
        <f>Invoice!C156</f>
        <v>0</v>
      </c>
      <c r="C154" s="79">
        <f>Invoice!B156</f>
        <v>0</v>
      </c>
      <c r="D154" s="84">
        <f t="shared" ca="1" si="5"/>
        <v>0</v>
      </c>
      <c r="E154" s="84">
        <f t="shared" ca="1" si="6"/>
        <v>0</v>
      </c>
      <c r="F154" s="85">
        <f>Invoice!G156</f>
        <v>0</v>
      </c>
      <c r="G154" s="86">
        <f t="shared" si="7"/>
        <v>0</v>
      </c>
    </row>
    <row r="155" spans="1:7" s="83" customFormat="1" hidden="1">
      <c r="A155" s="99" t="str">
        <f>Invoice!F157</f>
        <v>first line keep open</v>
      </c>
      <c r="B155" s="78">
        <f>Invoice!C157</f>
        <v>0</v>
      </c>
      <c r="C155" s="79">
        <f>Invoice!B157</f>
        <v>0</v>
      </c>
      <c r="D155" s="84">
        <f t="shared" ca="1" si="5"/>
        <v>0</v>
      </c>
      <c r="E155" s="84">
        <f t="shared" ca="1" si="6"/>
        <v>0</v>
      </c>
      <c r="F155" s="85">
        <f>Invoice!G157</f>
        <v>0</v>
      </c>
      <c r="G155" s="86">
        <f t="shared" si="7"/>
        <v>0</v>
      </c>
    </row>
    <row r="156" spans="1:7" s="83" customFormat="1" hidden="1">
      <c r="A156" s="99" t="str">
        <f>Invoice!F158</f>
        <v>first line keep open</v>
      </c>
      <c r="B156" s="78">
        <f>Invoice!C158</f>
        <v>0</v>
      </c>
      <c r="C156" s="79">
        <f>Invoice!B158</f>
        <v>0</v>
      </c>
      <c r="D156" s="84">
        <f t="shared" ca="1" si="5"/>
        <v>0</v>
      </c>
      <c r="E156" s="84">
        <f t="shared" ca="1" si="6"/>
        <v>0</v>
      </c>
      <c r="F156" s="85">
        <f>Invoice!G158</f>
        <v>0</v>
      </c>
      <c r="G156" s="86">
        <f t="shared" si="7"/>
        <v>0</v>
      </c>
    </row>
    <row r="157" spans="1:7" s="83" customFormat="1" hidden="1">
      <c r="A157" s="99" t="str">
        <f>Invoice!F159</f>
        <v>first line keep open</v>
      </c>
      <c r="B157" s="78">
        <f>Invoice!C159</f>
        <v>0</v>
      </c>
      <c r="C157" s="79">
        <f>Invoice!B159</f>
        <v>0</v>
      </c>
      <c r="D157" s="84">
        <f t="shared" ca="1" si="5"/>
        <v>0</v>
      </c>
      <c r="E157" s="84">
        <f t="shared" ca="1" si="6"/>
        <v>0</v>
      </c>
      <c r="F157" s="85">
        <f>Invoice!G159</f>
        <v>0</v>
      </c>
      <c r="G157" s="86">
        <f t="shared" si="7"/>
        <v>0</v>
      </c>
    </row>
    <row r="158" spans="1:7" s="83" customFormat="1" hidden="1">
      <c r="A158" s="99" t="str">
        <f>Invoice!F160</f>
        <v>first line keep open</v>
      </c>
      <c r="B158" s="78">
        <f>Invoice!C160</f>
        <v>0</v>
      </c>
      <c r="C158" s="79">
        <f>Invoice!B160</f>
        <v>0</v>
      </c>
      <c r="D158" s="84">
        <f t="shared" ca="1" si="5"/>
        <v>0</v>
      </c>
      <c r="E158" s="84">
        <f t="shared" ca="1" si="6"/>
        <v>0</v>
      </c>
      <c r="F158" s="85">
        <f>Invoice!G160</f>
        <v>0</v>
      </c>
      <c r="G158" s="86">
        <f t="shared" si="7"/>
        <v>0</v>
      </c>
    </row>
    <row r="159" spans="1:7" s="83" customFormat="1" hidden="1">
      <c r="A159" s="99" t="str">
        <f>Invoice!F161</f>
        <v>first line keep open</v>
      </c>
      <c r="B159" s="78">
        <f>Invoice!C161</f>
        <v>0</v>
      </c>
      <c r="C159" s="79">
        <f>Invoice!B161</f>
        <v>0</v>
      </c>
      <c r="D159" s="84">
        <f t="shared" ca="1" si="5"/>
        <v>0</v>
      </c>
      <c r="E159" s="84">
        <f t="shared" ca="1" si="6"/>
        <v>0</v>
      </c>
      <c r="F159" s="85">
        <f>Invoice!G161</f>
        <v>0</v>
      </c>
      <c r="G159" s="86">
        <f t="shared" si="7"/>
        <v>0</v>
      </c>
    </row>
    <row r="160" spans="1:7" s="83" customFormat="1" hidden="1">
      <c r="A160" s="99" t="str">
        <f>Invoice!F162</f>
        <v>first line keep open</v>
      </c>
      <c r="B160" s="78">
        <f>Invoice!C162</f>
        <v>0</v>
      </c>
      <c r="C160" s="79">
        <f>Invoice!B162</f>
        <v>0</v>
      </c>
      <c r="D160" s="84">
        <f t="shared" ca="1" si="5"/>
        <v>0</v>
      </c>
      <c r="E160" s="84">
        <f t="shared" ca="1" si="6"/>
        <v>0</v>
      </c>
      <c r="F160" s="85">
        <f>Invoice!G162</f>
        <v>0</v>
      </c>
      <c r="G160" s="86">
        <f t="shared" si="7"/>
        <v>0</v>
      </c>
    </row>
    <row r="161" spans="1:7" s="83" customFormat="1" hidden="1">
      <c r="A161" s="99" t="str">
        <f>Invoice!F163</f>
        <v>first line keep open</v>
      </c>
      <c r="B161" s="78">
        <f>Invoice!C163</f>
        <v>0</v>
      </c>
      <c r="C161" s="79">
        <f>Invoice!B163</f>
        <v>0</v>
      </c>
      <c r="D161" s="84">
        <f t="shared" ca="1" si="5"/>
        <v>0</v>
      </c>
      <c r="E161" s="84">
        <f t="shared" ca="1" si="6"/>
        <v>0</v>
      </c>
      <c r="F161" s="85">
        <f>Invoice!G163</f>
        <v>0</v>
      </c>
      <c r="G161" s="86">
        <f t="shared" si="7"/>
        <v>0</v>
      </c>
    </row>
    <row r="162" spans="1:7" s="83" customFormat="1" hidden="1">
      <c r="A162" s="99" t="str">
        <f>Invoice!F164</f>
        <v>first line keep open</v>
      </c>
      <c r="B162" s="78">
        <f>Invoice!C164</f>
        <v>0</v>
      </c>
      <c r="C162" s="79">
        <f>Invoice!B164</f>
        <v>0</v>
      </c>
      <c r="D162" s="84">
        <f t="shared" ca="1" si="5"/>
        <v>0</v>
      </c>
      <c r="E162" s="84">
        <f t="shared" ca="1" si="6"/>
        <v>0</v>
      </c>
      <c r="F162" s="85">
        <f>Invoice!G164</f>
        <v>0</v>
      </c>
      <c r="G162" s="86">
        <f t="shared" si="7"/>
        <v>0</v>
      </c>
    </row>
    <row r="163" spans="1:7" s="83" customFormat="1" hidden="1">
      <c r="A163" s="99" t="str">
        <f>Invoice!F165</f>
        <v>first line keep open</v>
      </c>
      <c r="B163" s="78">
        <f>Invoice!C165</f>
        <v>0</v>
      </c>
      <c r="C163" s="79">
        <f>Invoice!B165</f>
        <v>0</v>
      </c>
      <c r="D163" s="84">
        <f t="shared" ca="1" si="5"/>
        <v>0</v>
      </c>
      <c r="E163" s="84">
        <f t="shared" ca="1" si="6"/>
        <v>0</v>
      </c>
      <c r="F163" s="85">
        <f>Invoice!G165</f>
        <v>0</v>
      </c>
      <c r="G163" s="86">
        <f t="shared" si="7"/>
        <v>0</v>
      </c>
    </row>
    <row r="164" spans="1:7" s="83" customFormat="1" hidden="1">
      <c r="A164" s="99" t="str">
        <f>Invoice!F166</f>
        <v>first line keep open</v>
      </c>
      <c r="B164" s="78">
        <f>Invoice!C166</f>
        <v>0</v>
      </c>
      <c r="C164" s="79">
        <f>Invoice!B166</f>
        <v>0</v>
      </c>
      <c r="D164" s="84">
        <f t="shared" ca="1" si="5"/>
        <v>0</v>
      </c>
      <c r="E164" s="84">
        <f t="shared" ca="1" si="6"/>
        <v>0</v>
      </c>
      <c r="F164" s="85">
        <f>Invoice!G166</f>
        <v>0</v>
      </c>
      <c r="G164" s="86">
        <f t="shared" si="7"/>
        <v>0</v>
      </c>
    </row>
    <row r="165" spans="1:7" s="83" customFormat="1" hidden="1">
      <c r="A165" s="99" t="str">
        <f>Invoice!F167</f>
        <v>first line keep open</v>
      </c>
      <c r="B165" s="78">
        <f>Invoice!C167</f>
        <v>0</v>
      </c>
      <c r="C165" s="79">
        <f>Invoice!B167</f>
        <v>0</v>
      </c>
      <c r="D165" s="84">
        <f t="shared" ca="1" si="5"/>
        <v>0</v>
      </c>
      <c r="E165" s="84">
        <f t="shared" ca="1" si="6"/>
        <v>0</v>
      </c>
      <c r="F165" s="85">
        <f>Invoice!G167</f>
        <v>0</v>
      </c>
      <c r="G165" s="86">
        <f t="shared" si="7"/>
        <v>0</v>
      </c>
    </row>
    <row r="166" spans="1:7" s="83" customFormat="1" hidden="1">
      <c r="A166" s="99" t="str">
        <f>Invoice!F168</f>
        <v>first line keep open</v>
      </c>
      <c r="B166" s="78">
        <f>Invoice!C168</f>
        <v>0</v>
      </c>
      <c r="C166" s="79">
        <f>Invoice!B168</f>
        <v>0</v>
      </c>
      <c r="D166" s="84">
        <f t="shared" ca="1" si="5"/>
        <v>0</v>
      </c>
      <c r="E166" s="84">
        <f t="shared" ca="1" si="6"/>
        <v>0</v>
      </c>
      <c r="F166" s="85">
        <f>Invoice!G168</f>
        <v>0</v>
      </c>
      <c r="G166" s="86">
        <f t="shared" si="7"/>
        <v>0</v>
      </c>
    </row>
    <row r="167" spans="1:7" s="83" customFormat="1" hidden="1">
      <c r="A167" s="99" t="str">
        <f>Invoice!F169</f>
        <v>first line keep open</v>
      </c>
      <c r="B167" s="78">
        <f>Invoice!C169</f>
        <v>0</v>
      </c>
      <c r="C167" s="79">
        <f>Invoice!B169</f>
        <v>0</v>
      </c>
      <c r="D167" s="84">
        <f t="shared" ca="1" si="5"/>
        <v>0</v>
      </c>
      <c r="E167" s="84">
        <f t="shared" ca="1" si="6"/>
        <v>0</v>
      </c>
      <c r="F167" s="85">
        <f>Invoice!G169</f>
        <v>0</v>
      </c>
      <c r="G167" s="86">
        <f t="shared" si="7"/>
        <v>0</v>
      </c>
    </row>
    <row r="168" spans="1:7" s="83" customFormat="1" hidden="1">
      <c r="A168" s="99" t="str">
        <f>Invoice!F170</f>
        <v>first line keep open</v>
      </c>
      <c r="B168" s="78">
        <f>Invoice!C170</f>
        <v>0</v>
      </c>
      <c r="C168" s="79">
        <f>Invoice!B170</f>
        <v>0</v>
      </c>
      <c r="D168" s="84">
        <f t="shared" ca="1" si="5"/>
        <v>0</v>
      </c>
      <c r="E168" s="84">
        <f t="shared" ca="1" si="6"/>
        <v>0</v>
      </c>
      <c r="F168" s="85">
        <f>Invoice!G170</f>
        <v>0</v>
      </c>
      <c r="G168" s="86">
        <f t="shared" si="7"/>
        <v>0</v>
      </c>
    </row>
    <row r="169" spans="1:7" s="83" customFormat="1" hidden="1">
      <c r="A169" s="99" t="str">
        <f>Invoice!F171</f>
        <v>first line keep open</v>
      </c>
      <c r="B169" s="78">
        <f>Invoice!C171</f>
        <v>0</v>
      </c>
      <c r="C169" s="79">
        <f>Invoice!B171</f>
        <v>0</v>
      </c>
      <c r="D169" s="84">
        <f t="shared" ca="1" si="5"/>
        <v>0</v>
      </c>
      <c r="E169" s="84">
        <f t="shared" ca="1" si="6"/>
        <v>0</v>
      </c>
      <c r="F169" s="85">
        <f>Invoice!G171</f>
        <v>0</v>
      </c>
      <c r="G169" s="86">
        <f t="shared" si="7"/>
        <v>0</v>
      </c>
    </row>
    <row r="170" spans="1:7" s="83" customFormat="1" hidden="1">
      <c r="A170" s="99" t="str">
        <f>Invoice!F172</f>
        <v>first line keep open</v>
      </c>
      <c r="B170" s="78">
        <f>Invoice!C172</f>
        <v>0</v>
      </c>
      <c r="C170" s="79">
        <f>Invoice!B172</f>
        <v>0</v>
      </c>
      <c r="D170" s="84">
        <f t="shared" ca="1" si="5"/>
        <v>0</v>
      </c>
      <c r="E170" s="84">
        <f t="shared" ca="1" si="6"/>
        <v>0</v>
      </c>
      <c r="F170" s="85">
        <f>Invoice!G172</f>
        <v>0</v>
      </c>
      <c r="G170" s="86">
        <f t="shared" si="7"/>
        <v>0</v>
      </c>
    </row>
    <row r="171" spans="1:7" s="83" customFormat="1" hidden="1">
      <c r="A171" s="99" t="str">
        <f>Invoice!F173</f>
        <v>first line keep open</v>
      </c>
      <c r="B171" s="78">
        <f>Invoice!C173</f>
        <v>0</v>
      </c>
      <c r="C171" s="79">
        <f>Invoice!B173</f>
        <v>0</v>
      </c>
      <c r="D171" s="84">
        <f t="shared" ca="1" si="5"/>
        <v>0</v>
      </c>
      <c r="E171" s="84">
        <f t="shared" ca="1" si="6"/>
        <v>0</v>
      </c>
      <c r="F171" s="85">
        <f>Invoice!G173</f>
        <v>0</v>
      </c>
      <c r="G171" s="86">
        <f t="shared" si="7"/>
        <v>0</v>
      </c>
    </row>
    <row r="172" spans="1:7" s="83" customFormat="1" hidden="1">
      <c r="A172" s="99" t="str">
        <f>Invoice!F174</f>
        <v>first line keep open</v>
      </c>
      <c r="B172" s="78">
        <f>Invoice!C174</f>
        <v>0</v>
      </c>
      <c r="C172" s="79">
        <f>Invoice!B174</f>
        <v>0</v>
      </c>
      <c r="D172" s="84">
        <f t="shared" ca="1" si="5"/>
        <v>0</v>
      </c>
      <c r="E172" s="84">
        <f t="shared" ca="1" si="6"/>
        <v>0</v>
      </c>
      <c r="F172" s="85">
        <f>Invoice!G174</f>
        <v>0</v>
      </c>
      <c r="G172" s="86">
        <f t="shared" si="7"/>
        <v>0</v>
      </c>
    </row>
    <row r="173" spans="1:7" s="83" customFormat="1" hidden="1">
      <c r="A173" s="99" t="str">
        <f>Invoice!F175</f>
        <v>first line keep open</v>
      </c>
      <c r="B173" s="78">
        <f>Invoice!C175</f>
        <v>0</v>
      </c>
      <c r="C173" s="79">
        <f>Invoice!B175</f>
        <v>0</v>
      </c>
      <c r="D173" s="84">
        <f t="shared" ca="1" si="5"/>
        <v>0</v>
      </c>
      <c r="E173" s="84">
        <f t="shared" ca="1" si="6"/>
        <v>0</v>
      </c>
      <c r="F173" s="85">
        <f>Invoice!G175</f>
        <v>0</v>
      </c>
      <c r="G173" s="86">
        <f t="shared" si="7"/>
        <v>0</v>
      </c>
    </row>
    <row r="174" spans="1:7" s="83" customFormat="1" hidden="1">
      <c r="A174" s="99" t="str">
        <f>Invoice!F176</f>
        <v>first line keep open</v>
      </c>
      <c r="B174" s="78">
        <f>Invoice!C176</f>
        <v>0</v>
      </c>
      <c r="C174" s="79">
        <f>Invoice!B176</f>
        <v>0</v>
      </c>
      <c r="D174" s="84">
        <f t="shared" ca="1" si="5"/>
        <v>0</v>
      </c>
      <c r="E174" s="84">
        <f t="shared" ca="1" si="6"/>
        <v>0</v>
      </c>
      <c r="F174" s="85">
        <f>Invoice!G176</f>
        <v>0</v>
      </c>
      <c r="G174" s="86">
        <f t="shared" si="7"/>
        <v>0</v>
      </c>
    </row>
    <row r="175" spans="1:7" s="83" customFormat="1" hidden="1">
      <c r="A175" s="99" t="str">
        <f>Invoice!F177</f>
        <v>first line keep open</v>
      </c>
      <c r="B175" s="78">
        <f>Invoice!C177</f>
        <v>0</v>
      </c>
      <c r="C175" s="79">
        <f>Invoice!B177</f>
        <v>0</v>
      </c>
      <c r="D175" s="84">
        <f t="shared" ca="1" si="5"/>
        <v>0</v>
      </c>
      <c r="E175" s="84">
        <f t="shared" ca="1" si="6"/>
        <v>0</v>
      </c>
      <c r="F175" s="85">
        <f>Invoice!G177</f>
        <v>0</v>
      </c>
      <c r="G175" s="86">
        <f t="shared" si="7"/>
        <v>0</v>
      </c>
    </row>
    <row r="176" spans="1:7" s="83" customFormat="1" hidden="1">
      <c r="A176" s="99" t="str">
        <f>Invoice!F178</f>
        <v>first line keep open</v>
      </c>
      <c r="B176" s="78">
        <f>Invoice!C178</f>
        <v>0</v>
      </c>
      <c r="C176" s="79">
        <f>Invoice!B178</f>
        <v>0</v>
      </c>
      <c r="D176" s="84">
        <f t="shared" ca="1" si="5"/>
        <v>0</v>
      </c>
      <c r="E176" s="84">
        <f t="shared" ca="1" si="6"/>
        <v>0</v>
      </c>
      <c r="F176" s="85">
        <f>Invoice!G178</f>
        <v>0</v>
      </c>
      <c r="G176" s="86">
        <f t="shared" si="7"/>
        <v>0</v>
      </c>
    </row>
    <row r="177" spans="1:7" s="83" customFormat="1" hidden="1">
      <c r="A177" s="99" t="str">
        <f>Invoice!F179</f>
        <v>first line keep open</v>
      </c>
      <c r="B177" s="78">
        <f>Invoice!C179</f>
        <v>0</v>
      </c>
      <c r="C177" s="79">
        <f>Invoice!B179</f>
        <v>0</v>
      </c>
      <c r="D177" s="84">
        <f t="shared" ca="1" si="5"/>
        <v>0</v>
      </c>
      <c r="E177" s="84">
        <f t="shared" ca="1" si="6"/>
        <v>0</v>
      </c>
      <c r="F177" s="85">
        <f>Invoice!G179</f>
        <v>0</v>
      </c>
      <c r="G177" s="86">
        <f t="shared" si="7"/>
        <v>0</v>
      </c>
    </row>
    <row r="178" spans="1:7" s="83" customFormat="1" hidden="1">
      <c r="A178" s="99" t="str">
        <f>Invoice!F180</f>
        <v>first line keep open</v>
      </c>
      <c r="B178" s="78">
        <f>Invoice!C180</f>
        <v>0</v>
      </c>
      <c r="C178" s="79">
        <f>Invoice!B180</f>
        <v>0</v>
      </c>
      <c r="D178" s="84">
        <f t="shared" ca="1" si="5"/>
        <v>0</v>
      </c>
      <c r="E178" s="84">
        <f t="shared" ca="1" si="6"/>
        <v>0</v>
      </c>
      <c r="F178" s="85">
        <f>Invoice!G180</f>
        <v>0</v>
      </c>
      <c r="G178" s="86">
        <f t="shared" si="7"/>
        <v>0</v>
      </c>
    </row>
    <row r="179" spans="1:7" s="83" customFormat="1" hidden="1">
      <c r="A179" s="99" t="str">
        <f>Invoice!F181</f>
        <v>first line keep open</v>
      </c>
      <c r="B179" s="78">
        <f>Invoice!C181</f>
        <v>0</v>
      </c>
      <c r="C179" s="79">
        <f>Invoice!B181</f>
        <v>0</v>
      </c>
      <c r="D179" s="84">
        <f t="shared" ca="1" si="5"/>
        <v>0</v>
      </c>
      <c r="E179" s="84">
        <f t="shared" ca="1" si="6"/>
        <v>0</v>
      </c>
      <c r="F179" s="85">
        <f>Invoice!G181</f>
        <v>0</v>
      </c>
      <c r="G179" s="86">
        <f t="shared" si="7"/>
        <v>0</v>
      </c>
    </row>
    <row r="180" spans="1:7" s="83" customFormat="1" hidden="1">
      <c r="A180" s="99" t="str">
        <f>Invoice!F182</f>
        <v>first line keep open</v>
      </c>
      <c r="B180" s="78">
        <f>Invoice!C182</f>
        <v>0</v>
      </c>
      <c r="C180" s="79">
        <f>Invoice!B182</f>
        <v>0</v>
      </c>
      <c r="D180" s="84">
        <f t="shared" ca="1" si="5"/>
        <v>0</v>
      </c>
      <c r="E180" s="84">
        <f t="shared" ca="1" si="6"/>
        <v>0</v>
      </c>
      <c r="F180" s="85">
        <f>Invoice!G182</f>
        <v>0</v>
      </c>
      <c r="G180" s="86">
        <f t="shared" si="7"/>
        <v>0</v>
      </c>
    </row>
    <row r="181" spans="1:7" s="83" customFormat="1" hidden="1">
      <c r="A181" s="99" t="str">
        <f>Invoice!F183</f>
        <v>first line keep open</v>
      </c>
      <c r="B181" s="78">
        <f>Invoice!C183</f>
        <v>0</v>
      </c>
      <c r="C181" s="79">
        <f>Invoice!B183</f>
        <v>0</v>
      </c>
      <c r="D181" s="84">
        <f t="shared" ca="1" si="5"/>
        <v>0</v>
      </c>
      <c r="E181" s="84">
        <f t="shared" ca="1" si="6"/>
        <v>0</v>
      </c>
      <c r="F181" s="85">
        <f>Invoice!G183</f>
        <v>0</v>
      </c>
      <c r="G181" s="86">
        <f t="shared" si="7"/>
        <v>0</v>
      </c>
    </row>
    <row r="182" spans="1:7" s="83" customFormat="1" hidden="1">
      <c r="A182" s="99" t="str">
        <f>Invoice!F184</f>
        <v>first line keep open</v>
      </c>
      <c r="B182" s="78">
        <f>Invoice!C184</f>
        <v>0</v>
      </c>
      <c r="C182" s="79">
        <f>Invoice!B184</f>
        <v>0</v>
      </c>
      <c r="D182" s="84">
        <f t="shared" ca="1" si="5"/>
        <v>0</v>
      </c>
      <c r="E182" s="84">
        <f t="shared" ca="1" si="6"/>
        <v>0</v>
      </c>
      <c r="F182" s="85">
        <f>Invoice!G184</f>
        <v>0</v>
      </c>
      <c r="G182" s="86">
        <f t="shared" si="7"/>
        <v>0</v>
      </c>
    </row>
    <row r="183" spans="1:7" s="83" customFormat="1" hidden="1">
      <c r="A183" s="99" t="str">
        <f>Invoice!F185</f>
        <v>first line keep open</v>
      </c>
      <c r="B183" s="78">
        <f>Invoice!C185</f>
        <v>0</v>
      </c>
      <c r="C183" s="79">
        <f>Invoice!B185</f>
        <v>0</v>
      </c>
      <c r="D183" s="84">
        <f t="shared" ca="1" si="5"/>
        <v>0</v>
      </c>
      <c r="E183" s="84">
        <f t="shared" ca="1" si="6"/>
        <v>0</v>
      </c>
      <c r="F183" s="85">
        <f>Invoice!G185</f>
        <v>0</v>
      </c>
      <c r="G183" s="86">
        <f t="shared" si="7"/>
        <v>0</v>
      </c>
    </row>
    <row r="184" spans="1:7" s="83" customFormat="1" hidden="1">
      <c r="A184" s="99" t="str">
        <f>Invoice!F186</f>
        <v>first line keep open</v>
      </c>
      <c r="B184" s="78">
        <f>Invoice!C186</f>
        <v>0</v>
      </c>
      <c r="C184" s="79">
        <f>Invoice!B186</f>
        <v>0</v>
      </c>
      <c r="D184" s="84">
        <f t="shared" ca="1" si="5"/>
        <v>0</v>
      </c>
      <c r="E184" s="84">
        <f t="shared" ca="1" si="6"/>
        <v>0</v>
      </c>
      <c r="F184" s="85">
        <f>Invoice!G186</f>
        <v>0</v>
      </c>
      <c r="G184" s="86">
        <f t="shared" si="7"/>
        <v>0</v>
      </c>
    </row>
    <row r="185" spans="1:7" s="83" customFormat="1" hidden="1">
      <c r="A185" s="99" t="str">
        <f>Invoice!F187</f>
        <v>first line keep open</v>
      </c>
      <c r="B185" s="78">
        <f>Invoice!C187</f>
        <v>0</v>
      </c>
      <c r="C185" s="79">
        <f>Invoice!B187</f>
        <v>0</v>
      </c>
      <c r="D185" s="84">
        <f t="shared" ca="1" si="5"/>
        <v>0</v>
      </c>
      <c r="E185" s="84">
        <f t="shared" ca="1" si="6"/>
        <v>0</v>
      </c>
      <c r="F185" s="85">
        <f>Invoice!G187</f>
        <v>0</v>
      </c>
      <c r="G185" s="86">
        <f t="shared" si="7"/>
        <v>0</v>
      </c>
    </row>
    <row r="186" spans="1:7" s="83" customFormat="1" hidden="1">
      <c r="A186" s="99" t="str">
        <f>Invoice!F188</f>
        <v>first line keep open</v>
      </c>
      <c r="B186" s="78">
        <f>Invoice!C188</f>
        <v>0</v>
      </c>
      <c r="C186" s="79">
        <f>Invoice!B188</f>
        <v>0</v>
      </c>
      <c r="D186" s="84">
        <f t="shared" ca="1" si="5"/>
        <v>0</v>
      </c>
      <c r="E186" s="84">
        <f t="shared" ca="1" si="6"/>
        <v>0</v>
      </c>
      <c r="F186" s="85">
        <f>Invoice!G188</f>
        <v>0</v>
      </c>
      <c r="G186" s="86">
        <f t="shared" si="7"/>
        <v>0</v>
      </c>
    </row>
    <row r="187" spans="1:7" s="83" customFormat="1" hidden="1">
      <c r="A187" s="99" t="str">
        <f>Invoice!F189</f>
        <v>first line keep open</v>
      </c>
      <c r="B187" s="78">
        <f>Invoice!C189</f>
        <v>0</v>
      </c>
      <c r="C187" s="79">
        <f>Invoice!B189</f>
        <v>0</v>
      </c>
      <c r="D187" s="84">
        <f t="shared" ca="1" si="5"/>
        <v>0</v>
      </c>
      <c r="E187" s="84">
        <f t="shared" ca="1" si="6"/>
        <v>0</v>
      </c>
      <c r="F187" s="85">
        <f>Invoice!G189</f>
        <v>0</v>
      </c>
      <c r="G187" s="86">
        <f t="shared" si="7"/>
        <v>0</v>
      </c>
    </row>
    <row r="188" spans="1:7" s="83" customFormat="1" hidden="1">
      <c r="A188" s="99" t="str">
        <f>Invoice!F190</f>
        <v>first line keep open</v>
      </c>
      <c r="B188" s="78">
        <f>Invoice!C190</f>
        <v>0</v>
      </c>
      <c r="C188" s="79">
        <f>Invoice!B190</f>
        <v>0</v>
      </c>
      <c r="D188" s="84">
        <f t="shared" ca="1" si="5"/>
        <v>0</v>
      </c>
      <c r="E188" s="84">
        <f t="shared" ca="1" si="6"/>
        <v>0</v>
      </c>
      <c r="F188" s="85">
        <f>Invoice!G190</f>
        <v>0</v>
      </c>
      <c r="G188" s="86">
        <f t="shared" si="7"/>
        <v>0</v>
      </c>
    </row>
    <row r="189" spans="1:7" s="83" customFormat="1" hidden="1">
      <c r="A189" s="99" t="str">
        <f>Invoice!F191</f>
        <v>first line keep open</v>
      </c>
      <c r="B189" s="78">
        <f>Invoice!C191</f>
        <v>0</v>
      </c>
      <c r="C189" s="79">
        <f>Invoice!B191</f>
        <v>0</v>
      </c>
      <c r="D189" s="84">
        <f t="shared" ca="1" si="5"/>
        <v>0</v>
      </c>
      <c r="E189" s="84">
        <f t="shared" ca="1" si="6"/>
        <v>0</v>
      </c>
      <c r="F189" s="85">
        <f>Invoice!G191</f>
        <v>0</v>
      </c>
      <c r="G189" s="86">
        <f t="shared" si="7"/>
        <v>0</v>
      </c>
    </row>
    <row r="190" spans="1:7" s="83" customFormat="1" hidden="1">
      <c r="A190" s="99" t="str">
        <f>Invoice!F192</f>
        <v>first line keep open</v>
      </c>
      <c r="B190" s="78">
        <f>Invoice!C192</f>
        <v>0</v>
      </c>
      <c r="C190" s="79">
        <f>Invoice!B192</f>
        <v>0</v>
      </c>
      <c r="D190" s="84">
        <f t="shared" ca="1" si="5"/>
        <v>0</v>
      </c>
      <c r="E190" s="84">
        <f t="shared" ca="1" si="6"/>
        <v>0</v>
      </c>
      <c r="F190" s="85">
        <f>Invoice!G192</f>
        <v>0</v>
      </c>
      <c r="G190" s="86">
        <f t="shared" si="7"/>
        <v>0</v>
      </c>
    </row>
    <row r="191" spans="1:7" s="83" customFormat="1" hidden="1">
      <c r="A191" s="99" t="str">
        <f>Invoice!F193</f>
        <v>first line keep open</v>
      </c>
      <c r="B191" s="78">
        <f>Invoice!C193</f>
        <v>0</v>
      </c>
      <c r="C191" s="79">
        <f>Invoice!B193</f>
        <v>0</v>
      </c>
      <c r="D191" s="84">
        <f t="shared" ca="1" si="5"/>
        <v>0</v>
      </c>
      <c r="E191" s="84">
        <f t="shared" ca="1" si="6"/>
        <v>0</v>
      </c>
      <c r="F191" s="85">
        <f>Invoice!G193</f>
        <v>0</v>
      </c>
      <c r="G191" s="86">
        <f t="shared" si="7"/>
        <v>0</v>
      </c>
    </row>
    <row r="192" spans="1:7" s="83" customFormat="1" hidden="1">
      <c r="A192" s="99" t="str">
        <f>Invoice!F194</f>
        <v>first line keep open</v>
      </c>
      <c r="B192" s="78">
        <f>Invoice!C194</f>
        <v>0</v>
      </c>
      <c r="C192" s="79">
        <f>Invoice!B194</f>
        <v>0</v>
      </c>
      <c r="D192" s="84">
        <f t="shared" ca="1" si="5"/>
        <v>0</v>
      </c>
      <c r="E192" s="84">
        <f t="shared" ca="1" si="6"/>
        <v>0</v>
      </c>
      <c r="F192" s="85">
        <f>Invoice!G194</f>
        <v>0</v>
      </c>
      <c r="G192" s="86">
        <f t="shared" si="7"/>
        <v>0</v>
      </c>
    </row>
    <row r="193" spans="1:7" s="83" customFormat="1" hidden="1">
      <c r="A193" s="99" t="str">
        <f>Invoice!F195</f>
        <v>first line keep open</v>
      </c>
      <c r="B193" s="78">
        <f>Invoice!C195</f>
        <v>0</v>
      </c>
      <c r="C193" s="79">
        <f>Invoice!B195</f>
        <v>0</v>
      </c>
      <c r="D193" s="84">
        <f t="shared" ref="D193:D256" ca="1" si="8">F193/$D$14</f>
        <v>0</v>
      </c>
      <c r="E193" s="84">
        <f t="shared" ref="E193:E256" ca="1" si="9">G193/$D$14</f>
        <v>0</v>
      </c>
      <c r="F193" s="85">
        <f>Invoice!G195</f>
        <v>0</v>
      </c>
      <c r="G193" s="86">
        <f t="shared" ref="G193:G256" si="10">C193*F193</f>
        <v>0</v>
      </c>
    </row>
    <row r="194" spans="1:7" s="83" customFormat="1" hidden="1">
      <c r="A194" s="99" t="str">
        <f>Invoice!F196</f>
        <v>first line keep open</v>
      </c>
      <c r="B194" s="78">
        <f>Invoice!C196</f>
        <v>0</v>
      </c>
      <c r="C194" s="79">
        <f>Invoice!B196</f>
        <v>0</v>
      </c>
      <c r="D194" s="84">
        <f t="shared" ca="1" si="8"/>
        <v>0</v>
      </c>
      <c r="E194" s="84">
        <f t="shared" ca="1" si="9"/>
        <v>0</v>
      </c>
      <c r="F194" s="85">
        <f>Invoice!G196</f>
        <v>0</v>
      </c>
      <c r="G194" s="86">
        <f t="shared" si="10"/>
        <v>0</v>
      </c>
    </row>
    <row r="195" spans="1:7" s="83" customFormat="1" hidden="1">
      <c r="A195" s="99" t="str">
        <f>Invoice!F197</f>
        <v>first line keep open</v>
      </c>
      <c r="B195" s="78">
        <f>Invoice!C197</f>
        <v>0</v>
      </c>
      <c r="C195" s="79">
        <f>Invoice!B197</f>
        <v>0</v>
      </c>
      <c r="D195" s="84">
        <f t="shared" ca="1" si="8"/>
        <v>0</v>
      </c>
      <c r="E195" s="84">
        <f t="shared" ca="1" si="9"/>
        <v>0</v>
      </c>
      <c r="F195" s="85">
        <f>Invoice!G197</f>
        <v>0</v>
      </c>
      <c r="G195" s="86">
        <f t="shared" si="10"/>
        <v>0</v>
      </c>
    </row>
    <row r="196" spans="1:7" s="83" customFormat="1" hidden="1">
      <c r="A196" s="99" t="str">
        <f>Invoice!F198</f>
        <v>first line keep open</v>
      </c>
      <c r="B196" s="78">
        <f>Invoice!C198</f>
        <v>0</v>
      </c>
      <c r="C196" s="79">
        <f>Invoice!B198</f>
        <v>0</v>
      </c>
      <c r="D196" s="84">
        <f t="shared" ca="1" si="8"/>
        <v>0</v>
      </c>
      <c r="E196" s="84">
        <f t="shared" ca="1" si="9"/>
        <v>0</v>
      </c>
      <c r="F196" s="85">
        <f>Invoice!G198</f>
        <v>0</v>
      </c>
      <c r="G196" s="86">
        <f t="shared" si="10"/>
        <v>0</v>
      </c>
    </row>
    <row r="197" spans="1:7" s="83" customFormat="1" hidden="1">
      <c r="A197" s="99" t="str">
        <f>Invoice!F199</f>
        <v>first line keep open</v>
      </c>
      <c r="B197" s="78">
        <f>Invoice!C199</f>
        <v>0</v>
      </c>
      <c r="C197" s="79">
        <f>Invoice!B199</f>
        <v>0</v>
      </c>
      <c r="D197" s="84">
        <f t="shared" ca="1" si="8"/>
        <v>0</v>
      </c>
      <c r="E197" s="84">
        <f t="shared" ca="1" si="9"/>
        <v>0</v>
      </c>
      <c r="F197" s="85">
        <f>Invoice!G199</f>
        <v>0</v>
      </c>
      <c r="G197" s="86">
        <f t="shared" si="10"/>
        <v>0</v>
      </c>
    </row>
    <row r="198" spans="1:7" s="83" customFormat="1" hidden="1">
      <c r="A198" s="99" t="str">
        <f>Invoice!F200</f>
        <v>first line keep open</v>
      </c>
      <c r="B198" s="78">
        <f>Invoice!C200</f>
        <v>0</v>
      </c>
      <c r="C198" s="79">
        <f>Invoice!B200</f>
        <v>0</v>
      </c>
      <c r="D198" s="84">
        <f t="shared" ca="1" si="8"/>
        <v>0</v>
      </c>
      <c r="E198" s="84">
        <f t="shared" ca="1" si="9"/>
        <v>0</v>
      </c>
      <c r="F198" s="85">
        <f>Invoice!G200</f>
        <v>0</v>
      </c>
      <c r="G198" s="86">
        <f t="shared" si="10"/>
        <v>0</v>
      </c>
    </row>
    <row r="199" spans="1:7" s="83" customFormat="1" hidden="1">
      <c r="A199" s="99" t="str">
        <f>Invoice!F201</f>
        <v>first line keep open</v>
      </c>
      <c r="B199" s="78">
        <f>Invoice!C201</f>
        <v>0</v>
      </c>
      <c r="C199" s="79">
        <f>Invoice!B201</f>
        <v>0</v>
      </c>
      <c r="D199" s="84">
        <f t="shared" ca="1" si="8"/>
        <v>0</v>
      </c>
      <c r="E199" s="84">
        <f t="shared" ca="1" si="9"/>
        <v>0</v>
      </c>
      <c r="F199" s="85">
        <f>Invoice!G201</f>
        <v>0</v>
      </c>
      <c r="G199" s="86">
        <f t="shared" si="10"/>
        <v>0</v>
      </c>
    </row>
    <row r="200" spans="1:7" s="83" customFormat="1" hidden="1">
      <c r="A200" s="99" t="str">
        <f>Invoice!F202</f>
        <v>first line keep open</v>
      </c>
      <c r="B200" s="78">
        <f>Invoice!C202</f>
        <v>0</v>
      </c>
      <c r="C200" s="79">
        <f>Invoice!B202</f>
        <v>0</v>
      </c>
      <c r="D200" s="84">
        <f t="shared" ca="1" si="8"/>
        <v>0</v>
      </c>
      <c r="E200" s="84">
        <f t="shared" ca="1" si="9"/>
        <v>0</v>
      </c>
      <c r="F200" s="85">
        <f>Invoice!G202</f>
        <v>0</v>
      </c>
      <c r="G200" s="86">
        <f t="shared" si="10"/>
        <v>0</v>
      </c>
    </row>
    <row r="201" spans="1:7" s="83" customFormat="1" hidden="1">
      <c r="A201" s="99" t="str">
        <f>Invoice!F203</f>
        <v>first line keep open</v>
      </c>
      <c r="B201" s="78">
        <f>Invoice!C203</f>
        <v>0</v>
      </c>
      <c r="C201" s="79">
        <f>Invoice!B203</f>
        <v>0</v>
      </c>
      <c r="D201" s="84">
        <f t="shared" ca="1" si="8"/>
        <v>0</v>
      </c>
      <c r="E201" s="84">
        <f t="shared" ca="1" si="9"/>
        <v>0</v>
      </c>
      <c r="F201" s="85">
        <f>Invoice!G203</f>
        <v>0</v>
      </c>
      <c r="G201" s="86">
        <f t="shared" si="10"/>
        <v>0</v>
      </c>
    </row>
    <row r="202" spans="1:7" s="83" customFormat="1" hidden="1">
      <c r="A202" s="99" t="str">
        <f>Invoice!F204</f>
        <v>first line keep open</v>
      </c>
      <c r="B202" s="78">
        <f>Invoice!C204</f>
        <v>0</v>
      </c>
      <c r="C202" s="79">
        <f>Invoice!B204</f>
        <v>0</v>
      </c>
      <c r="D202" s="84">
        <f t="shared" ca="1" si="8"/>
        <v>0</v>
      </c>
      <c r="E202" s="84">
        <f t="shared" ca="1" si="9"/>
        <v>0</v>
      </c>
      <c r="F202" s="85">
        <f>Invoice!G204</f>
        <v>0</v>
      </c>
      <c r="G202" s="86">
        <f t="shared" si="10"/>
        <v>0</v>
      </c>
    </row>
    <row r="203" spans="1:7" s="83" customFormat="1" hidden="1">
      <c r="A203" s="99" t="str">
        <f>Invoice!F205</f>
        <v>first line keep open</v>
      </c>
      <c r="B203" s="78">
        <f>Invoice!C205</f>
        <v>0</v>
      </c>
      <c r="C203" s="79">
        <f>Invoice!B205</f>
        <v>0</v>
      </c>
      <c r="D203" s="84">
        <f t="shared" ca="1" si="8"/>
        <v>0</v>
      </c>
      <c r="E203" s="84">
        <f t="shared" ca="1" si="9"/>
        <v>0</v>
      </c>
      <c r="F203" s="85">
        <f>Invoice!G205</f>
        <v>0</v>
      </c>
      <c r="G203" s="86">
        <f t="shared" si="10"/>
        <v>0</v>
      </c>
    </row>
    <row r="204" spans="1:7" s="83" customFormat="1" hidden="1">
      <c r="A204" s="99" t="str">
        <f>Invoice!F206</f>
        <v>first line keep open</v>
      </c>
      <c r="B204" s="78">
        <f>Invoice!C206</f>
        <v>0</v>
      </c>
      <c r="C204" s="79">
        <f>Invoice!B206</f>
        <v>0</v>
      </c>
      <c r="D204" s="84">
        <f t="shared" ca="1" si="8"/>
        <v>0</v>
      </c>
      <c r="E204" s="84">
        <f t="shared" ca="1" si="9"/>
        <v>0</v>
      </c>
      <c r="F204" s="85">
        <f>Invoice!G206</f>
        <v>0</v>
      </c>
      <c r="G204" s="86">
        <f t="shared" si="10"/>
        <v>0</v>
      </c>
    </row>
    <row r="205" spans="1:7" s="83" customFormat="1" hidden="1">
      <c r="A205" s="99" t="str">
        <f>Invoice!F207</f>
        <v>first line keep open</v>
      </c>
      <c r="B205" s="78">
        <f>Invoice!C207</f>
        <v>0</v>
      </c>
      <c r="C205" s="79">
        <f>Invoice!B207</f>
        <v>0</v>
      </c>
      <c r="D205" s="84">
        <f t="shared" ca="1" si="8"/>
        <v>0</v>
      </c>
      <c r="E205" s="84">
        <f t="shared" ca="1" si="9"/>
        <v>0</v>
      </c>
      <c r="F205" s="85">
        <f>Invoice!G207</f>
        <v>0</v>
      </c>
      <c r="G205" s="86">
        <f t="shared" si="10"/>
        <v>0</v>
      </c>
    </row>
    <row r="206" spans="1:7" s="83" customFormat="1" hidden="1">
      <c r="A206" s="99" t="str">
        <f>Invoice!F208</f>
        <v>first line keep open</v>
      </c>
      <c r="B206" s="78">
        <f>Invoice!C208</f>
        <v>0</v>
      </c>
      <c r="C206" s="79">
        <f>Invoice!B208</f>
        <v>0</v>
      </c>
      <c r="D206" s="84">
        <f t="shared" ca="1" si="8"/>
        <v>0</v>
      </c>
      <c r="E206" s="84">
        <f t="shared" ca="1" si="9"/>
        <v>0</v>
      </c>
      <c r="F206" s="85">
        <f>Invoice!G208</f>
        <v>0</v>
      </c>
      <c r="G206" s="86">
        <f t="shared" si="10"/>
        <v>0</v>
      </c>
    </row>
    <row r="207" spans="1:7" s="83" customFormat="1" hidden="1">
      <c r="A207" s="99" t="str">
        <f>Invoice!F209</f>
        <v>first line keep open</v>
      </c>
      <c r="B207" s="78">
        <f>Invoice!C209</f>
        <v>0</v>
      </c>
      <c r="C207" s="79">
        <f>Invoice!B209</f>
        <v>0</v>
      </c>
      <c r="D207" s="84">
        <f t="shared" ca="1" si="8"/>
        <v>0</v>
      </c>
      <c r="E207" s="84">
        <f t="shared" ca="1" si="9"/>
        <v>0</v>
      </c>
      <c r="F207" s="85">
        <f>Invoice!G209</f>
        <v>0</v>
      </c>
      <c r="G207" s="86">
        <f t="shared" si="10"/>
        <v>0</v>
      </c>
    </row>
    <row r="208" spans="1:7" s="83" customFormat="1" hidden="1">
      <c r="A208" s="99" t="str">
        <f>Invoice!F210</f>
        <v>first line keep open</v>
      </c>
      <c r="B208" s="78">
        <f>Invoice!C210</f>
        <v>0</v>
      </c>
      <c r="C208" s="79">
        <f>Invoice!B210</f>
        <v>0</v>
      </c>
      <c r="D208" s="84">
        <f t="shared" ca="1" si="8"/>
        <v>0</v>
      </c>
      <c r="E208" s="84">
        <f t="shared" ca="1" si="9"/>
        <v>0</v>
      </c>
      <c r="F208" s="85">
        <f>Invoice!G210</f>
        <v>0</v>
      </c>
      <c r="G208" s="86">
        <f t="shared" si="10"/>
        <v>0</v>
      </c>
    </row>
    <row r="209" spans="1:7" s="83" customFormat="1" hidden="1">
      <c r="A209" s="99" t="str">
        <f>Invoice!F211</f>
        <v>first line keep open</v>
      </c>
      <c r="B209" s="78">
        <f>Invoice!C211</f>
        <v>0</v>
      </c>
      <c r="C209" s="79">
        <f>Invoice!B211</f>
        <v>0</v>
      </c>
      <c r="D209" s="84">
        <f t="shared" ca="1" si="8"/>
        <v>0</v>
      </c>
      <c r="E209" s="84">
        <f t="shared" ca="1" si="9"/>
        <v>0</v>
      </c>
      <c r="F209" s="85">
        <f>Invoice!G211</f>
        <v>0</v>
      </c>
      <c r="G209" s="86">
        <f t="shared" si="10"/>
        <v>0</v>
      </c>
    </row>
    <row r="210" spans="1:7" s="83" customFormat="1" hidden="1">
      <c r="A210" s="99" t="str">
        <f>Invoice!F212</f>
        <v>first line keep open</v>
      </c>
      <c r="B210" s="78">
        <f>Invoice!C212</f>
        <v>0</v>
      </c>
      <c r="C210" s="79">
        <f>Invoice!B212</f>
        <v>0</v>
      </c>
      <c r="D210" s="84">
        <f t="shared" ca="1" si="8"/>
        <v>0</v>
      </c>
      <c r="E210" s="84">
        <f t="shared" ca="1" si="9"/>
        <v>0</v>
      </c>
      <c r="F210" s="85">
        <f>Invoice!G212</f>
        <v>0</v>
      </c>
      <c r="G210" s="86">
        <f t="shared" si="10"/>
        <v>0</v>
      </c>
    </row>
    <row r="211" spans="1:7" s="83" customFormat="1" hidden="1">
      <c r="A211" s="99" t="str">
        <f>Invoice!F213</f>
        <v>first line keep open</v>
      </c>
      <c r="B211" s="78">
        <f>Invoice!C213</f>
        <v>0</v>
      </c>
      <c r="C211" s="79">
        <f>Invoice!B213</f>
        <v>0</v>
      </c>
      <c r="D211" s="84">
        <f t="shared" ca="1" si="8"/>
        <v>0</v>
      </c>
      <c r="E211" s="84">
        <f t="shared" ca="1" si="9"/>
        <v>0</v>
      </c>
      <c r="F211" s="85">
        <f>Invoice!G213</f>
        <v>0</v>
      </c>
      <c r="G211" s="86">
        <f t="shared" si="10"/>
        <v>0</v>
      </c>
    </row>
    <row r="212" spans="1:7" s="83" customFormat="1" hidden="1">
      <c r="A212" s="99" t="str">
        <f>Invoice!F214</f>
        <v>first line keep open</v>
      </c>
      <c r="B212" s="78">
        <f>Invoice!C214</f>
        <v>0</v>
      </c>
      <c r="C212" s="79">
        <f>Invoice!B214</f>
        <v>0</v>
      </c>
      <c r="D212" s="84">
        <f t="shared" ca="1" si="8"/>
        <v>0</v>
      </c>
      <c r="E212" s="84">
        <f t="shared" ca="1" si="9"/>
        <v>0</v>
      </c>
      <c r="F212" s="85">
        <f>Invoice!G214</f>
        <v>0</v>
      </c>
      <c r="G212" s="86">
        <f t="shared" si="10"/>
        <v>0</v>
      </c>
    </row>
    <row r="213" spans="1:7" s="83" customFormat="1" hidden="1">
      <c r="A213" s="99" t="str">
        <f>Invoice!F215</f>
        <v>first line keep open</v>
      </c>
      <c r="B213" s="78">
        <f>Invoice!C215</f>
        <v>0</v>
      </c>
      <c r="C213" s="79">
        <f>Invoice!B215</f>
        <v>0</v>
      </c>
      <c r="D213" s="84">
        <f t="shared" ca="1" si="8"/>
        <v>0</v>
      </c>
      <c r="E213" s="84">
        <f t="shared" ca="1" si="9"/>
        <v>0</v>
      </c>
      <c r="F213" s="85">
        <f>Invoice!G215</f>
        <v>0</v>
      </c>
      <c r="G213" s="86">
        <f t="shared" si="10"/>
        <v>0</v>
      </c>
    </row>
    <row r="214" spans="1:7" s="83" customFormat="1" hidden="1">
      <c r="A214" s="99" t="str">
        <f>Invoice!F216</f>
        <v>first line keep open</v>
      </c>
      <c r="B214" s="78">
        <f>Invoice!C216</f>
        <v>0</v>
      </c>
      <c r="C214" s="79">
        <f>Invoice!B216</f>
        <v>0</v>
      </c>
      <c r="D214" s="84">
        <f t="shared" ca="1" si="8"/>
        <v>0</v>
      </c>
      <c r="E214" s="84">
        <f t="shared" ca="1" si="9"/>
        <v>0</v>
      </c>
      <c r="F214" s="85">
        <f>Invoice!G216</f>
        <v>0</v>
      </c>
      <c r="G214" s="86">
        <f t="shared" si="10"/>
        <v>0</v>
      </c>
    </row>
    <row r="215" spans="1:7" s="83" customFormat="1" hidden="1">
      <c r="A215" s="99" t="str">
        <f>Invoice!F217</f>
        <v>first line keep open</v>
      </c>
      <c r="B215" s="78">
        <f>Invoice!C217</f>
        <v>0</v>
      </c>
      <c r="C215" s="79">
        <f>Invoice!B217</f>
        <v>0</v>
      </c>
      <c r="D215" s="84">
        <f t="shared" ca="1" si="8"/>
        <v>0</v>
      </c>
      <c r="E215" s="84">
        <f t="shared" ca="1" si="9"/>
        <v>0</v>
      </c>
      <c r="F215" s="85">
        <f>Invoice!G217</f>
        <v>0</v>
      </c>
      <c r="G215" s="86">
        <f t="shared" si="10"/>
        <v>0</v>
      </c>
    </row>
    <row r="216" spans="1:7" s="83" customFormat="1" hidden="1">
      <c r="A216" s="99" t="str">
        <f>Invoice!F218</f>
        <v>first line keep open</v>
      </c>
      <c r="B216" s="78">
        <f>Invoice!C218</f>
        <v>0</v>
      </c>
      <c r="C216" s="79">
        <f>Invoice!B218</f>
        <v>0</v>
      </c>
      <c r="D216" s="84">
        <f t="shared" ca="1" si="8"/>
        <v>0</v>
      </c>
      <c r="E216" s="84">
        <f t="shared" ca="1" si="9"/>
        <v>0</v>
      </c>
      <c r="F216" s="85">
        <f>Invoice!G218</f>
        <v>0</v>
      </c>
      <c r="G216" s="86">
        <f t="shared" si="10"/>
        <v>0</v>
      </c>
    </row>
    <row r="217" spans="1:7" s="83" customFormat="1" hidden="1">
      <c r="A217" s="99" t="str">
        <f>Invoice!F219</f>
        <v>first line keep open</v>
      </c>
      <c r="B217" s="78">
        <f>Invoice!C219</f>
        <v>0</v>
      </c>
      <c r="C217" s="79">
        <f>Invoice!B219</f>
        <v>0</v>
      </c>
      <c r="D217" s="84">
        <f t="shared" ca="1" si="8"/>
        <v>0</v>
      </c>
      <c r="E217" s="84">
        <f t="shared" ca="1" si="9"/>
        <v>0</v>
      </c>
      <c r="F217" s="85">
        <f>Invoice!G219</f>
        <v>0</v>
      </c>
      <c r="G217" s="86">
        <f t="shared" si="10"/>
        <v>0</v>
      </c>
    </row>
    <row r="218" spans="1:7" s="83" customFormat="1" hidden="1">
      <c r="A218" s="99" t="str">
        <f>Invoice!F220</f>
        <v>first line keep open</v>
      </c>
      <c r="B218" s="78">
        <f>Invoice!C220</f>
        <v>0</v>
      </c>
      <c r="C218" s="79">
        <f>Invoice!B220</f>
        <v>0</v>
      </c>
      <c r="D218" s="84">
        <f t="shared" ca="1" si="8"/>
        <v>0</v>
      </c>
      <c r="E218" s="84">
        <f t="shared" ca="1" si="9"/>
        <v>0</v>
      </c>
      <c r="F218" s="85">
        <f>Invoice!G220</f>
        <v>0</v>
      </c>
      <c r="G218" s="86">
        <f t="shared" si="10"/>
        <v>0</v>
      </c>
    </row>
    <row r="219" spans="1:7" s="83" customFormat="1" hidden="1">
      <c r="A219" s="99" t="str">
        <f>Invoice!F221</f>
        <v>first line keep open</v>
      </c>
      <c r="B219" s="78">
        <f>Invoice!C221</f>
        <v>0</v>
      </c>
      <c r="C219" s="79">
        <f>Invoice!B221</f>
        <v>0</v>
      </c>
      <c r="D219" s="84">
        <f t="shared" ca="1" si="8"/>
        <v>0</v>
      </c>
      <c r="E219" s="84">
        <f t="shared" ca="1" si="9"/>
        <v>0</v>
      </c>
      <c r="F219" s="85">
        <f>Invoice!G221</f>
        <v>0</v>
      </c>
      <c r="G219" s="86">
        <f t="shared" si="10"/>
        <v>0</v>
      </c>
    </row>
    <row r="220" spans="1:7" s="83" customFormat="1" hidden="1">
      <c r="A220" s="99" t="str">
        <f>Invoice!F222</f>
        <v>first line keep open</v>
      </c>
      <c r="B220" s="78">
        <f>Invoice!C222</f>
        <v>0</v>
      </c>
      <c r="C220" s="79">
        <f>Invoice!B222</f>
        <v>0</v>
      </c>
      <c r="D220" s="84">
        <f t="shared" ca="1" si="8"/>
        <v>0</v>
      </c>
      <c r="E220" s="84">
        <f t="shared" ca="1" si="9"/>
        <v>0</v>
      </c>
      <c r="F220" s="85">
        <f>Invoice!G222</f>
        <v>0</v>
      </c>
      <c r="G220" s="86">
        <f t="shared" si="10"/>
        <v>0</v>
      </c>
    </row>
    <row r="221" spans="1:7" s="83" customFormat="1" hidden="1">
      <c r="A221" s="99" t="str">
        <f>Invoice!F223</f>
        <v>first line keep open</v>
      </c>
      <c r="B221" s="78">
        <f>Invoice!C223</f>
        <v>0</v>
      </c>
      <c r="C221" s="79">
        <f>Invoice!B223</f>
        <v>0</v>
      </c>
      <c r="D221" s="84">
        <f t="shared" ca="1" si="8"/>
        <v>0</v>
      </c>
      <c r="E221" s="84">
        <f t="shared" ca="1" si="9"/>
        <v>0</v>
      </c>
      <c r="F221" s="85">
        <f>Invoice!G223</f>
        <v>0</v>
      </c>
      <c r="G221" s="86">
        <f t="shared" si="10"/>
        <v>0</v>
      </c>
    </row>
    <row r="222" spans="1:7" s="83" customFormat="1" hidden="1">
      <c r="A222" s="99" t="str">
        <f>Invoice!F224</f>
        <v>first line keep open</v>
      </c>
      <c r="B222" s="78">
        <f>Invoice!C224</f>
        <v>0</v>
      </c>
      <c r="C222" s="79">
        <f>Invoice!B224</f>
        <v>0</v>
      </c>
      <c r="D222" s="84">
        <f t="shared" ca="1" si="8"/>
        <v>0</v>
      </c>
      <c r="E222" s="84">
        <f t="shared" ca="1" si="9"/>
        <v>0</v>
      </c>
      <c r="F222" s="85">
        <f>Invoice!G224</f>
        <v>0</v>
      </c>
      <c r="G222" s="86">
        <f t="shared" si="10"/>
        <v>0</v>
      </c>
    </row>
    <row r="223" spans="1:7" s="83" customFormat="1" hidden="1">
      <c r="A223" s="99" t="str">
        <f>Invoice!F225</f>
        <v>first line keep open</v>
      </c>
      <c r="B223" s="78">
        <f>Invoice!C225</f>
        <v>0</v>
      </c>
      <c r="C223" s="79">
        <f>Invoice!B225</f>
        <v>0</v>
      </c>
      <c r="D223" s="84">
        <f t="shared" ca="1" si="8"/>
        <v>0</v>
      </c>
      <c r="E223" s="84">
        <f t="shared" ca="1" si="9"/>
        <v>0</v>
      </c>
      <c r="F223" s="85">
        <f>Invoice!G225</f>
        <v>0</v>
      </c>
      <c r="G223" s="86">
        <f t="shared" si="10"/>
        <v>0</v>
      </c>
    </row>
    <row r="224" spans="1:7" s="83" customFormat="1" hidden="1">
      <c r="A224" s="99" t="str">
        <f>Invoice!F226</f>
        <v>first line keep open</v>
      </c>
      <c r="B224" s="78">
        <f>Invoice!C226</f>
        <v>0</v>
      </c>
      <c r="C224" s="79">
        <f>Invoice!B226</f>
        <v>0</v>
      </c>
      <c r="D224" s="84">
        <f t="shared" ca="1" si="8"/>
        <v>0</v>
      </c>
      <c r="E224" s="84">
        <f t="shared" ca="1" si="9"/>
        <v>0</v>
      </c>
      <c r="F224" s="85">
        <f>Invoice!G226</f>
        <v>0</v>
      </c>
      <c r="G224" s="86">
        <f t="shared" si="10"/>
        <v>0</v>
      </c>
    </row>
    <row r="225" spans="1:7" s="83" customFormat="1" hidden="1">
      <c r="A225" s="99" t="str">
        <f>Invoice!F227</f>
        <v>first line keep open</v>
      </c>
      <c r="B225" s="78">
        <f>Invoice!C227</f>
        <v>0</v>
      </c>
      <c r="C225" s="79">
        <f>Invoice!B227</f>
        <v>0</v>
      </c>
      <c r="D225" s="84">
        <f t="shared" ca="1" si="8"/>
        <v>0</v>
      </c>
      <c r="E225" s="84">
        <f t="shared" ca="1" si="9"/>
        <v>0</v>
      </c>
      <c r="F225" s="85">
        <f>Invoice!G227</f>
        <v>0</v>
      </c>
      <c r="G225" s="86">
        <f t="shared" si="10"/>
        <v>0</v>
      </c>
    </row>
    <row r="226" spans="1:7" s="83" customFormat="1" hidden="1">
      <c r="A226" s="99" t="str">
        <f>Invoice!F228</f>
        <v>first line keep open</v>
      </c>
      <c r="B226" s="78">
        <f>Invoice!C228</f>
        <v>0</v>
      </c>
      <c r="C226" s="79">
        <f>Invoice!B228</f>
        <v>0</v>
      </c>
      <c r="D226" s="84">
        <f t="shared" ca="1" si="8"/>
        <v>0</v>
      </c>
      <c r="E226" s="84">
        <f t="shared" ca="1" si="9"/>
        <v>0</v>
      </c>
      <c r="F226" s="85">
        <f>Invoice!G228</f>
        <v>0</v>
      </c>
      <c r="G226" s="86">
        <f t="shared" si="10"/>
        <v>0</v>
      </c>
    </row>
    <row r="227" spans="1:7" s="83" customFormat="1" hidden="1">
      <c r="A227" s="99" t="str">
        <f>Invoice!F229</f>
        <v>first line keep open</v>
      </c>
      <c r="B227" s="78">
        <f>Invoice!C229</f>
        <v>0</v>
      </c>
      <c r="C227" s="79">
        <f>Invoice!B229</f>
        <v>0</v>
      </c>
      <c r="D227" s="84">
        <f t="shared" ca="1" si="8"/>
        <v>0</v>
      </c>
      <c r="E227" s="84">
        <f t="shared" ca="1" si="9"/>
        <v>0</v>
      </c>
      <c r="F227" s="85">
        <f>Invoice!G229</f>
        <v>0</v>
      </c>
      <c r="G227" s="86">
        <f t="shared" si="10"/>
        <v>0</v>
      </c>
    </row>
    <row r="228" spans="1:7" s="83" customFormat="1" hidden="1">
      <c r="A228" s="99" t="str">
        <f>Invoice!F230</f>
        <v>first line keep open</v>
      </c>
      <c r="B228" s="78">
        <f>Invoice!C230</f>
        <v>0</v>
      </c>
      <c r="C228" s="79">
        <f>Invoice!B230</f>
        <v>0</v>
      </c>
      <c r="D228" s="84">
        <f t="shared" ca="1" si="8"/>
        <v>0</v>
      </c>
      <c r="E228" s="84">
        <f t="shared" ca="1" si="9"/>
        <v>0</v>
      </c>
      <c r="F228" s="85">
        <f>Invoice!G230</f>
        <v>0</v>
      </c>
      <c r="G228" s="86">
        <f t="shared" si="10"/>
        <v>0</v>
      </c>
    </row>
    <row r="229" spans="1:7" s="83" customFormat="1" hidden="1">
      <c r="A229" s="99" t="str">
        <f>Invoice!F231</f>
        <v>first line keep open</v>
      </c>
      <c r="B229" s="78">
        <f>Invoice!C231</f>
        <v>0</v>
      </c>
      <c r="C229" s="79">
        <f>Invoice!B231</f>
        <v>0</v>
      </c>
      <c r="D229" s="84">
        <f t="shared" ca="1" si="8"/>
        <v>0</v>
      </c>
      <c r="E229" s="84">
        <f t="shared" ca="1" si="9"/>
        <v>0</v>
      </c>
      <c r="F229" s="85">
        <f>Invoice!G231</f>
        <v>0</v>
      </c>
      <c r="G229" s="86">
        <f t="shared" si="10"/>
        <v>0</v>
      </c>
    </row>
    <row r="230" spans="1:7" s="83" customFormat="1" hidden="1">
      <c r="A230" s="99" t="str">
        <f>Invoice!F232</f>
        <v>first line keep open</v>
      </c>
      <c r="B230" s="78">
        <f>Invoice!C232</f>
        <v>0</v>
      </c>
      <c r="C230" s="79">
        <f>Invoice!B232</f>
        <v>0</v>
      </c>
      <c r="D230" s="84">
        <f t="shared" ca="1" si="8"/>
        <v>0</v>
      </c>
      <c r="E230" s="84">
        <f t="shared" ca="1" si="9"/>
        <v>0</v>
      </c>
      <c r="F230" s="85">
        <f>Invoice!G232</f>
        <v>0</v>
      </c>
      <c r="G230" s="86">
        <f t="shared" si="10"/>
        <v>0</v>
      </c>
    </row>
    <row r="231" spans="1:7" s="83" customFormat="1" hidden="1">
      <c r="A231" s="99" t="str">
        <f>Invoice!F233</f>
        <v>first line keep open</v>
      </c>
      <c r="B231" s="78">
        <f>Invoice!C233</f>
        <v>0</v>
      </c>
      <c r="C231" s="79">
        <f>Invoice!B233</f>
        <v>0</v>
      </c>
      <c r="D231" s="84">
        <f t="shared" ca="1" si="8"/>
        <v>0</v>
      </c>
      <c r="E231" s="84">
        <f t="shared" ca="1" si="9"/>
        <v>0</v>
      </c>
      <c r="F231" s="85">
        <f>Invoice!G233</f>
        <v>0</v>
      </c>
      <c r="G231" s="86">
        <f t="shared" si="10"/>
        <v>0</v>
      </c>
    </row>
    <row r="232" spans="1:7" s="83" customFormat="1" hidden="1">
      <c r="A232" s="99" t="str">
        <f>Invoice!F234</f>
        <v>first line keep open</v>
      </c>
      <c r="B232" s="78">
        <f>Invoice!C234</f>
        <v>0</v>
      </c>
      <c r="C232" s="79">
        <f>Invoice!B234</f>
        <v>0</v>
      </c>
      <c r="D232" s="84">
        <f t="shared" ca="1" si="8"/>
        <v>0</v>
      </c>
      <c r="E232" s="84">
        <f t="shared" ca="1" si="9"/>
        <v>0</v>
      </c>
      <c r="F232" s="85">
        <f>Invoice!G234</f>
        <v>0</v>
      </c>
      <c r="G232" s="86">
        <f t="shared" si="10"/>
        <v>0</v>
      </c>
    </row>
    <row r="233" spans="1:7" s="83" customFormat="1" hidden="1">
      <c r="A233" s="99" t="str">
        <f>Invoice!F235</f>
        <v>first line keep open</v>
      </c>
      <c r="B233" s="78">
        <f>Invoice!C235</f>
        <v>0</v>
      </c>
      <c r="C233" s="79">
        <f>Invoice!B235</f>
        <v>0</v>
      </c>
      <c r="D233" s="84">
        <f t="shared" ca="1" si="8"/>
        <v>0</v>
      </c>
      <c r="E233" s="84">
        <f t="shared" ca="1" si="9"/>
        <v>0</v>
      </c>
      <c r="F233" s="85">
        <f>Invoice!G235</f>
        <v>0</v>
      </c>
      <c r="G233" s="86">
        <f t="shared" si="10"/>
        <v>0</v>
      </c>
    </row>
    <row r="234" spans="1:7" s="83" customFormat="1" hidden="1">
      <c r="A234" s="99" t="str">
        <f>Invoice!F236</f>
        <v>first line keep open</v>
      </c>
      <c r="B234" s="78">
        <f>Invoice!C236</f>
        <v>0</v>
      </c>
      <c r="C234" s="79">
        <f>Invoice!B236</f>
        <v>0</v>
      </c>
      <c r="D234" s="84">
        <f t="shared" ca="1" si="8"/>
        <v>0</v>
      </c>
      <c r="E234" s="84">
        <f t="shared" ca="1" si="9"/>
        <v>0</v>
      </c>
      <c r="F234" s="85">
        <f>Invoice!G236</f>
        <v>0</v>
      </c>
      <c r="G234" s="86">
        <f t="shared" si="10"/>
        <v>0</v>
      </c>
    </row>
    <row r="235" spans="1:7" s="83" customFormat="1" hidden="1">
      <c r="A235" s="99" t="str">
        <f>Invoice!F237</f>
        <v>first line keep open</v>
      </c>
      <c r="B235" s="78">
        <f>Invoice!C237</f>
        <v>0</v>
      </c>
      <c r="C235" s="79">
        <f>Invoice!B237</f>
        <v>0</v>
      </c>
      <c r="D235" s="84">
        <f t="shared" ca="1" si="8"/>
        <v>0</v>
      </c>
      <c r="E235" s="84">
        <f t="shared" ca="1" si="9"/>
        <v>0</v>
      </c>
      <c r="F235" s="85">
        <f>Invoice!G237</f>
        <v>0</v>
      </c>
      <c r="G235" s="86">
        <f t="shared" si="10"/>
        <v>0</v>
      </c>
    </row>
    <row r="236" spans="1:7" s="83" customFormat="1" hidden="1">
      <c r="A236" s="99" t="str">
        <f>Invoice!F238</f>
        <v>first line keep open</v>
      </c>
      <c r="B236" s="78">
        <f>Invoice!C238</f>
        <v>0</v>
      </c>
      <c r="C236" s="79">
        <f>Invoice!B238</f>
        <v>0</v>
      </c>
      <c r="D236" s="84">
        <f t="shared" ca="1" si="8"/>
        <v>0</v>
      </c>
      <c r="E236" s="84">
        <f t="shared" ca="1" si="9"/>
        <v>0</v>
      </c>
      <c r="F236" s="85">
        <f>Invoice!G238</f>
        <v>0</v>
      </c>
      <c r="G236" s="86">
        <f t="shared" si="10"/>
        <v>0</v>
      </c>
    </row>
    <row r="237" spans="1:7" s="83" customFormat="1" hidden="1">
      <c r="A237" s="99" t="str">
        <f>Invoice!F239</f>
        <v>first line keep open</v>
      </c>
      <c r="B237" s="78">
        <f>Invoice!C239</f>
        <v>0</v>
      </c>
      <c r="C237" s="79">
        <f>Invoice!B239</f>
        <v>0</v>
      </c>
      <c r="D237" s="84">
        <f t="shared" ca="1" si="8"/>
        <v>0</v>
      </c>
      <c r="E237" s="84">
        <f t="shared" ca="1" si="9"/>
        <v>0</v>
      </c>
      <c r="F237" s="85">
        <f>Invoice!G239</f>
        <v>0</v>
      </c>
      <c r="G237" s="86">
        <f t="shared" si="10"/>
        <v>0</v>
      </c>
    </row>
    <row r="238" spans="1:7" s="83" customFormat="1" hidden="1">
      <c r="A238" s="99" t="str">
        <f>Invoice!F240</f>
        <v>first line keep open</v>
      </c>
      <c r="B238" s="78">
        <f>Invoice!C240</f>
        <v>0</v>
      </c>
      <c r="C238" s="79">
        <f>Invoice!B240</f>
        <v>0</v>
      </c>
      <c r="D238" s="84">
        <f t="shared" ca="1" si="8"/>
        <v>0</v>
      </c>
      <c r="E238" s="84">
        <f t="shared" ca="1" si="9"/>
        <v>0</v>
      </c>
      <c r="F238" s="85">
        <f>Invoice!G240</f>
        <v>0</v>
      </c>
      <c r="G238" s="86">
        <f t="shared" si="10"/>
        <v>0</v>
      </c>
    </row>
    <row r="239" spans="1:7" s="83" customFormat="1" hidden="1">
      <c r="A239" s="99" t="str">
        <f>Invoice!F241</f>
        <v>first line keep open</v>
      </c>
      <c r="B239" s="78">
        <f>Invoice!C241</f>
        <v>0</v>
      </c>
      <c r="C239" s="79">
        <f>Invoice!B241</f>
        <v>0</v>
      </c>
      <c r="D239" s="84">
        <f t="shared" ca="1" si="8"/>
        <v>0</v>
      </c>
      <c r="E239" s="84">
        <f t="shared" ca="1" si="9"/>
        <v>0</v>
      </c>
      <c r="F239" s="85">
        <f>Invoice!G241</f>
        <v>0</v>
      </c>
      <c r="G239" s="86">
        <f t="shared" si="10"/>
        <v>0</v>
      </c>
    </row>
    <row r="240" spans="1:7" s="83" customFormat="1" hidden="1">
      <c r="A240" s="99" t="str">
        <f>Invoice!F242</f>
        <v>first line keep open</v>
      </c>
      <c r="B240" s="78">
        <f>Invoice!C242</f>
        <v>0</v>
      </c>
      <c r="C240" s="79">
        <f>Invoice!B242</f>
        <v>0</v>
      </c>
      <c r="D240" s="84">
        <f t="shared" ca="1" si="8"/>
        <v>0</v>
      </c>
      <c r="E240" s="84">
        <f t="shared" ca="1" si="9"/>
        <v>0</v>
      </c>
      <c r="F240" s="85">
        <f>Invoice!G242</f>
        <v>0</v>
      </c>
      <c r="G240" s="86">
        <f t="shared" si="10"/>
        <v>0</v>
      </c>
    </row>
    <row r="241" spans="1:7" s="83" customFormat="1" hidden="1">
      <c r="A241" s="99" t="str">
        <f>Invoice!F243</f>
        <v>first line keep open</v>
      </c>
      <c r="B241" s="78">
        <f>Invoice!C243</f>
        <v>0</v>
      </c>
      <c r="C241" s="79">
        <f>Invoice!B243</f>
        <v>0</v>
      </c>
      <c r="D241" s="84">
        <f t="shared" ca="1" si="8"/>
        <v>0</v>
      </c>
      <c r="E241" s="84">
        <f t="shared" ca="1" si="9"/>
        <v>0</v>
      </c>
      <c r="F241" s="85">
        <f>Invoice!G243</f>
        <v>0</v>
      </c>
      <c r="G241" s="86">
        <f t="shared" si="10"/>
        <v>0</v>
      </c>
    </row>
    <row r="242" spans="1:7" s="83" customFormat="1" hidden="1">
      <c r="A242" s="99" t="str">
        <f>Invoice!F244</f>
        <v>first line keep open</v>
      </c>
      <c r="B242" s="78">
        <f>Invoice!C244</f>
        <v>0</v>
      </c>
      <c r="C242" s="79">
        <f>Invoice!B244</f>
        <v>0</v>
      </c>
      <c r="D242" s="84">
        <f t="shared" ca="1" si="8"/>
        <v>0</v>
      </c>
      <c r="E242" s="84">
        <f t="shared" ca="1" si="9"/>
        <v>0</v>
      </c>
      <c r="F242" s="85">
        <f>Invoice!G244</f>
        <v>0</v>
      </c>
      <c r="G242" s="86">
        <f t="shared" si="10"/>
        <v>0</v>
      </c>
    </row>
    <row r="243" spans="1:7" s="83" customFormat="1" hidden="1">
      <c r="A243" s="99" t="str">
        <f>Invoice!F245</f>
        <v>first line keep open</v>
      </c>
      <c r="B243" s="78">
        <f>Invoice!C245</f>
        <v>0</v>
      </c>
      <c r="C243" s="79">
        <f>Invoice!B245</f>
        <v>0</v>
      </c>
      <c r="D243" s="84">
        <f t="shared" ca="1" si="8"/>
        <v>0</v>
      </c>
      <c r="E243" s="84">
        <f t="shared" ca="1" si="9"/>
        <v>0</v>
      </c>
      <c r="F243" s="85">
        <f>Invoice!G245</f>
        <v>0</v>
      </c>
      <c r="G243" s="86">
        <f t="shared" si="10"/>
        <v>0</v>
      </c>
    </row>
    <row r="244" spans="1:7" s="83" customFormat="1" hidden="1">
      <c r="A244" s="99" t="str">
        <f>Invoice!F246</f>
        <v>first line keep open</v>
      </c>
      <c r="B244" s="78">
        <f>Invoice!C246</f>
        <v>0</v>
      </c>
      <c r="C244" s="79">
        <f>Invoice!B246</f>
        <v>0</v>
      </c>
      <c r="D244" s="84">
        <f t="shared" ca="1" si="8"/>
        <v>0</v>
      </c>
      <c r="E244" s="84">
        <f t="shared" ca="1" si="9"/>
        <v>0</v>
      </c>
      <c r="F244" s="85">
        <f>Invoice!G246</f>
        <v>0</v>
      </c>
      <c r="G244" s="86">
        <f t="shared" si="10"/>
        <v>0</v>
      </c>
    </row>
    <row r="245" spans="1:7" s="83" customFormat="1" hidden="1">
      <c r="A245" s="99" t="str">
        <f>Invoice!F247</f>
        <v>first line keep open</v>
      </c>
      <c r="B245" s="78">
        <f>Invoice!C247</f>
        <v>0</v>
      </c>
      <c r="C245" s="79">
        <f>Invoice!B247</f>
        <v>0</v>
      </c>
      <c r="D245" s="84">
        <f t="shared" ca="1" si="8"/>
        <v>0</v>
      </c>
      <c r="E245" s="84">
        <f t="shared" ca="1" si="9"/>
        <v>0</v>
      </c>
      <c r="F245" s="85">
        <f>Invoice!G247</f>
        <v>0</v>
      </c>
      <c r="G245" s="86">
        <f t="shared" si="10"/>
        <v>0</v>
      </c>
    </row>
    <row r="246" spans="1:7" s="83" customFormat="1" hidden="1">
      <c r="A246" s="99" t="str">
        <f>Invoice!F248</f>
        <v>first line keep open</v>
      </c>
      <c r="B246" s="78">
        <f>Invoice!C248</f>
        <v>0</v>
      </c>
      <c r="C246" s="79">
        <f>Invoice!B248</f>
        <v>0</v>
      </c>
      <c r="D246" s="84">
        <f t="shared" ca="1" si="8"/>
        <v>0</v>
      </c>
      <c r="E246" s="84">
        <f t="shared" ca="1" si="9"/>
        <v>0</v>
      </c>
      <c r="F246" s="85">
        <f>Invoice!G248</f>
        <v>0</v>
      </c>
      <c r="G246" s="86">
        <f t="shared" si="10"/>
        <v>0</v>
      </c>
    </row>
    <row r="247" spans="1:7" s="83" customFormat="1" hidden="1">
      <c r="A247" s="99" t="str">
        <f>Invoice!F249</f>
        <v>first line keep open</v>
      </c>
      <c r="B247" s="78">
        <f>Invoice!C249</f>
        <v>0</v>
      </c>
      <c r="C247" s="79">
        <f>Invoice!B249</f>
        <v>0</v>
      </c>
      <c r="D247" s="84">
        <f t="shared" ca="1" si="8"/>
        <v>0</v>
      </c>
      <c r="E247" s="84">
        <f t="shared" ca="1" si="9"/>
        <v>0</v>
      </c>
      <c r="F247" s="85">
        <f>Invoice!G249</f>
        <v>0</v>
      </c>
      <c r="G247" s="86">
        <f t="shared" si="10"/>
        <v>0</v>
      </c>
    </row>
    <row r="248" spans="1:7" s="83" customFormat="1" hidden="1">
      <c r="A248" s="99" t="str">
        <f>Invoice!F250</f>
        <v>first line keep open</v>
      </c>
      <c r="B248" s="78">
        <f>Invoice!C250</f>
        <v>0</v>
      </c>
      <c r="C248" s="79">
        <f>Invoice!B250</f>
        <v>0</v>
      </c>
      <c r="D248" s="84">
        <f t="shared" ca="1" si="8"/>
        <v>0</v>
      </c>
      <c r="E248" s="84">
        <f t="shared" ca="1" si="9"/>
        <v>0</v>
      </c>
      <c r="F248" s="85">
        <f>Invoice!G250</f>
        <v>0</v>
      </c>
      <c r="G248" s="86">
        <f t="shared" si="10"/>
        <v>0</v>
      </c>
    </row>
    <row r="249" spans="1:7" s="83" customFormat="1" hidden="1">
      <c r="A249" s="99" t="str">
        <f>Invoice!F251</f>
        <v>first line keep open</v>
      </c>
      <c r="B249" s="78">
        <f>Invoice!C251</f>
        <v>0</v>
      </c>
      <c r="C249" s="79">
        <f>Invoice!B251</f>
        <v>0</v>
      </c>
      <c r="D249" s="84">
        <f t="shared" ca="1" si="8"/>
        <v>0</v>
      </c>
      <c r="E249" s="84">
        <f t="shared" ca="1" si="9"/>
        <v>0</v>
      </c>
      <c r="F249" s="85">
        <f>Invoice!G251</f>
        <v>0</v>
      </c>
      <c r="G249" s="86">
        <f t="shared" si="10"/>
        <v>0</v>
      </c>
    </row>
    <row r="250" spans="1:7" s="83" customFormat="1" hidden="1">
      <c r="A250" s="99" t="str">
        <f>Invoice!F252</f>
        <v>first line keep open</v>
      </c>
      <c r="B250" s="78">
        <f>Invoice!C252</f>
        <v>0</v>
      </c>
      <c r="C250" s="79">
        <f>Invoice!B252</f>
        <v>0</v>
      </c>
      <c r="D250" s="84">
        <f t="shared" ca="1" si="8"/>
        <v>0</v>
      </c>
      <c r="E250" s="84">
        <f t="shared" ca="1" si="9"/>
        <v>0</v>
      </c>
      <c r="F250" s="85">
        <f>Invoice!G252</f>
        <v>0</v>
      </c>
      <c r="G250" s="86">
        <f t="shared" si="10"/>
        <v>0</v>
      </c>
    </row>
    <row r="251" spans="1:7" s="83" customFormat="1" hidden="1">
      <c r="A251" s="99" t="str">
        <f>Invoice!F253</f>
        <v>first line keep open</v>
      </c>
      <c r="B251" s="78">
        <f>Invoice!C253</f>
        <v>0</v>
      </c>
      <c r="C251" s="79">
        <f>Invoice!B253</f>
        <v>0</v>
      </c>
      <c r="D251" s="84">
        <f t="shared" ca="1" si="8"/>
        <v>0</v>
      </c>
      <c r="E251" s="84">
        <f t="shared" ca="1" si="9"/>
        <v>0</v>
      </c>
      <c r="F251" s="85">
        <f>Invoice!G253</f>
        <v>0</v>
      </c>
      <c r="G251" s="86">
        <f t="shared" si="10"/>
        <v>0</v>
      </c>
    </row>
    <row r="252" spans="1:7" s="83" customFormat="1" hidden="1">
      <c r="A252" s="99" t="str">
        <f>Invoice!F254</f>
        <v>first line keep open</v>
      </c>
      <c r="B252" s="78">
        <f>Invoice!C254</f>
        <v>0</v>
      </c>
      <c r="C252" s="79">
        <f>Invoice!B254</f>
        <v>0</v>
      </c>
      <c r="D252" s="84">
        <f t="shared" ca="1" si="8"/>
        <v>0</v>
      </c>
      <c r="E252" s="84">
        <f t="shared" ca="1" si="9"/>
        <v>0</v>
      </c>
      <c r="F252" s="85">
        <f>Invoice!G254</f>
        <v>0</v>
      </c>
      <c r="G252" s="86">
        <f t="shared" si="10"/>
        <v>0</v>
      </c>
    </row>
    <row r="253" spans="1:7" s="83" customFormat="1" hidden="1">
      <c r="A253" s="99" t="str">
        <f>Invoice!F255</f>
        <v>first line keep open</v>
      </c>
      <c r="B253" s="78">
        <f>Invoice!C255</f>
        <v>0</v>
      </c>
      <c r="C253" s="79">
        <f>Invoice!B255</f>
        <v>0</v>
      </c>
      <c r="D253" s="84">
        <f t="shared" ca="1" si="8"/>
        <v>0</v>
      </c>
      <c r="E253" s="84">
        <f t="shared" ca="1" si="9"/>
        <v>0</v>
      </c>
      <c r="F253" s="85">
        <f>Invoice!G255</f>
        <v>0</v>
      </c>
      <c r="G253" s="86">
        <f t="shared" si="10"/>
        <v>0</v>
      </c>
    </row>
    <row r="254" spans="1:7" s="83" customFormat="1" hidden="1">
      <c r="A254" s="99" t="str">
        <f>Invoice!F256</f>
        <v>first line keep open</v>
      </c>
      <c r="B254" s="78">
        <f>Invoice!C256</f>
        <v>0</v>
      </c>
      <c r="C254" s="79">
        <f>Invoice!B256</f>
        <v>0</v>
      </c>
      <c r="D254" s="84">
        <f t="shared" ca="1" si="8"/>
        <v>0</v>
      </c>
      <c r="E254" s="84">
        <f t="shared" ca="1" si="9"/>
        <v>0</v>
      </c>
      <c r="F254" s="85">
        <f>Invoice!G256</f>
        <v>0</v>
      </c>
      <c r="G254" s="86">
        <f t="shared" si="10"/>
        <v>0</v>
      </c>
    </row>
    <row r="255" spans="1:7" s="83" customFormat="1" hidden="1">
      <c r="A255" s="99" t="str">
        <f>Invoice!F257</f>
        <v>first line keep open</v>
      </c>
      <c r="B255" s="78">
        <f>Invoice!C257</f>
        <v>0</v>
      </c>
      <c r="C255" s="79">
        <f>Invoice!B257</f>
        <v>0</v>
      </c>
      <c r="D255" s="84">
        <f t="shared" ca="1" si="8"/>
        <v>0</v>
      </c>
      <c r="E255" s="84">
        <f t="shared" ca="1" si="9"/>
        <v>0</v>
      </c>
      <c r="F255" s="85">
        <f>Invoice!G257</f>
        <v>0</v>
      </c>
      <c r="G255" s="86">
        <f t="shared" si="10"/>
        <v>0</v>
      </c>
    </row>
    <row r="256" spans="1:7" s="83" customFormat="1" hidden="1">
      <c r="A256" s="99" t="str">
        <f>Invoice!F258</f>
        <v>first line keep open</v>
      </c>
      <c r="B256" s="78">
        <f>Invoice!C258</f>
        <v>0</v>
      </c>
      <c r="C256" s="79">
        <f>Invoice!B258</f>
        <v>0</v>
      </c>
      <c r="D256" s="84">
        <f t="shared" ca="1" si="8"/>
        <v>0</v>
      </c>
      <c r="E256" s="84">
        <f t="shared" ca="1" si="9"/>
        <v>0</v>
      </c>
      <c r="F256" s="85">
        <f>Invoice!G258</f>
        <v>0</v>
      </c>
      <c r="G256" s="86">
        <f t="shared" si="10"/>
        <v>0</v>
      </c>
    </row>
    <row r="257" spans="1:7" s="83" customFormat="1" hidden="1">
      <c r="A257" s="99" t="str">
        <f>Invoice!F259</f>
        <v>first line keep open</v>
      </c>
      <c r="B257" s="78">
        <f>Invoice!C259</f>
        <v>0</v>
      </c>
      <c r="C257" s="79">
        <f>Invoice!B259</f>
        <v>0</v>
      </c>
      <c r="D257" s="84">
        <f t="shared" ref="D257:D320" ca="1" si="11">F257/$D$14</f>
        <v>0</v>
      </c>
      <c r="E257" s="84">
        <f t="shared" ref="E257:E320" ca="1" si="12">G257/$D$14</f>
        <v>0</v>
      </c>
      <c r="F257" s="85">
        <f>Invoice!G259</f>
        <v>0</v>
      </c>
      <c r="G257" s="86">
        <f t="shared" ref="G257:G320" si="13">C257*F257</f>
        <v>0</v>
      </c>
    </row>
    <row r="258" spans="1:7" s="83" customFormat="1" hidden="1">
      <c r="A258" s="99" t="str">
        <f>Invoice!F260</f>
        <v>first line keep open</v>
      </c>
      <c r="B258" s="78">
        <f>Invoice!C260</f>
        <v>0</v>
      </c>
      <c r="C258" s="79">
        <f>Invoice!B260</f>
        <v>0</v>
      </c>
      <c r="D258" s="84">
        <f t="shared" ca="1" si="11"/>
        <v>0</v>
      </c>
      <c r="E258" s="84">
        <f t="shared" ca="1" si="12"/>
        <v>0</v>
      </c>
      <c r="F258" s="85">
        <f>Invoice!G260</f>
        <v>0</v>
      </c>
      <c r="G258" s="86">
        <f t="shared" si="13"/>
        <v>0</v>
      </c>
    </row>
    <row r="259" spans="1:7" s="83" customFormat="1" hidden="1">
      <c r="A259" s="99" t="str">
        <f>Invoice!F261</f>
        <v>first line keep open</v>
      </c>
      <c r="B259" s="78">
        <f>Invoice!C261</f>
        <v>0</v>
      </c>
      <c r="C259" s="79">
        <f>Invoice!B261</f>
        <v>0</v>
      </c>
      <c r="D259" s="84">
        <f t="shared" ca="1" si="11"/>
        <v>0</v>
      </c>
      <c r="E259" s="84">
        <f t="shared" ca="1" si="12"/>
        <v>0</v>
      </c>
      <c r="F259" s="85">
        <f>Invoice!G261</f>
        <v>0</v>
      </c>
      <c r="G259" s="86">
        <f t="shared" si="13"/>
        <v>0</v>
      </c>
    </row>
    <row r="260" spans="1:7" s="83" customFormat="1" hidden="1">
      <c r="A260" s="99" t="str">
        <f>Invoice!F262</f>
        <v>first line keep open</v>
      </c>
      <c r="B260" s="78">
        <f>Invoice!C262</f>
        <v>0</v>
      </c>
      <c r="C260" s="79">
        <f>Invoice!B262</f>
        <v>0</v>
      </c>
      <c r="D260" s="84">
        <f t="shared" ca="1" si="11"/>
        <v>0</v>
      </c>
      <c r="E260" s="84">
        <f t="shared" ca="1" si="12"/>
        <v>0</v>
      </c>
      <c r="F260" s="85">
        <f>Invoice!G262</f>
        <v>0</v>
      </c>
      <c r="G260" s="86">
        <f t="shared" si="13"/>
        <v>0</v>
      </c>
    </row>
    <row r="261" spans="1:7" s="83" customFormat="1" hidden="1">
      <c r="A261" s="99" t="str">
        <f>Invoice!F263</f>
        <v>first line keep open</v>
      </c>
      <c r="B261" s="78">
        <f>Invoice!C263</f>
        <v>0</v>
      </c>
      <c r="C261" s="79">
        <f>Invoice!B263</f>
        <v>0</v>
      </c>
      <c r="D261" s="84">
        <f t="shared" ca="1" si="11"/>
        <v>0</v>
      </c>
      <c r="E261" s="84">
        <f t="shared" ca="1" si="12"/>
        <v>0</v>
      </c>
      <c r="F261" s="85">
        <f>Invoice!G263</f>
        <v>0</v>
      </c>
      <c r="G261" s="86">
        <f t="shared" si="13"/>
        <v>0</v>
      </c>
    </row>
    <row r="262" spans="1:7" s="83" customFormat="1" hidden="1">
      <c r="A262" s="99" t="str">
        <f>Invoice!F264</f>
        <v>first line keep open</v>
      </c>
      <c r="B262" s="78">
        <f>Invoice!C264</f>
        <v>0</v>
      </c>
      <c r="C262" s="79">
        <f>Invoice!B264</f>
        <v>0</v>
      </c>
      <c r="D262" s="84">
        <f t="shared" ca="1" si="11"/>
        <v>0</v>
      </c>
      <c r="E262" s="84">
        <f t="shared" ca="1" si="12"/>
        <v>0</v>
      </c>
      <c r="F262" s="85">
        <f>Invoice!G264</f>
        <v>0</v>
      </c>
      <c r="G262" s="86">
        <f t="shared" si="13"/>
        <v>0</v>
      </c>
    </row>
    <row r="263" spans="1:7" s="83" customFormat="1" hidden="1">
      <c r="A263" s="99" t="str">
        <f>Invoice!F265</f>
        <v>first line keep open</v>
      </c>
      <c r="B263" s="78">
        <f>Invoice!C265</f>
        <v>0</v>
      </c>
      <c r="C263" s="79">
        <f>Invoice!B265</f>
        <v>0</v>
      </c>
      <c r="D263" s="84">
        <f t="shared" ca="1" si="11"/>
        <v>0</v>
      </c>
      <c r="E263" s="84">
        <f t="shared" ca="1" si="12"/>
        <v>0</v>
      </c>
      <c r="F263" s="85">
        <f>Invoice!G265</f>
        <v>0</v>
      </c>
      <c r="G263" s="86">
        <f t="shared" si="13"/>
        <v>0</v>
      </c>
    </row>
    <row r="264" spans="1:7" s="83" customFormat="1" hidden="1">
      <c r="A264" s="99" t="str">
        <f>Invoice!F266</f>
        <v>first line keep open</v>
      </c>
      <c r="B264" s="78">
        <f>Invoice!C266</f>
        <v>0</v>
      </c>
      <c r="C264" s="79">
        <f>Invoice!B266</f>
        <v>0</v>
      </c>
      <c r="D264" s="84">
        <f t="shared" ca="1" si="11"/>
        <v>0</v>
      </c>
      <c r="E264" s="84">
        <f t="shared" ca="1" si="12"/>
        <v>0</v>
      </c>
      <c r="F264" s="85">
        <f>Invoice!G266</f>
        <v>0</v>
      </c>
      <c r="G264" s="86">
        <f t="shared" si="13"/>
        <v>0</v>
      </c>
    </row>
    <row r="265" spans="1:7" s="83" customFormat="1" hidden="1">
      <c r="A265" s="99" t="str">
        <f>Invoice!F267</f>
        <v>first line keep open</v>
      </c>
      <c r="B265" s="78">
        <f>Invoice!C267</f>
        <v>0</v>
      </c>
      <c r="C265" s="79">
        <f>Invoice!B267</f>
        <v>0</v>
      </c>
      <c r="D265" s="84">
        <f t="shared" ca="1" si="11"/>
        <v>0</v>
      </c>
      <c r="E265" s="84">
        <f t="shared" ca="1" si="12"/>
        <v>0</v>
      </c>
      <c r="F265" s="85">
        <f>Invoice!G267</f>
        <v>0</v>
      </c>
      <c r="G265" s="86">
        <f t="shared" si="13"/>
        <v>0</v>
      </c>
    </row>
    <row r="266" spans="1:7" s="83" customFormat="1" hidden="1">
      <c r="A266" s="99" t="str">
        <f>Invoice!F268</f>
        <v>first line keep open</v>
      </c>
      <c r="B266" s="78">
        <f>Invoice!C268</f>
        <v>0</v>
      </c>
      <c r="C266" s="79">
        <f>Invoice!B268</f>
        <v>0</v>
      </c>
      <c r="D266" s="84">
        <f t="shared" ca="1" si="11"/>
        <v>0</v>
      </c>
      <c r="E266" s="84">
        <f t="shared" ca="1" si="12"/>
        <v>0</v>
      </c>
      <c r="F266" s="85">
        <f>Invoice!G268</f>
        <v>0</v>
      </c>
      <c r="G266" s="86">
        <f t="shared" si="13"/>
        <v>0</v>
      </c>
    </row>
    <row r="267" spans="1:7" s="83" customFormat="1" hidden="1">
      <c r="A267" s="99" t="str">
        <f>Invoice!F269</f>
        <v>first line keep open</v>
      </c>
      <c r="B267" s="78">
        <f>Invoice!C269</f>
        <v>0</v>
      </c>
      <c r="C267" s="79">
        <f>Invoice!B269</f>
        <v>0</v>
      </c>
      <c r="D267" s="84">
        <f t="shared" ca="1" si="11"/>
        <v>0</v>
      </c>
      <c r="E267" s="84">
        <f t="shared" ca="1" si="12"/>
        <v>0</v>
      </c>
      <c r="F267" s="85">
        <f>Invoice!G269</f>
        <v>0</v>
      </c>
      <c r="G267" s="86">
        <f t="shared" si="13"/>
        <v>0</v>
      </c>
    </row>
    <row r="268" spans="1:7" s="83" customFormat="1" hidden="1">
      <c r="A268" s="99" t="str">
        <f>Invoice!F270</f>
        <v>first line keep open</v>
      </c>
      <c r="B268" s="78">
        <f>Invoice!C270</f>
        <v>0</v>
      </c>
      <c r="C268" s="79">
        <f>Invoice!B270</f>
        <v>0</v>
      </c>
      <c r="D268" s="84">
        <f t="shared" ca="1" si="11"/>
        <v>0</v>
      </c>
      <c r="E268" s="84">
        <f t="shared" ca="1" si="12"/>
        <v>0</v>
      </c>
      <c r="F268" s="85">
        <f>Invoice!G270</f>
        <v>0</v>
      </c>
      <c r="G268" s="86">
        <f t="shared" si="13"/>
        <v>0</v>
      </c>
    </row>
    <row r="269" spans="1:7" s="83" customFormat="1" hidden="1">
      <c r="A269" s="99" t="str">
        <f>Invoice!F271</f>
        <v>first line keep open</v>
      </c>
      <c r="B269" s="78">
        <f>Invoice!C271</f>
        <v>0</v>
      </c>
      <c r="C269" s="79">
        <f>Invoice!B271</f>
        <v>0</v>
      </c>
      <c r="D269" s="84">
        <f t="shared" ca="1" si="11"/>
        <v>0</v>
      </c>
      <c r="E269" s="84">
        <f t="shared" ca="1" si="12"/>
        <v>0</v>
      </c>
      <c r="F269" s="85">
        <f>Invoice!G271</f>
        <v>0</v>
      </c>
      <c r="G269" s="86">
        <f t="shared" si="13"/>
        <v>0</v>
      </c>
    </row>
    <row r="270" spans="1:7" s="83" customFormat="1" hidden="1">
      <c r="A270" s="99" t="str">
        <f>Invoice!F272</f>
        <v>first line keep open</v>
      </c>
      <c r="B270" s="78">
        <f>Invoice!C272</f>
        <v>0</v>
      </c>
      <c r="C270" s="79">
        <f>Invoice!B272</f>
        <v>0</v>
      </c>
      <c r="D270" s="84">
        <f t="shared" ca="1" si="11"/>
        <v>0</v>
      </c>
      <c r="E270" s="84">
        <f t="shared" ca="1" si="12"/>
        <v>0</v>
      </c>
      <c r="F270" s="85">
        <f>Invoice!G272</f>
        <v>0</v>
      </c>
      <c r="G270" s="86">
        <f t="shared" si="13"/>
        <v>0</v>
      </c>
    </row>
    <row r="271" spans="1:7" s="83" customFormat="1" hidden="1">
      <c r="A271" s="99" t="str">
        <f>Invoice!F273</f>
        <v>first line keep open</v>
      </c>
      <c r="B271" s="78">
        <f>Invoice!C273</f>
        <v>0</v>
      </c>
      <c r="C271" s="79">
        <f>Invoice!B273</f>
        <v>0</v>
      </c>
      <c r="D271" s="84">
        <f t="shared" ca="1" si="11"/>
        <v>0</v>
      </c>
      <c r="E271" s="84">
        <f t="shared" ca="1" si="12"/>
        <v>0</v>
      </c>
      <c r="F271" s="85">
        <f>Invoice!G273</f>
        <v>0</v>
      </c>
      <c r="G271" s="86">
        <f t="shared" si="13"/>
        <v>0</v>
      </c>
    </row>
    <row r="272" spans="1:7" s="83" customFormat="1" hidden="1">
      <c r="A272" s="99" t="str">
        <f>Invoice!F274</f>
        <v>first line keep open</v>
      </c>
      <c r="B272" s="78">
        <f>Invoice!C274</f>
        <v>0</v>
      </c>
      <c r="C272" s="79">
        <f>Invoice!B274</f>
        <v>0</v>
      </c>
      <c r="D272" s="84">
        <f t="shared" ca="1" si="11"/>
        <v>0</v>
      </c>
      <c r="E272" s="84">
        <f t="shared" ca="1" si="12"/>
        <v>0</v>
      </c>
      <c r="F272" s="85">
        <f>Invoice!G274</f>
        <v>0</v>
      </c>
      <c r="G272" s="86">
        <f t="shared" si="13"/>
        <v>0</v>
      </c>
    </row>
    <row r="273" spans="1:7" s="83" customFormat="1" hidden="1">
      <c r="A273" s="99" t="str">
        <f>Invoice!F275</f>
        <v>first line keep open</v>
      </c>
      <c r="B273" s="78">
        <f>Invoice!C275</f>
        <v>0</v>
      </c>
      <c r="C273" s="79">
        <f>Invoice!B275</f>
        <v>0</v>
      </c>
      <c r="D273" s="84">
        <f t="shared" ca="1" si="11"/>
        <v>0</v>
      </c>
      <c r="E273" s="84">
        <f t="shared" ca="1" si="12"/>
        <v>0</v>
      </c>
      <c r="F273" s="85">
        <f>Invoice!G275</f>
        <v>0</v>
      </c>
      <c r="G273" s="86">
        <f t="shared" si="13"/>
        <v>0</v>
      </c>
    </row>
    <row r="274" spans="1:7" s="83" customFormat="1" hidden="1">
      <c r="A274" s="99" t="str">
        <f>Invoice!F276</f>
        <v>first line keep open</v>
      </c>
      <c r="B274" s="78">
        <f>Invoice!C276</f>
        <v>0</v>
      </c>
      <c r="C274" s="79">
        <f>Invoice!B276</f>
        <v>0</v>
      </c>
      <c r="D274" s="84">
        <f t="shared" ca="1" si="11"/>
        <v>0</v>
      </c>
      <c r="E274" s="84">
        <f t="shared" ca="1" si="12"/>
        <v>0</v>
      </c>
      <c r="F274" s="85">
        <f>Invoice!G276</f>
        <v>0</v>
      </c>
      <c r="G274" s="86">
        <f t="shared" si="13"/>
        <v>0</v>
      </c>
    </row>
    <row r="275" spans="1:7" s="83" customFormat="1" hidden="1">
      <c r="A275" s="99" t="str">
        <f>Invoice!F277</f>
        <v>first line keep open</v>
      </c>
      <c r="B275" s="78">
        <f>Invoice!C277</f>
        <v>0</v>
      </c>
      <c r="C275" s="79">
        <f>Invoice!B277</f>
        <v>0</v>
      </c>
      <c r="D275" s="84">
        <f t="shared" ca="1" si="11"/>
        <v>0</v>
      </c>
      <c r="E275" s="84">
        <f t="shared" ca="1" si="12"/>
        <v>0</v>
      </c>
      <c r="F275" s="85">
        <f>Invoice!G277</f>
        <v>0</v>
      </c>
      <c r="G275" s="86">
        <f t="shared" si="13"/>
        <v>0</v>
      </c>
    </row>
    <row r="276" spans="1:7" s="83" customFormat="1" hidden="1">
      <c r="A276" s="99" t="str">
        <f>Invoice!F278</f>
        <v>first line keep open</v>
      </c>
      <c r="B276" s="78">
        <f>Invoice!C278</f>
        <v>0</v>
      </c>
      <c r="C276" s="79">
        <f>Invoice!B278</f>
        <v>0</v>
      </c>
      <c r="D276" s="84">
        <f t="shared" ca="1" si="11"/>
        <v>0</v>
      </c>
      <c r="E276" s="84">
        <f t="shared" ca="1" si="12"/>
        <v>0</v>
      </c>
      <c r="F276" s="85">
        <f>Invoice!G278</f>
        <v>0</v>
      </c>
      <c r="G276" s="86">
        <f t="shared" si="13"/>
        <v>0</v>
      </c>
    </row>
    <row r="277" spans="1:7" s="83" customFormat="1" hidden="1">
      <c r="A277" s="99" t="str">
        <f>Invoice!F279</f>
        <v>first line keep open</v>
      </c>
      <c r="B277" s="78">
        <f>Invoice!C279</f>
        <v>0</v>
      </c>
      <c r="C277" s="79">
        <f>Invoice!B279</f>
        <v>0</v>
      </c>
      <c r="D277" s="84">
        <f t="shared" ca="1" si="11"/>
        <v>0</v>
      </c>
      <c r="E277" s="84">
        <f t="shared" ca="1" si="12"/>
        <v>0</v>
      </c>
      <c r="F277" s="85">
        <f>Invoice!G279</f>
        <v>0</v>
      </c>
      <c r="G277" s="86">
        <f t="shared" si="13"/>
        <v>0</v>
      </c>
    </row>
    <row r="278" spans="1:7" s="83" customFormat="1" hidden="1">
      <c r="A278" s="99" t="str">
        <f>Invoice!F280</f>
        <v>first line keep open</v>
      </c>
      <c r="B278" s="78">
        <f>Invoice!C280</f>
        <v>0</v>
      </c>
      <c r="C278" s="79">
        <f>Invoice!B280</f>
        <v>0</v>
      </c>
      <c r="D278" s="84">
        <f t="shared" ca="1" si="11"/>
        <v>0</v>
      </c>
      <c r="E278" s="84">
        <f t="shared" ca="1" si="12"/>
        <v>0</v>
      </c>
      <c r="F278" s="85">
        <f>Invoice!G280</f>
        <v>0</v>
      </c>
      <c r="G278" s="86">
        <f t="shared" si="13"/>
        <v>0</v>
      </c>
    </row>
    <row r="279" spans="1:7" s="83" customFormat="1" hidden="1">
      <c r="A279" s="99" t="str">
        <f>Invoice!F281</f>
        <v>first line keep open</v>
      </c>
      <c r="B279" s="78">
        <f>Invoice!C281</f>
        <v>0</v>
      </c>
      <c r="C279" s="79">
        <f>Invoice!B281</f>
        <v>0</v>
      </c>
      <c r="D279" s="84">
        <f t="shared" ca="1" si="11"/>
        <v>0</v>
      </c>
      <c r="E279" s="84">
        <f t="shared" ca="1" si="12"/>
        <v>0</v>
      </c>
      <c r="F279" s="85">
        <f>Invoice!G281</f>
        <v>0</v>
      </c>
      <c r="G279" s="86">
        <f t="shared" si="13"/>
        <v>0</v>
      </c>
    </row>
    <row r="280" spans="1:7" s="83" customFormat="1" hidden="1">
      <c r="A280" s="99" t="str">
        <f>Invoice!F282</f>
        <v>first line keep open</v>
      </c>
      <c r="B280" s="78">
        <f>Invoice!C282</f>
        <v>0</v>
      </c>
      <c r="C280" s="79">
        <f>Invoice!B282</f>
        <v>0</v>
      </c>
      <c r="D280" s="84">
        <f t="shared" ca="1" si="11"/>
        <v>0</v>
      </c>
      <c r="E280" s="84">
        <f t="shared" ca="1" si="12"/>
        <v>0</v>
      </c>
      <c r="F280" s="85">
        <f>Invoice!G282</f>
        <v>0</v>
      </c>
      <c r="G280" s="86">
        <f t="shared" si="13"/>
        <v>0</v>
      </c>
    </row>
    <row r="281" spans="1:7" s="83" customFormat="1" hidden="1">
      <c r="A281" s="99" t="str">
        <f>Invoice!F283</f>
        <v>first line keep open</v>
      </c>
      <c r="B281" s="78">
        <f>Invoice!C283</f>
        <v>0</v>
      </c>
      <c r="C281" s="79">
        <f>Invoice!B283</f>
        <v>0</v>
      </c>
      <c r="D281" s="84">
        <f t="shared" ca="1" si="11"/>
        <v>0</v>
      </c>
      <c r="E281" s="84">
        <f t="shared" ca="1" si="12"/>
        <v>0</v>
      </c>
      <c r="F281" s="85">
        <f>Invoice!G283</f>
        <v>0</v>
      </c>
      <c r="G281" s="86">
        <f t="shared" si="13"/>
        <v>0</v>
      </c>
    </row>
    <row r="282" spans="1:7" s="83" customFormat="1" hidden="1">
      <c r="A282" s="99" t="str">
        <f>Invoice!F284</f>
        <v>first line keep open</v>
      </c>
      <c r="B282" s="78">
        <f>Invoice!C284</f>
        <v>0</v>
      </c>
      <c r="C282" s="79">
        <f>Invoice!B284</f>
        <v>0</v>
      </c>
      <c r="D282" s="84">
        <f t="shared" ca="1" si="11"/>
        <v>0</v>
      </c>
      <c r="E282" s="84">
        <f t="shared" ca="1" si="12"/>
        <v>0</v>
      </c>
      <c r="F282" s="85">
        <f>Invoice!G284</f>
        <v>0</v>
      </c>
      <c r="G282" s="86">
        <f t="shared" si="13"/>
        <v>0</v>
      </c>
    </row>
    <row r="283" spans="1:7" s="83" customFormat="1" hidden="1">
      <c r="A283" s="99" t="str">
        <f>Invoice!F285</f>
        <v>first line keep open</v>
      </c>
      <c r="B283" s="78">
        <f>Invoice!C285</f>
        <v>0</v>
      </c>
      <c r="C283" s="79">
        <f>Invoice!B285</f>
        <v>0</v>
      </c>
      <c r="D283" s="84">
        <f t="shared" ca="1" si="11"/>
        <v>0</v>
      </c>
      <c r="E283" s="84">
        <f t="shared" ca="1" si="12"/>
        <v>0</v>
      </c>
      <c r="F283" s="85">
        <f>Invoice!G285</f>
        <v>0</v>
      </c>
      <c r="G283" s="86">
        <f t="shared" si="13"/>
        <v>0</v>
      </c>
    </row>
    <row r="284" spans="1:7" s="83" customFormat="1" hidden="1">
      <c r="A284" s="99" t="str">
        <f>Invoice!F286</f>
        <v>first line keep open</v>
      </c>
      <c r="B284" s="78">
        <f>Invoice!C286</f>
        <v>0</v>
      </c>
      <c r="C284" s="79">
        <f>Invoice!B286</f>
        <v>0</v>
      </c>
      <c r="D284" s="84">
        <f t="shared" ca="1" si="11"/>
        <v>0</v>
      </c>
      <c r="E284" s="84">
        <f t="shared" ca="1" si="12"/>
        <v>0</v>
      </c>
      <c r="F284" s="85">
        <f>Invoice!G286</f>
        <v>0</v>
      </c>
      <c r="G284" s="86">
        <f t="shared" si="13"/>
        <v>0</v>
      </c>
    </row>
    <row r="285" spans="1:7" s="83" customFormat="1" hidden="1">
      <c r="A285" s="99" t="str">
        <f>Invoice!F287</f>
        <v>first line keep open</v>
      </c>
      <c r="B285" s="78">
        <f>Invoice!C287</f>
        <v>0</v>
      </c>
      <c r="C285" s="79">
        <f>Invoice!B287</f>
        <v>0</v>
      </c>
      <c r="D285" s="84">
        <f t="shared" ca="1" si="11"/>
        <v>0</v>
      </c>
      <c r="E285" s="84">
        <f t="shared" ca="1" si="12"/>
        <v>0</v>
      </c>
      <c r="F285" s="85">
        <f>Invoice!G287</f>
        <v>0</v>
      </c>
      <c r="G285" s="86">
        <f t="shared" si="13"/>
        <v>0</v>
      </c>
    </row>
    <row r="286" spans="1:7" s="83" customFormat="1" hidden="1">
      <c r="A286" s="99" t="str">
        <f>Invoice!F288</f>
        <v>first line keep open</v>
      </c>
      <c r="B286" s="78">
        <f>Invoice!C288</f>
        <v>0</v>
      </c>
      <c r="C286" s="79">
        <f>Invoice!B288</f>
        <v>0</v>
      </c>
      <c r="D286" s="84">
        <f t="shared" ca="1" si="11"/>
        <v>0</v>
      </c>
      <c r="E286" s="84">
        <f t="shared" ca="1" si="12"/>
        <v>0</v>
      </c>
      <c r="F286" s="85">
        <f>Invoice!G288</f>
        <v>0</v>
      </c>
      <c r="G286" s="86">
        <f t="shared" si="13"/>
        <v>0</v>
      </c>
    </row>
    <row r="287" spans="1:7" s="83" customFormat="1" hidden="1">
      <c r="A287" s="99" t="str">
        <f>Invoice!F289</f>
        <v>first line keep open</v>
      </c>
      <c r="B287" s="78">
        <f>Invoice!C289</f>
        <v>0</v>
      </c>
      <c r="C287" s="79">
        <f>Invoice!B289</f>
        <v>0</v>
      </c>
      <c r="D287" s="84">
        <f t="shared" ca="1" si="11"/>
        <v>0</v>
      </c>
      <c r="E287" s="84">
        <f t="shared" ca="1" si="12"/>
        <v>0</v>
      </c>
      <c r="F287" s="85">
        <f>Invoice!G289</f>
        <v>0</v>
      </c>
      <c r="G287" s="86">
        <f t="shared" si="13"/>
        <v>0</v>
      </c>
    </row>
    <row r="288" spans="1:7" s="83" customFormat="1" hidden="1">
      <c r="A288" s="99" t="str">
        <f>Invoice!F290</f>
        <v>first line keep open</v>
      </c>
      <c r="B288" s="78">
        <f>Invoice!C290</f>
        <v>0</v>
      </c>
      <c r="C288" s="79">
        <f>Invoice!B290</f>
        <v>0</v>
      </c>
      <c r="D288" s="84">
        <f t="shared" ca="1" si="11"/>
        <v>0</v>
      </c>
      <c r="E288" s="84">
        <f t="shared" ca="1" si="12"/>
        <v>0</v>
      </c>
      <c r="F288" s="85">
        <f>Invoice!G290</f>
        <v>0</v>
      </c>
      <c r="G288" s="86">
        <f t="shared" si="13"/>
        <v>0</v>
      </c>
    </row>
    <row r="289" spans="1:7" s="83" customFormat="1" hidden="1">
      <c r="A289" s="99" t="str">
        <f>Invoice!F291</f>
        <v>first line keep open</v>
      </c>
      <c r="B289" s="78">
        <f>Invoice!C291</f>
        <v>0</v>
      </c>
      <c r="C289" s="79">
        <f>Invoice!B291</f>
        <v>0</v>
      </c>
      <c r="D289" s="84">
        <f t="shared" ca="1" si="11"/>
        <v>0</v>
      </c>
      <c r="E289" s="84">
        <f t="shared" ca="1" si="12"/>
        <v>0</v>
      </c>
      <c r="F289" s="85">
        <f>Invoice!G291</f>
        <v>0</v>
      </c>
      <c r="G289" s="86">
        <f t="shared" si="13"/>
        <v>0</v>
      </c>
    </row>
    <row r="290" spans="1:7" s="83" customFormat="1" hidden="1">
      <c r="A290" s="99" t="str">
        <f>Invoice!F292</f>
        <v>first line keep open</v>
      </c>
      <c r="B290" s="78">
        <f>Invoice!C292</f>
        <v>0</v>
      </c>
      <c r="C290" s="79">
        <f>Invoice!B292</f>
        <v>0</v>
      </c>
      <c r="D290" s="84">
        <f t="shared" ca="1" si="11"/>
        <v>0</v>
      </c>
      <c r="E290" s="84">
        <f t="shared" ca="1" si="12"/>
        <v>0</v>
      </c>
      <c r="F290" s="85">
        <f>Invoice!G292</f>
        <v>0</v>
      </c>
      <c r="G290" s="86">
        <f t="shared" si="13"/>
        <v>0</v>
      </c>
    </row>
    <row r="291" spans="1:7" s="83" customFormat="1" hidden="1">
      <c r="A291" s="99" t="str">
        <f>Invoice!F293</f>
        <v>first line keep open</v>
      </c>
      <c r="B291" s="78">
        <f>Invoice!C293</f>
        <v>0</v>
      </c>
      <c r="C291" s="79">
        <f>Invoice!B293</f>
        <v>0</v>
      </c>
      <c r="D291" s="84">
        <f t="shared" ca="1" si="11"/>
        <v>0</v>
      </c>
      <c r="E291" s="84">
        <f t="shared" ca="1" si="12"/>
        <v>0</v>
      </c>
      <c r="F291" s="85">
        <f>Invoice!G293</f>
        <v>0</v>
      </c>
      <c r="G291" s="86">
        <f t="shared" si="13"/>
        <v>0</v>
      </c>
    </row>
    <row r="292" spans="1:7" s="83" customFormat="1" hidden="1">
      <c r="A292" s="99" t="str">
        <f>Invoice!F294</f>
        <v>first line keep open</v>
      </c>
      <c r="B292" s="78">
        <f>Invoice!C294</f>
        <v>0</v>
      </c>
      <c r="C292" s="79">
        <f>Invoice!B294</f>
        <v>0</v>
      </c>
      <c r="D292" s="84">
        <f t="shared" ca="1" si="11"/>
        <v>0</v>
      </c>
      <c r="E292" s="84">
        <f t="shared" ca="1" si="12"/>
        <v>0</v>
      </c>
      <c r="F292" s="85">
        <f>Invoice!G294</f>
        <v>0</v>
      </c>
      <c r="G292" s="86">
        <f t="shared" si="13"/>
        <v>0</v>
      </c>
    </row>
    <row r="293" spans="1:7" s="83" customFormat="1" hidden="1">
      <c r="A293" s="99" t="str">
        <f>Invoice!F295</f>
        <v>first line keep open</v>
      </c>
      <c r="B293" s="78">
        <f>Invoice!C295</f>
        <v>0</v>
      </c>
      <c r="C293" s="79">
        <f>Invoice!B295</f>
        <v>0</v>
      </c>
      <c r="D293" s="84">
        <f t="shared" ca="1" si="11"/>
        <v>0</v>
      </c>
      <c r="E293" s="84">
        <f t="shared" ca="1" si="12"/>
        <v>0</v>
      </c>
      <c r="F293" s="85">
        <f>Invoice!G295</f>
        <v>0</v>
      </c>
      <c r="G293" s="86">
        <f t="shared" si="13"/>
        <v>0</v>
      </c>
    </row>
    <row r="294" spans="1:7" s="83" customFormat="1" hidden="1">
      <c r="A294" s="99" t="str">
        <f>Invoice!F296</f>
        <v>first line keep open</v>
      </c>
      <c r="B294" s="78">
        <f>Invoice!C296</f>
        <v>0</v>
      </c>
      <c r="C294" s="79">
        <f>Invoice!B296</f>
        <v>0</v>
      </c>
      <c r="D294" s="84">
        <f t="shared" ca="1" si="11"/>
        <v>0</v>
      </c>
      <c r="E294" s="84">
        <f t="shared" ca="1" si="12"/>
        <v>0</v>
      </c>
      <c r="F294" s="85">
        <f>Invoice!G296</f>
        <v>0</v>
      </c>
      <c r="G294" s="86">
        <f t="shared" si="13"/>
        <v>0</v>
      </c>
    </row>
    <row r="295" spans="1:7" s="83" customFormat="1" hidden="1">
      <c r="A295" s="99" t="str">
        <f>Invoice!F297</f>
        <v>first line keep open</v>
      </c>
      <c r="B295" s="78">
        <f>Invoice!C297</f>
        <v>0</v>
      </c>
      <c r="C295" s="79">
        <f>Invoice!B297</f>
        <v>0</v>
      </c>
      <c r="D295" s="84">
        <f t="shared" ca="1" si="11"/>
        <v>0</v>
      </c>
      <c r="E295" s="84">
        <f t="shared" ca="1" si="12"/>
        <v>0</v>
      </c>
      <c r="F295" s="85">
        <f>Invoice!G297</f>
        <v>0</v>
      </c>
      <c r="G295" s="86">
        <f t="shared" si="13"/>
        <v>0</v>
      </c>
    </row>
    <row r="296" spans="1:7" s="83" customFormat="1" hidden="1">
      <c r="A296" s="99" t="str">
        <f>Invoice!F298</f>
        <v>first line keep open</v>
      </c>
      <c r="B296" s="78">
        <f>Invoice!C298</f>
        <v>0</v>
      </c>
      <c r="C296" s="79">
        <f>Invoice!B298</f>
        <v>0</v>
      </c>
      <c r="D296" s="84">
        <f t="shared" ca="1" si="11"/>
        <v>0</v>
      </c>
      <c r="E296" s="84">
        <f t="shared" ca="1" si="12"/>
        <v>0</v>
      </c>
      <c r="F296" s="85">
        <f>Invoice!G298</f>
        <v>0</v>
      </c>
      <c r="G296" s="86">
        <f t="shared" si="13"/>
        <v>0</v>
      </c>
    </row>
    <row r="297" spans="1:7" s="83" customFormat="1" hidden="1">
      <c r="A297" s="99" t="str">
        <f>Invoice!F299</f>
        <v>first line keep open</v>
      </c>
      <c r="B297" s="78">
        <f>Invoice!C299</f>
        <v>0</v>
      </c>
      <c r="C297" s="79">
        <f>Invoice!B299</f>
        <v>0</v>
      </c>
      <c r="D297" s="84">
        <f t="shared" ca="1" si="11"/>
        <v>0</v>
      </c>
      <c r="E297" s="84">
        <f t="shared" ca="1" si="12"/>
        <v>0</v>
      </c>
      <c r="F297" s="85">
        <f>Invoice!G299</f>
        <v>0</v>
      </c>
      <c r="G297" s="86">
        <f t="shared" si="13"/>
        <v>0</v>
      </c>
    </row>
    <row r="298" spans="1:7" s="83" customFormat="1" hidden="1">
      <c r="A298" s="99" t="str">
        <f>Invoice!F300</f>
        <v>first line keep open</v>
      </c>
      <c r="B298" s="78">
        <f>Invoice!C300</f>
        <v>0</v>
      </c>
      <c r="C298" s="79">
        <f>Invoice!B300</f>
        <v>0</v>
      </c>
      <c r="D298" s="84">
        <f t="shared" ca="1" si="11"/>
        <v>0</v>
      </c>
      <c r="E298" s="84">
        <f t="shared" ca="1" si="12"/>
        <v>0</v>
      </c>
      <c r="F298" s="85">
        <f>Invoice!G300</f>
        <v>0</v>
      </c>
      <c r="G298" s="86">
        <f t="shared" si="13"/>
        <v>0</v>
      </c>
    </row>
    <row r="299" spans="1:7" s="83" customFormat="1" hidden="1">
      <c r="A299" s="99" t="str">
        <f>Invoice!F301</f>
        <v>first line keep open</v>
      </c>
      <c r="B299" s="78">
        <f>Invoice!C301</f>
        <v>0</v>
      </c>
      <c r="C299" s="79">
        <f>Invoice!B301</f>
        <v>0</v>
      </c>
      <c r="D299" s="84">
        <f t="shared" ca="1" si="11"/>
        <v>0</v>
      </c>
      <c r="E299" s="84">
        <f t="shared" ca="1" si="12"/>
        <v>0</v>
      </c>
      <c r="F299" s="85">
        <f>Invoice!G301</f>
        <v>0</v>
      </c>
      <c r="G299" s="86">
        <f t="shared" si="13"/>
        <v>0</v>
      </c>
    </row>
    <row r="300" spans="1:7" s="83" customFormat="1" hidden="1">
      <c r="A300" s="99" t="str">
        <f>Invoice!F302</f>
        <v>first line keep open</v>
      </c>
      <c r="B300" s="78">
        <f>Invoice!C302</f>
        <v>0</v>
      </c>
      <c r="C300" s="79">
        <f>Invoice!B302</f>
        <v>0</v>
      </c>
      <c r="D300" s="84">
        <f t="shared" ca="1" si="11"/>
        <v>0</v>
      </c>
      <c r="E300" s="84">
        <f t="shared" ca="1" si="12"/>
        <v>0</v>
      </c>
      <c r="F300" s="85">
        <f>Invoice!G302</f>
        <v>0</v>
      </c>
      <c r="G300" s="86">
        <f t="shared" si="13"/>
        <v>0</v>
      </c>
    </row>
    <row r="301" spans="1:7" s="83" customFormat="1" hidden="1">
      <c r="A301" s="99" t="str">
        <f>Invoice!F303</f>
        <v>first line keep open</v>
      </c>
      <c r="B301" s="78">
        <f>Invoice!C303</f>
        <v>0</v>
      </c>
      <c r="C301" s="79">
        <f>Invoice!B303</f>
        <v>0</v>
      </c>
      <c r="D301" s="84">
        <f t="shared" ca="1" si="11"/>
        <v>0</v>
      </c>
      <c r="E301" s="84">
        <f t="shared" ca="1" si="12"/>
        <v>0</v>
      </c>
      <c r="F301" s="85">
        <f>Invoice!G303</f>
        <v>0</v>
      </c>
      <c r="G301" s="86">
        <f t="shared" si="13"/>
        <v>0</v>
      </c>
    </row>
    <row r="302" spans="1:7" s="83" customFormat="1" hidden="1">
      <c r="A302" s="99" t="str">
        <f>Invoice!F304</f>
        <v>first line keep open</v>
      </c>
      <c r="B302" s="78">
        <f>Invoice!C304</f>
        <v>0</v>
      </c>
      <c r="C302" s="79">
        <f>Invoice!B304</f>
        <v>0</v>
      </c>
      <c r="D302" s="84">
        <f t="shared" ca="1" si="11"/>
        <v>0</v>
      </c>
      <c r="E302" s="84">
        <f t="shared" ca="1" si="12"/>
        <v>0</v>
      </c>
      <c r="F302" s="85">
        <f>Invoice!G304</f>
        <v>0</v>
      </c>
      <c r="G302" s="86">
        <f t="shared" si="13"/>
        <v>0</v>
      </c>
    </row>
    <row r="303" spans="1:7" s="83" customFormat="1" hidden="1">
      <c r="A303" s="99" t="str">
        <f>Invoice!F305</f>
        <v>first line keep open</v>
      </c>
      <c r="B303" s="78">
        <f>Invoice!C305</f>
        <v>0</v>
      </c>
      <c r="C303" s="79">
        <f>Invoice!B305</f>
        <v>0</v>
      </c>
      <c r="D303" s="84">
        <f t="shared" ca="1" si="11"/>
        <v>0</v>
      </c>
      <c r="E303" s="84">
        <f t="shared" ca="1" si="12"/>
        <v>0</v>
      </c>
      <c r="F303" s="85">
        <f>Invoice!G305</f>
        <v>0</v>
      </c>
      <c r="G303" s="86">
        <f t="shared" si="13"/>
        <v>0</v>
      </c>
    </row>
    <row r="304" spans="1:7" s="83" customFormat="1" hidden="1">
      <c r="A304" s="99" t="str">
        <f>Invoice!F306</f>
        <v>first line keep open</v>
      </c>
      <c r="B304" s="78">
        <f>Invoice!C306</f>
        <v>0</v>
      </c>
      <c r="C304" s="79">
        <f>Invoice!B306</f>
        <v>0</v>
      </c>
      <c r="D304" s="84">
        <f t="shared" ca="1" si="11"/>
        <v>0</v>
      </c>
      <c r="E304" s="84">
        <f t="shared" ca="1" si="12"/>
        <v>0</v>
      </c>
      <c r="F304" s="85">
        <f>Invoice!G306</f>
        <v>0</v>
      </c>
      <c r="G304" s="86">
        <f t="shared" si="13"/>
        <v>0</v>
      </c>
    </row>
    <row r="305" spans="1:7" s="83" customFormat="1" hidden="1">
      <c r="A305" s="99" t="str">
        <f>Invoice!F307</f>
        <v>first line keep open</v>
      </c>
      <c r="B305" s="78">
        <f>Invoice!C307</f>
        <v>0</v>
      </c>
      <c r="C305" s="79">
        <f>Invoice!B307</f>
        <v>0</v>
      </c>
      <c r="D305" s="84">
        <f t="shared" ca="1" si="11"/>
        <v>0</v>
      </c>
      <c r="E305" s="84">
        <f t="shared" ca="1" si="12"/>
        <v>0</v>
      </c>
      <c r="F305" s="85">
        <f>Invoice!G307</f>
        <v>0</v>
      </c>
      <c r="G305" s="86">
        <f t="shared" si="13"/>
        <v>0</v>
      </c>
    </row>
    <row r="306" spans="1:7" s="83" customFormat="1" hidden="1">
      <c r="A306" s="99" t="str">
        <f>Invoice!F308</f>
        <v>first line keep open</v>
      </c>
      <c r="B306" s="78">
        <f>Invoice!C308</f>
        <v>0</v>
      </c>
      <c r="C306" s="79">
        <f>Invoice!B308</f>
        <v>0</v>
      </c>
      <c r="D306" s="84">
        <f t="shared" ca="1" si="11"/>
        <v>0</v>
      </c>
      <c r="E306" s="84">
        <f t="shared" ca="1" si="12"/>
        <v>0</v>
      </c>
      <c r="F306" s="85">
        <f>Invoice!G308</f>
        <v>0</v>
      </c>
      <c r="G306" s="86">
        <f t="shared" si="13"/>
        <v>0</v>
      </c>
    </row>
    <row r="307" spans="1:7" s="83" customFormat="1" hidden="1">
      <c r="A307" s="99" t="str">
        <f>Invoice!F309</f>
        <v>first line keep open</v>
      </c>
      <c r="B307" s="78">
        <f>Invoice!C309</f>
        <v>0</v>
      </c>
      <c r="C307" s="79">
        <f>Invoice!B309</f>
        <v>0</v>
      </c>
      <c r="D307" s="84">
        <f t="shared" ca="1" si="11"/>
        <v>0</v>
      </c>
      <c r="E307" s="84">
        <f t="shared" ca="1" si="12"/>
        <v>0</v>
      </c>
      <c r="F307" s="85">
        <f>Invoice!G309</f>
        <v>0</v>
      </c>
      <c r="G307" s="86">
        <f t="shared" si="13"/>
        <v>0</v>
      </c>
    </row>
    <row r="308" spans="1:7" s="83" customFormat="1" hidden="1">
      <c r="A308" s="99" t="str">
        <f>Invoice!F310</f>
        <v>first line keep open</v>
      </c>
      <c r="B308" s="78">
        <f>Invoice!C310</f>
        <v>0</v>
      </c>
      <c r="C308" s="79">
        <f>Invoice!B310</f>
        <v>0</v>
      </c>
      <c r="D308" s="84">
        <f t="shared" ca="1" si="11"/>
        <v>0</v>
      </c>
      <c r="E308" s="84">
        <f t="shared" ca="1" si="12"/>
        <v>0</v>
      </c>
      <c r="F308" s="85">
        <f>Invoice!G310</f>
        <v>0</v>
      </c>
      <c r="G308" s="86">
        <f t="shared" si="13"/>
        <v>0</v>
      </c>
    </row>
    <row r="309" spans="1:7" s="83" customFormat="1" hidden="1">
      <c r="A309" s="99" t="str">
        <f>Invoice!F311</f>
        <v>first line keep open</v>
      </c>
      <c r="B309" s="78">
        <f>Invoice!C311</f>
        <v>0</v>
      </c>
      <c r="C309" s="79">
        <f>Invoice!B311</f>
        <v>0</v>
      </c>
      <c r="D309" s="84">
        <f t="shared" ca="1" si="11"/>
        <v>0</v>
      </c>
      <c r="E309" s="84">
        <f t="shared" ca="1" si="12"/>
        <v>0</v>
      </c>
      <c r="F309" s="85">
        <f>Invoice!G311</f>
        <v>0</v>
      </c>
      <c r="G309" s="86">
        <f t="shared" si="13"/>
        <v>0</v>
      </c>
    </row>
    <row r="310" spans="1:7" s="83" customFormat="1" hidden="1">
      <c r="A310" s="99" t="str">
        <f>Invoice!F312</f>
        <v>first line keep open</v>
      </c>
      <c r="B310" s="78">
        <f>Invoice!C312</f>
        <v>0</v>
      </c>
      <c r="C310" s="79">
        <f>Invoice!B312</f>
        <v>0</v>
      </c>
      <c r="D310" s="84">
        <f t="shared" ca="1" si="11"/>
        <v>0</v>
      </c>
      <c r="E310" s="84">
        <f t="shared" ca="1" si="12"/>
        <v>0</v>
      </c>
      <c r="F310" s="85">
        <f>Invoice!G312</f>
        <v>0</v>
      </c>
      <c r="G310" s="86">
        <f t="shared" si="13"/>
        <v>0</v>
      </c>
    </row>
    <row r="311" spans="1:7" s="83" customFormat="1" hidden="1">
      <c r="A311" s="99" t="str">
        <f>Invoice!F313</f>
        <v>first line keep open</v>
      </c>
      <c r="B311" s="78">
        <f>Invoice!C313</f>
        <v>0</v>
      </c>
      <c r="C311" s="79">
        <f>Invoice!B313</f>
        <v>0</v>
      </c>
      <c r="D311" s="84">
        <f t="shared" ca="1" si="11"/>
        <v>0</v>
      </c>
      <c r="E311" s="84">
        <f t="shared" ca="1" si="12"/>
        <v>0</v>
      </c>
      <c r="F311" s="85">
        <f>Invoice!G313</f>
        <v>0</v>
      </c>
      <c r="G311" s="86">
        <f t="shared" si="13"/>
        <v>0</v>
      </c>
    </row>
    <row r="312" spans="1:7" s="83" customFormat="1" hidden="1">
      <c r="A312" s="99" t="str">
        <f>Invoice!F314</f>
        <v>first line keep open</v>
      </c>
      <c r="B312" s="78">
        <f>Invoice!C314</f>
        <v>0</v>
      </c>
      <c r="C312" s="79">
        <f>Invoice!B314</f>
        <v>0</v>
      </c>
      <c r="D312" s="84">
        <f t="shared" ca="1" si="11"/>
        <v>0</v>
      </c>
      <c r="E312" s="84">
        <f t="shared" ca="1" si="12"/>
        <v>0</v>
      </c>
      <c r="F312" s="85">
        <f>Invoice!G314</f>
        <v>0</v>
      </c>
      <c r="G312" s="86">
        <f t="shared" si="13"/>
        <v>0</v>
      </c>
    </row>
    <row r="313" spans="1:7" s="83" customFormat="1" hidden="1">
      <c r="A313" s="99" t="str">
        <f>Invoice!F315</f>
        <v>first line keep open</v>
      </c>
      <c r="B313" s="78">
        <f>Invoice!C315</f>
        <v>0</v>
      </c>
      <c r="C313" s="79">
        <f>Invoice!B315</f>
        <v>0</v>
      </c>
      <c r="D313" s="84">
        <f t="shared" ca="1" si="11"/>
        <v>0</v>
      </c>
      <c r="E313" s="84">
        <f t="shared" ca="1" si="12"/>
        <v>0</v>
      </c>
      <c r="F313" s="85">
        <f>Invoice!G315</f>
        <v>0</v>
      </c>
      <c r="G313" s="86">
        <f t="shared" si="13"/>
        <v>0</v>
      </c>
    </row>
    <row r="314" spans="1:7" s="83" customFormat="1" hidden="1">
      <c r="A314" s="99" t="str">
        <f>Invoice!F316</f>
        <v>first line keep open</v>
      </c>
      <c r="B314" s="78">
        <f>Invoice!C316</f>
        <v>0</v>
      </c>
      <c r="C314" s="79">
        <f>Invoice!B316</f>
        <v>0</v>
      </c>
      <c r="D314" s="84">
        <f t="shared" ca="1" si="11"/>
        <v>0</v>
      </c>
      <c r="E314" s="84">
        <f t="shared" ca="1" si="12"/>
        <v>0</v>
      </c>
      <c r="F314" s="85">
        <f>Invoice!G316</f>
        <v>0</v>
      </c>
      <c r="G314" s="86">
        <f t="shared" si="13"/>
        <v>0</v>
      </c>
    </row>
    <row r="315" spans="1:7" s="83" customFormat="1" hidden="1">
      <c r="A315" s="99" t="str">
        <f>Invoice!F317</f>
        <v>first line keep open</v>
      </c>
      <c r="B315" s="78">
        <f>Invoice!C317</f>
        <v>0</v>
      </c>
      <c r="C315" s="79">
        <f>Invoice!B317</f>
        <v>0</v>
      </c>
      <c r="D315" s="84">
        <f t="shared" ca="1" si="11"/>
        <v>0</v>
      </c>
      <c r="E315" s="84">
        <f t="shared" ca="1" si="12"/>
        <v>0</v>
      </c>
      <c r="F315" s="85">
        <f>Invoice!G317</f>
        <v>0</v>
      </c>
      <c r="G315" s="86">
        <f t="shared" si="13"/>
        <v>0</v>
      </c>
    </row>
    <row r="316" spans="1:7" s="83" customFormat="1" hidden="1">
      <c r="A316" s="99" t="str">
        <f>Invoice!F318</f>
        <v>first line keep open</v>
      </c>
      <c r="B316" s="78">
        <f>Invoice!C318</f>
        <v>0</v>
      </c>
      <c r="C316" s="79">
        <f>Invoice!B318</f>
        <v>0</v>
      </c>
      <c r="D316" s="84">
        <f t="shared" ca="1" si="11"/>
        <v>0</v>
      </c>
      <c r="E316" s="84">
        <f t="shared" ca="1" si="12"/>
        <v>0</v>
      </c>
      <c r="F316" s="85">
        <f>Invoice!G318</f>
        <v>0</v>
      </c>
      <c r="G316" s="86">
        <f t="shared" si="13"/>
        <v>0</v>
      </c>
    </row>
    <row r="317" spans="1:7" s="83" customFormat="1" hidden="1">
      <c r="A317" s="99" t="str">
        <f>Invoice!F319</f>
        <v>first line keep open</v>
      </c>
      <c r="B317" s="78">
        <f>Invoice!C319</f>
        <v>0</v>
      </c>
      <c r="C317" s="79">
        <f>Invoice!B319</f>
        <v>0</v>
      </c>
      <c r="D317" s="84">
        <f t="shared" ca="1" si="11"/>
        <v>0</v>
      </c>
      <c r="E317" s="84">
        <f t="shared" ca="1" si="12"/>
        <v>0</v>
      </c>
      <c r="F317" s="85">
        <f>Invoice!G319</f>
        <v>0</v>
      </c>
      <c r="G317" s="86">
        <f t="shared" si="13"/>
        <v>0</v>
      </c>
    </row>
    <row r="318" spans="1:7" s="83" customFormat="1" hidden="1">
      <c r="A318" s="99" t="str">
        <f>Invoice!F320</f>
        <v>first line keep open</v>
      </c>
      <c r="B318" s="78">
        <f>Invoice!C320</f>
        <v>0</v>
      </c>
      <c r="C318" s="79">
        <f>Invoice!B320</f>
        <v>0</v>
      </c>
      <c r="D318" s="84">
        <f t="shared" ca="1" si="11"/>
        <v>0</v>
      </c>
      <c r="E318" s="84">
        <f t="shared" ca="1" si="12"/>
        <v>0</v>
      </c>
      <c r="F318" s="85">
        <f>Invoice!G320</f>
        <v>0</v>
      </c>
      <c r="G318" s="86">
        <f t="shared" si="13"/>
        <v>0</v>
      </c>
    </row>
    <row r="319" spans="1:7" s="83" customFormat="1" hidden="1">
      <c r="A319" s="99" t="str">
        <f>Invoice!F321</f>
        <v>first line keep open</v>
      </c>
      <c r="B319" s="78">
        <f>Invoice!C321</f>
        <v>0</v>
      </c>
      <c r="C319" s="79">
        <f>Invoice!B321</f>
        <v>0</v>
      </c>
      <c r="D319" s="84">
        <f t="shared" ca="1" si="11"/>
        <v>0</v>
      </c>
      <c r="E319" s="84">
        <f t="shared" ca="1" si="12"/>
        <v>0</v>
      </c>
      <c r="F319" s="85">
        <f>Invoice!G321</f>
        <v>0</v>
      </c>
      <c r="G319" s="86">
        <f t="shared" si="13"/>
        <v>0</v>
      </c>
    </row>
    <row r="320" spans="1:7" s="83" customFormat="1" hidden="1">
      <c r="A320" s="99" t="str">
        <f>Invoice!F322</f>
        <v>first line keep open</v>
      </c>
      <c r="B320" s="78">
        <f>Invoice!C322</f>
        <v>0</v>
      </c>
      <c r="C320" s="79">
        <f>Invoice!B322</f>
        <v>0</v>
      </c>
      <c r="D320" s="84">
        <f t="shared" ca="1" si="11"/>
        <v>0</v>
      </c>
      <c r="E320" s="84">
        <f t="shared" ca="1" si="12"/>
        <v>0</v>
      </c>
      <c r="F320" s="85">
        <f>Invoice!G322</f>
        <v>0</v>
      </c>
      <c r="G320" s="86">
        <f t="shared" si="13"/>
        <v>0</v>
      </c>
    </row>
    <row r="321" spans="1:7" s="83" customFormat="1" hidden="1">
      <c r="A321" s="99" t="str">
        <f>Invoice!F323</f>
        <v>first line keep open</v>
      </c>
      <c r="B321" s="78">
        <f>Invoice!C323</f>
        <v>0</v>
      </c>
      <c r="C321" s="79">
        <f>Invoice!B323</f>
        <v>0</v>
      </c>
      <c r="D321" s="84">
        <f t="shared" ref="D321:D384" ca="1" si="14">F321/$D$14</f>
        <v>0</v>
      </c>
      <c r="E321" s="84">
        <f t="shared" ref="E321:E384" ca="1" si="15">G321/$D$14</f>
        <v>0</v>
      </c>
      <c r="F321" s="85">
        <f>Invoice!G323</f>
        <v>0</v>
      </c>
      <c r="G321" s="86">
        <f t="shared" ref="G321:G384" si="16">C321*F321</f>
        <v>0</v>
      </c>
    </row>
    <row r="322" spans="1:7" s="83" customFormat="1" hidden="1">
      <c r="A322" s="99" t="str">
        <f>Invoice!F324</f>
        <v>first line keep open</v>
      </c>
      <c r="B322" s="78">
        <f>Invoice!C324</f>
        <v>0</v>
      </c>
      <c r="C322" s="79">
        <f>Invoice!B324</f>
        <v>0</v>
      </c>
      <c r="D322" s="84">
        <f t="shared" ca="1" si="14"/>
        <v>0</v>
      </c>
      <c r="E322" s="84">
        <f t="shared" ca="1" si="15"/>
        <v>0</v>
      </c>
      <c r="F322" s="85">
        <f>Invoice!G324</f>
        <v>0</v>
      </c>
      <c r="G322" s="86">
        <f t="shared" si="16"/>
        <v>0</v>
      </c>
    </row>
    <row r="323" spans="1:7" s="83" customFormat="1" hidden="1">
      <c r="A323" s="99" t="str">
        <f>Invoice!F325</f>
        <v>first line keep open</v>
      </c>
      <c r="B323" s="78">
        <f>Invoice!C325</f>
        <v>0</v>
      </c>
      <c r="C323" s="79">
        <f>Invoice!B325</f>
        <v>0</v>
      </c>
      <c r="D323" s="84">
        <f t="shared" ca="1" si="14"/>
        <v>0</v>
      </c>
      <c r="E323" s="84">
        <f t="shared" ca="1" si="15"/>
        <v>0</v>
      </c>
      <c r="F323" s="85">
        <f>Invoice!G325</f>
        <v>0</v>
      </c>
      <c r="G323" s="86">
        <f t="shared" si="16"/>
        <v>0</v>
      </c>
    </row>
    <row r="324" spans="1:7" s="83" customFormat="1" hidden="1">
      <c r="A324" s="99" t="str">
        <f>Invoice!F326</f>
        <v>first line keep open</v>
      </c>
      <c r="B324" s="78">
        <f>Invoice!C326</f>
        <v>0</v>
      </c>
      <c r="C324" s="79">
        <f>Invoice!B326</f>
        <v>0</v>
      </c>
      <c r="D324" s="84">
        <f t="shared" ca="1" si="14"/>
        <v>0</v>
      </c>
      <c r="E324" s="84">
        <f t="shared" ca="1" si="15"/>
        <v>0</v>
      </c>
      <c r="F324" s="85">
        <f>Invoice!G326</f>
        <v>0</v>
      </c>
      <c r="G324" s="86">
        <f t="shared" si="16"/>
        <v>0</v>
      </c>
    </row>
    <row r="325" spans="1:7" s="83" customFormat="1" hidden="1">
      <c r="A325" s="99" t="str">
        <f>Invoice!F327</f>
        <v>first line keep open</v>
      </c>
      <c r="B325" s="78">
        <f>Invoice!C327</f>
        <v>0</v>
      </c>
      <c r="C325" s="79">
        <f>Invoice!B327</f>
        <v>0</v>
      </c>
      <c r="D325" s="84">
        <f t="shared" ca="1" si="14"/>
        <v>0</v>
      </c>
      <c r="E325" s="84">
        <f t="shared" ca="1" si="15"/>
        <v>0</v>
      </c>
      <c r="F325" s="85">
        <f>Invoice!G327</f>
        <v>0</v>
      </c>
      <c r="G325" s="86">
        <f t="shared" si="16"/>
        <v>0</v>
      </c>
    </row>
    <row r="326" spans="1:7" s="83" customFormat="1" hidden="1">
      <c r="A326" s="99" t="str">
        <f>Invoice!F328</f>
        <v>first line keep open</v>
      </c>
      <c r="B326" s="78">
        <f>Invoice!C328</f>
        <v>0</v>
      </c>
      <c r="C326" s="79">
        <f>Invoice!B328</f>
        <v>0</v>
      </c>
      <c r="D326" s="84">
        <f t="shared" ca="1" si="14"/>
        <v>0</v>
      </c>
      <c r="E326" s="84">
        <f t="shared" ca="1" si="15"/>
        <v>0</v>
      </c>
      <c r="F326" s="85">
        <f>Invoice!G328</f>
        <v>0</v>
      </c>
      <c r="G326" s="86">
        <f t="shared" si="16"/>
        <v>0</v>
      </c>
    </row>
    <row r="327" spans="1:7" s="83" customFormat="1" hidden="1">
      <c r="A327" s="99" t="str">
        <f>Invoice!F329</f>
        <v>first line keep open</v>
      </c>
      <c r="B327" s="78">
        <f>Invoice!C329</f>
        <v>0</v>
      </c>
      <c r="C327" s="79">
        <f>Invoice!B329</f>
        <v>0</v>
      </c>
      <c r="D327" s="84">
        <f t="shared" ca="1" si="14"/>
        <v>0</v>
      </c>
      <c r="E327" s="84">
        <f t="shared" ca="1" si="15"/>
        <v>0</v>
      </c>
      <c r="F327" s="85">
        <f>Invoice!G329</f>
        <v>0</v>
      </c>
      <c r="G327" s="86">
        <f t="shared" si="16"/>
        <v>0</v>
      </c>
    </row>
    <row r="328" spans="1:7" s="83" customFormat="1" hidden="1">
      <c r="A328" s="99" t="str">
        <f>Invoice!F330</f>
        <v>first line keep open</v>
      </c>
      <c r="B328" s="78">
        <f>Invoice!C330</f>
        <v>0</v>
      </c>
      <c r="C328" s="79">
        <f>Invoice!B330</f>
        <v>0</v>
      </c>
      <c r="D328" s="84">
        <f t="shared" ca="1" si="14"/>
        <v>0</v>
      </c>
      <c r="E328" s="84">
        <f t="shared" ca="1" si="15"/>
        <v>0</v>
      </c>
      <c r="F328" s="85">
        <f>Invoice!G330</f>
        <v>0</v>
      </c>
      <c r="G328" s="86">
        <f t="shared" si="16"/>
        <v>0</v>
      </c>
    </row>
    <row r="329" spans="1:7" s="83" customFormat="1" hidden="1">
      <c r="A329" s="99" t="str">
        <f>Invoice!F331</f>
        <v>first line keep open</v>
      </c>
      <c r="B329" s="78">
        <f>Invoice!C331</f>
        <v>0</v>
      </c>
      <c r="C329" s="79">
        <f>Invoice!B331</f>
        <v>0</v>
      </c>
      <c r="D329" s="84">
        <f t="shared" ca="1" si="14"/>
        <v>0</v>
      </c>
      <c r="E329" s="84">
        <f t="shared" ca="1" si="15"/>
        <v>0</v>
      </c>
      <c r="F329" s="85">
        <f>Invoice!G331</f>
        <v>0</v>
      </c>
      <c r="G329" s="86">
        <f t="shared" si="16"/>
        <v>0</v>
      </c>
    </row>
    <row r="330" spans="1:7" s="83" customFormat="1" hidden="1">
      <c r="A330" s="99" t="str">
        <f>Invoice!F332</f>
        <v>first line keep open</v>
      </c>
      <c r="B330" s="78">
        <f>Invoice!C332</f>
        <v>0</v>
      </c>
      <c r="C330" s="79">
        <f>Invoice!B332</f>
        <v>0</v>
      </c>
      <c r="D330" s="84">
        <f t="shared" ca="1" si="14"/>
        <v>0</v>
      </c>
      <c r="E330" s="84">
        <f t="shared" ca="1" si="15"/>
        <v>0</v>
      </c>
      <c r="F330" s="85">
        <f>Invoice!G332</f>
        <v>0</v>
      </c>
      <c r="G330" s="86">
        <f t="shared" si="16"/>
        <v>0</v>
      </c>
    </row>
    <row r="331" spans="1:7" s="83" customFormat="1" hidden="1">
      <c r="A331" s="99" t="str">
        <f>Invoice!F333</f>
        <v>first line keep open</v>
      </c>
      <c r="B331" s="78">
        <f>Invoice!C333</f>
        <v>0</v>
      </c>
      <c r="C331" s="79">
        <f>Invoice!B333</f>
        <v>0</v>
      </c>
      <c r="D331" s="84">
        <f t="shared" ca="1" si="14"/>
        <v>0</v>
      </c>
      <c r="E331" s="84">
        <f t="shared" ca="1" si="15"/>
        <v>0</v>
      </c>
      <c r="F331" s="85">
        <f>Invoice!G333</f>
        <v>0</v>
      </c>
      <c r="G331" s="86">
        <f t="shared" si="16"/>
        <v>0</v>
      </c>
    </row>
    <row r="332" spans="1:7" s="83" customFormat="1" hidden="1">
      <c r="A332" s="99" t="str">
        <f>Invoice!F334</f>
        <v>first line keep open</v>
      </c>
      <c r="B332" s="78">
        <f>Invoice!C334</f>
        <v>0</v>
      </c>
      <c r="C332" s="79">
        <f>Invoice!B334</f>
        <v>0</v>
      </c>
      <c r="D332" s="84">
        <f t="shared" ca="1" si="14"/>
        <v>0</v>
      </c>
      <c r="E332" s="84">
        <f t="shared" ca="1" si="15"/>
        <v>0</v>
      </c>
      <c r="F332" s="85">
        <f>Invoice!G334</f>
        <v>0</v>
      </c>
      <c r="G332" s="86">
        <f t="shared" si="16"/>
        <v>0</v>
      </c>
    </row>
    <row r="333" spans="1:7" s="83" customFormat="1" hidden="1">
      <c r="A333" s="99" t="str">
        <f>Invoice!F335</f>
        <v>first line keep open</v>
      </c>
      <c r="B333" s="78">
        <f>Invoice!C335</f>
        <v>0</v>
      </c>
      <c r="C333" s="79">
        <f>Invoice!B335</f>
        <v>0</v>
      </c>
      <c r="D333" s="84">
        <f t="shared" ca="1" si="14"/>
        <v>0</v>
      </c>
      <c r="E333" s="84">
        <f t="shared" ca="1" si="15"/>
        <v>0</v>
      </c>
      <c r="F333" s="85">
        <f>Invoice!G335</f>
        <v>0</v>
      </c>
      <c r="G333" s="86">
        <f t="shared" si="16"/>
        <v>0</v>
      </c>
    </row>
    <row r="334" spans="1:7" s="83" customFormat="1" hidden="1">
      <c r="A334" s="99" t="str">
        <f>Invoice!F336</f>
        <v>first line keep open</v>
      </c>
      <c r="B334" s="78">
        <f>Invoice!C336</f>
        <v>0</v>
      </c>
      <c r="C334" s="79">
        <f>Invoice!B336</f>
        <v>0</v>
      </c>
      <c r="D334" s="84">
        <f t="shared" ca="1" si="14"/>
        <v>0</v>
      </c>
      <c r="E334" s="84">
        <f t="shared" ca="1" si="15"/>
        <v>0</v>
      </c>
      <c r="F334" s="85">
        <f>Invoice!G336</f>
        <v>0</v>
      </c>
      <c r="G334" s="86">
        <f t="shared" si="16"/>
        <v>0</v>
      </c>
    </row>
    <row r="335" spans="1:7" s="83" customFormat="1" hidden="1">
      <c r="A335" s="99" t="str">
        <f>Invoice!F337</f>
        <v>first line keep open</v>
      </c>
      <c r="B335" s="78">
        <f>Invoice!C337</f>
        <v>0</v>
      </c>
      <c r="C335" s="79">
        <f>Invoice!B337</f>
        <v>0</v>
      </c>
      <c r="D335" s="84">
        <f t="shared" ca="1" si="14"/>
        <v>0</v>
      </c>
      <c r="E335" s="84">
        <f t="shared" ca="1" si="15"/>
        <v>0</v>
      </c>
      <c r="F335" s="85">
        <f>Invoice!G337</f>
        <v>0</v>
      </c>
      <c r="G335" s="86">
        <f t="shared" si="16"/>
        <v>0</v>
      </c>
    </row>
    <row r="336" spans="1:7" s="83" customFormat="1" hidden="1">
      <c r="A336" s="99" t="str">
        <f>Invoice!F338</f>
        <v>first line keep open</v>
      </c>
      <c r="B336" s="78">
        <f>Invoice!C338</f>
        <v>0</v>
      </c>
      <c r="C336" s="79">
        <f>Invoice!B338</f>
        <v>0</v>
      </c>
      <c r="D336" s="84">
        <f t="shared" ca="1" si="14"/>
        <v>0</v>
      </c>
      <c r="E336" s="84">
        <f t="shared" ca="1" si="15"/>
        <v>0</v>
      </c>
      <c r="F336" s="85">
        <f>Invoice!G338</f>
        <v>0</v>
      </c>
      <c r="G336" s="86">
        <f t="shared" si="16"/>
        <v>0</v>
      </c>
    </row>
    <row r="337" spans="1:7" s="83" customFormat="1" hidden="1">
      <c r="A337" s="99" t="str">
        <f>Invoice!F339</f>
        <v>first line keep open</v>
      </c>
      <c r="B337" s="78">
        <f>Invoice!C339</f>
        <v>0</v>
      </c>
      <c r="C337" s="79">
        <f>Invoice!B339</f>
        <v>0</v>
      </c>
      <c r="D337" s="84">
        <f t="shared" ca="1" si="14"/>
        <v>0</v>
      </c>
      <c r="E337" s="84">
        <f t="shared" ca="1" si="15"/>
        <v>0</v>
      </c>
      <c r="F337" s="85">
        <f>Invoice!G339</f>
        <v>0</v>
      </c>
      <c r="G337" s="86">
        <f t="shared" si="16"/>
        <v>0</v>
      </c>
    </row>
    <row r="338" spans="1:7" s="83" customFormat="1" hidden="1">
      <c r="A338" s="99" t="str">
        <f>Invoice!F340</f>
        <v>first line keep open</v>
      </c>
      <c r="B338" s="78">
        <f>Invoice!C340</f>
        <v>0</v>
      </c>
      <c r="C338" s="79">
        <f>Invoice!B340</f>
        <v>0</v>
      </c>
      <c r="D338" s="84">
        <f t="shared" ca="1" si="14"/>
        <v>0</v>
      </c>
      <c r="E338" s="84">
        <f t="shared" ca="1" si="15"/>
        <v>0</v>
      </c>
      <c r="F338" s="85">
        <f>Invoice!G340</f>
        <v>0</v>
      </c>
      <c r="G338" s="86">
        <f t="shared" si="16"/>
        <v>0</v>
      </c>
    </row>
    <row r="339" spans="1:7" s="83" customFormat="1" hidden="1">
      <c r="A339" s="99" t="str">
        <f>Invoice!F341</f>
        <v>first line keep open</v>
      </c>
      <c r="B339" s="78">
        <f>Invoice!C341</f>
        <v>0</v>
      </c>
      <c r="C339" s="79">
        <f>Invoice!B341</f>
        <v>0</v>
      </c>
      <c r="D339" s="84">
        <f t="shared" ca="1" si="14"/>
        <v>0</v>
      </c>
      <c r="E339" s="84">
        <f t="shared" ca="1" si="15"/>
        <v>0</v>
      </c>
      <c r="F339" s="85">
        <f>Invoice!G341</f>
        <v>0</v>
      </c>
      <c r="G339" s="86">
        <f t="shared" si="16"/>
        <v>0</v>
      </c>
    </row>
    <row r="340" spans="1:7" s="83" customFormat="1" hidden="1">
      <c r="A340" s="99" t="str">
        <f>Invoice!F342</f>
        <v>first line keep open</v>
      </c>
      <c r="B340" s="78">
        <f>Invoice!C342</f>
        <v>0</v>
      </c>
      <c r="C340" s="79">
        <f>Invoice!B342</f>
        <v>0</v>
      </c>
      <c r="D340" s="84">
        <f t="shared" ca="1" si="14"/>
        <v>0</v>
      </c>
      <c r="E340" s="84">
        <f t="shared" ca="1" si="15"/>
        <v>0</v>
      </c>
      <c r="F340" s="85">
        <f>Invoice!G342</f>
        <v>0</v>
      </c>
      <c r="G340" s="86">
        <f t="shared" si="16"/>
        <v>0</v>
      </c>
    </row>
    <row r="341" spans="1:7" s="83" customFormat="1" hidden="1">
      <c r="A341" s="99" t="str">
        <f>Invoice!F343</f>
        <v>first line keep open</v>
      </c>
      <c r="B341" s="78">
        <f>Invoice!C343</f>
        <v>0</v>
      </c>
      <c r="C341" s="79">
        <f>Invoice!B343</f>
        <v>0</v>
      </c>
      <c r="D341" s="84">
        <f t="shared" ca="1" si="14"/>
        <v>0</v>
      </c>
      <c r="E341" s="84">
        <f t="shared" ca="1" si="15"/>
        <v>0</v>
      </c>
      <c r="F341" s="85">
        <f>Invoice!G343</f>
        <v>0</v>
      </c>
      <c r="G341" s="86">
        <f t="shared" si="16"/>
        <v>0</v>
      </c>
    </row>
    <row r="342" spans="1:7" s="83" customFormat="1" hidden="1">
      <c r="A342" s="99" t="str">
        <f>Invoice!F344</f>
        <v>first line keep open</v>
      </c>
      <c r="B342" s="78">
        <f>Invoice!C344</f>
        <v>0</v>
      </c>
      <c r="C342" s="79">
        <f>Invoice!B344</f>
        <v>0</v>
      </c>
      <c r="D342" s="84">
        <f t="shared" ca="1" si="14"/>
        <v>0</v>
      </c>
      <c r="E342" s="84">
        <f t="shared" ca="1" si="15"/>
        <v>0</v>
      </c>
      <c r="F342" s="85">
        <f>Invoice!G344</f>
        <v>0</v>
      </c>
      <c r="G342" s="86">
        <f t="shared" si="16"/>
        <v>0</v>
      </c>
    </row>
    <row r="343" spans="1:7" s="83" customFormat="1" hidden="1">
      <c r="A343" s="99" t="str">
        <f>Invoice!F345</f>
        <v>first line keep open</v>
      </c>
      <c r="B343" s="78">
        <f>Invoice!C345</f>
        <v>0</v>
      </c>
      <c r="C343" s="79">
        <f>Invoice!B345</f>
        <v>0</v>
      </c>
      <c r="D343" s="84">
        <f t="shared" ca="1" si="14"/>
        <v>0</v>
      </c>
      <c r="E343" s="84">
        <f t="shared" ca="1" si="15"/>
        <v>0</v>
      </c>
      <c r="F343" s="85">
        <f>Invoice!G345</f>
        <v>0</v>
      </c>
      <c r="G343" s="86">
        <f t="shared" si="16"/>
        <v>0</v>
      </c>
    </row>
    <row r="344" spans="1:7" s="83" customFormat="1" hidden="1">
      <c r="A344" s="99" t="str">
        <f>Invoice!F346</f>
        <v>first line keep open</v>
      </c>
      <c r="B344" s="78">
        <f>Invoice!C346</f>
        <v>0</v>
      </c>
      <c r="C344" s="79">
        <f>Invoice!B346</f>
        <v>0</v>
      </c>
      <c r="D344" s="84">
        <f t="shared" ca="1" si="14"/>
        <v>0</v>
      </c>
      <c r="E344" s="84">
        <f t="shared" ca="1" si="15"/>
        <v>0</v>
      </c>
      <c r="F344" s="85">
        <f>Invoice!G346</f>
        <v>0</v>
      </c>
      <c r="G344" s="86">
        <f t="shared" si="16"/>
        <v>0</v>
      </c>
    </row>
    <row r="345" spans="1:7" s="83" customFormat="1" hidden="1">
      <c r="A345" s="99" t="str">
        <f>Invoice!F347</f>
        <v>first line keep open</v>
      </c>
      <c r="B345" s="78">
        <f>Invoice!C347</f>
        <v>0</v>
      </c>
      <c r="C345" s="79">
        <f>Invoice!B347</f>
        <v>0</v>
      </c>
      <c r="D345" s="84">
        <f t="shared" ca="1" si="14"/>
        <v>0</v>
      </c>
      <c r="E345" s="84">
        <f t="shared" ca="1" si="15"/>
        <v>0</v>
      </c>
      <c r="F345" s="85">
        <f>Invoice!G347</f>
        <v>0</v>
      </c>
      <c r="G345" s="86">
        <f t="shared" si="16"/>
        <v>0</v>
      </c>
    </row>
    <row r="346" spans="1:7" s="83" customFormat="1" hidden="1">
      <c r="A346" s="99" t="str">
        <f>Invoice!F348</f>
        <v>first line keep open</v>
      </c>
      <c r="B346" s="78">
        <f>Invoice!C348</f>
        <v>0</v>
      </c>
      <c r="C346" s="79">
        <f>Invoice!B348</f>
        <v>0</v>
      </c>
      <c r="D346" s="84">
        <f t="shared" ca="1" si="14"/>
        <v>0</v>
      </c>
      <c r="E346" s="84">
        <f t="shared" ca="1" si="15"/>
        <v>0</v>
      </c>
      <c r="F346" s="85">
        <f>Invoice!G348</f>
        <v>0</v>
      </c>
      <c r="G346" s="86">
        <f t="shared" si="16"/>
        <v>0</v>
      </c>
    </row>
    <row r="347" spans="1:7" s="83" customFormat="1" hidden="1">
      <c r="A347" s="99" t="str">
        <f>Invoice!F349</f>
        <v>first line keep open</v>
      </c>
      <c r="B347" s="78">
        <f>Invoice!C349</f>
        <v>0</v>
      </c>
      <c r="C347" s="79">
        <f>Invoice!B349</f>
        <v>0</v>
      </c>
      <c r="D347" s="84">
        <f t="shared" ca="1" si="14"/>
        <v>0</v>
      </c>
      <c r="E347" s="84">
        <f t="shared" ca="1" si="15"/>
        <v>0</v>
      </c>
      <c r="F347" s="85">
        <f>Invoice!G349</f>
        <v>0</v>
      </c>
      <c r="G347" s="86">
        <f t="shared" si="16"/>
        <v>0</v>
      </c>
    </row>
    <row r="348" spans="1:7" s="83" customFormat="1" hidden="1">
      <c r="A348" s="99" t="str">
        <f>Invoice!F350</f>
        <v>first line keep open</v>
      </c>
      <c r="B348" s="78">
        <f>Invoice!C350</f>
        <v>0</v>
      </c>
      <c r="C348" s="79">
        <f>Invoice!B350</f>
        <v>0</v>
      </c>
      <c r="D348" s="84">
        <f t="shared" ca="1" si="14"/>
        <v>0</v>
      </c>
      <c r="E348" s="84">
        <f t="shared" ca="1" si="15"/>
        <v>0</v>
      </c>
      <c r="F348" s="85">
        <f>Invoice!G350</f>
        <v>0</v>
      </c>
      <c r="G348" s="86">
        <f t="shared" si="16"/>
        <v>0</v>
      </c>
    </row>
    <row r="349" spans="1:7" s="83" customFormat="1" hidden="1">
      <c r="A349" s="99" t="str">
        <f>Invoice!F351</f>
        <v>first line keep open</v>
      </c>
      <c r="B349" s="78">
        <f>Invoice!C351</f>
        <v>0</v>
      </c>
      <c r="C349" s="79">
        <f>Invoice!B351</f>
        <v>0</v>
      </c>
      <c r="D349" s="84">
        <f t="shared" ca="1" si="14"/>
        <v>0</v>
      </c>
      <c r="E349" s="84">
        <f t="shared" ca="1" si="15"/>
        <v>0</v>
      </c>
      <c r="F349" s="85">
        <f>Invoice!G351</f>
        <v>0</v>
      </c>
      <c r="G349" s="86">
        <f t="shared" si="16"/>
        <v>0</v>
      </c>
    </row>
    <row r="350" spans="1:7" s="83" customFormat="1" hidden="1">
      <c r="A350" s="99" t="str">
        <f>Invoice!F352</f>
        <v>first line keep open</v>
      </c>
      <c r="B350" s="78">
        <f>Invoice!C352</f>
        <v>0</v>
      </c>
      <c r="C350" s="79">
        <f>Invoice!B352</f>
        <v>0</v>
      </c>
      <c r="D350" s="84">
        <f t="shared" ca="1" si="14"/>
        <v>0</v>
      </c>
      <c r="E350" s="84">
        <f t="shared" ca="1" si="15"/>
        <v>0</v>
      </c>
      <c r="F350" s="85">
        <f>Invoice!G352</f>
        <v>0</v>
      </c>
      <c r="G350" s="86">
        <f t="shared" si="16"/>
        <v>0</v>
      </c>
    </row>
    <row r="351" spans="1:7" s="83" customFormat="1" hidden="1">
      <c r="A351" s="99" t="str">
        <f>Invoice!F353</f>
        <v>first line keep open</v>
      </c>
      <c r="B351" s="78">
        <f>Invoice!C353</f>
        <v>0</v>
      </c>
      <c r="C351" s="79">
        <f>Invoice!B353</f>
        <v>0</v>
      </c>
      <c r="D351" s="84">
        <f t="shared" ca="1" si="14"/>
        <v>0</v>
      </c>
      <c r="E351" s="84">
        <f t="shared" ca="1" si="15"/>
        <v>0</v>
      </c>
      <c r="F351" s="85">
        <f>Invoice!G353</f>
        <v>0</v>
      </c>
      <c r="G351" s="86">
        <f t="shared" si="16"/>
        <v>0</v>
      </c>
    </row>
    <row r="352" spans="1:7" s="83" customFormat="1" hidden="1">
      <c r="A352" s="99" t="str">
        <f>Invoice!F354</f>
        <v>first line keep open</v>
      </c>
      <c r="B352" s="78">
        <f>Invoice!C354</f>
        <v>0</v>
      </c>
      <c r="C352" s="79">
        <f>Invoice!B354</f>
        <v>0</v>
      </c>
      <c r="D352" s="84">
        <f t="shared" ca="1" si="14"/>
        <v>0</v>
      </c>
      <c r="E352" s="84">
        <f t="shared" ca="1" si="15"/>
        <v>0</v>
      </c>
      <c r="F352" s="85">
        <f>Invoice!G354</f>
        <v>0</v>
      </c>
      <c r="G352" s="86">
        <f t="shared" si="16"/>
        <v>0</v>
      </c>
    </row>
    <row r="353" spans="1:7" s="83" customFormat="1" hidden="1">
      <c r="A353" s="99" t="str">
        <f>Invoice!F355</f>
        <v>first line keep open</v>
      </c>
      <c r="B353" s="78">
        <f>Invoice!C355</f>
        <v>0</v>
      </c>
      <c r="C353" s="79">
        <f>Invoice!B355</f>
        <v>0</v>
      </c>
      <c r="D353" s="84">
        <f t="shared" ca="1" si="14"/>
        <v>0</v>
      </c>
      <c r="E353" s="84">
        <f t="shared" ca="1" si="15"/>
        <v>0</v>
      </c>
      <c r="F353" s="85">
        <f>Invoice!G355</f>
        <v>0</v>
      </c>
      <c r="G353" s="86">
        <f t="shared" si="16"/>
        <v>0</v>
      </c>
    </row>
    <row r="354" spans="1:7" s="83" customFormat="1" hidden="1">
      <c r="A354" s="99" t="str">
        <f>Invoice!F356</f>
        <v>first line keep open</v>
      </c>
      <c r="B354" s="78">
        <f>Invoice!C356</f>
        <v>0</v>
      </c>
      <c r="C354" s="79">
        <f>Invoice!B356</f>
        <v>0</v>
      </c>
      <c r="D354" s="84">
        <f t="shared" ca="1" si="14"/>
        <v>0</v>
      </c>
      <c r="E354" s="84">
        <f t="shared" ca="1" si="15"/>
        <v>0</v>
      </c>
      <c r="F354" s="85">
        <f>Invoice!G356</f>
        <v>0</v>
      </c>
      <c r="G354" s="86">
        <f t="shared" si="16"/>
        <v>0</v>
      </c>
    </row>
    <row r="355" spans="1:7" s="83" customFormat="1" hidden="1">
      <c r="A355" s="99" t="str">
        <f>Invoice!F357</f>
        <v>first line keep open</v>
      </c>
      <c r="B355" s="78">
        <f>Invoice!C357</f>
        <v>0</v>
      </c>
      <c r="C355" s="79">
        <f>Invoice!B357</f>
        <v>0</v>
      </c>
      <c r="D355" s="84">
        <f t="shared" ca="1" si="14"/>
        <v>0</v>
      </c>
      <c r="E355" s="84">
        <f t="shared" ca="1" si="15"/>
        <v>0</v>
      </c>
      <c r="F355" s="85">
        <f>Invoice!G357</f>
        <v>0</v>
      </c>
      <c r="G355" s="86">
        <f t="shared" si="16"/>
        <v>0</v>
      </c>
    </row>
    <row r="356" spans="1:7" s="83" customFormat="1" hidden="1">
      <c r="A356" s="99" t="str">
        <f>Invoice!F358</f>
        <v>first line keep open</v>
      </c>
      <c r="B356" s="78">
        <f>Invoice!C358</f>
        <v>0</v>
      </c>
      <c r="C356" s="79">
        <f>Invoice!B358</f>
        <v>0</v>
      </c>
      <c r="D356" s="84">
        <f t="shared" ca="1" si="14"/>
        <v>0</v>
      </c>
      <c r="E356" s="84">
        <f t="shared" ca="1" si="15"/>
        <v>0</v>
      </c>
      <c r="F356" s="85">
        <f>Invoice!G358</f>
        <v>0</v>
      </c>
      <c r="G356" s="86">
        <f t="shared" si="16"/>
        <v>0</v>
      </c>
    </row>
    <row r="357" spans="1:7" s="83" customFormat="1" hidden="1">
      <c r="A357" s="99" t="str">
        <f>Invoice!F359</f>
        <v>first line keep open</v>
      </c>
      <c r="B357" s="78">
        <f>Invoice!C359</f>
        <v>0</v>
      </c>
      <c r="C357" s="79">
        <f>Invoice!B359</f>
        <v>0</v>
      </c>
      <c r="D357" s="84">
        <f t="shared" ca="1" si="14"/>
        <v>0</v>
      </c>
      <c r="E357" s="84">
        <f t="shared" ca="1" si="15"/>
        <v>0</v>
      </c>
      <c r="F357" s="85">
        <f>Invoice!G359</f>
        <v>0</v>
      </c>
      <c r="G357" s="86">
        <f t="shared" si="16"/>
        <v>0</v>
      </c>
    </row>
    <row r="358" spans="1:7" s="83" customFormat="1" hidden="1">
      <c r="A358" s="99" t="str">
        <f>Invoice!F360</f>
        <v>first line keep open</v>
      </c>
      <c r="B358" s="78">
        <f>Invoice!C360</f>
        <v>0</v>
      </c>
      <c r="C358" s="79">
        <f>Invoice!B360</f>
        <v>0</v>
      </c>
      <c r="D358" s="84">
        <f t="shared" ca="1" si="14"/>
        <v>0</v>
      </c>
      <c r="E358" s="84">
        <f t="shared" ca="1" si="15"/>
        <v>0</v>
      </c>
      <c r="F358" s="85">
        <f>Invoice!G360</f>
        <v>0</v>
      </c>
      <c r="G358" s="86">
        <f t="shared" si="16"/>
        <v>0</v>
      </c>
    </row>
    <row r="359" spans="1:7" s="83" customFormat="1" hidden="1">
      <c r="A359" s="99" t="str">
        <f>Invoice!F361</f>
        <v>first line keep open</v>
      </c>
      <c r="B359" s="78">
        <f>Invoice!C361</f>
        <v>0</v>
      </c>
      <c r="C359" s="79">
        <f>Invoice!B361</f>
        <v>0</v>
      </c>
      <c r="D359" s="84">
        <f t="shared" ca="1" si="14"/>
        <v>0</v>
      </c>
      <c r="E359" s="84">
        <f t="shared" ca="1" si="15"/>
        <v>0</v>
      </c>
      <c r="F359" s="85">
        <f>Invoice!G361</f>
        <v>0</v>
      </c>
      <c r="G359" s="86">
        <f t="shared" si="16"/>
        <v>0</v>
      </c>
    </row>
    <row r="360" spans="1:7" s="83" customFormat="1" hidden="1">
      <c r="A360" s="99" t="str">
        <f>Invoice!F362</f>
        <v>first line keep open</v>
      </c>
      <c r="B360" s="78">
        <f>Invoice!C362</f>
        <v>0</v>
      </c>
      <c r="C360" s="79">
        <f>Invoice!B362</f>
        <v>0</v>
      </c>
      <c r="D360" s="84">
        <f t="shared" ca="1" si="14"/>
        <v>0</v>
      </c>
      <c r="E360" s="84">
        <f t="shared" ca="1" si="15"/>
        <v>0</v>
      </c>
      <c r="F360" s="85">
        <f>Invoice!G362</f>
        <v>0</v>
      </c>
      <c r="G360" s="86">
        <f t="shared" si="16"/>
        <v>0</v>
      </c>
    </row>
    <row r="361" spans="1:7" s="83" customFormat="1" hidden="1">
      <c r="A361" s="99" t="str">
        <f>Invoice!F363</f>
        <v>first line keep open</v>
      </c>
      <c r="B361" s="78">
        <f>Invoice!C363</f>
        <v>0</v>
      </c>
      <c r="C361" s="79">
        <f>Invoice!B363</f>
        <v>0</v>
      </c>
      <c r="D361" s="84">
        <f t="shared" ca="1" si="14"/>
        <v>0</v>
      </c>
      <c r="E361" s="84">
        <f t="shared" ca="1" si="15"/>
        <v>0</v>
      </c>
      <c r="F361" s="85">
        <f>Invoice!G363</f>
        <v>0</v>
      </c>
      <c r="G361" s="86">
        <f t="shared" si="16"/>
        <v>0</v>
      </c>
    </row>
    <row r="362" spans="1:7" s="83" customFormat="1" hidden="1">
      <c r="A362" s="99" t="str">
        <f>Invoice!F364</f>
        <v>first line keep open</v>
      </c>
      <c r="B362" s="78">
        <f>Invoice!C364</f>
        <v>0</v>
      </c>
      <c r="C362" s="79">
        <f>Invoice!B364</f>
        <v>0</v>
      </c>
      <c r="D362" s="84">
        <f t="shared" ca="1" si="14"/>
        <v>0</v>
      </c>
      <c r="E362" s="84">
        <f t="shared" ca="1" si="15"/>
        <v>0</v>
      </c>
      <c r="F362" s="85">
        <f>Invoice!G364</f>
        <v>0</v>
      </c>
      <c r="G362" s="86">
        <f t="shared" si="16"/>
        <v>0</v>
      </c>
    </row>
    <row r="363" spans="1:7" s="83" customFormat="1" hidden="1">
      <c r="A363" s="99" t="str">
        <f>Invoice!F365</f>
        <v>first line keep open</v>
      </c>
      <c r="B363" s="78">
        <f>Invoice!C365</f>
        <v>0</v>
      </c>
      <c r="C363" s="79">
        <f>Invoice!B365</f>
        <v>0</v>
      </c>
      <c r="D363" s="84">
        <f t="shared" ca="1" si="14"/>
        <v>0</v>
      </c>
      <c r="E363" s="84">
        <f t="shared" ca="1" si="15"/>
        <v>0</v>
      </c>
      <c r="F363" s="85">
        <f>Invoice!G365</f>
        <v>0</v>
      </c>
      <c r="G363" s="86">
        <f t="shared" si="16"/>
        <v>0</v>
      </c>
    </row>
    <row r="364" spans="1:7" s="83" customFormat="1" hidden="1">
      <c r="A364" s="99" t="str">
        <f>Invoice!F366</f>
        <v>first line keep open</v>
      </c>
      <c r="B364" s="78">
        <f>Invoice!C366</f>
        <v>0</v>
      </c>
      <c r="C364" s="79">
        <f>Invoice!B366</f>
        <v>0</v>
      </c>
      <c r="D364" s="84">
        <f t="shared" ca="1" si="14"/>
        <v>0</v>
      </c>
      <c r="E364" s="84">
        <f t="shared" ca="1" si="15"/>
        <v>0</v>
      </c>
      <c r="F364" s="85">
        <f>Invoice!G366</f>
        <v>0</v>
      </c>
      <c r="G364" s="86">
        <f t="shared" si="16"/>
        <v>0</v>
      </c>
    </row>
    <row r="365" spans="1:7" s="83" customFormat="1" hidden="1">
      <c r="A365" s="99" t="str">
        <f>Invoice!F367</f>
        <v>first line keep open</v>
      </c>
      <c r="B365" s="78">
        <f>Invoice!C367</f>
        <v>0</v>
      </c>
      <c r="C365" s="79">
        <f>Invoice!B367</f>
        <v>0</v>
      </c>
      <c r="D365" s="84">
        <f t="shared" ca="1" si="14"/>
        <v>0</v>
      </c>
      <c r="E365" s="84">
        <f t="shared" ca="1" si="15"/>
        <v>0</v>
      </c>
      <c r="F365" s="85">
        <f>Invoice!G367</f>
        <v>0</v>
      </c>
      <c r="G365" s="86">
        <f t="shared" si="16"/>
        <v>0</v>
      </c>
    </row>
    <row r="366" spans="1:7" s="83" customFormat="1" hidden="1">
      <c r="A366" s="99" t="str">
        <f>Invoice!F368</f>
        <v>first line keep open</v>
      </c>
      <c r="B366" s="78">
        <f>Invoice!C368</f>
        <v>0</v>
      </c>
      <c r="C366" s="79">
        <f>Invoice!B368</f>
        <v>0</v>
      </c>
      <c r="D366" s="84">
        <f t="shared" ca="1" si="14"/>
        <v>0</v>
      </c>
      <c r="E366" s="84">
        <f t="shared" ca="1" si="15"/>
        <v>0</v>
      </c>
      <c r="F366" s="85">
        <f>Invoice!G368</f>
        <v>0</v>
      </c>
      <c r="G366" s="86">
        <f t="shared" si="16"/>
        <v>0</v>
      </c>
    </row>
    <row r="367" spans="1:7" s="83" customFormat="1" hidden="1">
      <c r="A367" s="99" t="str">
        <f>Invoice!F369</f>
        <v>first line keep open</v>
      </c>
      <c r="B367" s="78">
        <f>Invoice!C369</f>
        <v>0</v>
      </c>
      <c r="C367" s="79">
        <f>Invoice!B369</f>
        <v>0</v>
      </c>
      <c r="D367" s="84">
        <f t="shared" ca="1" si="14"/>
        <v>0</v>
      </c>
      <c r="E367" s="84">
        <f t="shared" ca="1" si="15"/>
        <v>0</v>
      </c>
      <c r="F367" s="85">
        <f>Invoice!G369</f>
        <v>0</v>
      </c>
      <c r="G367" s="86">
        <f t="shared" si="16"/>
        <v>0</v>
      </c>
    </row>
    <row r="368" spans="1:7" s="83" customFormat="1" hidden="1">
      <c r="A368" s="99" t="str">
        <f>Invoice!F370</f>
        <v>first line keep open</v>
      </c>
      <c r="B368" s="78">
        <f>Invoice!C370</f>
        <v>0</v>
      </c>
      <c r="C368" s="79">
        <f>Invoice!B370</f>
        <v>0</v>
      </c>
      <c r="D368" s="84">
        <f t="shared" ca="1" si="14"/>
        <v>0</v>
      </c>
      <c r="E368" s="84">
        <f t="shared" ca="1" si="15"/>
        <v>0</v>
      </c>
      <c r="F368" s="85">
        <f>Invoice!G370</f>
        <v>0</v>
      </c>
      <c r="G368" s="86">
        <f t="shared" si="16"/>
        <v>0</v>
      </c>
    </row>
    <row r="369" spans="1:7" s="83" customFormat="1" hidden="1">
      <c r="A369" s="99" t="str">
        <f>Invoice!F371</f>
        <v>first line keep open</v>
      </c>
      <c r="B369" s="78">
        <f>Invoice!C371</f>
        <v>0</v>
      </c>
      <c r="C369" s="79">
        <f>Invoice!B371</f>
        <v>0</v>
      </c>
      <c r="D369" s="84">
        <f t="shared" ca="1" si="14"/>
        <v>0</v>
      </c>
      <c r="E369" s="84">
        <f t="shared" ca="1" si="15"/>
        <v>0</v>
      </c>
      <c r="F369" s="85">
        <f>Invoice!G371</f>
        <v>0</v>
      </c>
      <c r="G369" s="86">
        <f t="shared" si="16"/>
        <v>0</v>
      </c>
    </row>
    <row r="370" spans="1:7" s="83" customFormat="1" hidden="1">
      <c r="A370" s="99" t="str">
        <f>Invoice!F372</f>
        <v>first line keep open</v>
      </c>
      <c r="B370" s="78">
        <f>Invoice!C372</f>
        <v>0</v>
      </c>
      <c r="C370" s="79">
        <f>Invoice!B372</f>
        <v>0</v>
      </c>
      <c r="D370" s="84">
        <f t="shared" ca="1" si="14"/>
        <v>0</v>
      </c>
      <c r="E370" s="84">
        <f t="shared" ca="1" si="15"/>
        <v>0</v>
      </c>
      <c r="F370" s="85">
        <f>Invoice!G372</f>
        <v>0</v>
      </c>
      <c r="G370" s="86">
        <f t="shared" si="16"/>
        <v>0</v>
      </c>
    </row>
    <row r="371" spans="1:7" s="83" customFormat="1" hidden="1">
      <c r="A371" s="99" t="str">
        <f>Invoice!F373</f>
        <v>first line keep open</v>
      </c>
      <c r="B371" s="78">
        <f>Invoice!C373</f>
        <v>0</v>
      </c>
      <c r="C371" s="79">
        <f>Invoice!B373</f>
        <v>0</v>
      </c>
      <c r="D371" s="84">
        <f t="shared" ca="1" si="14"/>
        <v>0</v>
      </c>
      <c r="E371" s="84">
        <f t="shared" ca="1" si="15"/>
        <v>0</v>
      </c>
      <c r="F371" s="85">
        <f>Invoice!G373</f>
        <v>0</v>
      </c>
      <c r="G371" s="86">
        <f t="shared" si="16"/>
        <v>0</v>
      </c>
    </row>
    <row r="372" spans="1:7" s="83" customFormat="1" hidden="1">
      <c r="A372" s="99" t="str">
        <f>Invoice!F374</f>
        <v>first line keep open</v>
      </c>
      <c r="B372" s="78">
        <f>Invoice!C374</f>
        <v>0</v>
      </c>
      <c r="C372" s="79">
        <f>Invoice!B374</f>
        <v>0</v>
      </c>
      <c r="D372" s="84">
        <f t="shared" ca="1" si="14"/>
        <v>0</v>
      </c>
      <c r="E372" s="84">
        <f t="shared" ca="1" si="15"/>
        <v>0</v>
      </c>
      <c r="F372" s="85">
        <f>Invoice!G374</f>
        <v>0</v>
      </c>
      <c r="G372" s="86">
        <f t="shared" si="16"/>
        <v>0</v>
      </c>
    </row>
    <row r="373" spans="1:7" s="83" customFormat="1" hidden="1">
      <c r="A373" s="99" t="str">
        <f>Invoice!F375</f>
        <v>first line keep open</v>
      </c>
      <c r="B373" s="78">
        <f>Invoice!C375</f>
        <v>0</v>
      </c>
      <c r="C373" s="79">
        <f>Invoice!B375</f>
        <v>0</v>
      </c>
      <c r="D373" s="84">
        <f t="shared" ca="1" si="14"/>
        <v>0</v>
      </c>
      <c r="E373" s="84">
        <f t="shared" ca="1" si="15"/>
        <v>0</v>
      </c>
      <c r="F373" s="85">
        <f>Invoice!G375</f>
        <v>0</v>
      </c>
      <c r="G373" s="86">
        <f t="shared" si="16"/>
        <v>0</v>
      </c>
    </row>
    <row r="374" spans="1:7" s="83" customFormat="1" hidden="1">
      <c r="A374" s="99" t="str">
        <f>Invoice!F376</f>
        <v>first line keep open</v>
      </c>
      <c r="B374" s="78">
        <f>Invoice!C376</f>
        <v>0</v>
      </c>
      <c r="C374" s="79">
        <f>Invoice!B376</f>
        <v>0</v>
      </c>
      <c r="D374" s="84">
        <f t="shared" ca="1" si="14"/>
        <v>0</v>
      </c>
      <c r="E374" s="84">
        <f t="shared" ca="1" si="15"/>
        <v>0</v>
      </c>
      <c r="F374" s="85">
        <f>Invoice!G376</f>
        <v>0</v>
      </c>
      <c r="G374" s="86">
        <f t="shared" si="16"/>
        <v>0</v>
      </c>
    </row>
    <row r="375" spans="1:7" s="83" customFormat="1" hidden="1">
      <c r="A375" s="99" t="str">
        <f>Invoice!F377</f>
        <v>first line keep open</v>
      </c>
      <c r="B375" s="78">
        <f>Invoice!C377</f>
        <v>0</v>
      </c>
      <c r="C375" s="79">
        <f>Invoice!B377</f>
        <v>0</v>
      </c>
      <c r="D375" s="84">
        <f t="shared" ca="1" si="14"/>
        <v>0</v>
      </c>
      <c r="E375" s="84">
        <f t="shared" ca="1" si="15"/>
        <v>0</v>
      </c>
      <c r="F375" s="85">
        <f>Invoice!G377</f>
        <v>0</v>
      </c>
      <c r="G375" s="86">
        <f t="shared" si="16"/>
        <v>0</v>
      </c>
    </row>
    <row r="376" spans="1:7" s="83" customFormat="1" hidden="1">
      <c r="A376" s="99" t="str">
        <f>Invoice!F378</f>
        <v>first line keep open</v>
      </c>
      <c r="B376" s="78">
        <f>Invoice!C378</f>
        <v>0</v>
      </c>
      <c r="C376" s="79">
        <f>Invoice!B378</f>
        <v>0</v>
      </c>
      <c r="D376" s="84">
        <f t="shared" ca="1" si="14"/>
        <v>0</v>
      </c>
      <c r="E376" s="84">
        <f t="shared" ca="1" si="15"/>
        <v>0</v>
      </c>
      <c r="F376" s="85">
        <f>Invoice!G378</f>
        <v>0</v>
      </c>
      <c r="G376" s="86">
        <f t="shared" si="16"/>
        <v>0</v>
      </c>
    </row>
    <row r="377" spans="1:7" s="83" customFormat="1" hidden="1">
      <c r="A377" s="99" t="str">
        <f>Invoice!F379</f>
        <v>first line keep open</v>
      </c>
      <c r="B377" s="78">
        <f>Invoice!C379</f>
        <v>0</v>
      </c>
      <c r="C377" s="79">
        <f>Invoice!B379</f>
        <v>0</v>
      </c>
      <c r="D377" s="84">
        <f t="shared" ca="1" si="14"/>
        <v>0</v>
      </c>
      <c r="E377" s="84">
        <f t="shared" ca="1" si="15"/>
        <v>0</v>
      </c>
      <c r="F377" s="85">
        <f>Invoice!G379</f>
        <v>0</v>
      </c>
      <c r="G377" s="86">
        <f t="shared" si="16"/>
        <v>0</v>
      </c>
    </row>
    <row r="378" spans="1:7" s="83" customFormat="1" hidden="1">
      <c r="A378" s="99" t="str">
        <f>Invoice!F380</f>
        <v>first line keep open</v>
      </c>
      <c r="B378" s="78">
        <f>Invoice!C380</f>
        <v>0</v>
      </c>
      <c r="C378" s="79">
        <f>Invoice!B380</f>
        <v>0</v>
      </c>
      <c r="D378" s="84">
        <f t="shared" ca="1" si="14"/>
        <v>0</v>
      </c>
      <c r="E378" s="84">
        <f t="shared" ca="1" si="15"/>
        <v>0</v>
      </c>
      <c r="F378" s="85">
        <f>Invoice!G380</f>
        <v>0</v>
      </c>
      <c r="G378" s="86">
        <f t="shared" si="16"/>
        <v>0</v>
      </c>
    </row>
    <row r="379" spans="1:7" s="83" customFormat="1" hidden="1">
      <c r="A379" s="99" t="str">
        <f>Invoice!F381</f>
        <v>first line keep open</v>
      </c>
      <c r="B379" s="78">
        <f>Invoice!C381</f>
        <v>0</v>
      </c>
      <c r="C379" s="79">
        <f>Invoice!B381</f>
        <v>0</v>
      </c>
      <c r="D379" s="84">
        <f t="shared" ca="1" si="14"/>
        <v>0</v>
      </c>
      <c r="E379" s="84">
        <f t="shared" ca="1" si="15"/>
        <v>0</v>
      </c>
      <c r="F379" s="85">
        <f>Invoice!G381</f>
        <v>0</v>
      </c>
      <c r="G379" s="86">
        <f t="shared" si="16"/>
        <v>0</v>
      </c>
    </row>
    <row r="380" spans="1:7" s="83" customFormat="1" hidden="1">
      <c r="A380" s="99" t="str">
        <f>Invoice!F382</f>
        <v>first line keep open</v>
      </c>
      <c r="B380" s="78">
        <f>Invoice!C382</f>
        <v>0</v>
      </c>
      <c r="C380" s="79">
        <f>Invoice!B382</f>
        <v>0</v>
      </c>
      <c r="D380" s="84">
        <f t="shared" ca="1" si="14"/>
        <v>0</v>
      </c>
      <c r="E380" s="84">
        <f t="shared" ca="1" si="15"/>
        <v>0</v>
      </c>
      <c r="F380" s="85">
        <f>Invoice!G382</f>
        <v>0</v>
      </c>
      <c r="G380" s="86">
        <f t="shared" si="16"/>
        <v>0</v>
      </c>
    </row>
    <row r="381" spans="1:7" s="83" customFormat="1" hidden="1">
      <c r="A381" s="99" t="str">
        <f>Invoice!F383</f>
        <v>first line keep open</v>
      </c>
      <c r="B381" s="78">
        <f>Invoice!C383</f>
        <v>0</v>
      </c>
      <c r="C381" s="79">
        <f>Invoice!B383</f>
        <v>0</v>
      </c>
      <c r="D381" s="84">
        <f t="shared" ca="1" si="14"/>
        <v>0</v>
      </c>
      <c r="E381" s="84">
        <f t="shared" ca="1" si="15"/>
        <v>0</v>
      </c>
      <c r="F381" s="85">
        <f>Invoice!G383</f>
        <v>0</v>
      </c>
      <c r="G381" s="86">
        <f t="shared" si="16"/>
        <v>0</v>
      </c>
    </row>
    <row r="382" spans="1:7" s="83" customFormat="1" hidden="1">
      <c r="A382" s="99" t="str">
        <f>Invoice!F384</f>
        <v>first line keep open</v>
      </c>
      <c r="B382" s="78">
        <f>Invoice!C384</f>
        <v>0</v>
      </c>
      <c r="C382" s="79">
        <f>Invoice!B384</f>
        <v>0</v>
      </c>
      <c r="D382" s="84">
        <f t="shared" ca="1" si="14"/>
        <v>0</v>
      </c>
      <c r="E382" s="84">
        <f t="shared" ca="1" si="15"/>
        <v>0</v>
      </c>
      <c r="F382" s="85">
        <f>Invoice!G384</f>
        <v>0</v>
      </c>
      <c r="G382" s="86">
        <f t="shared" si="16"/>
        <v>0</v>
      </c>
    </row>
    <row r="383" spans="1:7" s="83" customFormat="1" hidden="1">
      <c r="A383" s="99" t="str">
        <f>Invoice!F385</f>
        <v>first line keep open</v>
      </c>
      <c r="B383" s="78">
        <f>Invoice!C385</f>
        <v>0</v>
      </c>
      <c r="C383" s="79">
        <f>Invoice!B385</f>
        <v>0</v>
      </c>
      <c r="D383" s="84">
        <f t="shared" ca="1" si="14"/>
        <v>0</v>
      </c>
      <c r="E383" s="84">
        <f t="shared" ca="1" si="15"/>
        <v>0</v>
      </c>
      <c r="F383" s="85">
        <f>Invoice!G385</f>
        <v>0</v>
      </c>
      <c r="G383" s="86">
        <f t="shared" si="16"/>
        <v>0</v>
      </c>
    </row>
    <row r="384" spans="1:7" s="83" customFormat="1" hidden="1">
      <c r="A384" s="99" t="str">
        <f>Invoice!F386</f>
        <v>first line keep open</v>
      </c>
      <c r="B384" s="78">
        <f>Invoice!C386</f>
        <v>0</v>
      </c>
      <c r="C384" s="79">
        <f>Invoice!B386</f>
        <v>0</v>
      </c>
      <c r="D384" s="84">
        <f t="shared" ca="1" si="14"/>
        <v>0</v>
      </c>
      <c r="E384" s="84">
        <f t="shared" ca="1" si="15"/>
        <v>0</v>
      </c>
      <c r="F384" s="85">
        <f>Invoice!G386</f>
        <v>0</v>
      </c>
      <c r="G384" s="86">
        <f t="shared" si="16"/>
        <v>0</v>
      </c>
    </row>
    <row r="385" spans="1:7" s="83" customFormat="1" hidden="1">
      <c r="A385" s="99" t="str">
        <f>Invoice!F387</f>
        <v>first line keep open</v>
      </c>
      <c r="B385" s="78">
        <f>Invoice!C387</f>
        <v>0</v>
      </c>
      <c r="C385" s="79">
        <f>Invoice!B387</f>
        <v>0</v>
      </c>
      <c r="D385" s="84">
        <f t="shared" ref="D385:D448" ca="1" si="17">F385/$D$14</f>
        <v>0</v>
      </c>
      <c r="E385" s="84">
        <f t="shared" ref="E385:E448" ca="1" si="18">G385/$D$14</f>
        <v>0</v>
      </c>
      <c r="F385" s="85">
        <f>Invoice!G387</f>
        <v>0</v>
      </c>
      <c r="G385" s="86">
        <f t="shared" ref="G385:G448" si="19">C385*F385</f>
        <v>0</v>
      </c>
    </row>
    <row r="386" spans="1:7" s="83" customFormat="1" hidden="1">
      <c r="A386" s="99" t="str">
        <f>Invoice!F388</f>
        <v>first line keep open</v>
      </c>
      <c r="B386" s="78">
        <f>Invoice!C388</f>
        <v>0</v>
      </c>
      <c r="C386" s="79">
        <f>Invoice!B388</f>
        <v>0</v>
      </c>
      <c r="D386" s="84">
        <f t="shared" ca="1" si="17"/>
        <v>0</v>
      </c>
      <c r="E386" s="84">
        <f t="shared" ca="1" si="18"/>
        <v>0</v>
      </c>
      <c r="F386" s="85">
        <f>Invoice!G388</f>
        <v>0</v>
      </c>
      <c r="G386" s="86">
        <f t="shared" si="19"/>
        <v>0</v>
      </c>
    </row>
    <row r="387" spans="1:7" s="83" customFormat="1" hidden="1">
      <c r="A387" s="99" t="str">
        <f>Invoice!F389</f>
        <v>first line keep open</v>
      </c>
      <c r="B387" s="78">
        <f>Invoice!C389</f>
        <v>0</v>
      </c>
      <c r="C387" s="79">
        <f>Invoice!B389</f>
        <v>0</v>
      </c>
      <c r="D387" s="84">
        <f t="shared" ca="1" si="17"/>
        <v>0</v>
      </c>
      <c r="E387" s="84">
        <f t="shared" ca="1" si="18"/>
        <v>0</v>
      </c>
      <c r="F387" s="85">
        <f>Invoice!G389</f>
        <v>0</v>
      </c>
      <c r="G387" s="86">
        <f t="shared" si="19"/>
        <v>0</v>
      </c>
    </row>
    <row r="388" spans="1:7" s="83" customFormat="1" hidden="1">
      <c r="A388" s="99" t="str">
        <f>Invoice!F390</f>
        <v>first line keep open</v>
      </c>
      <c r="B388" s="78">
        <f>Invoice!C390</f>
        <v>0</v>
      </c>
      <c r="C388" s="79">
        <f>Invoice!B390</f>
        <v>0</v>
      </c>
      <c r="D388" s="84">
        <f t="shared" ca="1" si="17"/>
        <v>0</v>
      </c>
      <c r="E388" s="84">
        <f t="shared" ca="1" si="18"/>
        <v>0</v>
      </c>
      <c r="F388" s="85">
        <f>Invoice!G390</f>
        <v>0</v>
      </c>
      <c r="G388" s="86">
        <f t="shared" si="19"/>
        <v>0</v>
      </c>
    </row>
    <row r="389" spans="1:7" s="83" customFormat="1" hidden="1">
      <c r="A389" s="99" t="str">
        <f>Invoice!F391</f>
        <v>first line keep open</v>
      </c>
      <c r="B389" s="78">
        <f>Invoice!C391</f>
        <v>0</v>
      </c>
      <c r="C389" s="79">
        <f>Invoice!B391</f>
        <v>0</v>
      </c>
      <c r="D389" s="84">
        <f t="shared" ca="1" si="17"/>
        <v>0</v>
      </c>
      <c r="E389" s="84">
        <f t="shared" ca="1" si="18"/>
        <v>0</v>
      </c>
      <c r="F389" s="85">
        <f>Invoice!G391</f>
        <v>0</v>
      </c>
      <c r="G389" s="86">
        <f t="shared" si="19"/>
        <v>0</v>
      </c>
    </row>
    <row r="390" spans="1:7" s="83" customFormat="1" hidden="1">
      <c r="A390" s="99" t="str">
        <f>Invoice!F392</f>
        <v>first line keep open</v>
      </c>
      <c r="B390" s="78">
        <f>Invoice!C392</f>
        <v>0</v>
      </c>
      <c r="C390" s="79">
        <f>Invoice!B392</f>
        <v>0</v>
      </c>
      <c r="D390" s="84">
        <f t="shared" ca="1" si="17"/>
        <v>0</v>
      </c>
      <c r="E390" s="84">
        <f t="shared" ca="1" si="18"/>
        <v>0</v>
      </c>
      <c r="F390" s="85">
        <f>Invoice!G392</f>
        <v>0</v>
      </c>
      <c r="G390" s="86">
        <f t="shared" si="19"/>
        <v>0</v>
      </c>
    </row>
    <row r="391" spans="1:7" s="83" customFormat="1" hidden="1">
      <c r="A391" s="99" t="str">
        <f>Invoice!F393</f>
        <v>first line keep open</v>
      </c>
      <c r="B391" s="78">
        <f>Invoice!C393</f>
        <v>0</v>
      </c>
      <c r="C391" s="79">
        <f>Invoice!B393</f>
        <v>0</v>
      </c>
      <c r="D391" s="84">
        <f t="shared" ca="1" si="17"/>
        <v>0</v>
      </c>
      <c r="E391" s="84">
        <f t="shared" ca="1" si="18"/>
        <v>0</v>
      </c>
      <c r="F391" s="85">
        <f>Invoice!G393</f>
        <v>0</v>
      </c>
      <c r="G391" s="86">
        <f t="shared" si="19"/>
        <v>0</v>
      </c>
    </row>
    <row r="392" spans="1:7" s="83" customFormat="1" hidden="1">
      <c r="A392" s="99" t="str">
        <f>Invoice!F394</f>
        <v>first line keep open</v>
      </c>
      <c r="B392" s="78">
        <f>Invoice!C394</f>
        <v>0</v>
      </c>
      <c r="C392" s="79">
        <f>Invoice!B394</f>
        <v>0</v>
      </c>
      <c r="D392" s="84">
        <f t="shared" ca="1" si="17"/>
        <v>0</v>
      </c>
      <c r="E392" s="84">
        <f t="shared" ca="1" si="18"/>
        <v>0</v>
      </c>
      <c r="F392" s="85">
        <f>Invoice!G394</f>
        <v>0</v>
      </c>
      <c r="G392" s="86">
        <f t="shared" si="19"/>
        <v>0</v>
      </c>
    </row>
    <row r="393" spans="1:7" s="83" customFormat="1" hidden="1">
      <c r="A393" s="99" t="str">
        <f>Invoice!F395</f>
        <v>first line keep open</v>
      </c>
      <c r="B393" s="78">
        <f>Invoice!C395</f>
        <v>0</v>
      </c>
      <c r="C393" s="79">
        <f>Invoice!B395</f>
        <v>0</v>
      </c>
      <c r="D393" s="84">
        <f t="shared" ca="1" si="17"/>
        <v>0</v>
      </c>
      <c r="E393" s="84">
        <f t="shared" ca="1" si="18"/>
        <v>0</v>
      </c>
      <c r="F393" s="85">
        <f>Invoice!G395</f>
        <v>0</v>
      </c>
      <c r="G393" s="86">
        <f t="shared" si="19"/>
        <v>0</v>
      </c>
    </row>
    <row r="394" spans="1:7" s="83" customFormat="1" hidden="1">
      <c r="A394" s="99" t="str">
        <f>Invoice!F396</f>
        <v>first line keep open</v>
      </c>
      <c r="B394" s="78">
        <f>Invoice!C396</f>
        <v>0</v>
      </c>
      <c r="C394" s="79">
        <f>Invoice!B396</f>
        <v>0</v>
      </c>
      <c r="D394" s="84">
        <f t="shared" ca="1" si="17"/>
        <v>0</v>
      </c>
      <c r="E394" s="84">
        <f t="shared" ca="1" si="18"/>
        <v>0</v>
      </c>
      <c r="F394" s="85">
        <f>Invoice!G396</f>
        <v>0</v>
      </c>
      <c r="G394" s="86">
        <f t="shared" si="19"/>
        <v>0</v>
      </c>
    </row>
    <row r="395" spans="1:7" s="83" customFormat="1" hidden="1">
      <c r="A395" s="99" t="str">
        <f>Invoice!F397</f>
        <v>first line keep open</v>
      </c>
      <c r="B395" s="78">
        <f>Invoice!C397</f>
        <v>0</v>
      </c>
      <c r="C395" s="79">
        <f>Invoice!B397</f>
        <v>0</v>
      </c>
      <c r="D395" s="84">
        <f t="shared" ca="1" si="17"/>
        <v>0</v>
      </c>
      <c r="E395" s="84">
        <f t="shared" ca="1" si="18"/>
        <v>0</v>
      </c>
      <c r="F395" s="85">
        <f>Invoice!G397</f>
        <v>0</v>
      </c>
      <c r="G395" s="86">
        <f t="shared" si="19"/>
        <v>0</v>
      </c>
    </row>
    <row r="396" spans="1:7" s="83" customFormat="1" hidden="1">
      <c r="A396" s="99" t="str">
        <f>Invoice!F398</f>
        <v>first line keep open</v>
      </c>
      <c r="B396" s="78">
        <f>Invoice!C398</f>
        <v>0</v>
      </c>
      <c r="C396" s="79">
        <f>Invoice!B398</f>
        <v>0</v>
      </c>
      <c r="D396" s="84">
        <f t="shared" ca="1" si="17"/>
        <v>0</v>
      </c>
      <c r="E396" s="84">
        <f t="shared" ca="1" si="18"/>
        <v>0</v>
      </c>
      <c r="F396" s="85">
        <f>Invoice!G398</f>
        <v>0</v>
      </c>
      <c r="G396" s="86">
        <f t="shared" si="19"/>
        <v>0</v>
      </c>
    </row>
    <row r="397" spans="1:7" s="83" customFormat="1" hidden="1">
      <c r="A397" s="99" t="str">
        <f>Invoice!F399</f>
        <v>first line keep open</v>
      </c>
      <c r="B397" s="78">
        <f>Invoice!C399</f>
        <v>0</v>
      </c>
      <c r="C397" s="79">
        <f>Invoice!B399</f>
        <v>0</v>
      </c>
      <c r="D397" s="84">
        <f t="shared" ca="1" si="17"/>
        <v>0</v>
      </c>
      <c r="E397" s="84">
        <f t="shared" ca="1" si="18"/>
        <v>0</v>
      </c>
      <c r="F397" s="85">
        <f>Invoice!G399</f>
        <v>0</v>
      </c>
      <c r="G397" s="86">
        <f t="shared" si="19"/>
        <v>0</v>
      </c>
    </row>
    <row r="398" spans="1:7" s="83" customFormat="1" hidden="1">
      <c r="A398" s="99" t="str">
        <f>Invoice!F400</f>
        <v>first line keep open</v>
      </c>
      <c r="B398" s="78">
        <f>Invoice!C400</f>
        <v>0</v>
      </c>
      <c r="C398" s="79">
        <f>Invoice!B400</f>
        <v>0</v>
      </c>
      <c r="D398" s="84">
        <f t="shared" ca="1" si="17"/>
        <v>0</v>
      </c>
      <c r="E398" s="84">
        <f t="shared" ca="1" si="18"/>
        <v>0</v>
      </c>
      <c r="F398" s="85">
        <f>Invoice!G400</f>
        <v>0</v>
      </c>
      <c r="G398" s="86">
        <f t="shared" si="19"/>
        <v>0</v>
      </c>
    </row>
    <row r="399" spans="1:7" s="83" customFormat="1" hidden="1">
      <c r="A399" s="99" t="str">
        <f>Invoice!F401</f>
        <v>first line keep open</v>
      </c>
      <c r="B399" s="78">
        <f>Invoice!C401</f>
        <v>0</v>
      </c>
      <c r="C399" s="79">
        <f>Invoice!B401</f>
        <v>0</v>
      </c>
      <c r="D399" s="84">
        <f t="shared" ca="1" si="17"/>
        <v>0</v>
      </c>
      <c r="E399" s="84">
        <f t="shared" ca="1" si="18"/>
        <v>0</v>
      </c>
      <c r="F399" s="85">
        <f>Invoice!G401</f>
        <v>0</v>
      </c>
      <c r="G399" s="86">
        <f t="shared" si="19"/>
        <v>0</v>
      </c>
    </row>
    <row r="400" spans="1:7" s="83" customFormat="1" hidden="1">
      <c r="A400" s="99" t="str">
        <f>Invoice!F402</f>
        <v>first line keep open</v>
      </c>
      <c r="B400" s="78">
        <f>Invoice!C402</f>
        <v>0</v>
      </c>
      <c r="C400" s="79">
        <f>Invoice!B402</f>
        <v>0</v>
      </c>
      <c r="D400" s="84">
        <f t="shared" ca="1" si="17"/>
        <v>0</v>
      </c>
      <c r="E400" s="84">
        <f t="shared" ca="1" si="18"/>
        <v>0</v>
      </c>
      <c r="F400" s="85">
        <f>Invoice!G402</f>
        <v>0</v>
      </c>
      <c r="G400" s="86">
        <f t="shared" si="19"/>
        <v>0</v>
      </c>
    </row>
    <row r="401" spans="1:7" s="83" customFormat="1" hidden="1">
      <c r="A401" s="99" t="str">
        <f>Invoice!F403</f>
        <v>first line keep open</v>
      </c>
      <c r="B401" s="78">
        <f>Invoice!C403</f>
        <v>0</v>
      </c>
      <c r="C401" s="79">
        <f>Invoice!B403</f>
        <v>0</v>
      </c>
      <c r="D401" s="84">
        <f t="shared" ca="1" si="17"/>
        <v>0</v>
      </c>
      <c r="E401" s="84">
        <f t="shared" ca="1" si="18"/>
        <v>0</v>
      </c>
      <c r="F401" s="85">
        <f>Invoice!G403</f>
        <v>0</v>
      </c>
      <c r="G401" s="86">
        <f t="shared" si="19"/>
        <v>0</v>
      </c>
    </row>
    <row r="402" spans="1:7" s="83" customFormat="1" hidden="1">
      <c r="A402" s="99" t="str">
        <f>Invoice!F404</f>
        <v>first line keep open</v>
      </c>
      <c r="B402" s="78">
        <f>Invoice!C404</f>
        <v>0</v>
      </c>
      <c r="C402" s="79">
        <f>Invoice!B404</f>
        <v>0</v>
      </c>
      <c r="D402" s="84">
        <f t="shared" ca="1" si="17"/>
        <v>0</v>
      </c>
      <c r="E402" s="84">
        <f t="shared" ca="1" si="18"/>
        <v>0</v>
      </c>
      <c r="F402" s="85">
        <f>Invoice!G404</f>
        <v>0</v>
      </c>
      <c r="G402" s="86">
        <f t="shared" si="19"/>
        <v>0</v>
      </c>
    </row>
    <row r="403" spans="1:7" s="83" customFormat="1" hidden="1">
      <c r="A403" s="99" t="str">
        <f>Invoice!F405</f>
        <v>first line keep open</v>
      </c>
      <c r="B403" s="78">
        <f>Invoice!C405</f>
        <v>0</v>
      </c>
      <c r="C403" s="79">
        <f>Invoice!B405</f>
        <v>0</v>
      </c>
      <c r="D403" s="84">
        <f t="shared" ca="1" si="17"/>
        <v>0</v>
      </c>
      <c r="E403" s="84">
        <f t="shared" ca="1" si="18"/>
        <v>0</v>
      </c>
      <c r="F403" s="85">
        <f>Invoice!G405</f>
        <v>0</v>
      </c>
      <c r="G403" s="86">
        <f t="shared" si="19"/>
        <v>0</v>
      </c>
    </row>
    <row r="404" spans="1:7" s="83" customFormat="1" hidden="1">
      <c r="A404" s="99" t="str">
        <f>Invoice!F406</f>
        <v>first line keep open</v>
      </c>
      <c r="B404" s="78">
        <f>Invoice!C406</f>
        <v>0</v>
      </c>
      <c r="C404" s="79">
        <f>Invoice!B406</f>
        <v>0</v>
      </c>
      <c r="D404" s="84">
        <f t="shared" ca="1" si="17"/>
        <v>0</v>
      </c>
      <c r="E404" s="84">
        <f t="shared" ca="1" si="18"/>
        <v>0</v>
      </c>
      <c r="F404" s="85">
        <f>Invoice!G406</f>
        <v>0</v>
      </c>
      <c r="G404" s="86">
        <f t="shared" si="19"/>
        <v>0</v>
      </c>
    </row>
    <row r="405" spans="1:7" s="83" customFormat="1" hidden="1">
      <c r="A405" s="99" t="str">
        <f>Invoice!F407</f>
        <v>first line keep open</v>
      </c>
      <c r="B405" s="78">
        <f>Invoice!C407</f>
        <v>0</v>
      </c>
      <c r="C405" s="79">
        <f>Invoice!B407</f>
        <v>0</v>
      </c>
      <c r="D405" s="84">
        <f t="shared" ca="1" si="17"/>
        <v>0</v>
      </c>
      <c r="E405" s="84">
        <f t="shared" ca="1" si="18"/>
        <v>0</v>
      </c>
      <c r="F405" s="85">
        <f>Invoice!G407</f>
        <v>0</v>
      </c>
      <c r="G405" s="86">
        <f t="shared" si="19"/>
        <v>0</v>
      </c>
    </row>
    <row r="406" spans="1:7" s="83" customFormat="1" hidden="1">
      <c r="A406" s="99" t="str">
        <f>Invoice!F408</f>
        <v>first line keep open</v>
      </c>
      <c r="B406" s="78">
        <f>Invoice!C408</f>
        <v>0</v>
      </c>
      <c r="C406" s="79">
        <f>Invoice!B408</f>
        <v>0</v>
      </c>
      <c r="D406" s="84">
        <f t="shared" ca="1" si="17"/>
        <v>0</v>
      </c>
      <c r="E406" s="84">
        <f t="shared" ca="1" si="18"/>
        <v>0</v>
      </c>
      <c r="F406" s="85">
        <f>Invoice!G408</f>
        <v>0</v>
      </c>
      <c r="G406" s="86">
        <f t="shared" si="19"/>
        <v>0</v>
      </c>
    </row>
    <row r="407" spans="1:7" s="83" customFormat="1" hidden="1">
      <c r="A407" s="99" t="str">
        <f>Invoice!F409</f>
        <v>first line keep open</v>
      </c>
      <c r="B407" s="78">
        <f>Invoice!C409</f>
        <v>0</v>
      </c>
      <c r="C407" s="79">
        <f>Invoice!B409</f>
        <v>0</v>
      </c>
      <c r="D407" s="84">
        <f t="shared" ca="1" si="17"/>
        <v>0</v>
      </c>
      <c r="E407" s="84">
        <f t="shared" ca="1" si="18"/>
        <v>0</v>
      </c>
      <c r="F407" s="85">
        <f>Invoice!G409</f>
        <v>0</v>
      </c>
      <c r="G407" s="86">
        <f t="shared" si="19"/>
        <v>0</v>
      </c>
    </row>
    <row r="408" spans="1:7" s="83" customFormat="1" hidden="1">
      <c r="A408" s="99" t="str">
        <f>Invoice!F410</f>
        <v>first line keep open</v>
      </c>
      <c r="B408" s="78">
        <f>Invoice!C410</f>
        <v>0</v>
      </c>
      <c r="C408" s="79">
        <f>Invoice!B410</f>
        <v>0</v>
      </c>
      <c r="D408" s="84">
        <f t="shared" ca="1" si="17"/>
        <v>0</v>
      </c>
      <c r="E408" s="84">
        <f t="shared" ca="1" si="18"/>
        <v>0</v>
      </c>
      <c r="F408" s="85">
        <f>Invoice!G410</f>
        <v>0</v>
      </c>
      <c r="G408" s="86">
        <f t="shared" si="19"/>
        <v>0</v>
      </c>
    </row>
    <row r="409" spans="1:7" s="83" customFormat="1" hidden="1">
      <c r="A409" s="99" t="str">
        <f>Invoice!F411</f>
        <v>first line keep open</v>
      </c>
      <c r="B409" s="78">
        <f>Invoice!C411</f>
        <v>0</v>
      </c>
      <c r="C409" s="79">
        <f>Invoice!B411</f>
        <v>0</v>
      </c>
      <c r="D409" s="84">
        <f t="shared" ca="1" si="17"/>
        <v>0</v>
      </c>
      <c r="E409" s="84">
        <f t="shared" ca="1" si="18"/>
        <v>0</v>
      </c>
      <c r="F409" s="85">
        <f>Invoice!G411</f>
        <v>0</v>
      </c>
      <c r="G409" s="86">
        <f t="shared" si="19"/>
        <v>0</v>
      </c>
    </row>
    <row r="410" spans="1:7" s="83" customFormat="1" hidden="1">
      <c r="A410" s="99" t="str">
        <f>Invoice!F412</f>
        <v>first line keep open</v>
      </c>
      <c r="B410" s="78">
        <f>Invoice!C412</f>
        <v>0</v>
      </c>
      <c r="C410" s="79">
        <f>Invoice!B412</f>
        <v>0</v>
      </c>
      <c r="D410" s="84">
        <f t="shared" ca="1" si="17"/>
        <v>0</v>
      </c>
      <c r="E410" s="84">
        <f t="shared" ca="1" si="18"/>
        <v>0</v>
      </c>
      <c r="F410" s="85">
        <f>Invoice!G412</f>
        <v>0</v>
      </c>
      <c r="G410" s="86">
        <f t="shared" si="19"/>
        <v>0</v>
      </c>
    </row>
    <row r="411" spans="1:7" s="83" customFormat="1" hidden="1">
      <c r="A411" s="99" t="str">
        <f>Invoice!F413</f>
        <v>first line keep open</v>
      </c>
      <c r="B411" s="78">
        <f>Invoice!C413</f>
        <v>0</v>
      </c>
      <c r="C411" s="79">
        <f>Invoice!B413</f>
        <v>0</v>
      </c>
      <c r="D411" s="84">
        <f t="shared" ca="1" si="17"/>
        <v>0</v>
      </c>
      <c r="E411" s="84">
        <f t="shared" ca="1" si="18"/>
        <v>0</v>
      </c>
      <c r="F411" s="85">
        <f>Invoice!G413</f>
        <v>0</v>
      </c>
      <c r="G411" s="86">
        <f t="shared" si="19"/>
        <v>0</v>
      </c>
    </row>
    <row r="412" spans="1:7" s="83" customFormat="1" hidden="1">
      <c r="A412" s="99" t="str">
        <f>Invoice!F414</f>
        <v>first line keep open</v>
      </c>
      <c r="B412" s="78">
        <f>Invoice!C414</f>
        <v>0</v>
      </c>
      <c r="C412" s="79">
        <f>Invoice!B414</f>
        <v>0</v>
      </c>
      <c r="D412" s="84">
        <f t="shared" ca="1" si="17"/>
        <v>0</v>
      </c>
      <c r="E412" s="84">
        <f t="shared" ca="1" si="18"/>
        <v>0</v>
      </c>
      <c r="F412" s="85">
        <f>Invoice!G414</f>
        <v>0</v>
      </c>
      <c r="G412" s="86">
        <f t="shared" si="19"/>
        <v>0</v>
      </c>
    </row>
    <row r="413" spans="1:7" s="83" customFormat="1" hidden="1">
      <c r="A413" s="99" t="str">
        <f>Invoice!F415</f>
        <v>first line keep open</v>
      </c>
      <c r="B413" s="78">
        <f>Invoice!C415</f>
        <v>0</v>
      </c>
      <c r="C413" s="79">
        <f>Invoice!B415</f>
        <v>0</v>
      </c>
      <c r="D413" s="84">
        <f t="shared" ca="1" si="17"/>
        <v>0</v>
      </c>
      <c r="E413" s="84">
        <f t="shared" ca="1" si="18"/>
        <v>0</v>
      </c>
      <c r="F413" s="85">
        <f>Invoice!G415</f>
        <v>0</v>
      </c>
      <c r="G413" s="86">
        <f t="shared" si="19"/>
        <v>0</v>
      </c>
    </row>
    <row r="414" spans="1:7" s="83" customFormat="1" hidden="1">
      <c r="A414" s="99" t="str">
        <f>Invoice!F416</f>
        <v>first line keep open</v>
      </c>
      <c r="B414" s="78">
        <f>Invoice!C416</f>
        <v>0</v>
      </c>
      <c r="C414" s="79">
        <f>Invoice!B416</f>
        <v>0</v>
      </c>
      <c r="D414" s="84">
        <f t="shared" ca="1" si="17"/>
        <v>0</v>
      </c>
      <c r="E414" s="84">
        <f t="shared" ca="1" si="18"/>
        <v>0</v>
      </c>
      <c r="F414" s="85">
        <f>Invoice!G416</f>
        <v>0</v>
      </c>
      <c r="G414" s="86">
        <f t="shared" si="19"/>
        <v>0</v>
      </c>
    </row>
    <row r="415" spans="1:7" s="83" customFormat="1" hidden="1">
      <c r="A415" s="99" t="str">
        <f>Invoice!F417</f>
        <v>first line keep open</v>
      </c>
      <c r="B415" s="78">
        <f>Invoice!C417</f>
        <v>0</v>
      </c>
      <c r="C415" s="79">
        <f>Invoice!B417</f>
        <v>0</v>
      </c>
      <c r="D415" s="84">
        <f t="shared" ca="1" si="17"/>
        <v>0</v>
      </c>
      <c r="E415" s="84">
        <f t="shared" ca="1" si="18"/>
        <v>0</v>
      </c>
      <c r="F415" s="85">
        <f>Invoice!G417</f>
        <v>0</v>
      </c>
      <c r="G415" s="86">
        <f t="shared" si="19"/>
        <v>0</v>
      </c>
    </row>
    <row r="416" spans="1:7" s="83" customFormat="1" hidden="1">
      <c r="A416" s="99" t="str">
        <f>Invoice!F418</f>
        <v>first line keep open</v>
      </c>
      <c r="B416" s="78">
        <f>Invoice!C418</f>
        <v>0</v>
      </c>
      <c r="C416" s="79">
        <f>Invoice!B418</f>
        <v>0</v>
      </c>
      <c r="D416" s="84">
        <f t="shared" ca="1" si="17"/>
        <v>0</v>
      </c>
      <c r="E416" s="84">
        <f t="shared" ca="1" si="18"/>
        <v>0</v>
      </c>
      <c r="F416" s="85">
        <f>Invoice!G418</f>
        <v>0</v>
      </c>
      <c r="G416" s="86">
        <f t="shared" si="19"/>
        <v>0</v>
      </c>
    </row>
    <row r="417" spans="1:7" s="83" customFormat="1" hidden="1">
      <c r="A417" s="99" t="str">
        <f>Invoice!F419</f>
        <v>first line keep open</v>
      </c>
      <c r="B417" s="78">
        <f>Invoice!C419</f>
        <v>0</v>
      </c>
      <c r="C417" s="79">
        <f>Invoice!B419</f>
        <v>0</v>
      </c>
      <c r="D417" s="84">
        <f t="shared" ca="1" si="17"/>
        <v>0</v>
      </c>
      <c r="E417" s="84">
        <f t="shared" ca="1" si="18"/>
        <v>0</v>
      </c>
      <c r="F417" s="85">
        <f>Invoice!G419</f>
        <v>0</v>
      </c>
      <c r="G417" s="86">
        <f t="shared" si="19"/>
        <v>0</v>
      </c>
    </row>
    <row r="418" spans="1:7" s="83" customFormat="1" hidden="1">
      <c r="A418" s="99" t="str">
        <f>Invoice!F420</f>
        <v>first line keep open</v>
      </c>
      <c r="B418" s="78">
        <f>Invoice!C420</f>
        <v>0</v>
      </c>
      <c r="C418" s="79">
        <f>Invoice!B420</f>
        <v>0</v>
      </c>
      <c r="D418" s="84">
        <f t="shared" ca="1" si="17"/>
        <v>0</v>
      </c>
      <c r="E418" s="84">
        <f t="shared" ca="1" si="18"/>
        <v>0</v>
      </c>
      <c r="F418" s="85">
        <f>Invoice!G420</f>
        <v>0</v>
      </c>
      <c r="G418" s="86">
        <f t="shared" si="19"/>
        <v>0</v>
      </c>
    </row>
    <row r="419" spans="1:7" s="83" customFormat="1" hidden="1">
      <c r="A419" s="99" t="str">
        <f>Invoice!F421</f>
        <v>first line keep open</v>
      </c>
      <c r="B419" s="78">
        <f>Invoice!C421</f>
        <v>0</v>
      </c>
      <c r="C419" s="79">
        <f>Invoice!B421</f>
        <v>0</v>
      </c>
      <c r="D419" s="84">
        <f t="shared" ca="1" si="17"/>
        <v>0</v>
      </c>
      <c r="E419" s="84">
        <f t="shared" ca="1" si="18"/>
        <v>0</v>
      </c>
      <c r="F419" s="85">
        <f>Invoice!G421</f>
        <v>0</v>
      </c>
      <c r="G419" s="86">
        <f t="shared" si="19"/>
        <v>0</v>
      </c>
    </row>
    <row r="420" spans="1:7" s="83" customFormat="1" hidden="1">
      <c r="A420" s="99" t="str">
        <f>Invoice!F422</f>
        <v>first line keep open</v>
      </c>
      <c r="B420" s="78">
        <f>Invoice!C422</f>
        <v>0</v>
      </c>
      <c r="C420" s="79">
        <f>Invoice!B422</f>
        <v>0</v>
      </c>
      <c r="D420" s="84">
        <f t="shared" ca="1" si="17"/>
        <v>0</v>
      </c>
      <c r="E420" s="84">
        <f t="shared" ca="1" si="18"/>
        <v>0</v>
      </c>
      <c r="F420" s="85">
        <f>Invoice!G422</f>
        <v>0</v>
      </c>
      <c r="G420" s="86">
        <f t="shared" si="19"/>
        <v>0</v>
      </c>
    </row>
    <row r="421" spans="1:7" s="83" customFormat="1" hidden="1">
      <c r="A421" s="99" t="str">
        <f>Invoice!F423</f>
        <v>first line keep open</v>
      </c>
      <c r="B421" s="78">
        <f>Invoice!C423</f>
        <v>0</v>
      </c>
      <c r="C421" s="79">
        <f>Invoice!B423</f>
        <v>0</v>
      </c>
      <c r="D421" s="84">
        <f t="shared" ca="1" si="17"/>
        <v>0</v>
      </c>
      <c r="E421" s="84">
        <f t="shared" ca="1" si="18"/>
        <v>0</v>
      </c>
      <c r="F421" s="85">
        <f>Invoice!G423</f>
        <v>0</v>
      </c>
      <c r="G421" s="86">
        <f t="shared" si="19"/>
        <v>0</v>
      </c>
    </row>
    <row r="422" spans="1:7" s="83" customFormat="1" hidden="1">
      <c r="A422" s="99" t="str">
        <f>Invoice!F424</f>
        <v>first line keep open</v>
      </c>
      <c r="B422" s="78">
        <f>Invoice!C424</f>
        <v>0</v>
      </c>
      <c r="C422" s="79">
        <f>Invoice!B424</f>
        <v>0</v>
      </c>
      <c r="D422" s="84">
        <f t="shared" ca="1" si="17"/>
        <v>0</v>
      </c>
      <c r="E422" s="84">
        <f t="shared" ca="1" si="18"/>
        <v>0</v>
      </c>
      <c r="F422" s="85">
        <f>Invoice!G424</f>
        <v>0</v>
      </c>
      <c r="G422" s="86">
        <f t="shared" si="19"/>
        <v>0</v>
      </c>
    </row>
    <row r="423" spans="1:7" s="83" customFormat="1" hidden="1">
      <c r="A423" s="99" t="str">
        <f>Invoice!F425</f>
        <v>first line keep open</v>
      </c>
      <c r="B423" s="78">
        <f>Invoice!C425</f>
        <v>0</v>
      </c>
      <c r="C423" s="79">
        <f>Invoice!B425</f>
        <v>0</v>
      </c>
      <c r="D423" s="84">
        <f t="shared" ca="1" si="17"/>
        <v>0</v>
      </c>
      <c r="E423" s="84">
        <f t="shared" ca="1" si="18"/>
        <v>0</v>
      </c>
      <c r="F423" s="85">
        <f>Invoice!G425</f>
        <v>0</v>
      </c>
      <c r="G423" s="86">
        <f t="shared" si="19"/>
        <v>0</v>
      </c>
    </row>
    <row r="424" spans="1:7" s="83" customFormat="1" hidden="1">
      <c r="A424" s="99" t="str">
        <f>Invoice!F426</f>
        <v>first line keep open</v>
      </c>
      <c r="B424" s="78">
        <f>Invoice!C426</f>
        <v>0</v>
      </c>
      <c r="C424" s="79">
        <f>Invoice!B426</f>
        <v>0</v>
      </c>
      <c r="D424" s="84">
        <f t="shared" ca="1" si="17"/>
        <v>0</v>
      </c>
      <c r="E424" s="84">
        <f t="shared" ca="1" si="18"/>
        <v>0</v>
      </c>
      <c r="F424" s="85">
        <f>Invoice!G426</f>
        <v>0</v>
      </c>
      <c r="G424" s="86">
        <f t="shared" si="19"/>
        <v>0</v>
      </c>
    </row>
    <row r="425" spans="1:7" s="83" customFormat="1" hidden="1">
      <c r="A425" s="99" t="str">
        <f>Invoice!F427</f>
        <v>first line keep open</v>
      </c>
      <c r="B425" s="78">
        <f>Invoice!C427</f>
        <v>0</v>
      </c>
      <c r="C425" s="79">
        <f>Invoice!B427</f>
        <v>0</v>
      </c>
      <c r="D425" s="84">
        <f t="shared" ca="1" si="17"/>
        <v>0</v>
      </c>
      <c r="E425" s="84">
        <f t="shared" ca="1" si="18"/>
        <v>0</v>
      </c>
      <c r="F425" s="85">
        <f>Invoice!G427</f>
        <v>0</v>
      </c>
      <c r="G425" s="86">
        <f t="shared" si="19"/>
        <v>0</v>
      </c>
    </row>
    <row r="426" spans="1:7" s="83" customFormat="1" hidden="1">
      <c r="A426" s="99" t="str">
        <f>Invoice!F428</f>
        <v>first line keep open</v>
      </c>
      <c r="B426" s="78">
        <f>Invoice!C428</f>
        <v>0</v>
      </c>
      <c r="C426" s="79">
        <f>Invoice!B428</f>
        <v>0</v>
      </c>
      <c r="D426" s="84">
        <f t="shared" ca="1" si="17"/>
        <v>0</v>
      </c>
      <c r="E426" s="84">
        <f t="shared" ca="1" si="18"/>
        <v>0</v>
      </c>
      <c r="F426" s="85">
        <f>Invoice!G428</f>
        <v>0</v>
      </c>
      <c r="G426" s="86">
        <f t="shared" si="19"/>
        <v>0</v>
      </c>
    </row>
    <row r="427" spans="1:7" s="83" customFormat="1" hidden="1">
      <c r="A427" s="99" t="str">
        <f>Invoice!F429</f>
        <v>first line keep open</v>
      </c>
      <c r="B427" s="78">
        <f>Invoice!C429</f>
        <v>0</v>
      </c>
      <c r="C427" s="79">
        <f>Invoice!B429</f>
        <v>0</v>
      </c>
      <c r="D427" s="84">
        <f t="shared" ca="1" si="17"/>
        <v>0</v>
      </c>
      <c r="E427" s="84">
        <f t="shared" ca="1" si="18"/>
        <v>0</v>
      </c>
      <c r="F427" s="85">
        <f>Invoice!G429</f>
        <v>0</v>
      </c>
      <c r="G427" s="86">
        <f t="shared" si="19"/>
        <v>0</v>
      </c>
    </row>
    <row r="428" spans="1:7" s="83" customFormat="1" hidden="1">
      <c r="A428" s="99" t="str">
        <f>Invoice!F430</f>
        <v>first line keep open</v>
      </c>
      <c r="B428" s="78">
        <f>Invoice!C430</f>
        <v>0</v>
      </c>
      <c r="C428" s="79">
        <f>Invoice!B430</f>
        <v>0</v>
      </c>
      <c r="D428" s="84">
        <f t="shared" ca="1" si="17"/>
        <v>0</v>
      </c>
      <c r="E428" s="84">
        <f t="shared" ca="1" si="18"/>
        <v>0</v>
      </c>
      <c r="F428" s="85">
        <f>Invoice!G430</f>
        <v>0</v>
      </c>
      <c r="G428" s="86">
        <f t="shared" si="19"/>
        <v>0</v>
      </c>
    </row>
    <row r="429" spans="1:7" s="83" customFormat="1" hidden="1">
      <c r="A429" s="99" t="str">
        <f>Invoice!F431</f>
        <v>first line keep open</v>
      </c>
      <c r="B429" s="78">
        <f>Invoice!C431</f>
        <v>0</v>
      </c>
      <c r="C429" s="79">
        <f>Invoice!B431</f>
        <v>0</v>
      </c>
      <c r="D429" s="84">
        <f t="shared" ca="1" si="17"/>
        <v>0</v>
      </c>
      <c r="E429" s="84">
        <f t="shared" ca="1" si="18"/>
        <v>0</v>
      </c>
      <c r="F429" s="85">
        <f>Invoice!G431</f>
        <v>0</v>
      </c>
      <c r="G429" s="86">
        <f t="shared" si="19"/>
        <v>0</v>
      </c>
    </row>
    <row r="430" spans="1:7" s="83" customFormat="1" hidden="1">
      <c r="A430" s="99" t="str">
        <f>Invoice!F432</f>
        <v>first line keep open</v>
      </c>
      <c r="B430" s="78">
        <f>Invoice!C432</f>
        <v>0</v>
      </c>
      <c r="C430" s="79">
        <f>Invoice!B432</f>
        <v>0</v>
      </c>
      <c r="D430" s="84">
        <f t="shared" ca="1" si="17"/>
        <v>0</v>
      </c>
      <c r="E430" s="84">
        <f t="shared" ca="1" si="18"/>
        <v>0</v>
      </c>
      <c r="F430" s="85">
        <f>Invoice!G432</f>
        <v>0</v>
      </c>
      <c r="G430" s="86">
        <f t="shared" si="19"/>
        <v>0</v>
      </c>
    </row>
    <row r="431" spans="1:7" s="83" customFormat="1" hidden="1">
      <c r="A431" s="99" t="str">
        <f>Invoice!F433</f>
        <v>first line keep open</v>
      </c>
      <c r="B431" s="78">
        <f>Invoice!C433</f>
        <v>0</v>
      </c>
      <c r="C431" s="79">
        <f>Invoice!B433</f>
        <v>0</v>
      </c>
      <c r="D431" s="84">
        <f t="shared" ca="1" si="17"/>
        <v>0</v>
      </c>
      <c r="E431" s="84">
        <f t="shared" ca="1" si="18"/>
        <v>0</v>
      </c>
      <c r="F431" s="85">
        <f>Invoice!G433</f>
        <v>0</v>
      </c>
      <c r="G431" s="86">
        <f t="shared" si="19"/>
        <v>0</v>
      </c>
    </row>
    <row r="432" spans="1:7" s="83" customFormat="1" hidden="1">
      <c r="A432" s="99" t="str">
        <f>Invoice!F434</f>
        <v>first line keep open</v>
      </c>
      <c r="B432" s="78">
        <f>Invoice!C434</f>
        <v>0</v>
      </c>
      <c r="C432" s="79">
        <f>Invoice!B434</f>
        <v>0</v>
      </c>
      <c r="D432" s="84">
        <f t="shared" ca="1" si="17"/>
        <v>0</v>
      </c>
      <c r="E432" s="84">
        <f t="shared" ca="1" si="18"/>
        <v>0</v>
      </c>
      <c r="F432" s="85">
        <f>Invoice!G434</f>
        <v>0</v>
      </c>
      <c r="G432" s="86">
        <f t="shared" si="19"/>
        <v>0</v>
      </c>
    </row>
    <row r="433" spans="1:7" s="83" customFormat="1" hidden="1">
      <c r="A433" s="99" t="str">
        <f>Invoice!F435</f>
        <v>first line keep open</v>
      </c>
      <c r="B433" s="78">
        <f>Invoice!C435</f>
        <v>0</v>
      </c>
      <c r="C433" s="79">
        <f>Invoice!B435</f>
        <v>0</v>
      </c>
      <c r="D433" s="84">
        <f t="shared" ca="1" si="17"/>
        <v>0</v>
      </c>
      <c r="E433" s="84">
        <f t="shared" ca="1" si="18"/>
        <v>0</v>
      </c>
      <c r="F433" s="85">
        <f>Invoice!G435</f>
        <v>0</v>
      </c>
      <c r="G433" s="86">
        <f t="shared" si="19"/>
        <v>0</v>
      </c>
    </row>
    <row r="434" spans="1:7" s="83" customFormat="1" hidden="1">
      <c r="A434" s="99" t="str">
        <f>Invoice!F436</f>
        <v>first line keep open</v>
      </c>
      <c r="B434" s="78">
        <f>Invoice!C436</f>
        <v>0</v>
      </c>
      <c r="C434" s="79">
        <f>Invoice!B436</f>
        <v>0</v>
      </c>
      <c r="D434" s="84">
        <f t="shared" ca="1" si="17"/>
        <v>0</v>
      </c>
      <c r="E434" s="84">
        <f t="shared" ca="1" si="18"/>
        <v>0</v>
      </c>
      <c r="F434" s="85">
        <f>Invoice!G436</f>
        <v>0</v>
      </c>
      <c r="G434" s="86">
        <f t="shared" si="19"/>
        <v>0</v>
      </c>
    </row>
    <row r="435" spans="1:7" s="83" customFormat="1" hidden="1">
      <c r="A435" s="99" t="str">
        <f>Invoice!F437</f>
        <v>first line keep open</v>
      </c>
      <c r="B435" s="78">
        <f>Invoice!C437</f>
        <v>0</v>
      </c>
      <c r="C435" s="79">
        <f>Invoice!B437</f>
        <v>0</v>
      </c>
      <c r="D435" s="84">
        <f t="shared" ca="1" si="17"/>
        <v>0</v>
      </c>
      <c r="E435" s="84">
        <f t="shared" ca="1" si="18"/>
        <v>0</v>
      </c>
      <c r="F435" s="85">
        <f>Invoice!G437</f>
        <v>0</v>
      </c>
      <c r="G435" s="86">
        <f t="shared" si="19"/>
        <v>0</v>
      </c>
    </row>
    <row r="436" spans="1:7" s="83" customFormat="1" hidden="1">
      <c r="A436" s="99" t="str">
        <f>Invoice!F438</f>
        <v>first line keep open</v>
      </c>
      <c r="B436" s="78">
        <f>Invoice!C438</f>
        <v>0</v>
      </c>
      <c r="C436" s="79">
        <f>Invoice!B438</f>
        <v>0</v>
      </c>
      <c r="D436" s="84">
        <f t="shared" ca="1" si="17"/>
        <v>0</v>
      </c>
      <c r="E436" s="84">
        <f t="shared" ca="1" si="18"/>
        <v>0</v>
      </c>
      <c r="F436" s="85">
        <f>Invoice!G438</f>
        <v>0</v>
      </c>
      <c r="G436" s="86">
        <f t="shared" si="19"/>
        <v>0</v>
      </c>
    </row>
    <row r="437" spans="1:7" s="83" customFormat="1" hidden="1">
      <c r="A437" s="99" t="str">
        <f>Invoice!F439</f>
        <v>first line keep open</v>
      </c>
      <c r="B437" s="78">
        <f>Invoice!C439</f>
        <v>0</v>
      </c>
      <c r="C437" s="79">
        <f>Invoice!B439</f>
        <v>0</v>
      </c>
      <c r="D437" s="84">
        <f t="shared" ca="1" si="17"/>
        <v>0</v>
      </c>
      <c r="E437" s="84">
        <f t="shared" ca="1" si="18"/>
        <v>0</v>
      </c>
      <c r="F437" s="85">
        <f>Invoice!G439</f>
        <v>0</v>
      </c>
      <c r="G437" s="86">
        <f t="shared" si="19"/>
        <v>0</v>
      </c>
    </row>
    <row r="438" spans="1:7" s="83" customFormat="1" hidden="1">
      <c r="A438" s="99" t="str">
        <f>Invoice!F440</f>
        <v>first line keep open</v>
      </c>
      <c r="B438" s="78">
        <f>Invoice!C440</f>
        <v>0</v>
      </c>
      <c r="C438" s="79">
        <f>Invoice!B440</f>
        <v>0</v>
      </c>
      <c r="D438" s="84">
        <f t="shared" ca="1" si="17"/>
        <v>0</v>
      </c>
      <c r="E438" s="84">
        <f t="shared" ca="1" si="18"/>
        <v>0</v>
      </c>
      <c r="F438" s="85">
        <f>Invoice!G440</f>
        <v>0</v>
      </c>
      <c r="G438" s="86">
        <f t="shared" si="19"/>
        <v>0</v>
      </c>
    </row>
    <row r="439" spans="1:7" s="83" customFormat="1" hidden="1">
      <c r="A439" s="99" t="str">
        <f>Invoice!F441</f>
        <v>first line keep open</v>
      </c>
      <c r="B439" s="78">
        <f>Invoice!C441</f>
        <v>0</v>
      </c>
      <c r="C439" s="79">
        <f>Invoice!B441</f>
        <v>0</v>
      </c>
      <c r="D439" s="84">
        <f t="shared" ca="1" si="17"/>
        <v>0</v>
      </c>
      <c r="E439" s="84">
        <f t="shared" ca="1" si="18"/>
        <v>0</v>
      </c>
      <c r="F439" s="85">
        <f>Invoice!G441</f>
        <v>0</v>
      </c>
      <c r="G439" s="86">
        <f t="shared" si="19"/>
        <v>0</v>
      </c>
    </row>
    <row r="440" spans="1:7" s="83" customFormat="1" hidden="1">
      <c r="A440" s="99" t="str">
        <f>Invoice!F442</f>
        <v>first line keep open</v>
      </c>
      <c r="B440" s="78">
        <f>Invoice!C442</f>
        <v>0</v>
      </c>
      <c r="C440" s="79">
        <f>Invoice!B442</f>
        <v>0</v>
      </c>
      <c r="D440" s="84">
        <f t="shared" ca="1" si="17"/>
        <v>0</v>
      </c>
      <c r="E440" s="84">
        <f t="shared" ca="1" si="18"/>
        <v>0</v>
      </c>
      <c r="F440" s="85">
        <f>Invoice!G442</f>
        <v>0</v>
      </c>
      <c r="G440" s="86">
        <f t="shared" si="19"/>
        <v>0</v>
      </c>
    </row>
    <row r="441" spans="1:7" s="83" customFormat="1" hidden="1">
      <c r="A441" s="99" t="str">
        <f>Invoice!F443</f>
        <v>first line keep open</v>
      </c>
      <c r="B441" s="78">
        <f>Invoice!C443</f>
        <v>0</v>
      </c>
      <c r="C441" s="79">
        <f>Invoice!B443</f>
        <v>0</v>
      </c>
      <c r="D441" s="84">
        <f t="shared" ca="1" si="17"/>
        <v>0</v>
      </c>
      <c r="E441" s="84">
        <f t="shared" ca="1" si="18"/>
        <v>0</v>
      </c>
      <c r="F441" s="85">
        <f>Invoice!G443</f>
        <v>0</v>
      </c>
      <c r="G441" s="86">
        <f t="shared" si="19"/>
        <v>0</v>
      </c>
    </row>
    <row r="442" spans="1:7" s="83" customFormat="1" hidden="1">
      <c r="A442" s="99" t="str">
        <f>Invoice!F444</f>
        <v>first line keep open</v>
      </c>
      <c r="B442" s="78">
        <f>Invoice!C444</f>
        <v>0</v>
      </c>
      <c r="C442" s="79">
        <f>Invoice!B444</f>
        <v>0</v>
      </c>
      <c r="D442" s="84">
        <f t="shared" ca="1" si="17"/>
        <v>0</v>
      </c>
      <c r="E442" s="84">
        <f t="shared" ca="1" si="18"/>
        <v>0</v>
      </c>
      <c r="F442" s="85">
        <f>Invoice!G444</f>
        <v>0</v>
      </c>
      <c r="G442" s="86">
        <f t="shared" si="19"/>
        <v>0</v>
      </c>
    </row>
    <row r="443" spans="1:7" s="83" customFormat="1" hidden="1">
      <c r="A443" s="99" t="str">
        <f>Invoice!F445</f>
        <v>first line keep open</v>
      </c>
      <c r="B443" s="78">
        <f>Invoice!C445</f>
        <v>0</v>
      </c>
      <c r="C443" s="79">
        <f>Invoice!B445</f>
        <v>0</v>
      </c>
      <c r="D443" s="84">
        <f t="shared" ca="1" si="17"/>
        <v>0</v>
      </c>
      <c r="E443" s="84">
        <f t="shared" ca="1" si="18"/>
        <v>0</v>
      </c>
      <c r="F443" s="85">
        <f>Invoice!G445</f>
        <v>0</v>
      </c>
      <c r="G443" s="86">
        <f t="shared" si="19"/>
        <v>0</v>
      </c>
    </row>
    <row r="444" spans="1:7" s="83" customFormat="1" hidden="1">
      <c r="A444" s="99" t="str">
        <f>Invoice!F446</f>
        <v>first line keep open</v>
      </c>
      <c r="B444" s="78">
        <f>Invoice!C446</f>
        <v>0</v>
      </c>
      <c r="C444" s="79">
        <f>Invoice!B446</f>
        <v>0</v>
      </c>
      <c r="D444" s="84">
        <f t="shared" ca="1" si="17"/>
        <v>0</v>
      </c>
      <c r="E444" s="84">
        <f t="shared" ca="1" si="18"/>
        <v>0</v>
      </c>
      <c r="F444" s="85">
        <f>Invoice!G446</f>
        <v>0</v>
      </c>
      <c r="G444" s="86">
        <f t="shared" si="19"/>
        <v>0</v>
      </c>
    </row>
    <row r="445" spans="1:7" s="83" customFormat="1" hidden="1">
      <c r="A445" s="99" t="str">
        <f>Invoice!F447</f>
        <v>first line keep open</v>
      </c>
      <c r="B445" s="78">
        <f>Invoice!C447</f>
        <v>0</v>
      </c>
      <c r="C445" s="79">
        <f>Invoice!B447</f>
        <v>0</v>
      </c>
      <c r="D445" s="84">
        <f t="shared" ca="1" si="17"/>
        <v>0</v>
      </c>
      <c r="E445" s="84">
        <f t="shared" ca="1" si="18"/>
        <v>0</v>
      </c>
      <c r="F445" s="85">
        <f>Invoice!G447</f>
        <v>0</v>
      </c>
      <c r="G445" s="86">
        <f t="shared" si="19"/>
        <v>0</v>
      </c>
    </row>
    <row r="446" spans="1:7" s="83" customFormat="1" hidden="1">
      <c r="A446" s="99" t="str">
        <f>Invoice!F448</f>
        <v>first line keep open</v>
      </c>
      <c r="B446" s="78">
        <f>Invoice!C448</f>
        <v>0</v>
      </c>
      <c r="C446" s="79">
        <f>Invoice!B448</f>
        <v>0</v>
      </c>
      <c r="D446" s="84">
        <f t="shared" ca="1" si="17"/>
        <v>0</v>
      </c>
      <c r="E446" s="84">
        <f t="shared" ca="1" si="18"/>
        <v>0</v>
      </c>
      <c r="F446" s="85">
        <f>Invoice!G448</f>
        <v>0</v>
      </c>
      <c r="G446" s="86">
        <f t="shared" si="19"/>
        <v>0</v>
      </c>
    </row>
    <row r="447" spans="1:7" s="83" customFormat="1" hidden="1">
      <c r="A447" s="99" t="str">
        <f>Invoice!F449</f>
        <v>first line keep open</v>
      </c>
      <c r="B447" s="78">
        <f>Invoice!C449</f>
        <v>0</v>
      </c>
      <c r="C447" s="79">
        <f>Invoice!B449</f>
        <v>0</v>
      </c>
      <c r="D447" s="84">
        <f t="shared" ca="1" si="17"/>
        <v>0</v>
      </c>
      <c r="E447" s="84">
        <f t="shared" ca="1" si="18"/>
        <v>0</v>
      </c>
      <c r="F447" s="85">
        <f>Invoice!G449</f>
        <v>0</v>
      </c>
      <c r="G447" s="86">
        <f t="shared" si="19"/>
        <v>0</v>
      </c>
    </row>
    <row r="448" spans="1:7" s="83" customFormat="1" hidden="1">
      <c r="A448" s="99" t="str">
        <f>Invoice!F450</f>
        <v>first line keep open</v>
      </c>
      <c r="B448" s="78">
        <f>Invoice!C450</f>
        <v>0</v>
      </c>
      <c r="C448" s="79">
        <f>Invoice!B450</f>
        <v>0</v>
      </c>
      <c r="D448" s="84">
        <f t="shared" ca="1" si="17"/>
        <v>0</v>
      </c>
      <c r="E448" s="84">
        <f t="shared" ca="1" si="18"/>
        <v>0</v>
      </c>
      <c r="F448" s="85">
        <f>Invoice!G450</f>
        <v>0</v>
      </c>
      <c r="G448" s="86">
        <f t="shared" si="19"/>
        <v>0</v>
      </c>
    </row>
    <row r="449" spans="1:7" s="83" customFormat="1" hidden="1">
      <c r="A449" s="99" t="str">
        <f>Invoice!F451</f>
        <v>first line keep open</v>
      </c>
      <c r="B449" s="78">
        <f>Invoice!C451</f>
        <v>0</v>
      </c>
      <c r="C449" s="79">
        <f>Invoice!B451</f>
        <v>0</v>
      </c>
      <c r="D449" s="84">
        <f t="shared" ref="D449:D512" ca="1" si="20">F449/$D$14</f>
        <v>0</v>
      </c>
      <c r="E449" s="84">
        <f t="shared" ref="E449:E512" ca="1" si="21">G449/$D$14</f>
        <v>0</v>
      </c>
      <c r="F449" s="85">
        <f>Invoice!G451</f>
        <v>0</v>
      </c>
      <c r="G449" s="86">
        <f t="shared" ref="G449:G512" si="22">C449*F449</f>
        <v>0</v>
      </c>
    </row>
    <row r="450" spans="1:7" s="83" customFormat="1" hidden="1">
      <c r="A450" s="99" t="str">
        <f>Invoice!F452</f>
        <v>first line keep open</v>
      </c>
      <c r="B450" s="78">
        <f>Invoice!C452</f>
        <v>0</v>
      </c>
      <c r="C450" s="79">
        <f>Invoice!B452</f>
        <v>0</v>
      </c>
      <c r="D450" s="84">
        <f t="shared" ca="1" si="20"/>
        <v>0</v>
      </c>
      <c r="E450" s="84">
        <f t="shared" ca="1" si="21"/>
        <v>0</v>
      </c>
      <c r="F450" s="85">
        <f>Invoice!G452</f>
        <v>0</v>
      </c>
      <c r="G450" s="86">
        <f t="shared" si="22"/>
        <v>0</v>
      </c>
    </row>
    <row r="451" spans="1:7" s="83" customFormat="1" hidden="1">
      <c r="A451" s="99" t="str">
        <f>Invoice!F453</f>
        <v>first line keep open</v>
      </c>
      <c r="B451" s="78">
        <f>Invoice!C453</f>
        <v>0</v>
      </c>
      <c r="C451" s="79">
        <f>Invoice!B453</f>
        <v>0</v>
      </c>
      <c r="D451" s="84">
        <f t="shared" ca="1" si="20"/>
        <v>0</v>
      </c>
      <c r="E451" s="84">
        <f t="shared" ca="1" si="21"/>
        <v>0</v>
      </c>
      <c r="F451" s="85">
        <f>Invoice!G453</f>
        <v>0</v>
      </c>
      <c r="G451" s="86">
        <f t="shared" si="22"/>
        <v>0</v>
      </c>
    </row>
    <row r="452" spans="1:7" s="83" customFormat="1" hidden="1">
      <c r="A452" s="99" t="str">
        <f>Invoice!F454</f>
        <v>first line keep open</v>
      </c>
      <c r="B452" s="78">
        <f>Invoice!C454</f>
        <v>0</v>
      </c>
      <c r="C452" s="79">
        <f>Invoice!B454</f>
        <v>0</v>
      </c>
      <c r="D452" s="84">
        <f t="shared" ca="1" si="20"/>
        <v>0</v>
      </c>
      <c r="E452" s="84">
        <f t="shared" ca="1" si="21"/>
        <v>0</v>
      </c>
      <c r="F452" s="85">
        <f>Invoice!G454</f>
        <v>0</v>
      </c>
      <c r="G452" s="86">
        <f t="shared" si="22"/>
        <v>0</v>
      </c>
    </row>
    <row r="453" spans="1:7" s="83" customFormat="1" hidden="1">
      <c r="A453" s="99" t="str">
        <f>Invoice!F455</f>
        <v>first line keep open</v>
      </c>
      <c r="B453" s="78">
        <f>Invoice!C455</f>
        <v>0</v>
      </c>
      <c r="C453" s="79">
        <f>Invoice!B455</f>
        <v>0</v>
      </c>
      <c r="D453" s="84">
        <f t="shared" ca="1" si="20"/>
        <v>0</v>
      </c>
      <c r="E453" s="84">
        <f t="shared" ca="1" si="21"/>
        <v>0</v>
      </c>
      <c r="F453" s="85">
        <f>Invoice!G455</f>
        <v>0</v>
      </c>
      <c r="G453" s="86">
        <f t="shared" si="22"/>
        <v>0</v>
      </c>
    </row>
    <row r="454" spans="1:7" s="83" customFormat="1" hidden="1">
      <c r="A454" s="99" t="str">
        <f>Invoice!F456</f>
        <v>first line keep open</v>
      </c>
      <c r="B454" s="78">
        <f>Invoice!C456</f>
        <v>0</v>
      </c>
      <c r="C454" s="79">
        <f>Invoice!B456</f>
        <v>0</v>
      </c>
      <c r="D454" s="84">
        <f t="shared" ca="1" si="20"/>
        <v>0</v>
      </c>
      <c r="E454" s="84">
        <f t="shared" ca="1" si="21"/>
        <v>0</v>
      </c>
      <c r="F454" s="85">
        <f>Invoice!G456</f>
        <v>0</v>
      </c>
      <c r="G454" s="86">
        <f t="shared" si="22"/>
        <v>0</v>
      </c>
    </row>
    <row r="455" spans="1:7" s="83" customFormat="1" hidden="1">
      <c r="A455" s="99" t="str">
        <f>Invoice!F457</f>
        <v>first line keep open</v>
      </c>
      <c r="B455" s="78">
        <f>Invoice!C457</f>
        <v>0</v>
      </c>
      <c r="C455" s="79">
        <f>Invoice!B457</f>
        <v>0</v>
      </c>
      <c r="D455" s="84">
        <f t="shared" ca="1" si="20"/>
        <v>0</v>
      </c>
      <c r="E455" s="84">
        <f t="shared" ca="1" si="21"/>
        <v>0</v>
      </c>
      <c r="F455" s="85">
        <f>Invoice!G457</f>
        <v>0</v>
      </c>
      <c r="G455" s="86">
        <f t="shared" si="22"/>
        <v>0</v>
      </c>
    </row>
    <row r="456" spans="1:7" s="83" customFormat="1" hidden="1">
      <c r="A456" s="99" t="str">
        <f>Invoice!F458</f>
        <v>first line keep open</v>
      </c>
      <c r="B456" s="78">
        <f>Invoice!C458</f>
        <v>0</v>
      </c>
      <c r="C456" s="79">
        <f>Invoice!B458</f>
        <v>0</v>
      </c>
      <c r="D456" s="84">
        <f t="shared" ca="1" si="20"/>
        <v>0</v>
      </c>
      <c r="E456" s="84">
        <f t="shared" ca="1" si="21"/>
        <v>0</v>
      </c>
      <c r="F456" s="85">
        <f>Invoice!G458</f>
        <v>0</v>
      </c>
      <c r="G456" s="86">
        <f t="shared" si="22"/>
        <v>0</v>
      </c>
    </row>
    <row r="457" spans="1:7" s="83" customFormat="1" hidden="1">
      <c r="A457" s="99" t="str">
        <f>Invoice!F459</f>
        <v>first line keep open</v>
      </c>
      <c r="B457" s="78">
        <f>Invoice!C459</f>
        <v>0</v>
      </c>
      <c r="C457" s="79">
        <f>Invoice!B459</f>
        <v>0</v>
      </c>
      <c r="D457" s="84">
        <f t="shared" ca="1" si="20"/>
        <v>0</v>
      </c>
      <c r="E457" s="84">
        <f t="shared" ca="1" si="21"/>
        <v>0</v>
      </c>
      <c r="F457" s="85">
        <f>Invoice!G459</f>
        <v>0</v>
      </c>
      <c r="G457" s="86">
        <f t="shared" si="22"/>
        <v>0</v>
      </c>
    </row>
    <row r="458" spans="1:7" s="83" customFormat="1" hidden="1">
      <c r="A458" s="99" t="str">
        <f>Invoice!F460</f>
        <v>first line keep open</v>
      </c>
      <c r="B458" s="78">
        <f>Invoice!C460</f>
        <v>0</v>
      </c>
      <c r="C458" s="79">
        <f>Invoice!B460</f>
        <v>0</v>
      </c>
      <c r="D458" s="84">
        <f t="shared" ca="1" si="20"/>
        <v>0</v>
      </c>
      <c r="E458" s="84">
        <f t="shared" ca="1" si="21"/>
        <v>0</v>
      </c>
      <c r="F458" s="85">
        <f>Invoice!G460</f>
        <v>0</v>
      </c>
      <c r="G458" s="86">
        <f t="shared" si="22"/>
        <v>0</v>
      </c>
    </row>
    <row r="459" spans="1:7" s="83" customFormat="1" hidden="1">
      <c r="A459" s="99" t="str">
        <f>Invoice!F461</f>
        <v>first line keep open</v>
      </c>
      <c r="B459" s="78">
        <f>Invoice!C461</f>
        <v>0</v>
      </c>
      <c r="C459" s="79">
        <f>Invoice!B461</f>
        <v>0</v>
      </c>
      <c r="D459" s="84">
        <f t="shared" ca="1" si="20"/>
        <v>0</v>
      </c>
      <c r="E459" s="84">
        <f t="shared" ca="1" si="21"/>
        <v>0</v>
      </c>
      <c r="F459" s="85">
        <f>Invoice!G461</f>
        <v>0</v>
      </c>
      <c r="G459" s="86">
        <f t="shared" si="22"/>
        <v>0</v>
      </c>
    </row>
    <row r="460" spans="1:7" s="83" customFormat="1" hidden="1">
      <c r="A460" s="99" t="str">
        <f>Invoice!F462</f>
        <v>first line keep open</v>
      </c>
      <c r="B460" s="78">
        <f>Invoice!C462</f>
        <v>0</v>
      </c>
      <c r="C460" s="79">
        <f>Invoice!B462</f>
        <v>0</v>
      </c>
      <c r="D460" s="84">
        <f t="shared" ca="1" si="20"/>
        <v>0</v>
      </c>
      <c r="E460" s="84">
        <f t="shared" ca="1" si="21"/>
        <v>0</v>
      </c>
      <c r="F460" s="85">
        <f>Invoice!G462</f>
        <v>0</v>
      </c>
      <c r="G460" s="86">
        <f t="shared" si="22"/>
        <v>0</v>
      </c>
    </row>
    <row r="461" spans="1:7" s="83" customFormat="1" hidden="1">
      <c r="A461" s="99" t="str">
        <f>Invoice!F463</f>
        <v>first line keep open</v>
      </c>
      <c r="B461" s="78">
        <f>Invoice!C463</f>
        <v>0</v>
      </c>
      <c r="C461" s="79">
        <f>Invoice!B463</f>
        <v>0</v>
      </c>
      <c r="D461" s="84">
        <f t="shared" ca="1" si="20"/>
        <v>0</v>
      </c>
      <c r="E461" s="84">
        <f t="shared" ca="1" si="21"/>
        <v>0</v>
      </c>
      <c r="F461" s="85">
        <f>Invoice!G463</f>
        <v>0</v>
      </c>
      <c r="G461" s="86">
        <f t="shared" si="22"/>
        <v>0</v>
      </c>
    </row>
    <row r="462" spans="1:7" s="83" customFormat="1" hidden="1">
      <c r="A462" s="99" t="str">
        <f>Invoice!F464</f>
        <v>first line keep open</v>
      </c>
      <c r="B462" s="78">
        <f>Invoice!C464</f>
        <v>0</v>
      </c>
      <c r="C462" s="79">
        <f>Invoice!B464</f>
        <v>0</v>
      </c>
      <c r="D462" s="84">
        <f t="shared" ca="1" si="20"/>
        <v>0</v>
      </c>
      <c r="E462" s="84">
        <f t="shared" ca="1" si="21"/>
        <v>0</v>
      </c>
      <c r="F462" s="85">
        <f>Invoice!G464</f>
        <v>0</v>
      </c>
      <c r="G462" s="86">
        <f t="shared" si="22"/>
        <v>0</v>
      </c>
    </row>
    <row r="463" spans="1:7" s="83" customFormat="1" hidden="1">
      <c r="A463" s="99" t="str">
        <f>Invoice!F465</f>
        <v>first line keep open</v>
      </c>
      <c r="B463" s="78">
        <f>Invoice!C465</f>
        <v>0</v>
      </c>
      <c r="C463" s="79">
        <f>Invoice!B465</f>
        <v>0</v>
      </c>
      <c r="D463" s="84">
        <f t="shared" ca="1" si="20"/>
        <v>0</v>
      </c>
      <c r="E463" s="84">
        <f t="shared" ca="1" si="21"/>
        <v>0</v>
      </c>
      <c r="F463" s="85">
        <f>Invoice!G465</f>
        <v>0</v>
      </c>
      <c r="G463" s="86">
        <f t="shared" si="22"/>
        <v>0</v>
      </c>
    </row>
    <row r="464" spans="1:7" s="83" customFormat="1" hidden="1">
      <c r="A464" s="99" t="str">
        <f>Invoice!F466</f>
        <v>first line keep open</v>
      </c>
      <c r="B464" s="78">
        <f>Invoice!C466</f>
        <v>0</v>
      </c>
      <c r="C464" s="79">
        <f>Invoice!B466</f>
        <v>0</v>
      </c>
      <c r="D464" s="84">
        <f t="shared" ca="1" si="20"/>
        <v>0</v>
      </c>
      <c r="E464" s="84">
        <f t="shared" ca="1" si="21"/>
        <v>0</v>
      </c>
      <c r="F464" s="85">
        <f>Invoice!G466</f>
        <v>0</v>
      </c>
      <c r="G464" s="86">
        <f t="shared" si="22"/>
        <v>0</v>
      </c>
    </row>
    <row r="465" spans="1:7" s="83" customFormat="1" hidden="1">
      <c r="A465" s="99" t="str">
        <f>Invoice!F467</f>
        <v>first line keep open</v>
      </c>
      <c r="B465" s="78">
        <f>Invoice!C467</f>
        <v>0</v>
      </c>
      <c r="C465" s="79">
        <f>Invoice!B467</f>
        <v>0</v>
      </c>
      <c r="D465" s="84">
        <f t="shared" ca="1" si="20"/>
        <v>0</v>
      </c>
      <c r="E465" s="84">
        <f t="shared" ca="1" si="21"/>
        <v>0</v>
      </c>
      <c r="F465" s="85">
        <f>Invoice!G467</f>
        <v>0</v>
      </c>
      <c r="G465" s="86">
        <f t="shared" si="22"/>
        <v>0</v>
      </c>
    </row>
    <row r="466" spans="1:7" s="83" customFormat="1" hidden="1">
      <c r="A466" s="99" t="str">
        <f>Invoice!F468</f>
        <v>first line keep open</v>
      </c>
      <c r="B466" s="78">
        <f>Invoice!C468</f>
        <v>0</v>
      </c>
      <c r="C466" s="79">
        <f>Invoice!B468</f>
        <v>0</v>
      </c>
      <c r="D466" s="84">
        <f t="shared" ca="1" si="20"/>
        <v>0</v>
      </c>
      <c r="E466" s="84">
        <f t="shared" ca="1" si="21"/>
        <v>0</v>
      </c>
      <c r="F466" s="85">
        <f>Invoice!G468</f>
        <v>0</v>
      </c>
      <c r="G466" s="86">
        <f t="shared" si="22"/>
        <v>0</v>
      </c>
    </row>
    <row r="467" spans="1:7" s="83" customFormat="1" hidden="1">
      <c r="A467" s="99" t="str">
        <f>Invoice!F469</f>
        <v>first line keep open</v>
      </c>
      <c r="B467" s="78">
        <f>Invoice!C469</f>
        <v>0</v>
      </c>
      <c r="C467" s="79">
        <f>Invoice!B469</f>
        <v>0</v>
      </c>
      <c r="D467" s="84">
        <f t="shared" ca="1" si="20"/>
        <v>0</v>
      </c>
      <c r="E467" s="84">
        <f t="shared" ca="1" si="21"/>
        <v>0</v>
      </c>
      <c r="F467" s="85">
        <f>Invoice!G469</f>
        <v>0</v>
      </c>
      <c r="G467" s="86">
        <f t="shared" si="22"/>
        <v>0</v>
      </c>
    </row>
    <row r="468" spans="1:7" s="83" customFormat="1" hidden="1">
      <c r="A468" s="99" t="str">
        <f>Invoice!F470</f>
        <v>first line keep open</v>
      </c>
      <c r="B468" s="78">
        <f>Invoice!C470</f>
        <v>0</v>
      </c>
      <c r="C468" s="79">
        <f>Invoice!B470</f>
        <v>0</v>
      </c>
      <c r="D468" s="84">
        <f t="shared" ca="1" si="20"/>
        <v>0</v>
      </c>
      <c r="E468" s="84">
        <f t="shared" ca="1" si="21"/>
        <v>0</v>
      </c>
      <c r="F468" s="85">
        <f>Invoice!G470</f>
        <v>0</v>
      </c>
      <c r="G468" s="86">
        <f t="shared" si="22"/>
        <v>0</v>
      </c>
    </row>
    <row r="469" spans="1:7" s="83" customFormat="1" hidden="1">
      <c r="A469" s="99" t="str">
        <f>Invoice!F471</f>
        <v>first line keep open</v>
      </c>
      <c r="B469" s="78">
        <f>Invoice!C471</f>
        <v>0</v>
      </c>
      <c r="C469" s="79">
        <f>Invoice!B471</f>
        <v>0</v>
      </c>
      <c r="D469" s="84">
        <f t="shared" ca="1" si="20"/>
        <v>0</v>
      </c>
      <c r="E469" s="84">
        <f t="shared" ca="1" si="21"/>
        <v>0</v>
      </c>
      <c r="F469" s="85">
        <f>Invoice!G471</f>
        <v>0</v>
      </c>
      <c r="G469" s="86">
        <f t="shared" si="22"/>
        <v>0</v>
      </c>
    </row>
    <row r="470" spans="1:7" s="83" customFormat="1" hidden="1">
      <c r="A470" s="99" t="str">
        <f>Invoice!F472</f>
        <v>first line keep open</v>
      </c>
      <c r="B470" s="78">
        <f>Invoice!C472</f>
        <v>0</v>
      </c>
      <c r="C470" s="79">
        <f>Invoice!B472</f>
        <v>0</v>
      </c>
      <c r="D470" s="84">
        <f t="shared" ca="1" si="20"/>
        <v>0</v>
      </c>
      <c r="E470" s="84">
        <f t="shared" ca="1" si="21"/>
        <v>0</v>
      </c>
      <c r="F470" s="85">
        <f>Invoice!G472</f>
        <v>0</v>
      </c>
      <c r="G470" s="86">
        <f t="shared" si="22"/>
        <v>0</v>
      </c>
    </row>
    <row r="471" spans="1:7" s="83" customFormat="1" hidden="1">
      <c r="A471" s="99" t="str">
        <f>Invoice!F473</f>
        <v>first line keep open</v>
      </c>
      <c r="B471" s="78">
        <f>Invoice!C473</f>
        <v>0</v>
      </c>
      <c r="C471" s="79">
        <f>Invoice!B473</f>
        <v>0</v>
      </c>
      <c r="D471" s="84">
        <f t="shared" ca="1" si="20"/>
        <v>0</v>
      </c>
      <c r="E471" s="84">
        <f t="shared" ca="1" si="21"/>
        <v>0</v>
      </c>
      <c r="F471" s="85">
        <f>Invoice!G473</f>
        <v>0</v>
      </c>
      <c r="G471" s="86">
        <f t="shared" si="22"/>
        <v>0</v>
      </c>
    </row>
    <row r="472" spans="1:7" s="83" customFormat="1" hidden="1">
      <c r="A472" s="99" t="str">
        <f>Invoice!F474</f>
        <v>first line keep open</v>
      </c>
      <c r="B472" s="78">
        <f>Invoice!C474</f>
        <v>0</v>
      </c>
      <c r="C472" s="79">
        <f>Invoice!B474</f>
        <v>0</v>
      </c>
      <c r="D472" s="84">
        <f t="shared" ca="1" si="20"/>
        <v>0</v>
      </c>
      <c r="E472" s="84">
        <f t="shared" ca="1" si="21"/>
        <v>0</v>
      </c>
      <c r="F472" s="85">
        <f>Invoice!G474</f>
        <v>0</v>
      </c>
      <c r="G472" s="86">
        <f t="shared" si="22"/>
        <v>0</v>
      </c>
    </row>
    <row r="473" spans="1:7" s="83" customFormat="1" hidden="1">
      <c r="A473" s="99" t="str">
        <f>Invoice!F475</f>
        <v>first line keep open</v>
      </c>
      <c r="B473" s="78">
        <f>Invoice!C475</f>
        <v>0</v>
      </c>
      <c r="C473" s="79">
        <f>Invoice!B475</f>
        <v>0</v>
      </c>
      <c r="D473" s="84">
        <f t="shared" ca="1" si="20"/>
        <v>0</v>
      </c>
      <c r="E473" s="84">
        <f t="shared" ca="1" si="21"/>
        <v>0</v>
      </c>
      <c r="F473" s="85">
        <f>Invoice!G475</f>
        <v>0</v>
      </c>
      <c r="G473" s="86">
        <f t="shared" si="22"/>
        <v>0</v>
      </c>
    </row>
    <row r="474" spans="1:7" s="83" customFormat="1" hidden="1">
      <c r="A474" s="99" t="str">
        <f>Invoice!F476</f>
        <v>first line keep open</v>
      </c>
      <c r="B474" s="78">
        <f>Invoice!C476</f>
        <v>0</v>
      </c>
      <c r="C474" s="79">
        <f>Invoice!B476</f>
        <v>0</v>
      </c>
      <c r="D474" s="84">
        <f t="shared" ca="1" si="20"/>
        <v>0</v>
      </c>
      <c r="E474" s="84">
        <f t="shared" ca="1" si="21"/>
        <v>0</v>
      </c>
      <c r="F474" s="85">
        <f>Invoice!G476</f>
        <v>0</v>
      </c>
      <c r="G474" s="86">
        <f t="shared" si="22"/>
        <v>0</v>
      </c>
    </row>
    <row r="475" spans="1:7" s="83" customFormat="1" hidden="1">
      <c r="A475" s="99" t="str">
        <f>Invoice!F477</f>
        <v>first line keep open</v>
      </c>
      <c r="B475" s="78">
        <f>Invoice!C477</f>
        <v>0</v>
      </c>
      <c r="C475" s="79">
        <f>Invoice!B477</f>
        <v>0</v>
      </c>
      <c r="D475" s="84">
        <f t="shared" ca="1" si="20"/>
        <v>0</v>
      </c>
      <c r="E475" s="84">
        <f t="shared" ca="1" si="21"/>
        <v>0</v>
      </c>
      <c r="F475" s="85">
        <f>Invoice!G477</f>
        <v>0</v>
      </c>
      <c r="G475" s="86">
        <f t="shared" si="22"/>
        <v>0</v>
      </c>
    </row>
    <row r="476" spans="1:7" s="83" customFormat="1" hidden="1">
      <c r="A476" s="99" t="str">
        <f>Invoice!F478</f>
        <v>first line keep open</v>
      </c>
      <c r="B476" s="78">
        <f>Invoice!C478</f>
        <v>0</v>
      </c>
      <c r="C476" s="79">
        <f>Invoice!B478</f>
        <v>0</v>
      </c>
      <c r="D476" s="84">
        <f t="shared" ca="1" si="20"/>
        <v>0</v>
      </c>
      <c r="E476" s="84">
        <f t="shared" ca="1" si="21"/>
        <v>0</v>
      </c>
      <c r="F476" s="85">
        <f>Invoice!G478</f>
        <v>0</v>
      </c>
      <c r="G476" s="86">
        <f t="shared" si="22"/>
        <v>0</v>
      </c>
    </row>
    <row r="477" spans="1:7" s="83" customFormat="1" hidden="1">
      <c r="A477" s="99" t="str">
        <f>Invoice!F479</f>
        <v>first line keep open</v>
      </c>
      <c r="B477" s="78">
        <f>Invoice!C479</f>
        <v>0</v>
      </c>
      <c r="C477" s="79">
        <f>Invoice!B479</f>
        <v>0</v>
      </c>
      <c r="D477" s="84">
        <f t="shared" ca="1" si="20"/>
        <v>0</v>
      </c>
      <c r="E477" s="84">
        <f t="shared" ca="1" si="21"/>
        <v>0</v>
      </c>
      <c r="F477" s="85">
        <f>Invoice!G479</f>
        <v>0</v>
      </c>
      <c r="G477" s="86">
        <f t="shared" si="22"/>
        <v>0</v>
      </c>
    </row>
    <row r="478" spans="1:7" s="83" customFormat="1" hidden="1">
      <c r="A478" s="99" t="str">
        <f>Invoice!F480</f>
        <v>first line keep open</v>
      </c>
      <c r="B478" s="78">
        <f>Invoice!C480</f>
        <v>0</v>
      </c>
      <c r="C478" s="79">
        <f>Invoice!B480</f>
        <v>0</v>
      </c>
      <c r="D478" s="84">
        <f t="shared" ca="1" si="20"/>
        <v>0</v>
      </c>
      <c r="E478" s="84">
        <f t="shared" ca="1" si="21"/>
        <v>0</v>
      </c>
      <c r="F478" s="85">
        <f>Invoice!G480</f>
        <v>0</v>
      </c>
      <c r="G478" s="86">
        <f t="shared" si="22"/>
        <v>0</v>
      </c>
    </row>
    <row r="479" spans="1:7" s="83" customFormat="1" hidden="1">
      <c r="A479" s="99" t="str">
        <f>Invoice!F481</f>
        <v>first line keep open</v>
      </c>
      <c r="B479" s="78">
        <f>Invoice!C481</f>
        <v>0</v>
      </c>
      <c r="C479" s="79">
        <f>Invoice!B481</f>
        <v>0</v>
      </c>
      <c r="D479" s="84">
        <f t="shared" ca="1" si="20"/>
        <v>0</v>
      </c>
      <c r="E479" s="84">
        <f t="shared" ca="1" si="21"/>
        <v>0</v>
      </c>
      <c r="F479" s="85">
        <f>Invoice!G481</f>
        <v>0</v>
      </c>
      <c r="G479" s="86">
        <f t="shared" si="22"/>
        <v>0</v>
      </c>
    </row>
    <row r="480" spans="1:7" s="83" customFormat="1" hidden="1">
      <c r="A480" s="99" t="str">
        <f>Invoice!F482</f>
        <v>first line keep open</v>
      </c>
      <c r="B480" s="78">
        <f>Invoice!C482</f>
        <v>0</v>
      </c>
      <c r="C480" s="79">
        <f>Invoice!B482</f>
        <v>0</v>
      </c>
      <c r="D480" s="84">
        <f t="shared" ca="1" si="20"/>
        <v>0</v>
      </c>
      <c r="E480" s="84">
        <f t="shared" ca="1" si="21"/>
        <v>0</v>
      </c>
      <c r="F480" s="85">
        <f>Invoice!G482</f>
        <v>0</v>
      </c>
      <c r="G480" s="86">
        <f t="shared" si="22"/>
        <v>0</v>
      </c>
    </row>
    <row r="481" spans="1:7" s="83" customFormat="1" hidden="1">
      <c r="A481" s="99" t="str">
        <f>Invoice!F483</f>
        <v>first line keep open</v>
      </c>
      <c r="B481" s="78">
        <f>Invoice!C483</f>
        <v>0</v>
      </c>
      <c r="C481" s="79">
        <f>Invoice!B483</f>
        <v>0</v>
      </c>
      <c r="D481" s="84">
        <f t="shared" ca="1" si="20"/>
        <v>0</v>
      </c>
      <c r="E481" s="84">
        <f t="shared" ca="1" si="21"/>
        <v>0</v>
      </c>
      <c r="F481" s="85">
        <f>Invoice!G483</f>
        <v>0</v>
      </c>
      <c r="G481" s="86">
        <f t="shared" si="22"/>
        <v>0</v>
      </c>
    </row>
    <row r="482" spans="1:7" s="83" customFormat="1" hidden="1">
      <c r="A482" s="99" t="str">
        <f>Invoice!F484</f>
        <v>first line keep open</v>
      </c>
      <c r="B482" s="78">
        <f>Invoice!C484</f>
        <v>0</v>
      </c>
      <c r="C482" s="79">
        <f>Invoice!B484</f>
        <v>0</v>
      </c>
      <c r="D482" s="84">
        <f t="shared" ca="1" si="20"/>
        <v>0</v>
      </c>
      <c r="E482" s="84">
        <f t="shared" ca="1" si="21"/>
        <v>0</v>
      </c>
      <c r="F482" s="85">
        <f>Invoice!G484</f>
        <v>0</v>
      </c>
      <c r="G482" s="86">
        <f t="shared" si="22"/>
        <v>0</v>
      </c>
    </row>
    <row r="483" spans="1:7" s="83" customFormat="1" hidden="1">
      <c r="A483" s="99" t="str">
        <f>Invoice!F485</f>
        <v>first line keep open</v>
      </c>
      <c r="B483" s="78">
        <f>Invoice!C485</f>
        <v>0</v>
      </c>
      <c r="C483" s="79">
        <f>Invoice!B485</f>
        <v>0</v>
      </c>
      <c r="D483" s="84">
        <f t="shared" ca="1" si="20"/>
        <v>0</v>
      </c>
      <c r="E483" s="84">
        <f t="shared" ca="1" si="21"/>
        <v>0</v>
      </c>
      <c r="F483" s="85">
        <f>Invoice!G485</f>
        <v>0</v>
      </c>
      <c r="G483" s="86">
        <f t="shared" si="22"/>
        <v>0</v>
      </c>
    </row>
    <row r="484" spans="1:7" s="83" customFormat="1" hidden="1">
      <c r="A484" s="99" t="str">
        <f>Invoice!F486</f>
        <v>first line keep open</v>
      </c>
      <c r="B484" s="78">
        <f>Invoice!C486</f>
        <v>0</v>
      </c>
      <c r="C484" s="79">
        <f>Invoice!B486</f>
        <v>0</v>
      </c>
      <c r="D484" s="84">
        <f t="shared" ca="1" si="20"/>
        <v>0</v>
      </c>
      <c r="E484" s="84">
        <f t="shared" ca="1" si="21"/>
        <v>0</v>
      </c>
      <c r="F484" s="85">
        <f>Invoice!G486</f>
        <v>0</v>
      </c>
      <c r="G484" s="86">
        <f t="shared" si="22"/>
        <v>0</v>
      </c>
    </row>
    <row r="485" spans="1:7" s="83" customFormat="1" hidden="1">
      <c r="A485" s="99" t="str">
        <f>Invoice!F487</f>
        <v>first line keep open</v>
      </c>
      <c r="B485" s="78">
        <f>Invoice!C487</f>
        <v>0</v>
      </c>
      <c r="C485" s="79">
        <f>Invoice!B487</f>
        <v>0</v>
      </c>
      <c r="D485" s="84">
        <f t="shared" ca="1" si="20"/>
        <v>0</v>
      </c>
      <c r="E485" s="84">
        <f t="shared" ca="1" si="21"/>
        <v>0</v>
      </c>
      <c r="F485" s="85">
        <f>Invoice!G487</f>
        <v>0</v>
      </c>
      <c r="G485" s="86">
        <f t="shared" si="22"/>
        <v>0</v>
      </c>
    </row>
    <row r="486" spans="1:7" s="83" customFormat="1" hidden="1">
      <c r="A486" s="99" t="str">
        <f>Invoice!F488</f>
        <v>first line keep open</v>
      </c>
      <c r="B486" s="78">
        <f>Invoice!C488</f>
        <v>0</v>
      </c>
      <c r="C486" s="79">
        <f>Invoice!B488</f>
        <v>0</v>
      </c>
      <c r="D486" s="84">
        <f t="shared" ca="1" si="20"/>
        <v>0</v>
      </c>
      <c r="E486" s="84">
        <f t="shared" ca="1" si="21"/>
        <v>0</v>
      </c>
      <c r="F486" s="85">
        <f>Invoice!G488</f>
        <v>0</v>
      </c>
      <c r="G486" s="86">
        <f t="shared" si="22"/>
        <v>0</v>
      </c>
    </row>
    <row r="487" spans="1:7" s="83" customFormat="1" hidden="1">
      <c r="A487" s="99" t="str">
        <f>Invoice!F489</f>
        <v>first line keep open</v>
      </c>
      <c r="B487" s="78">
        <f>Invoice!C489</f>
        <v>0</v>
      </c>
      <c r="C487" s="79">
        <f>Invoice!B489</f>
        <v>0</v>
      </c>
      <c r="D487" s="84">
        <f t="shared" ca="1" si="20"/>
        <v>0</v>
      </c>
      <c r="E487" s="84">
        <f t="shared" ca="1" si="21"/>
        <v>0</v>
      </c>
      <c r="F487" s="85">
        <f>Invoice!G489</f>
        <v>0</v>
      </c>
      <c r="G487" s="86">
        <f t="shared" si="22"/>
        <v>0</v>
      </c>
    </row>
    <row r="488" spans="1:7" s="83" customFormat="1" hidden="1">
      <c r="A488" s="99" t="str">
        <f>Invoice!F490</f>
        <v>first line keep open</v>
      </c>
      <c r="B488" s="78">
        <f>Invoice!C490</f>
        <v>0</v>
      </c>
      <c r="C488" s="79">
        <f>Invoice!B490</f>
        <v>0</v>
      </c>
      <c r="D488" s="84">
        <f t="shared" ca="1" si="20"/>
        <v>0</v>
      </c>
      <c r="E488" s="84">
        <f t="shared" ca="1" si="21"/>
        <v>0</v>
      </c>
      <c r="F488" s="85">
        <f>Invoice!G490</f>
        <v>0</v>
      </c>
      <c r="G488" s="86">
        <f t="shared" si="22"/>
        <v>0</v>
      </c>
    </row>
    <row r="489" spans="1:7" s="83" customFormat="1" hidden="1">
      <c r="A489" s="99" t="str">
        <f>Invoice!F491</f>
        <v>first line keep open</v>
      </c>
      <c r="B489" s="78">
        <f>Invoice!C491</f>
        <v>0</v>
      </c>
      <c r="C489" s="79">
        <f>Invoice!B491</f>
        <v>0</v>
      </c>
      <c r="D489" s="84">
        <f t="shared" ca="1" si="20"/>
        <v>0</v>
      </c>
      <c r="E489" s="84">
        <f t="shared" ca="1" si="21"/>
        <v>0</v>
      </c>
      <c r="F489" s="85">
        <f>Invoice!G491</f>
        <v>0</v>
      </c>
      <c r="G489" s="86">
        <f t="shared" si="22"/>
        <v>0</v>
      </c>
    </row>
    <row r="490" spans="1:7" s="83" customFormat="1" hidden="1">
      <c r="A490" s="99" t="str">
        <f>Invoice!F492</f>
        <v>first line keep open</v>
      </c>
      <c r="B490" s="78">
        <f>Invoice!C492</f>
        <v>0</v>
      </c>
      <c r="C490" s="79">
        <f>Invoice!B492</f>
        <v>0</v>
      </c>
      <c r="D490" s="84">
        <f t="shared" ca="1" si="20"/>
        <v>0</v>
      </c>
      <c r="E490" s="84">
        <f t="shared" ca="1" si="21"/>
        <v>0</v>
      </c>
      <c r="F490" s="85">
        <f>Invoice!G492</f>
        <v>0</v>
      </c>
      <c r="G490" s="86">
        <f t="shared" si="22"/>
        <v>0</v>
      </c>
    </row>
    <row r="491" spans="1:7" s="83" customFormat="1" hidden="1">
      <c r="A491" s="99" t="str">
        <f>Invoice!F493</f>
        <v>first line keep open</v>
      </c>
      <c r="B491" s="78">
        <f>Invoice!C493</f>
        <v>0</v>
      </c>
      <c r="C491" s="79">
        <f>Invoice!B493</f>
        <v>0</v>
      </c>
      <c r="D491" s="84">
        <f t="shared" ca="1" si="20"/>
        <v>0</v>
      </c>
      <c r="E491" s="84">
        <f t="shared" ca="1" si="21"/>
        <v>0</v>
      </c>
      <c r="F491" s="85">
        <f>Invoice!G493</f>
        <v>0</v>
      </c>
      <c r="G491" s="86">
        <f t="shared" si="22"/>
        <v>0</v>
      </c>
    </row>
    <row r="492" spans="1:7" s="83" customFormat="1" hidden="1">
      <c r="A492" s="99" t="str">
        <f>Invoice!F494</f>
        <v>first line keep open</v>
      </c>
      <c r="B492" s="78">
        <f>Invoice!C494</f>
        <v>0</v>
      </c>
      <c r="C492" s="79">
        <f>Invoice!B494</f>
        <v>0</v>
      </c>
      <c r="D492" s="84">
        <f t="shared" ca="1" si="20"/>
        <v>0</v>
      </c>
      <c r="E492" s="84">
        <f t="shared" ca="1" si="21"/>
        <v>0</v>
      </c>
      <c r="F492" s="85">
        <f>Invoice!G494</f>
        <v>0</v>
      </c>
      <c r="G492" s="86">
        <f t="shared" si="22"/>
        <v>0</v>
      </c>
    </row>
    <row r="493" spans="1:7" s="83" customFormat="1" hidden="1">
      <c r="A493" s="99" t="str">
        <f>Invoice!F495</f>
        <v>first line keep open</v>
      </c>
      <c r="B493" s="78">
        <f>Invoice!C495</f>
        <v>0</v>
      </c>
      <c r="C493" s="79">
        <f>Invoice!B495</f>
        <v>0</v>
      </c>
      <c r="D493" s="84">
        <f t="shared" ca="1" si="20"/>
        <v>0</v>
      </c>
      <c r="E493" s="84">
        <f t="shared" ca="1" si="21"/>
        <v>0</v>
      </c>
      <c r="F493" s="85">
        <f>Invoice!G495</f>
        <v>0</v>
      </c>
      <c r="G493" s="86">
        <f t="shared" si="22"/>
        <v>0</v>
      </c>
    </row>
    <row r="494" spans="1:7" s="83" customFormat="1" hidden="1">
      <c r="A494" s="99" t="str">
        <f>Invoice!F496</f>
        <v>first line keep open</v>
      </c>
      <c r="B494" s="78">
        <f>Invoice!C496</f>
        <v>0</v>
      </c>
      <c r="C494" s="79">
        <f>Invoice!B496</f>
        <v>0</v>
      </c>
      <c r="D494" s="84">
        <f t="shared" ca="1" si="20"/>
        <v>0</v>
      </c>
      <c r="E494" s="84">
        <f t="shared" ca="1" si="21"/>
        <v>0</v>
      </c>
      <c r="F494" s="85">
        <f>Invoice!G496</f>
        <v>0</v>
      </c>
      <c r="G494" s="86">
        <f t="shared" si="22"/>
        <v>0</v>
      </c>
    </row>
    <row r="495" spans="1:7" s="83" customFormat="1" hidden="1">
      <c r="A495" s="99" t="str">
        <f>Invoice!F497</f>
        <v>first line keep open</v>
      </c>
      <c r="B495" s="78">
        <f>Invoice!C497</f>
        <v>0</v>
      </c>
      <c r="C495" s="79">
        <f>Invoice!B497</f>
        <v>0</v>
      </c>
      <c r="D495" s="84">
        <f t="shared" ca="1" si="20"/>
        <v>0</v>
      </c>
      <c r="E495" s="84">
        <f t="shared" ca="1" si="21"/>
        <v>0</v>
      </c>
      <c r="F495" s="85">
        <f>Invoice!G497</f>
        <v>0</v>
      </c>
      <c r="G495" s="86">
        <f t="shared" si="22"/>
        <v>0</v>
      </c>
    </row>
    <row r="496" spans="1:7" s="83" customFormat="1" hidden="1">
      <c r="A496" s="99" t="str">
        <f>Invoice!F498</f>
        <v>first line keep open</v>
      </c>
      <c r="B496" s="78">
        <f>Invoice!C498</f>
        <v>0</v>
      </c>
      <c r="C496" s="79">
        <f>Invoice!B498</f>
        <v>0</v>
      </c>
      <c r="D496" s="84">
        <f t="shared" ca="1" si="20"/>
        <v>0</v>
      </c>
      <c r="E496" s="84">
        <f t="shared" ca="1" si="21"/>
        <v>0</v>
      </c>
      <c r="F496" s="85">
        <f>Invoice!G498</f>
        <v>0</v>
      </c>
      <c r="G496" s="86">
        <f t="shared" si="22"/>
        <v>0</v>
      </c>
    </row>
    <row r="497" spans="1:7" s="83" customFormat="1" hidden="1">
      <c r="A497" s="99" t="str">
        <f>Invoice!F499</f>
        <v>first line keep open</v>
      </c>
      <c r="B497" s="78">
        <f>Invoice!C499</f>
        <v>0</v>
      </c>
      <c r="C497" s="79">
        <f>Invoice!B499</f>
        <v>0</v>
      </c>
      <c r="D497" s="84">
        <f t="shared" ca="1" si="20"/>
        <v>0</v>
      </c>
      <c r="E497" s="84">
        <f t="shared" ca="1" si="21"/>
        <v>0</v>
      </c>
      <c r="F497" s="85">
        <f>Invoice!G499</f>
        <v>0</v>
      </c>
      <c r="G497" s="86">
        <f t="shared" si="22"/>
        <v>0</v>
      </c>
    </row>
    <row r="498" spans="1:7" s="83" customFormat="1" hidden="1">
      <c r="A498" s="99" t="str">
        <f>Invoice!F500</f>
        <v>first line keep open</v>
      </c>
      <c r="B498" s="78">
        <f>Invoice!C500</f>
        <v>0</v>
      </c>
      <c r="C498" s="79">
        <f>Invoice!B500</f>
        <v>0</v>
      </c>
      <c r="D498" s="84">
        <f t="shared" ca="1" si="20"/>
        <v>0</v>
      </c>
      <c r="E498" s="84">
        <f t="shared" ca="1" si="21"/>
        <v>0</v>
      </c>
      <c r="F498" s="85">
        <f>Invoice!G500</f>
        <v>0</v>
      </c>
      <c r="G498" s="86">
        <f t="shared" si="22"/>
        <v>0</v>
      </c>
    </row>
    <row r="499" spans="1:7" s="83" customFormat="1" hidden="1">
      <c r="A499" s="99" t="str">
        <f>Invoice!F501</f>
        <v>first line keep open</v>
      </c>
      <c r="B499" s="78">
        <f>Invoice!C501</f>
        <v>0</v>
      </c>
      <c r="C499" s="79">
        <f>Invoice!B501</f>
        <v>0</v>
      </c>
      <c r="D499" s="84">
        <f t="shared" ca="1" si="20"/>
        <v>0</v>
      </c>
      <c r="E499" s="84">
        <f t="shared" ca="1" si="21"/>
        <v>0</v>
      </c>
      <c r="F499" s="85">
        <f>Invoice!G501</f>
        <v>0</v>
      </c>
      <c r="G499" s="86">
        <f t="shared" si="22"/>
        <v>0</v>
      </c>
    </row>
    <row r="500" spans="1:7" s="83" customFormat="1" hidden="1">
      <c r="A500" s="99" t="str">
        <f>Invoice!F502</f>
        <v>first line keep open</v>
      </c>
      <c r="B500" s="78">
        <f>Invoice!C502</f>
        <v>0</v>
      </c>
      <c r="C500" s="79">
        <f>Invoice!B502</f>
        <v>0</v>
      </c>
      <c r="D500" s="84">
        <f t="shared" ca="1" si="20"/>
        <v>0</v>
      </c>
      <c r="E500" s="84">
        <f t="shared" ca="1" si="21"/>
        <v>0</v>
      </c>
      <c r="F500" s="85">
        <f>Invoice!G502</f>
        <v>0</v>
      </c>
      <c r="G500" s="86">
        <f t="shared" si="22"/>
        <v>0</v>
      </c>
    </row>
    <row r="501" spans="1:7" s="83" customFormat="1" hidden="1">
      <c r="A501" s="99" t="str">
        <f>Invoice!F503</f>
        <v>first line keep open</v>
      </c>
      <c r="B501" s="78">
        <f>Invoice!C503</f>
        <v>0</v>
      </c>
      <c r="C501" s="79">
        <f>Invoice!B503</f>
        <v>0</v>
      </c>
      <c r="D501" s="84">
        <f t="shared" ca="1" si="20"/>
        <v>0</v>
      </c>
      <c r="E501" s="84">
        <f t="shared" ca="1" si="21"/>
        <v>0</v>
      </c>
      <c r="F501" s="85">
        <f>Invoice!G503</f>
        <v>0</v>
      </c>
      <c r="G501" s="86">
        <f t="shared" si="22"/>
        <v>0</v>
      </c>
    </row>
    <row r="502" spans="1:7" s="83" customFormat="1" hidden="1">
      <c r="A502" s="99" t="str">
        <f>Invoice!F504</f>
        <v>first line keep open</v>
      </c>
      <c r="B502" s="78">
        <f>Invoice!C504</f>
        <v>0</v>
      </c>
      <c r="C502" s="79">
        <f>Invoice!B504</f>
        <v>0</v>
      </c>
      <c r="D502" s="84">
        <f t="shared" ca="1" si="20"/>
        <v>0</v>
      </c>
      <c r="E502" s="84">
        <f t="shared" ca="1" si="21"/>
        <v>0</v>
      </c>
      <c r="F502" s="85">
        <f>Invoice!G504</f>
        <v>0</v>
      </c>
      <c r="G502" s="86">
        <f t="shared" si="22"/>
        <v>0</v>
      </c>
    </row>
    <row r="503" spans="1:7" s="83" customFormat="1" hidden="1">
      <c r="A503" s="99" t="str">
        <f>Invoice!F505</f>
        <v>first line keep open</v>
      </c>
      <c r="B503" s="78">
        <f>Invoice!C505</f>
        <v>0</v>
      </c>
      <c r="C503" s="79">
        <f>Invoice!B505</f>
        <v>0</v>
      </c>
      <c r="D503" s="84">
        <f t="shared" ca="1" si="20"/>
        <v>0</v>
      </c>
      <c r="E503" s="84">
        <f t="shared" ca="1" si="21"/>
        <v>0</v>
      </c>
      <c r="F503" s="85">
        <f>Invoice!G505</f>
        <v>0</v>
      </c>
      <c r="G503" s="86">
        <f t="shared" si="22"/>
        <v>0</v>
      </c>
    </row>
    <row r="504" spans="1:7" s="83" customFormat="1" hidden="1">
      <c r="A504" s="99" t="str">
        <f>Invoice!F506</f>
        <v>first line keep open</v>
      </c>
      <c r="B504" s="78">
        <f>Invoice!C506</f>
        <v>0</v>
      </c>
      <c r="C504" s="79">
        <f>Invoice!B506</f>
        <v>0</v>
      </c>
      <c r="D504" s="84">
        <f t="shared" ca="1" si="20"/>
        <v>0</v>
      </c>
      <c r="E504" s="84">
        <f t="shared" ca="1" si="21"/>
        <v>0</v>
      </c>
      <c r="F504" s="85">
        <f>Invoice!G506</f>
        <v>0</v>
      </c>
      <c r="G504" s="86">
        <f t="shared" si="22"/>
        <v>0</v>
      </c>
    </row>
    <row r="505" spans="1:7" s="83" customFormat="1" hidden="1">
      <c r="A505" s="99" t="str">
        <f>Invoice!F507</f>
        <v>first line keep open</v>
      </c>
      <c r="B505" s="78">
        <f>Invoice!C507</f>
        <v>0</v>
      </c>
      <c r="C505" s="79">
        <f>Invoice!B507</f>
        <v>0</v>
      </c>
      <c r="D505" s="84">
        <f t="shared" ca="1" si="20"/>
        <v>0</v>
      </c>
      <c r="E505" s="84">
        <f t="shared" ca="1" si="21"/>
        <v>0</v>
      </c>
      <c r="F505" s="85">
        <f>Invoice!G507</f>
        <v>0</v>
      </c>
      <c r="G505" s="86">
        <f t="shared" si="22"/>
        <v>0</v>
      </c>
    </row>
    <row r="506" spans="1:7" s="83" customFormat="1" hidden="1">
      <c r="A506" s="99" t="str">
        <f>Invoice!F508</f>
        <v>first line keep open</v>
      </c>
      <c r="B506" s="78">
        <f>Invoice!C508</f>
        <v>0</v>
      </c>
      <c r="C506" s="79">
        <f>Invoice!B508</f>
        <v>0</v>
      </c>
      <c r="D506" s="84">
        <f t="shared" ca="1" si="20"/>
        <v>0</v>
      </c>
      <c r="E506" s="84">
        <f t="shared" ca="1" si="21"/>
        <v>0</v>
      </c>
      <c r="F506" s="85">
        <f>Invoice!G508</f>
        <v>0</v>
      </c>
      <c r="G506" s="86">
        <f t="shared" si="22"/>
        <v>0</v>
      </c>
    </row>
    <row r="507" spans="1:7" s="83" customFormat="1" hidden="1">
      <c r="A507" s="99" t="str">
        <f>Invoice!F509</f>
        <v>first line keep open</v>
      </c>
      <c r="B507" s="78">
        <f>Invoice!C509</f>
        <v>0</v>
      </c>
      <c r="C507" s="79">
        <f>Invoice!B509</f>
        <v>0</v>
      </c>
      <c r="D507" s="84">
        <f t="shared" ca="1" si="20"/>
        <v>0</v>
      </c>
      <c r="E507" s="84">
        <f t="shared" ca="1" si="21"/>
        <v>0</v>
      </c>
      <c r="F507" s="85">
        <f>Invoice!G509</f>
        <v>0</v>
      </c>
      <c r="G507" s="86">
        <f t="shared" si="22"/>
        <v>0</v>
      </c>
    </row>
    <row r="508" spans="1:7" s="83" customFormat="1" hidden="1">
      <c r="A508" s="99" t="str">
        <f>Invoice!F510</f>
        <v>first line keep open</v>
      </c>
      <c r="B508" s="78">
        <f>Invoice!C510</f>
        <v>0</v>
      </c>
      <c r="C508" s="79">
        <f>Invoice!B510</f>
        <v>0</v>
      </c>
      <c r="D508" s="84">
        <f t="shared" ca="1" si="20"/>
        <v>0</v>
      </c>
      <c r="E508" s="84">
        <f t="shared" ca="1" si="21"/>
        <v>0</v>
      </c>
      <c r="F508" s="85">
        <f>Invoice!G510</f>
        <v>0</v>
      </c>
      <c r="G508" s="86">
        <f t="shared" si="22"/>
        <v>0</v>
      </c>
    </row>
    <row r="509" spans="1:7" s="83" customFormat="1" hidden="1">
      <c r="A509" s="99" t="str">
        <f>Invoice!F511</f>
        <v>first line keep open</v>
      </c>
      <c r="B509" s="78">
        <f>Invoice!C511</f>
        <v>0</v>
      </c>
      <c r="C509" s="79">
        <f>Invoice!B511</f>
        <v>0</v>
      </c>
      <c r="D509" s="84">
        <f t="shared" ca="1" si="20"/>
        <v>0</v>
      </c>
      <c r="E509" s="84">
        <f t="shared" ca="1" si="21"/>
        <v>0</v>
      </c>
      <c r="F509" s="85">
        <f>Invoice!G511</f>
        <v>0</v>
      </c>
      <c r="G509" s="86">
        <f t="shared" si="22"/>
        <v>0</v>
      </c>
    </row>
    <row r="510" spans="1:7" s="83" customFormat="1" hidden="1">
      <c r="A510" s="99" t="str">
        <f>Invoice!F512</f>
        <v>first line keep open</v>
      </c>
      <c r="B510" s="78">
        <f>Invoice!C512</f>
        <v>0</v>
      </c>
      <c r="C510" s="79">
        <f>Invoice!B512</f>
        <v>0</v>
      </c>
      <c r="D510" s="84">
        <f t="shared" ca="1" si="20"/>
        <v>0</v>
      </c>
      <c r="E510" s="84">
        <f t="shared" ca="1" si="21"/>
        <v>0</v>
      </c>
      <c r="F510" s="85">
        <f>Invoice!G512</f>
        <v>0</v>
      </c>
      <c r="G510" s="86">
        <f t="shared" si="22"/>
        <v>0</v>
      </c>
    </row>
    <row r="511" spans="1:7" s="83" customFormat="1" hidden="1">
      <c r="A511" s="99" t="str">
        <f>Invoice!F513</f>
        <v>first line keep open</v>
      </c>
      <c r="B511" s="78">
        <f>Invoice!C513</f>
        <v>0</v>
      </c>
      <c r="C511" s="79">
        <f>Invoice!B513</f>
        <v>0</v>
      </c>
      <c r="D511" s="84">
        <f t="shared" ca="1" si="20"/>
        <v>0</v>
      </c>
      <c r="E511" s="84">
        <f t="shared" ca="1" si="21"/>
        <v>0</v>
      </c>
      <c r="F511" s="85">
        <f>Invoice!G513</f>
        <v>0</v>
      </c>
      <c r="G511" s="86">
        <f t="shared" si="22"/>
        <v>0</v>
      </c>
    </row>
    <row r="512" spans="1:7" s="83" customFormat="1" hidden="1">
      <c r="A512" s="99" t="str">
        <f>Invoice!F514</f>
        <v>first line keep open</v>
      </c>
      <c r="B512" s="78">
        <f>Invoice!C514</f>
        <v>0</v>
      </c>
      <c r="C512" s="79">
        <f>Invoice!B514</f>
        <v>0</v>
      </c>
      <c r="D512" s="84">
        <f t="shared" ca="1" si="20"/>
        <v>0</v>
      </c>
      <c r="E512" s="84">
        <f t="shared" ca="1" si="21"/>
        <v>0</v>
      </c>
      <c r="F512" s="85">
        <f>Invoice!G514</f>
        <v>0</v>
      </c>
      <c r="G512" s="86">
        <f t="shared" si="22"/>
        <v>0</v>
      </c>
    </row>
    <row r="513" spans="1:7" s="83" customFormat="1" hidden="1">
      <c r="A513" s="99" t="str">
        <f>Invoice!F515</f>
        <v>first line keep open</v>
      </c>
      <c r="B513" s="78">
        <f>Invoice!C515</f>
        <v>0</v>
      </c>
      <c r="C513" s="79">
        <f>Invoice!B515</f>
        <v>0</v>
      </c>
      <c r="D513" s="84">
        <f t="shared" ref="D513:D576" ca="1" si="23">F513/$D$14</f>
        <v>0</v>
      </c>
      <c r="E513" s="84">
        <f t="shared" ref="E513:E576" ca="1" si="24">G513/$D$14</f>
        <v>0</v>
      </c>
      <c r="F513" s="85">
        <f>Invoice!G515</f>
        <v>0</v>
      </c>
      <c r="G513" s="86">
        <f t="shared" ref="G513:G576" si="25">C513*F513</f>
        <v>0</v>
      </c>
    </row>
    <row r="514" spans="1:7" s="83" customFormat="1" hidden="1">
      <c r="A514" s="99" t="str">
        <f>Invoice!F516</f>
        <v>first line keep open</v>
      </c>
      <c r="B514" s="78">
        <f>Invoice!C516</f>
        <v>0</v>
      </c>
      <c r="C514" s="79">
        <f>Invoice!B516</f>
        <v>0</v>
      </c>
      <c r="D514" s="84">
        <f t="shared" ca="1" si="23"/>
        <v>0</v>
      </c>
      <c r="E514" s="84">
        <f t="shared" ca="1" si="24"/>
        <v>0</v>
      </c>
      <c r="F514" s="85">
        <f>Invoice!G516</f>
        <v>0</v>
      </c>
      <c r="G514" s="86">
        <f t="shared" si="25"/>
        <v>0</v>
      </c>
    </row>
    <row r="515" spans="1:7" s="83" customFormat="1" hidden="1">
      <c r="A515" s="99" t="str">
        <f>Invoice!F517</f>
        <v>first line keep open</v>
      </c>
      <c r="B515" s="78">
        <f>Invoice!C517</f>
        <v>0</v>
      </c>
      <c r="C515" s="79">
        <f>Invoice!B517</f>
        <v>0</v>
      </c>
      <c r="D515" s="84">
        <f t="shared" ca="1" si="23"/>
        <v>0</v>
      </c>
      <c r="E515" s="84">
        <f t="shared" ca="1" si="24"/>
        <v>0</v>
      </c>
      <c r="F515" s="85">
        <f>Invoice!G517</f>
        <v>0</v>
      </c>
      <c r="G515" s="86">
        <f t="shared" si="25"/>
        <v>0</v>
      </c>
    </row>
    <row r="516" spans="1:7" s="83" customFormat="1" hidden="1">
      <c r="A516" s="99" t="str">
        <f>Invoice!F518</f>
        <v>first line keep open</v>
      </c>
      <c r="B516" s="78">
        <f>Invoice!C518</f>
        <v>0</v>
      </c>
      <c r="C516" s="79">
        <f>Invoice!B518</f>
        <v>0</v>
      </c>
      <c r="D516" s="84">
        <f t="shared" ca="1" si="23"/>
        <v>0</v>
      </c>
      <c r="E516" s="84">
        <f t="shared" ca="1" si="24"/>
        <v>0</v>
      </c>
      <c r="F516" s="85">
        <f>Invoice!G518</f>
        <v>0</v>
      </c>
      <c r="G516" s="86">
        <f t="shared" si="25"/>
        <v>0</v>
      </c>
    </row>
    <row r="517" spans="1:7" s="83" customFormat="1" hidden="1">
      <c r="A517" s="99" t="str">
        <f>Invoice!F519</f>
        <v>first line keep open</v>
      </c>
      <c r="B517" s="78">
        <f>Invoice!C519</f>
        <v>0</v>
      </c>
      <c r="C517" s="79">
        <f>Invoice!B519</f>
        <v>0</v>
      </c>
      <c r="D517" s="84">
        <f t="shared" ca="1" si="23"/>
        <v>0</v>
      </c>
      <c r="E517" s="84">
        <f t="shared" ca="1" si="24"/>
        <v>0</v>
      </c>
      <c r="F517" s="85">
        <f>Invoice!G519</f>
        <v>0</v>
      </c>
      <c r="G517" s="86">
        <f t="shared" si="25"/>
        <v>0</v>
      </c>
    </row>
    <row r="518" spans="1:7" s="83" customFormat="1" hidden="1">
      <c r="A518" s="99" t="str">
        <f>Invoice!F520</f>
        <v>first line keep open</v>
      </c>
      <c r="B518" s="78">
        <f>Invoice!C520</f>
        <v>0</v>
      </c>
      <c r="C518" s="79">
        <f>Invoice!B520</f>
        <v>0</v>
      </c>
      <c r="D518" s="84">
        <f t="shared" ca="1" si="23"/>
        <v>0</v>
      </c>
      <c r="E518" s="84">
        <f t="shared" ca="1" si="24"/>
        <v>0</v>
      </c>
      <c r="F518" s="85">
        <f>Invoice!G520</f>
        <v>0</v>
      </c>
      <c r="G518" s="86">
        <f t="shared" si="25"/>
        <v>0</v>
      </c>
    </row>
    <row r="519" spans="1:7" s="83" customFormat="1" hidden="1">
      <c r="A519" s="99" t="str">
        <f>Invoice!F521</f>
        <v>first line keep open</v>
      </c>
      <c r="B519" s="78">
        <f>Invoice!C521</f>
        <v>0</v>
      </c>
      <c r="C519" s="79">
        <f>Invoice!B521</f>
        <v>0</v>
      </c>
      <c r="D519" s="84">
        <f t="shared" ca="1" si="23"/>
        <v>0</v>
      </c>
      <c r="E519" s="84">
        <f t="shared" ca="1" si="24"/>
        <v>0</v>
      </c>
      <c r="F519" s="85">
        <f>Invoice!G521</f>
        <v>0</v>
      </c>
      <c r="G519" s="86">
        <f t="shared" si="25"/>
        <v>0</v>
      </c>
    </row>
    <row r="520" spans="1:7" s="83" customFormat="1" hidden="1">
      <c r="A520" s="99" t="str">
        <f>Invoice!F522</f>
        <v>first line keep open</v>
      </c>
      <c r="B520" s="78">
        <f>Invoice!C522</f>
        <v>0</v>
      </c>
      <c r="C520" s="79">
        <f>Invoice!B522</f>
        <v>0</v>
      </c>
      <c r="D520" s="84">
        <f t="shared" ca="1" si="23"/>
        <v>0</v>
      </c>
      <c r="E520" s="84">
        <f t="shared" ca="1" si="24"/>
        <v>0</v>
      </c>
      <c r="F520" s="85">
        <f>Invoice!G522</f>
        <v>0</v>
      </c>
      <c r="G520" s="86">
        <f t="shared" si="25"/>
        <v>0</v>
      </c>
    </row>
    <row r="521" spans="1:7" s="83" customFormat="1" hidden="1">
      <c r="A521" s="99" t="str">
        <f>Invoice!F523</f>
        <v>first line keep open</v>
      </c>
      <c r="B521" s="78">
        <f>Invoice!C523</f>
        <v>0</v>
      </c>
      <c r="C521" s="79">
        <f>Invoice!B523</f>
        <v>0</v>
      </c>
      <c r="D521" s="84">
        <f t="shared" ca="1" si="23"/>
        <v>0</v>
      </c>
      <c r="E521" s="84">
        <f t="shared" ca="1" si="24"/>
        <v>0</v>
      </c>
      <c r="F521" s="85">
        <f>Invoice!G523</f>
        <v>0</v>
      </c>
      <c r="G521" s="86">
        <f t="shared" si="25"/>
        <v>0</v>
      </c>
    </row>
    <row r="522" spans="1:7" s="83" customFormat="1" hidden="1">
      <c r="A522" s="99" t="str">
        <f>Invoice!F524</f>
        <v>first line keep open</v>
      </c>
      <c r="B522" s="78">
        <f>Invoice!C524</f>
        <v>0</v>
      </c>
      <c r="C522" s="79">
        <f>Invoice!B524</f>
        <v>0</v>
      </c>
      <c r="D522" s="84">
        <f t="shared" ca="1" si="23"/>
        <v>0</v>
      </c>
      <c r="E522" s="84">
        <f t="shared" ca="1" si="24"/>
        <v>0</v>
      </c>
      <c r="F522" s="85">
        <f>Invoice!G524</f>
        <v>0</v>
      </c>
      <c r="G522" s="86">
        <f t="shared" si="25"/>
        <v>0</v>
      </c>
    </row>
    <row r="523" spans="1:7" s="83" customFormat="1" hidden="1">
      <c r="A523" s="99" t="str">
        <f>Invoice!F525</f>
        <v>first line keep open</v>
      </c>
      <c r="B523" s="78">
        <f>Invoice!C525</f>
        <v>0</v>
      </c>
      <c r="C523" s="79">
        <f>Invoice!B525</f>
        <v>0</v>
      </c>
      <c r="D523" s="84">
        <f t="shared" ca="1" si="23"/>
        <v>0</v>
      </c>
      <c r="E523" s="84">
        <f t="shared" ca="1" si="24"/>
        <v>0</v>
      </c>
      <c r="F523" s="85">
        <f>Invoice!G525</f>
        <v>0</v>
      </c>
      <c r="G523" s="86">
        <f t="shared" si="25"/>
        <v>0</v>
      </c>
    </row>
    <row r="524" spans="1:7" s="83" customFormat="1" hidden="1">
      <c r="A524" s="99" t="str">
        <f>Invoice!F526</f>
        <v>first line keep open</v>
      </c>
      <c r="B524" s="78">
        <f>Invoice!C526</f>
        <v>0</v>
      </c>
      <c r="C524" s="79">
        <f>Invoice!B526</f>
        <v>0</v>
      </c>
      <c r="D524" s="84">
        <f t="shared" ca="1" si="23"/>
        <v>0</v>
      </c>
      <c r="E524" s="84">
        <f t="shared" ca="1" si="24"/>
        <v>0</v>
      </c>
      <c r="F524" s="85">
        <f>Invoice!G526</f>
        <v>0</v>
      </c>
      <c r="G524" s="86">
        <f t="shared" si="25"/>
        <v>0</v>
      </c>
    </row>
    <row r="525" spans="1:7" s="83" customFormat="1" hidden="1">
      <c r="A525" s="99" t="str">
        <f>Invoice!F527</f>
        <v>first line keep open</v>
      </c>
      <c r="B525" s="78">
        <f>Invoice!C527</f>
        <v>0</v>
      </c>
      <c r="C525" s="79">
        <f>Invoice!B527</f>
        <v>0</v>
      </c>
      <c r="D525" s="84">
        <f t="shared" ca="1" si="23"/>
        <v>0</v>
      </c>
      <c r="E525" s="84">
        <f t="shared" ca="1" si="24"/>
        <v>0</v>
      </c>
      <c r="F525" s="85">
        <f>Invoice!G527</f>
        <v>0</v>
      </c>
      <c r="G525" s="86">
        <f t="shared" si="25"/>
        <v>0</v>
      </c>
    </row>
    <row r="526" spans="1:7" s="83" customFormat="1" hidden="1">
      <c r="A526" s="99" t="str">
        <f>Invoice!F528</f>
        <v>first line keep open</v>
      </c>
      <c r="B526" s="78">
        <f>Invoice!C528</f>
        <v>0</v>
      </c>
      <c r="C526" s="79">
        <f>Invoice!B528</f>
        <v>0</v>
      </c>
      <c r="D526" s="84">
        <f t="shared" ca="1" si="23"/>
        <v>0</v>
      </c>
      <c r="E526" s="84">
        <f t="shared" ca="1" si="24"/>
        <v>0</v>
      </c>
      <c r="F526" s="85">
        <f>Invoice!G528</f>
        <v>0</v>
      </c>
      <c r="G526" s="86">
        <f t="shared" si="25"/>
        <v>0</v>
      </c>
    </row>
    <row r="527" spans="1:7" s="83" customFormat="1" hidden="1">
      <c r="A527" s="99" t="str">
        <f>Invoice!F529</f>
        <v>first line keep open</v>
      </c>
      <c r="B527" s="78">
        <f>Invoice!C529</f>
        <v>0</v>
      </c>
      <c r="C527" s="79">
        <f>Invoice!B529</f>
        <v>0</v>
      </c>
      <c r="D527" s="84">
        <f t="shared" ca="1" si="23"/>
        <v>0</v>
      </c>
      <c r="E527" s="84">
        <f t="shared" ca="1" si="24"/>
        <v>0</v>
      </c>
      <c r="F527" s="85">
        <f>Invoice!G529</f>
        <v>0</v>
      </c>
      <c r="G527" s="86">
        <f t="shared" si="25"/>
        <v>0</v>
      </c>
    </row>
    <row r="528" spans="1:7" s="83" customFormat="1" hidden="1">
      <c r="A528" s="99" t="str">
        <f>Invoice!F530</f>
        <v>first line keep open</v>
      </c>
      <c r="B528" s="78">
        <f>Invoice!C530</f>
        <v>0</v>
      </c>
      <c r="C528" s="79">
        <f>Invoice!B530</f>
        <v>0</v>
      </c>
      <c r="D528" s="84">
        <f t="shared" ca="1" si="23"/>
        <v>0</v>
      </c>
      <c r="E528" s="84">
        <f t="shared" ca="1" si="24"/>
        <v>0</v>
      </c>
      <c r="F528" s="85">
        <f>Invoice!G530</f>
        <v>0</v>
      </c>
      <c r="G528" s="86">
        <f t="shared" si="25"/>
        <v>0</v>
      </c>
    </row>
    <row r="529" spans="1:7" s="83" customFormat="1" hidden="1">
      <c r="A529" s="99" t="str">
        <f>Invoice!F531</f>
        <v>first line keep open</v>
      </c>
      <c r="B529" s="78">
        <f>Invoice!C531</f>
        <v>0</v>
      </c>
      <c r="C529" s="79">
        <f>Invoice!B531</f>
        <v>0</v>
      </c>
      <c r="D529" s="84">
        <f t="shared" ca="1" si="23"/>
        <v>0</v>
      </c>
      <c r="E529" s="84">
        <f t="shared" ca="1" si="24"/>
        <v>0</v>
      </c>
      <c r="F529" s="85">
        <f>Invoice!G531</f>
        <v>0</v>
      </c>
      <c r="G529" s="86">
        <f t="shared" si="25"/>
        <v>0</v>
      </c>
    </row>
    <row r="530" spans="1:7" s="83" customFormat="1" hidden="1">
      <c r="A530" s="99" t="str">
        <f>Invoice!F532</f>
        <v>first line keep open</v>
      </c>
      <c r="B530" s="78">
        <f>Invoice!C532</f>
        <v>0</v>
      </c>
      <c r="C530" s="79">
        <f>Invoice!B532</f>
        <v>0</v>
      </c>
      <c r="D530" s="84">
        <f t="shared" ca="1" si="23"/>
        <v>0</v>
      </c>
      <c r="E530" s="84">
        <f t="shared" ca="1" si="24"/>
        <v>0</v>
      </c>
      <c r="F530" s="85">
        <f>Invoice!G532</f>
        <v>0</v>
      </c>
      <c r="G530" s="86">
        <f t="shared" si="25"/>
        <v>0</v>
      </c>
    </row>
    <row r="531" spans="1:7" s="83" customFormat="1" hidden="1">
      <c r="A531" s="99" t="str">
        <f>Invoice!F533</f>
        <v>first line keep open</v>
      </c>
      <c r="B531" s="78">
        <f>Invoice!C533</f>
        <v>0</v>
      </c>
      <c r="C531" s="79">
        <f>Invoice!B533</f>
        <v>0</v>
      </c>
      <c r="D531" s="84">
        <f t="shared" ca="1" si="23"/>
        <v>0</v>
      </c>
      <c r="E531" s="84">
        <f t="shared" ca="1" si="24"/>
        <v>0</v>
      </c>
      <c r="F531" s="85">
        <f>Invoice!G533</f>
        <v>0</v>
      </c>
      <c r="G531" s="86">
        <f t="shared" si="25"/>
        <v>0</v>
      </c>
    </row>
    <row r="532" spans="1:7" s="83" customFormat="1" hidden="1">
      <c r="A532" s="99" t="str">
        <f>Invoice!F534</f>
        <v>first line keep open</v>
      </c>
      <c r="B532" s="78">
        <f>Invoice!C534</f>
        <v>0</v>
      </c>
      <c r="C532" s="79">
        <f>Invoice!B534</f>
        <v>0</v>
      </c>
      <c r="D532" s="84">
        <f t="shared" ca="1" si="23"/>
        <v>0</v>
      </c>
      <c r="E532" s="84">
        <f t="shared" ca="1" si="24"/>
        <v>0</v>
      </c>
      <c r="F532" s="85">
        <f>Invoice!G534</f>
        <v>0</v>
      </c>
      <c r="G532" s="86">
        <f t="shared" si="25"/>
        <v>0</v>
      </c>
    </row>
    <row r="533" spans="1:7" s="83" customFormat="1" hidden="1">
      <c r="A533" s="99" t="str">
        <f>Invoice!F535</f>
        <v>first line keep open</v>
      </c>
      <c r="B533" s="78">
        <f>Invoice!C535</f>
        <v>0</v>
      </c>
      <c r="C533" s="79">
        <f>Invoice!B535</f>
        <v>0</v>
      </c>
      <c r="D533" s="84">
        <f t="shared" ca="1" si="23"/>
        <v>0</v>
      </c>
      <c r="E533" s="84">
        <f t="shared" ca="1" si="24"/>
        <v>0</v>
      </c>
      <c r="F533" s="85">
        <f>Invoice!G535</f>
        <v>0</v>
      </c>
      <c r="G533" s="86">
        <f t="shared" si="25"/>
        <v>0</v>
      </c>
    </row>
    <row r="534" spans="1:7" s="83" customFormat="1" hidden="1">
      <c r="A534" s="99" t="str">
        <f>Invoice!F536</f>
        <v>first line keep open</v>
      </c>
      <c r="B534" s="78">
        <f>Invoice!C536</f>
        <v>0</v>
      </c>
      <c r="C534" s="79">
        <f>Invoice!B536</f>
        <v>0</v>
      </c>
      <c r="D534" s="84">
        <f t="shared" ca="1" si="23"/>
        <v>0</v>
      </c>
      <c r="E534" s="84">
        <f t="shared" ca="1" si="24"/>
        <v>0</v>
      </c>
      <c r="F534" s="85">
        <f>Invoice!G536</f>
        <v>0</v>
      </c>
      <c r="G534" s="86">
        <f t="shared" si="25"/>
        <v>0</v>
      </c>
    </row>
    <row r="535" spans="1:7" s="83" customFormat="1" hidden="1">
      <c r="A535" s="99" t="str">
        <f>Invoice!F537</f>
        <v>first line keep open</v>
      </c>
      <c r="B535" s="78">
        <f>Invoice!C537</f>
        <v>0</v>
      </c>
      <c r="C535" s="79">
        <f>Invoice!B537</f>
        <v>0</v>
      </c>
      <c r="D535" s="84">
        <f t="shared" ca="1" si="23"/>
        <v>0</v>
      </c>
      <c r="E535" s="84">
        <f t="shared" ca="1" si="24"/>
        <v>0</v>
      </c>
      <c r="F535" s="85">
        <f>Invoice!G537</f>
        <v>0</v>
      </c>
      <c r="G535" s="86">
        <f t="shared" si="25"/>
        <v>0</v>
      </c>
    </row>
    <row r="536" spans="1:7" s="83" customFormat="1" hidden="1">
      <c r="A536" s="99" t="str">
        <f>Invoice!F538</f>
        <v>first line keep open</v>
      </c>
      <c r="B536" s="78">
        <f>Invoice!C538</f>
        <v>0</v>
      </c>
      <c r="C536" s="79">
        <f>Invoice!B538</f>
        <v>0</v>
      </c>
      <c r="D536" s="84">
        <f t="shared" ca="1" si="23"/>
        <v>0</v>
      </c>
      <c r="E536" s="84">
        <f t="shared" ca="1" si="24"/>
        <v>0</v>
      </c>
      <c r="F536" s="85">
        <f>Invoice!G538</f>
        <v>0</v>
      </c>
      <c r="G536" s="86">
        <f t="shared" si="25"/>
        <v>0</v>
      </c>
    </row>
    <row r="537" spans="1:7" s="83" customFormat="1" hidden="1">
      <c r="A537" s="99" t="str">
        <f>Invoice!F539</f>
        <v>first line keep open</v>
      </c>
      <c r="B537" s="78">
        <f>Invoice!C539</f>
        <v>0</v>
      </c>
      <c r="C537" s="79">
        <f>Invoice!B539</f>
        <v>0</v>
      </c>
      <c r="D537" s="84">
        <f t="shared" ca="1" si="23"/>
        <v>0</v>
      </c>
      <c r="E537" s="84">
        <f t="shared" ca="1" si="24"/>
        <v>0</v>
      </c>
      <c r="F537" s="85">
        <f>Invoice!G539</f>
        <v>0</v>
      </c>
      <c r="G537" s="86">
        <f t="shared" si="25"/>
        <v>0</v>
      </c>
    </row>
    <row r="538" spans="1:7" s="83" customFormat="1" hidden="1">
      <c r="A538" s="99" t="str">
        <f>Invoice!F540</f>
        <v>first line keep open</v>
      </c>
      <c r="B538" s="78">
        <f>Invoice!C540</f>
        <v>0</v>
      </c>
      <c r="C538" s="79">
        <f>Invoice!B540</f>
        <v>0</v>
      </c>
      <c r="D538" s="84">
        <f t="shared" ca="1" si="23"/>
        <v>0</v>
      </c>
      <c r="E538" s="84">
        <f t="shared" ca="1" si="24"/>
        <v>0</v>
      </c>
      <c r="F538" s="85">
        <f>Invoice!G540</f>
        <v>0</v>
      </c>
      <c r="G538" s="86">
        <f t="shared" si="25"/>
        <v>0</v>
      </c>
    </row>
    <row r="539" spans="1:7" s="83" customFormat="1" hidden="1">
      <c r="A539" s="99" t="str">
        <f>Invoice!F541</f>
        <v>first line keep open</v>
      </c>
      <c r="B539" s="78">
        <f>Invoice!C541</f>
        <v>0</v>
      </c>
      <c r="C539" s="79">
        <f>Invoice!B541</f>
        <v>0</v>
      </c>
      <c r="D539" s="84">
        <f t="shared" ca="1" si="23"/>
        <v>0</v>
      </c>
      <c r="E539" s="84">
        <f t="shared" ca="1" si="24"/>
        <v>0</v>
      </c>
      <c r="F539" s="85">
        <f>Invoice!G541</f>
        <v>0</v>
      </c>
      <c r="G539" s="86">
        <f t="shared" si="25"/>
        <v>0</v>
      </c>
    </row>
    <row r="540" spans="1:7" s="83" customFormat="1" hidden="1">
      <c r="A540" s="99" t="str">
        <f>Invoice!F542</f>
        <v>first line keep open</v>
      </c>
      <c r="B540" s="78">
        <f>Invoice!C542</f>
        <v>0</v>
      </c>
      <c r="C540" s="79">
        <f>Invoice!B542</f>
        <v>0</v>
      </c>
      <c r="D540" s="84">
        <f t="shared" ca="1" si="23"/>
        <v>0</v>
      </c>
      <c r="E540" s="84">
        <f t="shared" ca="1" si="24"/>
        <v>0</v>
      </c>
      <c r="F540" s="85">
        <f>Invoice!G542</f>
        <v>0</v>
      </c>
      <c r="G540" s="86">
        <f t="shared" si="25"/>
        <v>0</v>
      </c>
    </row>
    <row r="541" spans="1:7" s="83" customFormat="1" hidden="1">
      <c r="A541" s="99" t="str">
        <f>Invoice!F543</f>
        <v>first line keep open</v>
      </c>
      <c r="B541" s="78">
        <f>Invoice!C543</f>
        <v>0</v>
      </c>
      <c r="C541" s="79">
        <f>Invoice!B543</f>
        <v>0</v>
      </c>
      <c r="D541" s="84">
        <f t="shared" ca="1" si="23"/>
        <v>0</v>
      </c>
      <c r="E541" s="84">
        <f t="shared" ca="1" si="24"/>
        <v>0</v>
      </c>
      <c r="F541" s="85">
        <f>Invoice!G543</f>
        <v>0</v>
      </c>
      <c r="G541" s="86">
        <f t="shared" si="25"/>
        <v>0</v>
      </c>
    </row>
    <row r="542" spans="1:7" s="83" customFormat="1" hidden="1">
      <c r="A542" s="99" t="str">
        <f>Invoice!F544</f>
        <v>first line keep open</v>
      </c>
      <c r="B542" s="78">
        <f>Invoice!C544</f>
        <v>0</v>
      </c>
      <c r="C542" s="79">
        <f>Invoice!B544</f>
        <v>0</v>
      </c>
      <c r="D542" s="84">
        <f t="shared" ca="1" si="23"/>
        <v>0</v>
      </c>
      <c r="E542" s="84">
        <f t="shared" ca="1" si="24"/>
        <v>0</v>
      </c>
      <c r="F542" s="85">
        <f>Invoice!G544</f>
        <v>0</v>
      </c>
      <c r="G542" s="86">
        <f t="shared" si="25"/>
        <v>0</v>
      </c>
    </row>
    <row r="543" spans="1:7" s="83" customFormat="1" hidden="1">
      <c r="A543" s="99" t="str">
        <f>Invoice!F545</f>
        <v>first line keep open</v>
      </c>
      <c r="B543" s="78">
        <f>Invoice!C545</f>
        <v>0</v>
      </c>
      <c r="C543" s="79">
        <f>Invoice!B545</f>
        <v>0</v>
      </c>
      <c r="D543" s="84">
        <f t="shared" ca="1" si="23"/>
        <v>0</v>
      </c>
      <c r="E543" s="84">
        <f t="shared" ca="1" si="24"/>
        <v>0</v>
      </c>
      <c r="F543" s="85">
        <f>Invoice!G545</f>
        <v>0</v>
      </c>
      <c r="G543" s="86">
        <f t="shared" si="25"/>
        <v>0</v>
      </c>
    </row>
    <row r="544" spans="1:7" s="83" customFormat="1" hidden="1">
      <c r="A544" s="99" t="str">
        <f>Invoice!F546</f>
        <v>first line keep open</v>
      </c>
      <c r="B544" s="78">
        <f>Invoice!C546</f>
        <v>0</v>
      </c>
      <c r="C544" s="79">
        <f>Invoice!B546</f>
        <v>0</v>
      </c>
      <c r="D544" s="84">
        <f t="shared" ca="1" si="23"/>
        <v>0</v>
      </c>
      <c r="E544" s="84">
        <f t="shared" ca="1" si="24"/>
        <v>0</v>
      </c>
      <c r="F544" s="85">
        <f>Invoice!G546</f>
        <v>0</v>
      </c>
      <c r="G544" s="86">
        <f t="shared" si="25"/>
        <v>0</v>
      </c>
    </row>
    <row r="545" spans="1:7" s="83" customFormat="1" hidden="1">
      <c r="A545" s="99" t="str">
        <f>Invoice!F547</f>
        <v>first line keep open</v>
      </c>
      <c r="B545" s="78">
        <f>Invoice!C547</f>
        <v>0</v>
      </c>
      <c r="C545" s="79">
        <f>Invoice!B547</f>
        <v>0</v>
      </c>
      <c r="D545" s="84">
        <f t="shared" ca="1" si="23"/>
        <v>0</v>
      </c>
      <c r="E545" s="84">
        <f t="shared" ca="1" si="24"/>
        <v>0</v>
      </c>
      <c r="F545" s="85">
        <f>Invoice!G547</f>
        <v>0</v>
      </c>
      <c r="G545" s="86">
        <f t="shared" si="25"/>
        <v>0</v>
      </c>
    </row>
    <row r="546" spans="1:7" s="83" customFormat="1" hidden="1">
      <c r="A546" s="99" t="str">
        <f>Invoice!F548</f>
        <v>first line keep open</v>
      </c>
      <c r="B546" s="78">
        <f>Invoice!C548</f>
        <v>0</v>
      </c>
      <c r="C546" s="79">
        <f>Invoice!B548</f>
        <v>0</v>
      </c>
      <c r="D546" s="84">
        <f t="shared" ca="1" si="23"/>
        <v>0</v>
      </c>
      <c r="E546" s="84">
        <f t="shared" ca="1" si="24"/>
        <v>0</v>
      </c>
      <c r="F546" s="85">
        <f>Invoice!G548</f>
        <v>0</v>
      </c>
      <c r="G546" s="86">
        <f t="shared" si="25"/>
        <v>0</v>
      </c>
    </row>
    <row r="547" spans="1:7" s="83" customFormat="1" hidden="1">
      <c r="A547" s="99" t="str">
        <f>Invoice!F549</f>
        <v>first line keep open</v>
      </c>
      <c r="B547" s="78">
        <f>Invoice!C549</f>
        <v>0</v>
      </c>
      <c r="C547" s="79">
        <f>Invoice!B549</f>
        <v>0</v>
      </c>
      <c r="D547" s="84">
        <f t="shared" ca="1" si="23"/>
        <v>0</v>
      </c>
      <c r="E547" s="84">
        <f t="shared" ca="1" si="24"/>
        <v>0</v>
      </c>
      <c r="F547" s="85">
        <f>Invoice!G549</f>
        <v>0</v>
      </c>
      <c r="G547" s="86">
        <f t="shared" si="25"/>
        <v>0</v>
      </c>
    </row>
    <row r="548" spans="1:7" s="83" customFormat="1" hidden="1">
      <c r="A548" s="99" t="str">
        <f>Invoice!F550</f>
        <v>first line keep open</v>
      </c>
      <c r="B548" s="78">
        <f>Invoice!C550</f>
        <v>0</v>
      </c>
      <c r="C548" s="79">
        <f>Invoice!B550</f>
        <v>0</v>
      </c>
      <c r="D548" s="84">
        <f t="shared" ca="1" si="23"/>
        <v>0</v>
      </c>
      <c r="E548" s="84">
        <f t="shared" ca="1" si="24"/>
        <v>0</v>
      </c>
      <c r="F548" s="85">
        <f>Invoice!G550</f>
        <v>0</v>
      </c>
      <c r="G548" s="86">
        <f t="shared" si="25"/>
        <v>0</v>
      </c>
    </row>
    <row r="549" spans="1:7" s="83" customFormat="1" hidden="1">
      <c r="A549" s="99" t="str">
        <f>Invoice!F551</f>
        <v>first line keep open</v>
      </c>
      <c r="B549" s="78">
        <f>Invoice!C551</f>
        <v>0</v>
      </c>
      <c r="C549" s="79">
        <f>Invoice!B551</f>
        <v>0</v>
      </c>
      <c r="D549" s="84">
        <f t="shared" ca="1" si="23"/>
        <v>0</v>
      </c>
      <c r="E549" s="84">
        <f t="shared" ca="1" si="24"/>
        <v>0</v>
      </c>
      <c r="F549" s="85">
        <f>Invoice!G551</f>
        <v>0</v>
      </c>
      <c r="G549" s="86">
        <f t="shared" si="25"/>
        <v>0</v>
      </c>
    </row>
    <row r="550" spans="1:7" s="83" customFormat="1" hidden="1">
      <c r="A550" s="99" t="str">
        <f>Invoice!F552</f>
        <v>first line keep open</v>
      </c>
      <c r="B550" s="78">
        <f>Invoice!C552</f>
        <v>0</v>
      </c>
      <c r="C550" s="79">
        <f>Invoice!B552</f>
        <v>0</v>
      </c>
      <c r="D550" s="84">
        <f t="shared" ca="1" si="23"/>
        <v>0</v>
      </c>
      <c r="E550" s="84">
        <f t="shared" ca="1" si="24"/>
        <v>0</v>
      </c>
      <c r="F550" s="85">
        <f>Invoice!G552</f>
        <v>0</v>
      </c>
      <c r="G550" s="86">
        <f t="shared" si="25"/>
        <v>0</v>
      </c>
    </row>
    <row r="551" spans="1:7" s="83" customFormat="1" hidden="1">
      <c r="A551" s="99" t="str">
        <f>Invoice!F553</f>
        <v>first line keep open</v>
      </c>
      <c r="B551" s="78">
        <f>Invoice!C553</f>
        <v>0</v>
      </c>
      <c r="C551" s="79">
        <f>Invoice!B553</f>
        <v>0</v>
      </c>
      <c r="D551" s="84">
        <f t="shared" ca="1" si="23"/>
        <v>0</v>
      </c>
      <c r="E551" s="84">
        <f t="shared" ca="1" si="24"/>
        <v>0</v>
      </c>
      <c r="F551" s="85">
        <f>Invoice!G553</f>
        <v>0</v>
      </c>
      <c r="G551" s="86">
        <f t="shared" si="25"/>
        <v>0</v>
      </c>
    </row>
    <row r="552" spans="1:7" s="83" customFormat="1" hidden="1">
      <c r="A552" s="99" t="str">
        <f>Invoice!F554</f>
        <v>first line keep open</v>
      </c>
      <c r="B552" s="78">
        <f>Invoice!C554</f>
        <v>0</v>
      </c>
      <c r="C552" s="79">
        <f>Invoice!B554</f>
        <v>0</v>
      </c>
      <c r="D552" s="84">
        <f t="shared" ca="1" si="23"/>
        <v>0</v>
      </c>
      <c r="E552" s="84">
        <f t="shared" ca="1" si="24"/>
        <v>0</v>
      </c>
      <c r="F552" s="85">
        <f>Invoice!G554</f>
        <v>0</v>
      </c>
      <c r="G552" s="86">
        <f t="shared" si="25"/>
        <v>0</v>
      </c>
    </row>
    <row r="553" spans="1:7" s="83" customFormat="1" hidden="1">
      <c r="A553" s="99" t="str">
        <f>Invoice!F555</f>
        <v>first line keep open</v>
      </c>
      <c r="B553" s="78">
        <f>Invoice!C555</f>
        <v>0</v>
      </c>
      <c r="C553" s="79">
        <f>Invoice!B555</f>
        <v>0</v>
      </c>
      <c r="D553" s="84">
        <f t="shared" ca="1" si="23"/>
        <v>0</v>
      </c>
      <c r="E553" s="84">
        <f t="shared" ca="1" si="24"/>
        <v>0</v>
      </c>
      <c r="F553" s="85">
        <f>Invoice!G555</f>
        <v>0</v>
      </c>
      <c r="G553" s="86">
        <f t="shared" si="25"/>
        <v>0</v>
      </c>
    </row>
    <row r="554" spans="1:7" s="83" customFormat="1" hidden="1">
      <c r="A554" s="99" t="str">
        <f>Invoice!F556</f>
        <v>first line keep open</v>
      </c>
      <c r="B554" s="78">
        <f>Invoice!C556</f>
        <v>0</v>
      </c>
      <c r="C554" s="79">
        <f>Invoice!B556</f>
        <v>0</v>
      </c>
      <c r="D554" s="84">
        <f t="shared" ca="1" si="23"/>
        <v>0</v>
      </c>
      <c r="E554" s="84">
        <f t="shared" ca="1" si="24"/>
        <v>0</v>
      </c>
      <c r="F554" s="85">
        <f>Invoice!G556</f>
        <v>0</v>
      </c>
      <c r="G554" s="86">
        <f t="shared" si="25"/>
        <v>0</v>
      </c>
    </row>
    <row r="555" spans="1:7" s="83" customFormat="1" hidden="1">
      <c r="A555" s="99" t="str">
        <f>Invoice!F557</f>
        <v>first line keep open</v>
      </c>
      <c r="B555" s="78">
        <f>Invoice!C557</f>
        <v>0</v>
      </c>
      <c r="C555" s="79">
        <f>Invoice!B557</f>
        <v>0</v>
      </c>
      <c r="D555" s="84">
        <f t="shared" ca="1" si="23"/>
        <v>0</v>
      </c>
      <c r="E555" s="84">
        <f t="shared" ca="1" si="24"/>
        <v>0</v>
      </c>
      <c r="F555" s="85">
        <f>Invoice!G557</f>
        <v>0</v>
      </c>
      <c r="G555" s="86">
        <f t="shared" si="25"/>
        <v>0</v>
      </c>
    </row>
    <row r="556" spans="1:7" s="83" customFormat="1" hidden="1">
      <c r="A556" s="99" t="str">
        <f>Invoice!F558</f>
        <v>first line keep open</v>
      </c>
      <c r="B556" s="78">
        <f>Invoice!C558</f>
        <v>0</v>
      </c>
      <c r="C556" s="79">
        <f>Invoice!B558</f>
        <v>0</v>
      </c>
      <c r="D556" s="84">
        <f t="shared" ca="1" si="23"/>
        <v>0</v>
      </c>
      <c r="E556" s="84">
        <f t="shared" ca="1" si="24"/>
        <v>0</v>
      </c>
      <c r="F556" s="85">
        <f>Invoice!G558</f>
        <v>0</v>
      </c>
      <c r="G556" s="86">
        <f t="shared" si="25"/>
        <v>0</v>
      </c>
    </row>
    <row r="557" spans="1:7" s="83" customFormat="1" hidden="1">
      <c r="A557" s="99" t="str">
        <f>Invoice!F559</f>
        <v>first line keep open</v>
      </c>
      <c r="B557" s="78">
        <f>Invoice!C559</f>
        <v>0</v>
      </c>
      <c r="C557" s="79">
        <f>Invoice!B559</f>
        <v>0</v>
      </c>
      <c r="D557" s="84">
        <f t="shared" ca="1" si="23"/>
        <v>0</v>
      </c>
      <c r="E557" s="84">
        <f t="shared" ca="1" si="24"/>
        <v>0</v>
      </c>
      <c r="F557" s="85">
        <f>Invoice!G559</f>
        <v>0</v>
      </c>
      <c r="G557" s="86">
        <f t="shared" si="25"/>
        <v>0</v>
      </c>
    </row>
    <row r="558" spans="1:7" s="83" customFormat="1" hidden="1">
      <c r="A558" s="99" t="str">
        <f>Invoice!F560</f>
        <v>first line keep open</v>
      </c>
      <c r="B558" s="78">
        <f>Invoice!C560</f>
        <v>0</v>
      </c>
      <c r="C558" s="79">
        <f>Invoice!B560</f>
        <v>0</v>
      </c>
      <c r="D558" s="84">
        <f t="shared" ca="1" si="23"/>
        <v>0</v>
      </c>
      <c r="E558" s="84">
        <f t="shared" ca="1" si="24"/>
        <v>0</v>
      </c>
      <c r="F558" s="85">
        <f>Invoice!G560</f>
        <v>0</v>
      </c>
      <c r="G558" s="86">
        <f t="shared" si="25"/>
        <v>0</v>
      </c>
    </row>
    <row r="559" spans="1:7" s="83" customFormat="1" hidden="1">
      <c r="A559" s="99" t="str">
        <f>Invoice!F561</f>
        <v>first line keep open</v>
      </c>
      <c r="B559" s="78">
        <f>Invoice!C561</f>
        <v>0</v>
      </c>
      <c r="C559" s="79">
        <f>Invoice!B561</f>
        <v>0</v>
      </c>
      <c r="D559" s="84">
        <f t="shared" ca="1" si="23"/>
        <v>0</v>
      </c>
      <c r="E559" s="84">
        <f t="shared" ca="1" si="24"/>
        <v>0</v>
      </c>
      <c r="F559" s="85">
        <f>Invoice!G561</f>
        <v>0</v>
      </c>
      <c r="G559" s="86">
        <f t="shared" si="25"/>
        <v>0</v>
      </c>
    </row>
    <row r="560" spans="1:7" s="83" customFormat="1" hidden="1">
      <c r="A560" s="99" t="str">
        <f>Invoice!F562</f>
        <v>first line keep open</v>
      </c>
      <c r="B560" s="78">
        <f>Invoice!C562</f>
        <v>0</v>
      </c>
      <c r="C560" s="79">
        <f>Invoice!B562</f>
        <v>0</v>
      </c>
      <c r="D560" s="84">
        <f t="shared" ca="1" si="23"/>
        <v>0</v>
      </c>
      <c r="E560" s="84">
        <f t="shared" ca="1" si="24"/>
        <v>0</v>
      </c>
      <c r="F560" s="85">
        <f>Invoice!G562</f>
        <v>0</v>
      </c>
      <c r="G560" s="86">
        <f t="shared" si="25"/>
        <v>0</v>
      </c>
    </row>
    <row r="561" spans="1:7" s="83" customFormat="1" hidden="1">
      <c r="A561" s="99" t="str">
        <f>Invoice!F563</f>
        <v>first line keep open</v>
      </c>
      <c r="B561" s="78">
        <f>Invoice!C563</f>
        <v>0</v>
      </c>
      <c r="C561" s="79">
        <f>Invoice!B563</f>
        <v>0</v>
      </c>
      <c r="D561" s="84">
        <f t="shared" ca="1" si="23"/>
        <v>0</v>
      </c>
      <c r="E561" s="84">
        <f t="shared" ca="1" si="24"/>
        <v>0</v>
      </c>
      <c r="F561" s="85">
        <f>Invoice!G563</f>
        <v>0</v>
      </c>
      <c r="G561" s="86">
        <f t="shared" si="25"/>
        <v>0</v>
      </c>
    </row>
    <row r="562" spans="1:7" s="83" customFormat="1" hidden="1">
      <c r="A562" s="99" t="str">
        <f>Invoice!F564</f>
        <v>first line keep open</v>
      </c>
      <c r="B562" s="78">
        <f>Invoice!C564</f>
        <v>0</v>
      </c>
      <c r="C562" s="79">
        <f>Invoice!B564</f>
        <v>0</v>
      </c>
      <c r="D562" s="84">
        <f t="shared" ca="1" si="23"/>
        <v>0</v>
      </c>
      <c r="E562" s="84">
        <f t="shared" ca="1" si="24"/>
        <v>0</v>
      </c>
      <c r="F562" s="85">
        <f>Invoice!G564</f>
        <v>0</v>
      </c>
      <c r="G562" s="86">
        <f t="shared" si="25"/>
        <v>0</v>
      </c>
    </row>
    <row r="563" spans="1:7" s="83" customFormat="1" hidden="1">
      <c r="A563" s="99" t="str">
        <f>Invoice!F565</f>
        <v>first line keep open</v>
      </c>
      <c r="B563" s="78">
        <f>Invoice!C565</f>
        <v>0</v>
      </c>
      <c r="C563" s="79">
        <f>Invoice!B565</f>
        <v>0</v>
      </c>
      <c r="D563" s="84">
        <f t="shared" ca="1" si="23"/>
        <v>0</v>
      </c>
      <c r="E563" s="84">
        <f t="shared" ca="1" si="24"/>
        <v>0</v>
      </c>
      <c r="F563" s="85">
        <f>Invoice!G565</f>
        <v>0</v>
      </c>
      <c r="G563" s="86">
        <f t="shared" si="25"/>
        <v>0</v>
      </c>
    </row>
    <row r="564" spans="1:7" s="83" customFormat="1" hidden="1">
      <c r="A564" s="99" t="str">
        <f>Invoice!F566</f>
        <v>first line keep open</v>
      </c>
      <c r="B564" s="78">
        <f>Invoice!C566</f>
        <v>0</v>
      </c>
      <c r="C564" s="79">
        <f>Invoice!B566</f>
        <v>0</v>
      </c>
      <c r="D564" s="84">
        <f t="shared" ca="1" si="23"/>
        <v>0</v>
      </c>
      <c r="E564" s="84">
        <f t="shared" ca="1" si="24"/>
        <v>0</v>
      </c>
      <c r="F564" s="85">
        <f>Invoice!G566</f>
        <v>0</v>
      </c>
      <c r="G564" s="86">
        <f t="shared" si="25"/>
        <v>0</v>
      </c>
    </row>
    <row r="565" spans="1:7" s="83" customFormat="1" hidden="1">
      <c r="A565" s="99" t="str">
        <f>Invoice!F567</f>
        <v>first line keep open</v>
      </c>
      <c r="B565" s="78">
        <f>Invoice!C567</f>
        <v>0</v>
      </c>
      <c r="C565" s="79">
        <f>Invoice!B567</f>
        <v>0</v>
      </c>
      <c r="D565" s="84">
        <f t="shared" ca="1" si="23"/>
        <v>0</v>
      </c>
      <c r="E565" s="84">
        <f t="shared" ca="1" si="24"/>
        <v>0</v>
      </c>
      <c r="F565" s="85">
        <f>Invoice!G567</f>
        <v>0</v>
      </c>
      <c r="G565" s="86">
        <f t="shared" si="25"/>
        <v>0</v>
      </c>
    </row>
    <row r="566" spans="1:7" s="83" customFormat="1" hidden="1">
      <c r="A566" s="99" t="str">
        <f>Invoice!F568</f>
        <v>first line keep open</v>
      </c>
      <c r="B566" s="78">
        <f>Invoice!C568</f>
        <v>0</v>
      </c>
      <c r="C566" s="79">
        <f>Invoice!B568</f>
        <v>0</v>
      </c>
      <c r="D566" s="84">
        <f t="shared" ca="1" si="23"/>
        <v>0</v>
      </c>
      <c r="E566" s="84">
        <f t="shared" ca="1" si="24"/>
        <v>0</v>
      </c>
      <c r="F566" s="85">
        <f>Invoice!G568</f>
        <v>0</v>
      </c>
      <c r="G566" s="86">
        <f t="shared" si="25"/>
        <v>0</v>
      </c>
    </row>
    <row r="567" spans="1:7" s="83" customFormat="1" hidden="1">
      <c r="A567" s="99" t="str">
        <f>Invoice!F569</f>
        <v>first line keep open</v>
      </c>
      <c r="B567" s="78">
        <f>Invoice!C569</f>
        <v>0</v>
      </c>
      <c r="C567" s="79">
        <f>Invoice!B569</f>
        <v>0</v>
      </c>
      <c r="D567" s="84">
        <f t="shared" ca="1" si="23"/>
        <v>0</v>
      </c>
      <c r="E567" s="84">
        <f t="shared" ca="1" si="24"/>
        <v>0</v>
      </c>
      <c r="F567" s="85">
        <f>Invoice!G569</f>
        <v>0</v>
      </c>
      <c r="G567" s="86">
        <f t="shared" si="25"/>
        <v>0</v>
      </c>
    </row>
    <row r="568" spans="1:7" s="83" customFormat="1" hidden="1">
      <c r="A568" s="99" t="str">
        <f>Invoice!F570</f>
        <v>first line keep open</v>
      </c>
      <c r="B568" s="78">
        <f>Invoice!C570</f>
        <v>0</v>
      </c>
      <c r="C568" s="79">
        <f>Invoice!B570</f>
        <v>0</v>
      </c>
      <c r="D568" s="84">
        <f t="shared" ca="1" si="23"/>
        <v>0</v>
      </c>
      <c r="E568" s="84">
        <f t="shared" ca="1" si="24"/>
        <v>0</v>
      </c>
      <c r="F568" s="85">
        <f>Invoice!G570</f>
        <v>0</v>
      </c>
      <c r="G568" s="86">
        <f t="shared" si="25"/>
        <v>0</v>
      </c>
    </row>
    <row r="569" spans="1:7" s="83" customFormat="1" hidden="1">
      <c r="A569" s="99" t="str">
        <f>Invoice!F571</f>
        <v>first line keep open</v>
      </c>
      <c r="B569" s="78">
        <f>Invoice!C571</f>
        <v>0</v>
      </c>
      <c r="C569" s="79">
        <f>Invoice!B571</f>
        <v>0</v>
      </c>
      <c r="D569" s="84">
        <f t="shared" ca="1" si="23"/>
        <v>0</v>
      </c>
      <c r="E569" s="84">
        <f t="shared" ca="1" si="24"/>
        <v>0</v>
      </c>
      <c r="F569" s="85">
        <f>Invoice!G571</f>
        <v>0</v>
      </c>
      <c r="G569" s="86">
        <f t="shared" si="25"/>
        <v>0</v>
      </c>
    </row>
    <row r="570" spans="1:7" s="83" customFormat="1" hidden="1">
      <c r="A570" s="99" t="str">
        <f>Invoice!F572</f>
        <v>first line keep open</v>
      </c>
      <c r="B570" s="78">
        <f>Invoice!C572</f>
        <v>0</v>
      </c>
      <c r="C570" s="79">
        <f>Invoice!B572</f>
        <v>0</v>
      </c>
      <c r="D570" s="84">
        <f t="shared" ca="1" si="23"/>
        <v>0</v>
      </c>
      <c r="E570" s="84">
        <f t="shared" ca="1" si="24"/>
        <v>0</v>
      </c>
      <c r="F570" s="85">
        <f>Invoice!G572</f>
        <v>0</v>
      </c>
      <c r="G570" s="86">
        <f t="shared" si="25"/>
        <v>0</v>
      </c>
    </row>
    <row r="571" spans="1:7" s="83" customFormat="1" hidden="1">
      <c r="A571" s="99" t="str">
        <f>Invoice!F573</f>
        <v>first line keep open</v>
      </c>
      <c r="B571" s="78">
        <f>Invoice!C573</f>
        <v>0</v>
      </c>
      <c r="C571" s="79">
        <f>Invoice!B573</f>
        <v>0</v>
      </c>
      <c r="D571" s="84">
        <f t="shared" ca="1" si="23"/>
        <v>0</v>
      </c>
      <c r="E571" s="84">
        <f t="shared" ca="1" si="24"/>
        <v>0</v>
      </c>
      <c r="F571" s="85">
        <f>Invoice!G573</f>
        <v>0</v>
      </c>
      <c r="G571" s="86">
        <f t="shared" si="25"/>
        <v>0</v>
      </c>
    </row>
    <row r="572" spans="1:7" s="83" customFormat="1" hidden="1">
      <c r="A572" s="99" t="str">
        <f>Invoice!F574</f>
        <v>first line keep open</v>
      </c>
      <c r="B572" s="78">
        <f>Invoice!C574</f>
        <v>0</v>
      </c>
      <c r="C572" s="79">
        <f>Invoice!B574</f>
        <v>0</v>
      </c>
      <c r="D572" s="84">
        <f t="shared" ca="1" si="23"/>
        <v>0</v>
      </c>
      <c r="E572" s="84">
        <f t="shared" ca="1" si="24"/>
        <v>0</v>
      </c>
      <c r="F572" s="85">
        <f>Invoice!G574</f>
        <v>0</v>
      </c>
      <c r="G572" s="86">
        <f t="shared" si="25"/>
        <v>0</v>
      </c>
    </row>
    <row r="573" spans="1:7" s="83" customFormat="1" hidden="1">
      <c r="A573" s="99" t="str">
        <f>Invoice!F575</f>
        <v>first line keep open</v>
      </c>
      <c r="B573" s="78">
        <f>Invoice!C575</f>
        <v>0</v>
      </c>
      <c r="C573" s="79">
        <f>Invoice!B575</f>
        <v>0</v>
      </c>
      <c r="D573" s="84">
        <f t="shared" ca="1" si="23"/>
        <v>0</v>
      </c>
      <c r="E573" s="84">
        <f t="shared" ca="1" si="24"/>
        <v>0</v>
      </c>
      <c r="F573" s="85">
        <f>Invoice!G575</f>
        <v>0</v>
      </c>
      <c r="G573" s="86">
        <f t="shared" si="25"/>
        <v>0</v>
      </c>
    </row>
    <row r="574" spans="1:7" s="83" customFormat="1" hidden="1">
      <c r="A574" s="99" t="str">
        <f>Invoice!F576</f>
        <v>first line keep open</v>
      </c>
      <c r="B574" s="78">
        <f>Invoice!C576</f>
        <v>0</v>
      </c>
      <c r="C574" s="79">
        <f>Invoice!B576</f>
        <v>0</v>
      </c>
      <c r="D574" s="84">
        <f t="shared" ca="1" si="23"/>
        <v>0</v>
      </c>
      <c r="E574" s="84">
        <f t="shared" ca="1" si="24"/>
        <v>0</v>
      </c>
      <c r="F574" s="85">
        <f>Invoice!G576</f>
        <v>0</v>
      </c>
      <c r="G574" s="86">
        <f t="shared" si="25"/>
        <v>0</v>
      </c>
    </row>
    <row r="575" spans="1:7" s="83" customFormat="1" hidden="1">
      <c r="A575" s="99" t="str">
        <f>Invoice!F577</f>
        <v>first line keep open</v>
      </c>
      <c r="B575" s="78">
        <f>Invoice!C577</f>
        <v>0</v>
      </c>
      <c r="C575" s="79">
        <f>Invoice!B577</f>
        <v>0</v>
      </c>
      <c r="D575" s="84">
        <f t="shared" ca="1" si="23"/>
        <v>0</v>
      </c>
      <c r="E575" s="84">
        <f t="shared" ca="1" si="24"/>
        <v>0</v>
      </c>
      <c r="F575" s="85">
        <f>Invoice!G577</f>
        <v>0</v>
      </c>
      <c r="G575" s="86">
        <f t="shared" si="25"/>
        <v>0</v>
      </c>
    </row>
    <row r="576" spans="1:7" s="83" customFormat="1" hidden="1">
      <c r="A576" s="99" t="str">
        <f>Invoice!F578</f>
        <v>first line keep open</v>
      </c>
      <c r="B576" s="78">
        <f>Invoice!C578</f>
        <v>0</v>
      </c>
      <c r="C576" s="79">
        <f>Invoice!B578</f>
        <v>0</v>
      </c>
      <c r="D576" s="84">
        <f t="shared" ca="1" si="23"/>
        <v>0</v>
      </c>
      <c r="E576" s="84">
        <f t="shared" ca="1" si="24"/>
        <v>0</v>
      </c>
      <c r="F576" s="85">
        <f>Invoice!G578</f>
        <v>0</v>
      </c>
      <c r="G576" s="86">
        <f t="shared" si="25"/>
        <v>0</v>
      </c>
    </row>
    <row r="577" spans="1:7" s="83" customFormat="1" hidden="1">
      <c r="A577" s="99" t="str">
        <f>Invoice!F579</f>
        <v>first line keep open</v>
      </c>
      <c r="B577" s="78">
        <f>Invoice!C579</f>
        <v>0</v>
      </c>
      <c r="C577" s="79">
        <f>Invoice!B579</f>
        <v>0</v>
      </c>
      <c r="D577" s="84">
        <f t="shared" ref="D577:D640" ca="1" si="26">F577/$D$14</f>
        <v>0</v>
      </c>
      <c r="E577" s="84">
        <f t="shared" ref="E577:E640" ca="1" si="27">G577/$D$14</f>
        <v>0</v>
      </c>
      <c r="F577" s="85">
        <f>Invoice!G579</f>
        <v>0</v>
      </c>
      <c r="G577" s="86">
        <f t="shared" ref="G577:G640" si="28">C577*F577</f>
        <v>0</v>
      </c>
    </row>
    <row r="578" spans="1:7" s="83" customFormat="1" hidden="1">
      <c r="A578" s="99" t="str">
        <f>Invoice!F580</f>
        <v>first line keep open</v>
      </c>
      <c r="B578" s="78">
        <f>Invoice!C580</f>
        <v>0</v>
      </c>
      <c r="C578" s="79">
        <f>Invoice!B580</f>
        <v>0</v>
      </c>
      <c r="D578" s="84">
        <f t="shared" ca="1" si="26"/>
        <v>0</v>
      </c>
      <c r="E578" s="84">
        <f t="shared" ca="1" si="27"/>
        <v>0</v>
      </c>
      <c r="F578" s="85">
        <f>Invoice!G580</f>
        <v>0</v>
      </c>
      <c r="G578" s="86">
        <f t="shared" si="28"/>
        <v>0</v>
      </c>
    </row>
    <row r="579" spans="1:7" s="83" customFormat="1" hidden="1">
      <c r="A579" s="99" t="str">
        <f>Invoice!F581</f>
        <v>first line keep open</v>
      </c>
      <c r="B579" s="78">
        <f>Invoice!C581</f>
        <v>0</v>
      </c>
      <c r="C579" s="79">
        <f>Invoice!B581</f>
        <v>0</v>
      </c>
      <c r="D579" s="84">
        <f t="shared" ca="1" si="26"/>
        <v>0</v>
      </c>
      <c r="E579" s="84">
        <f t="shared" ca="1" si="27"/>
        <v>0</v>
      </c>
      <c r="F579" s="85">
        <f>Invoice!G581</f>
        <v>0</v>
      </c>
      <c r="G579" s="86">
        <f t="shared" si="28"/>
        <v>0</v>
      </c>
    </row>
    <row r="580" spans="1:7" s="83" customFormat="1" hidden="1">
      <c r="A580" s="99" t="str">
        <f>Invoice!F582</f>
        <v>first line keep open</v>
      </c>
      <c r="B580" s="78">
        <f>Invoice!C582</f>
        <v>0</v>
      </c>
      <c r="C580" s="79">
        <f>Invoice!B582</f>
        <v>0</v>
      </c>
      <c r="D580" s="84">
        <f t="shared" ca="1" si="26"/>
        <v>0</v>
      </c>
      <c r="E580" s="84">
        <f t="shared" ca="1" si="27"/>
        <v>0</v>
      </c>
      <c r="F580" s="85">
        <f>Invoice!G582</f>
        <v>0</v>
      </c>
      <c r="G580" s="86">
        <f t="shared" si="28"/>
        <v>0</v>
      </c>
    </row>
    <row r="581" spans="1:7" s="83" customFormat="1" hidden="1">
      <c r="A581" s="99" t="str">
        <f>Invoice!F583</f>
        <v>first line keep open</v>
      </c>
      <c r="B581" s="78">
        <f>Invoice!C583</f>
        <v>0</v>
      </c>
      <c r="C581" s="79">
        <f>Invoice!B583</f>
        <v>0</v>
      </c>
      <c r="D581" s="84">
        <f t="shared" ca="1" si="26"/>
        <v>0</v>
      </c>
      <c r="E581" s="84">
        <f t="shared" ca="1" si="27"/>
        <v>0</v>
      </c>
      <c r="F581" s="85">
        <f>Invoice!G583</f>
        <v>0</v>
      </c>
      <c r="G581" s="86">
        <f t="shared" si="28"/>
        <v>0</v>
      </c>
    </row>
    <row r="582" spans="1:7" s="83" customFormat="1" hidden="1">
      <c r="A582" s="99" t="str">
        <f>Invoice!F584</f>
        <v>first line keep open</v>
      </c>
      <c r="B582" s="78">
        <f>Invoice!C584</f>
        <v>0</v>
      </c>
      <c r="C582" s="79">
        <f>Invoice!B584</f>
        <v>0</v>
      </c>
      <c r="D582" s="84">
        <f t="shared" ca="1" si="26"/>
        <v>0</v>
      </c>
      <c r="E582" s="84">
        <f t="shared" ca="1" si="27"/>
        <v>0</v>
      </c>
      <c r="F582" s="85">
        <f>Invoice!G584</f>
        <v>0</v>
      </c>
      <c r="G582" s="86">
        <f t="shared" si="28"/>
        <v>0</v>
      </c>
    </row>
    <row r="583" spans="1:7" s="83" customFormat="1" hidden="1">
      <c r="A583" s="99" t="str">
        <f>Invoice!F585</f>
        <v>first line keep open</v>
      </c>
      <c r="B583" s="78">
        <f>Invoice!C585</f>
        <v>0</v>
      </c>
      <c r="C583" s="79">
        <f>Invoice!B585</f>
        <v>0</v>
      </c>
      <c r="D583" s="84">
        <f t="shared" ca="1" si="26"/>
        <v>0</v>
      </c>
      <c r="E583" s="84">
        <f t="shared" ca="1" si="27"/>
        <v>0</v>
      </c>
      <c r="F583" s="85">
        <f>Invoice!G585</f>
        <v>0</v>
      </c>
      <c r="G583" s="86">
        <f t="shared" si="28"/>
        <v>0</v>
      </c>
    </row>
    <row r="584" spans="1:7" s="83" customFormat="1" hidden="1">
      <c r="A584" s="99" t="str">
        <f>Invoice!F586</f>
        <v>first line keep open</v>
      </c>
      <c r="B584" s="78">
        <f>Invoice!C586</f>
        <v>0</v>
      </c>
      <c r="C584" s="79">
        <f>Invoice!B586</f>
        <v>0</v>
      </c>
      <c r="D584" s="84">
        <f t="shared" ca="1" si="26"/>
        <v>0</v>
      </c>
      <c r="E584" s="84">
        <f t="shared" ca="1" si="27"/>
        <v>0</v>
      </c>
      <c r="F584" s="85">
        <f>Invoice!G586</f>
        <v>0</v>
      </c>
      <c r="G584" s="86">
        <f t="shared" si="28"/>
        <v>0</v>
      </c>
    </row>
    <row r="585" spans="1:7" s="83" customFormat="1" hidden="1">
      <c r="A585" s="99" t="str">
        <f>Invoice!F587</f>
        <v>first line keep open</v>
      </c>
      <c r="B585" s="78">
        <f>Invoice!C587</f>
        <v>0</v>
      </c>
      <c r="C585" s="79">
        <f>Invoice!B587</f>
        <v>0</v>
      </c>
      <c r="D585" s="84">
        <f t="shared" ca="1" si="26"/>
        <v>0</v>
      </c>
      <c r="E585" s="84">
        <f t="shared" ca="1" si="27"/>
        <v>0</v>
      </c>
      <c r="F585" s="85">
        <f>Invoice!G587</f>
        <v>0</v>
      </c>
      <c r="G585" s="86">
        <f t="shared" si="28"/>
        <v>0</v>
      </c>
    </row>
    <row r="586" spans="1:7" s="83" customFormat="1" hidden="1">
      <c r="A586" s="99" t="str">
        <f>Invoice!F588</f>
        <v>first line keep open</v>
      </c>
      <c r="B586" s="78">
        <f>Invoice!C588</f>
        <v>0</v>
      </c>
      <c r="C586" s="79">
        <f>Invoice!B588</f>
        <v>0</v>
      </c>
      <c r="D586" s="84">
        <f t="shared" ca="1" si="26"/>
        <v>0</v>
      </c>
      <c r="E586" s="84">
        <f t="shared" ca="1" si="27"/>
        <v>0</v>
      </c>
      <c r="F586" s="85">
        <f>Invoice!G588</f>
        <v>0</v>
      </c>
      <c r="G586" s="86">
        <f t="shared" si="28"/>
        <v>0</v>
      </c>
    </row>
    <row r="587" spans="1:7" s="83" customFormat="1" hidden="1">
      <c r="A587" s="99" t="str">
        <f>Invoice!F589</f>
        <v>first line keep open</v>
      </c>
      <c r="B587" s="78">
        <f>Invoice!C589</f>
        <v>0</v>
      </c>
      <c r="C587" s="79">
        <f>Invoice!B589</f>
        <v>0</v>
      </c>
      <c r="D587" s="84">
        <f t="shared" ca="1" si="26"/>
        <v>0</v>
      </c>
      <c r="E587" s="84">
        <f t="shared" ca="1" si="27"/>
        <v>0</v>
      </c>
      <c r="F587" s="85">
        <f>Invoice!G589</f>
        <v>0</v>
      </c>
      <c r="G587" s="86">
        <f t="shared" si="28"/>
        <v>0</v>
      </c>
    </row>
    <row r="588" spans="1:7" s="83" customFormat="1" hidden="1">
      <c r="A588" s="99" t="str">
        <f>Invoice!F590</f>
        <v>first line keep open</v>
      </c>
      <c r="B588" s="78">
        <f>Invoice!C590</f>
        <v>0</v>
      </c>
      <c r="C588" s="79">
        <f>Invoice!B590</f>
        <v>0</v>
      </c>
      <c r="D588" s="84">
        <f t="shared" ca="1" si="26"/>
        <v>0</v>
      </c>
      <c r="E588" s="84">
        <f t="shared" ca="1" si="27"/>
        <v>0</v>
      </c>
      <c r="F588" s="85">
        <f>Invoice!G590</f>
        <v>0</v>
      </c>
      <c r="G588" s="86">
        <f t="shared" si="28"/>
        <v>0</v>
      </c>
    </row>
    <row r="589" spans="1:7" s="83" customFormat="1" hidden="1">
      <c r="A589" s="99" t="str">
        <f>Invoice!F591</f>
        <v>first line keep open</v>
      </c>
      <c r="B589" s="78">
        <f>Invoice!C591</f>
        <v>0</v>
      </c>
      <c r="C589" s="79">
        <f>Invoice!B591</f>
        <v>0</v>
      </c>
      <c r="D589" s="84">
        <f t="shared" ca="1" si="26"/>
        <v>0</v>
      </c>
      <c r="E589" s="84">
        <f t="shared" ca="1" si="27"/>
        <v>0</v>
      </c>
      <c r="F589" s="85">
        <f>Invoice!G591</f>
        <v>0</v>
      </c>
      <c r="G589" s="86">
        <f t="shared" si="28"/>
        <v>0</v>
      </c>
    </row>
    <row r="590" spans="1:7" s="83" customFormat="1" hidden="1">
      <c r="A590" s="99" t="str">
        <f>Invoice!F592</f>
        <v>first line keep open</v>
      </c>
      <c r="B590" s="78">
        <f>Invoice!C592</f>
        <v>0</v>
      </c>
      <c r="C590" s="79">
        <f>Invoice!B592</f>
        <v>0</v>
      </c>
      <c r="D590" s="84">
        <f t="shared" ca="1" si="26"/>
        <v>0</v>
      </c>
      <c r="E590" s="84">
        <f t="shared" ca="1" si="27"/>
        <v>0</v>
      </c>
      <c r="F590" s="85">
        <f>Invoice!G592</f>
        <v>0</v>
      </c>
      <c r="G590" s="86">
        <f t="shared" si="28"/>
        <v>0</v>
      </c>
    </row>
    <row r="591" spans="1:7" s="83" customFormat="1" hidden="1">
      <c r="A591" s="99" t="str">
        <f>Invoice!F593</f>
        <v>first line keep open</v>
      </c>
      <c r="B591" s="78">
        <f>Invoice!C593</f>
        <v>0</v>
      </c>
      <c r="C591" s="79">
        <f>Invoice!B593</f>
        <v>0</v>
      </c>
      <c r="D591" s="84">
        <f t="shared" ca="1" si="26"/>
        <v>0</v>
      </c>
      <c r="E591" s="84">
        <f t="shared" ca="1" si="27"/>
        <v>0</v>
      </c>
      <c r="F591" s="85">
        <f>Invoice!G593</f>
        <v>0</v>
      </c>
      <c r="G591" s="86">
        <f t="shared" si="28"/>
        <v>0</v>
      </c>
    </row>
    <row r="592" spans="1:7" s="83" customFormat="1" hidden="1">
      <c r="A592" s="99" t="str">
        <f>Invoice!F594</f>
        <v>first line keep open</v>
      </c>
      <c r="B592" s="78">
        <f>Invoice!C594</f>
        <v>0</v>
      </c>
      <c r="C592" s="79">
        <f>Invoice!B594</f>
        <v>0</v>
      </c>
      <c r="D592" s="84">
        <f t="shared" ca="1" si="26"/>
        <v>0</v>
      </c>
      <c r="E592" s="84">
        <f t="shared" ca="1" si="27"/>
        <v>0</v>
      </c>
      <c r="F592" s="85">
        <f>Invoice!G594</f>
        <v>0</v>
      </c>
      <c r="G592" s="86">
        <f t="shared" si="28"/>
        <v>0</v>
      </c>
    </row>
    <row r="593" spans="1:7" s="83" customFormat="1" hidden="1">
      <c r="A593" s="99" t="str">
        <f>Invoice!F595</f>
        <v>first line keep open</v>
      </c>
      <c r="B593" s="78">
        <f>Invoice!C595</f>
        <v>0</v>
      </c>
      <c r="C593" s="79">
        <f>Invoice!B595</f>
        <v>0</v>
      </c>
      <c r="D593" s="84">
        <f t="shared" ca="1" si="26"/>
        <v>0</v>
      </c>
      <c r="E593" s="84">
        <f t="shared" ca="1" si="27"/>
        <v>0</v>
      </c>
      <c r="F593" s="85">
        <f>Invoice!G595</f>
        <v>0</v>
      </c>
      <c r="G593" s="86">
        <f t="shared" si="28"/>
        <v>0</v>
      </c>
    </row>
    <row r="594" spans="1:7" s="83" customFormat="1" hidden="1">
      <c r="A594" s="99" t="str">
        <f>Invoice!F596</f>
        <v>first line keep open</v>
      </c>
      <c r="B594" s="78">
        <f>Invoice!C596</f>
        <v>0</v>
      </c>
      <c r="C594" s="79">
        <f>Invoice!B596</f>
        <v>0</v>
      </c>
      <c r="D594" s="84">
        <f t="shared" ca="1" si="26"/>
        <v>0</v>
      </c>
      <c r="E594" s="84">
        <f t="shared" ca="1" si="27"/>
        <v>0</v>
      </c>
      <c r="F594" s="85">
        <f>Invoice!G596</f>
        <v>0</v>
      </c>
      <c r="G594" s="86">
        <f t="shared" si="28"/>
        <v>0</v>
      </c>
    </row>
    <row r="595" spans="1:7" s="83" customFormat="1" hidden="1">
      <c r="A595" s="99" t="str">
        <f>Invoice!F597</f>
        <v>first line keep open</v>
      </c>
      <c r="B595" s="78">
        <f>Invoice!C597</f>
        <v>0</v>
      </c>
      <c r="C595" s="79">
        <f>Invoice!B597</f>
        <v>0</v>
      </c>
      <c r="D595" s="84">
        <f t="shared" ca="1" si="26"/>
        <v>0</v>
      </c>
      <c r="E595" s="84">
        <f t="shared" ca="1" si="27"/>
        <v>0</v>
      </c>
      <c r="F595" s="85">
        <f>Invoice!G597</f>
        <v>0</v>
      </c>
      <c r="G595" s="86">
        <f t="shared" si="28"/>
        <v>0</v>
      </c>
    </row>
    <row r="596" spans="1:7" s="83" customFormat="1" hidden="1">
      <c r="A596" s="99" t="str">
        <f>Invoice!F598</f>
        <v>first line keep open</v>
      </c>
      <c r="B596" s="78">
        <f>Invoice!C598</f>
        <v>0</v>
      </c>
      <c r="C596" s="79">
        <f>Invoice!B598</f>
        <v>0</v>
      </c>
      <c r="D596" s="84">
        <f t="shared" ca="1" si="26"/>
        <v>0</v>
      </c>
      <c r="E596" s="84">
        <f t="shared" ca="1" si="27"/>
        <v>0</v>
      </c>
      <c r="F596" s="85">
        <f>Invoice!G598</f>
        <v>0</v>
      </c>
      <c r="G596" s="86">
        <f t="shared" si="28"/>
        <v>0</v>
      </c>
    </row>
    <row r="597" spans="1:7" s="83" customFormat="1" hidden="1">
      <c r="A597" s="99" t="str">
        <f>Invoice!F599</f>
        <v>first line keep open</v>
      </c>
      <c r="B597" s="78">
        <f>Invoice!C599</f>
        <v>0</v>
      </c>
      <c r="C597" s="79">
        <f>Invoice!B599</f>
        <v>0</v>
      </c>
      <c r="D597" s="84">
        <f t="shared" ca="1" si="26"/>
        <v>0</v>
      </c>
      <c r="E597" s="84">
        <f t="shared" ca="1" si="27"/>
        <v>0</v>
      </c>
      <c r="F597" s="85">
        <f>Invoice!G599</f>
        <v>0</v>
      </c>
      <c r="G597" s="86">
        <f t="shared" si="28"/>
        <v>0</v>
      </c>
    </row>
    <row r="598" spans="1:7" s="83" customFormat="1" hidden="1">
      <c r="A598" s="99" t="str">
        <f>Invoice!F600</f>
        <v>first line keep open</v>
      </c>
      <c r="B598" s="78">
        <f>Invoice!C600</f>
        <v>0</v>
      </c>
      <c r="C598" s="79">
        <f>Invoice!B600</f>
        <v>0</v>
      </c>
      <c r="D598" s="84">
        <f t="shared" ca="1" si="26"/>
        <v>0</v>
      </c>
      <c r="E598" s="84">
        <f t="shared" ca="1" si="27"/>
        <v>0</v>
      </c>
      <c r="F598" s="85">
        <f>Invoice!G600</f>
        <v>0</v>
      </c>
      <c r="G598" s="86">
        <f t="shared" si="28"/>
        <v>0</v>
      </c>
    </row>
    <row r="599" spans="1:7" s="83" customFormat="1" hidden="1">
      <c r="A599" s="99" t="str">
        <f>Invoice!F601</f>
        <v>first line keep open</v>
      </c>
      <c r="B599" s="78">
        <f>Invoice!C601</f>
        <v>0</v>
      </c>
      <c r="C599" s="79">
        <f>Invoice!B601</f>
        <v>0</v>
      </c>
      <c r="D599" s="84">
        <f t="shared" ca="1" si="26"/>
        <v>0</v>
      </c>
      <c r="E599" s="84">
        <f t="shared" ca="1" si="27"/>
        <v>0</v>
      </c>
      <c r="F599" s="85">
        <f>Invoice!G601</f>
        <v>0</v>
      </c>
      <c r="G599" s="86">
        <f t="shared" si="28"/>
        <v>0</v>
      </c>
    </row>
    <row r="600" spans="1:7" s="83" customFormat="1" hidden="1">
      <c r="A600" s="99" t="str">
        <f>Invoice!F602</f>
        <v>first line keep open</v>
      </c>
      <c r="B600" s="78">
        <f>Invoice!C602</f>
        <v>0</v>
      </c>
      <c r="C600" s="79">
        <f>Invoice!B602</f>
        <v>0</v>
      </c>
      <c r="D600" s="84">
        <f t="shared" ca="1" si="26"/>
        <v>0</v>
      </c>
      <c r="E600" s="84">
        <f t="shared" ca="1" si="27"/>
        <v>0</v>
      </c>
      <c r="F600" s="85">
        <f>Invoice!G602</f>
        <v>0</v>
      </c>
      <c r="G600" s="86">
        <f t="shared" si="28"/>
        <v>0</v>
      </c>
    </row>
    <row r="601" spans="1:7" s="83" customFormat="1" hidden="1">
      <c r="A601" s="99" t="str">
        <f>Invoice!F603</f>
        <v>first line keep open</v>
      </c>
      <c r="B601" s="78">
        <f>Invoice!C603</f>
        <v>0</v>
      </c>
      <c r="C601" s="79">
        <f>Invoice!B603</f>
        <v>0</v>
      </c>
      <c r="D601" s="84">
        <f t="shared" ca="1" si="26"/>
        <v>0</v>
      </c>
      <c r="E601" s="84">
        <f t="shared" ca="1" si="27"/>
        <v>0</v>
      </c>
      <c r="F601" s="85">
        <f>Invoice!G603</f>
        <v>0</v>
      </c>
      <c r="G601" s="86">
        <f t="shared" si="28"/>
        <v>0</v>
      </c>
    </row>
    <row r="602" spans="1:7" s="83" customFormat="1" hidden="1">
      <c r="A602" s="99" t="str">
        <f>Invoice!F604</f>
        <v>first line keep open</v>
      </c>
      <c r="B602" s="78">
        <f>Invoice!C604</f>
        <v>0</v>
      </c>
      <c r="C602" s="79">
        <f>Invoice!B604</f>
        <v>0</v>
      </c>
      <c r="D602" s="84">
        <f t="shared" ca="1" si="26"/>
        <v>0</v>
      </c>
      <c r="E602" s="84">
        <f t="shared" ca="1" si="27"/>
        <v>0</v>
      </c>
      <c r="F602" s="85">
        <f>Invoice!G604</f>
        <v>0</v>
      </c>
      <c r="G602" s="86">
        <f t="shared" si="28"/>
        <v>0</v>
      </c>
    </row>
    <row r="603" spans="1:7" s="83" customFormat="1" hidden="1">
      <c r="A603" s="99" t="str">
        <f>Invoice!F605</f>
        <v>first line keep open</v>
      </c>
      <c r="B603" s="78">
        <f>Invoice!C605</f>
        <v>0</v>
      </c>
      <c r="C603" s="79">
        <f>Invoice!B605</f>
        <v>0</v>
      </c>
      <c r="D603" s="84">
        <f t="shared" ca="1" si="26"/>
        <v>0</v>
      </c>
      <c r="E603" s="84">
        <f t="shared" ca="1" si="27"/>
        <v>0</v>
      </c>
      <c r="F603" s="85">
        <f>Invoice!G605</f>
        <v>0</v>
      </c>
      <c r="G603" s="86">
        <f t="shared" si="28"/>
        <v>0</v>
      </c>
    </row>
    <row r="604" spans="1:7" s="83" customFormat="1" hidden="1">
      <c r="A604" s="99" t="str">
        <f>Invoice!F606</f>
        <v>first line keep open</v>
      </c>
      <c r="B604" s="78">
        <f>Invoice!C606</f>
        <v>0</v>
      </c>
      <c r="C604" s="79">
        <f>Invoice!B606</f>
        <v>0</v>
      </c>
      <c r="D604" s="84">
        <f t="shared" ca="1" si="26"/>
        <v>0</v>
      </c>
      <c r="E604" s="84">
        <f t="shared" ca="1" si="27"/>
        <v>0</v>
      </c>
      <c r="F604" s="85">
        <f>Invoice!G606</f>
        <v>0</v>
      </c>
      <c r="G604" s="86">
        <f t="shared" si="28"/>
        <v>0</v>
      </c>
    </row>
    <row r="605" spans="1:7" s="83" customFormat="1" hidden="1">
      <c r="A605" s="99" t="str">
        <f>Invoice!F607</f>
        <v>first line keep open</v>
      </c>
      <c r="B605" s="78">
        <f>Invoice!C607</f>
        <v>0</v>
      </c>
      <c r="C605" s="79">
        <f>Invoice!B607</f>
        <v>0</v>
      </c>
      <c r="D605" s="84">
        <f t="shared" ca="1" si="26"/>
        <v>0</v>
      </c>
      <c r="E605" s="84">
        <f t="shared" ca="1" si="27"/>
        <v>0</v>
      </c>
      <c r="F605" s="85">
        <f>Invoice!G607</f>
        <v>0</v>
      </c>
      <c r="G605" s="86">
        <f t="shared" si="28"/>
        <v>0</v>
      </c>
    </row>
    <row r="606" spans="1:7" s="83" customFormat="1" hidden="1">
      <c r="A606" s="99" t="str">
        <f>Invoice!F608</f>
        <v>first line keep open</v>
      </c>
      <c r="B606" s="78">
        <f>Invoice!C608</f>
        <v>0</v>
      </c>
      <c r="C606" s="79">
        <f>Invoice!B608</f>
        <v>0</v>
      </c>
      <c r="D606" s="84">
        <f t="shared" ca="1" si="26"/>
        <v>0</v>
      </c>
      <c r="E606" s="84">
        <f t="shared" ca="1" si="27"/>
        <v>0</v>
      </c>
      <c r="F606" s="85">
        <f>Invoice!G608</f>
        <v>0</v>
      </c>
      <c r="G606" s="86">
        <f t="shared" si="28"/>
        <v>0</v>
      </c>
    </row>
    <row r="607" spans="1:7" s="83" customFormat="1" hidden="1">
      <c r="A607" s="99" t="str">
        <f>Invoice!F609</f>
        <v>first line keep open</v>
      </c>
      <c r="B607" s="78">
        <f>Invoice!C609</f>
        <v>0</v>
      </c>
      <c r="C607" s="79">
        <f>Invoice!B609</f>
        <v>0</v>
      </c>
      <c r="D607" s="84">
        <f t="shared" ca="1" si="26"/>
        <v>0</v>
      </c>
      <c r="E607" s="84">
        <f t="shared" ca="1" si="27"/>
        <v>0</v>
      </c>
      <c r="F607" s="85">
        <f>Invoice!G609</f>
        <v>0</v>
      </c>
      <c r="G607" s="86">
        <f t="shared" si="28"/>
        <v>0</v>
      </c>
    </row>
    <row r="608" spans="1:7" s="83" customFormat="1" hidden="1">
      <c r="A608" s="99" t="str">
        <f>Invoice!F610</f>
        <v>first line keep open</v>
      </c>
      <c r="B608" s="78">
        <f>Invoice!C610</f>
        <v>0</v>
      </c>
      <c r="C608" s="79">
        <f>Invoice!B610</f>
        <v>0</v>
      </c>
      <c r="D608" s="84">
        <f t="shared" ca="1" si="26"/>
        <v>0</v>
      </c>
      <c r="E608" s="84">
        <f t="shared" ca="1" si="27"/>
        <v>0</v>
      </c>
      <c r="F608" s="85">
        <f>Invoice!G610</f>
        <v>0</v>
      </c>
      <c r="G608" s="86">
        <f t="shared" si="28"/>
        <v>0</v>
      </c>
    </row>
    <row r="609" spans="1:7" s="83" customFormat="1" hidden="1">
      <c r="A609" s="99" t="str">
        <f>Invoice!F611</f>
        <v>first line keep open</v>
      </c>
      <c r="B609" s="78">
        <f>Invoice!C611</f>
        <v>0</v>
      </c>
      <c r="C609" s="79">
        <f>Invoice!B611</f>
        <v>0</v>
      </c>
      <c r="D609" s="84">
        <f t="shared" ca="1" si="26"/>
        <v>0</v>
      </c>
      <c r="E609" s="84">
        <f t="shared" ca="1" si="27"/>
        <v>0</v>
      </c>
      <c r="F609" s="85">
        <f>Invoice!G611</f>
        <v>0</v>
      </c>
      <c r="G609" s="86">
        <f t="shared" si="28"/>
        <v>0</v>
      </c>
    </row>
    <row r="610" spans="1:7" s="83" customFormat="1" hidden="1">
      <c r="A610" s="99" t="str">
        <f>Invoice!F612</f>
        <v>first line keep open</v>
      </c>
      <c r="B610" s="78">
        <f>Invoice!C612</f>
        <v>0</v>
      </c>
      <c r="C610" s="79">
        <f>Invoice!B612</f>
        <v>0</v>
      </c>
      <c r="D610" s="84">
        <f t="shared" ca="1" si="26"/>
        <v>0</v>
      </c>
      <c r="E610" s="84">
        <f t="shared" ca="1" si="27"/>
        <v>0</v>
      </c>
      <c r="F610" s="85">
        <f>Invoice!G612</f>
        <v>0</v>
      </c>
      <c r="G610" s="86">
        <f t="shared" si="28"/>
        <v>0</v>
      </c>
    </row>
    <row r="611" spans="1:7" s="83" customFormat="1" hidden="1">
      <c r="A611" s="99" t="str">
        <f>Invoice!F613</f>
        <v>first line keep open</v>
      </c>
      <c r="B611" s="78">
        <f>Invoice!C613</f>
        <v>0</v>
      </c>
      <c r="C611" s="79">
        <f>Invoice!B613</f>
        <v>0</v>
      </c>
      <c r="D611" s="84">
        <f t="shared" ca="1" si="26"/>
        <v>0</v>
      </c>
      <c r="E611" s="84">
        <f t="shared" ca="1" si="27"/>
        <v>0</v>
      </c>
      <c r="F611" s="85">
        <f>Invoice!G613</f>
        <v>0</v>
      </c>
      <c r="G611" s="86">
        <f t="shared" si="28"/>
        <v>0</v>
      </c>
    </row>
    <row r="612" spans="1:7" s="83" customFormat="1" hidden="1">
      <c r="A612" s="99" t="str">
        <f>Invoice!F614</f>
        <v>first line keep open</v>
      </c>
      <c r="B612" s="78">
        <f>Invoice!C614</f>
        <v>0</v>
      </c>
      <c r="C612" s="79">
        <f>Invoice!B614</f>
        <v>0</v>
      </c>
      <c r="D612" s="84">
        <f t="shared" ca="1" si="26"/>
        <v>0</v>
      </c>
      <c r="E612" s="84">
        <f t="shared" ca="1" si="27"/>
        <v>0</v>
      </c>
      <c r="F612" s="85">
        <f>Invoice!G614</f>
        <v>0</v>
      </c>
      <c r="G612" s="86">
        <f t="shared" si="28"/>
        <v>0</v>
      </c>
    </row>
    <row r="613" spans="1:7" s="83" customFormat="1" hidden="1">
      <c r="A613" s="99" t="str">
        <f>Invoice!F615</f>
        <v>first line keep open</v>
      </c>
      <c r="B613" s="78">
        <f>Invoice!C615</f>
        <v>0</v>
      </c>
      <c r="C613" s="79">
        <f>Invoice!B615</f>
        <v>0</v>
      </c>
      <c r="D613" s="84">
        <f t="shared" ca="1" si="26"/>
        <v>0</v>
      </c>
      <c r="E613" s="84">
        <f t="shared" ca="1" si="27"/>
        <v>0</v>
      </c>
      <c r="F613" s="85">
        <f>Invoice!G615</f>
        <v>0</v>
      </c>
      <c r="G613" s="86">
        <f t="shared" si="28"/>
        <v>0</v>
      </c>
    </row>
    <row r="614" spans="1:7" s="83" customFormat="1" hidden="1">
      <c r="A614" s="99" t="str">
        <f>Invoice!F616</f>
        <v>first line keep open</v>
      </c>
      <c r="B614" s="78">
        <f>Invoice!C616</f>
        <v>0</v>
      </c>
      <c r="C614" s="79">
        <f>Invoice!B616</f>
        <v>0</v>
      </c>
      <c r="D614" s="84">
        <f t="shared" ca="1" si="26"/>
        <v>0</v>
      </c>
      <c r="E614" s="84">
        <f t="shared" ca="1" si="27"/>
        <v>0</v>
      </c>
      <c r="F614" s="85">
        <f>Invoice!G616</f>
        <v>0</v>
      </c>
      <c r="G614" s="86">
        <f t="shared" si="28"/>
        <v>0</v>
      </c>
    </row>
    <row r="615" spans="1:7" s="83" customFormat="1" hidden="1">
      <c r="A615" s="99" t="str">
        <f>Invoice!F617</f>
        <v>first line keep open</v>
      </c>
      <c r="B615" s="78">
        <f>Invoice!C617</f>
        <v>0</v>
      </c>
      <c r="C615" s="79">
        <f>Invoice!B617</f>
        <v>0</v>
      </c>
      <c r="D615" s="84">
        <f t="shared" ca="1" si="26"/>
        <v>0</v>
      </c>
      <c r="E615" s="84">
        <f t="shared" ca="1" si="27"/>
        <v>0</v>
      </c>
      <c r="F615" s="85">
        <f>Invoice!G617</f>
        <v>0</v>
      </c>
      <c r="G615" s="86">
        <f t="shared" si="28"/>
        <v>0</v>
      </c>
    </row>
    <row r="616" spans="1:7" s="83" customFormat="1" hidden="1">
      <c r="A616" s="99" t="str">
        <f>Invoice!F618</f>
        <v>first line keep open</v>
      </c>
      <c r="B616" s="78">
        <f>Invoice!C618</f>
        <v>0</v>
      </c>
      <c r="C616" s="79">
        <f>Invoice!B618</f>
        <v>0</v>
      </c>
      <c r="D616" s="84">
        <f t="shared" ca="1" si="26"/>
        <v>0</v>
      </c>
      <c r="E616" s="84">
        <f t="shared" ca="1" si="27"/>
        <v>0</v>
      </c>
      <c r="F616" s="85">
        <f>Invoice!G618</f>
        <v>0</v>
      </c>
      <c r="G616" s="86">
        <f t="shared" si="28"/>
        <v>0</v>
      </c>
    </row>
    <row r="617" spans="1:7" s="83" customFormat="1" hidden="1">
      <c r="A617" s="99" t="str">
        <f>Invoice!F619</f>
        <v>first line keep open</v>
      </c>
      <c r="B617" s="78">
        <f>Invoice!C619</f>
        <v>0</v>
      </c>
      <c r="C617" s="79">
        <f>Invoice!B619</f>
        <v>0</v>
      </c>
      <c r="D617" s="84">
        <f t="shared" ca="1" si="26"/>
        <v>0</v>
      </c>
      <c r="E617" s="84">
        <f t="shared" ca="1" si="27"/>
        <v>0</v>
      </c>
      <c r="F617" s="85">
        <f>Invoice!G619</f>
        <v>0</v>
      </c>
      <c r="G617" s="86">
        <f t="shared" si="28"/>
        <v>0</v>
      </c>
    </row>
    <row r="618" spans="1:7" s="83" customFormat="1" hidden="1">
      <c r="A618" s="99" t="str">
        <f>Invoice!F620</f>
        <v>first line keep open</v>
      </c>
      <c r="B618" s="78">
        <f>Invoice!C620</f>
        <v>0</v>
      </c>
      <c r="C618" s="79">
        <f>Invoice!B620</f>
        <v>0</v>
      </c>
      <c r="D618" s="84">
        <f t="shared" ca="1" si="26"/>
        <v>0</v>
      </c>
      <c r="E618" s="84">
        <f t="shared" ca="1" si="27"/>
        <v>0</v>
      </c>
      <c r="F618" s="85">
        <f>Invoice!G620</f>
        <v>0</v>
      </c>
      <c r="G618" s="86">
        <f t="shared" si="28"/>
        <v>0</v>
      </c>
    </row>
    <row r="619" spans="1:7" s="83" customFormat="1" hidden="1">
      <c r="A619" s="99" t="str">
        <f>Invoice!F621</f>
        <v>first line keep open</v>
      </c>
      <c r="B619" s="78">
        <f>Invoice!C621</f>
        <v>0</v>
      </c>
      <c r="C619" s="79">
        <f>Invoice!B621</f>
        <v>0</v>
      </c>
      <c r="D619" s="84">
        <f t="shared" ca="1" si="26"/>
        <v>0</v>
      </c>
      <c r="E619" s="84">
        <f t="shared" ca="1" si="27"/>
        <v>0</v>
      </c>
      <c r="F619" s="85">
        <f>Invoice!G621</f>
        <v>0</v>
      </c>
      <c r="G619" s="86">
        <f t="shared" si="28"/>
        <v>0</v>
      </c>
    </row>
    <row r="620" spans="1:7" s="83" customFormat="1" hidden="1">
      <c r="A620" s="99" t="str">
        <f>Invoice!F622</f>
        <v>first line keep open</v>
      </c>
      <c r="B620" s="78">
        <f>Invoice!C622</f>
        <v>0</v>
      </c>
      <c r="C620" s="79">
        <f>Invoice!B622</f>
        <v>0</v>
      </c>
      <c r="D620" s="84">
        <f t="shared" ca="1" si="26"/>
        <v>0</v>
      </c>
      <c r="E620" s="84">
        <f t="shared" ca="1" si="27"/>
        <v>0</v>
      </c>
      <c r="F620" s="85">
        <f>Invoice!G622</f>
        <v>0</v>
      </c>
      <c r="G620" s="86">
        <f t="shared" si="28"/>
        <v>0</v>
      </c>
    </row>
    <row r="621" spans="1:7" s="83" customFormat="1" hidden="1">
      <c r="A621" s="99" t="str">
        <f>Invoice!F623</f>
        <v>first line keep open</v>
      </c>
      <c r="B621" s="78">
        <f>Invoice!C623</f>
        <v>0</v>
      </c>
      <c r="C621" s="79">
        <f>Invoice!B623</f>
        <v>0</v>
      </c>
      <c r="D621" s="84">
        <f t="shared" ca="1" si="26"/>
        <v>0</v>
      </c>
      <c r="E621" s="84">
        <f t="shared" ca="1" si="27"/>
        <v>0</v>
      </c>
      <c r="F621" s="85">
        <f>Invoice!G623</f>
        <v>0</v>
      </c>
      <c r="G621" s="86">
        <f t="shared" si="28"/>
        <v>0</v>
      </c>
    </row>
    <row r="622" spans="1:7" s="83" customFormat="1" hidden="1">
      <c r="A622" s="99" t="str">
        <f>Invoice!F624</f>
        <v>first line keep open</v>
      </c>
      <c r="B622" s="78">
        <f>Invoice!C624</f>
        <v>0</v>
      </c>
      <c r="C622" s="79">
        <f>Invoice!B624</f>
        <v>0</v>
      </c>
      <c r="D622" s="84">
        <f t="shared" ca="1" si="26"/>
        <v>0</v>
      </c>
      <c r="E622" s="84">
        <f t="shared" ca="1" si="27"/>
        <v>0</v>
      </c>
      <c r="F622" s="85">
        <f>Invoice!G624</f>
        <v>0</v>
      </c>
      <c r="G622" s="86">
        <f t="shared" si="28"/>
        <v>0</v>
      </c>
    </row>
    <row r="623" spans="1:7" s="83" customFormat="1" hidden="1">
      <c r="A623" s="99" t="str">
        <f>Invoice!F625</f>
        <v>first line keep open</v>
      </c>
      <c r="B623" s="78">
        <f>Invoice!C625</f>
        <v>0</v>
      </c>
      <c r="C623" s="79">
        <f>Invoice!B625</f>
        <v>0</v>
      </c>
      <c r="D623" s="84">
        <f t="shared" ca="1" si="26"/>
        <v>0</v>
      </c>
      <c r="E623" s="84">
        <f t="shared" ca="1" si="27"/>
        <v>0</v>
      </c>
      <c r="F623" s="85">
        <f>Invoice!G625</f>
        <v>0</v>
      </c>
      <c r="G623" s="86">
        <f t="shared" si="28"/>
        <v>0</v>
      </c>
    </row>
    <row r="624" spans="1:7" s="83" customFormat="1" hidden="1">
      <c r="A624" s="99" t="str">
        <f>Invoice!F626</f>
        <v>first line keep open</v>
      </c>
      <c r="B624" s="78">
        <f>Invoice!C626</f>
        <v>0</v>
      </c>
      <c r="C624" s="79">
        <f>Invoice!B626</f>
        <v>0</v>
      </c>
      <c r="D624" s="84">
        <f t="shared" ca="1" si="26"/>
        <v>0</v>
      </c>
      <c r="E624" s="84">
        <f t="shared" ca="1" si="27"/>
        <v>0</v>
      </c>
      <c r="F624" s="85">
        <f>Invoice!G626</f>
        <v>0</v>
      </c>
      <c r="G624" s="86">
        <f t="shared" si="28"/>
        <v>0</v>
      </c>
    </row>
    <row r="625" spans="1:7" s="83" customFormat="1" hidden="1">
      <c r="A625" s="99" t="str">
        <f>Invoice!F627</f>
        <v>first line keep open</v>
      </c>
      <c r="B625" s="78">
        <f>Invoice!C627</f>
        <v>0</v>
      </c>
      <c r="C625" s="79">
        <f>Invoice!B627</f>
        <v>0</v>
      </c>
      <c r="D625" s="84">
        <f t="shared" ca="1" si="26"/>
        <v>0</v>
      </c>
      <c r="E625" s="84">
        <f t="shared" ca="1" si="27"/>
        <v>0</v>
      </c>
      <c r="F625" s="85">
        <f>Invoice!G627</f>
        <v>0</v>
      </c>
      <c r="G625" s="86">
        <f t="shared" si="28"/>
        <v>0</v>
      </c>
    </row>
    <row r="626" spans="1:7" s="83" customFormat="1" hidden="1">
      <c r="A626" s="99" t="str">
        <f>Invoice!F628</f>
        <v>first line keep open</v>
      </c>
      <c r="B626" s="78">
        <f>Invoice!C628</f>
        <v>0</v>
      </c>
      <c r="C626" s="79">
        <f>Invoice!B628</f>
        <v>0</v>
      </c>
      <c r="D626" s="84">
        <f t="shared" ca="1" si="26"/>
        <v>0</v>
      </c>
      <c r="E626" s="84">
        <f t="shared" ca="1" si="27"/>
        <v>0</v>
      </c>
      <c r="F626" s="85">
        <f>Invoice!G628</f>
        <v>0</v>
      </c>
      <c r="G626" s="86">
        <f t="shared" si="28"/>
        <v>0</v>
      </c>
    </row>
    <row r="627" spans="1:7" s="83" customFormat="1" hidden="1">
      <c r="A627" s="99" t="str">
        <f>Invoice!F629</f>
        <v>first line keep open</v>
      </c>
      <c r="B627" s="78">
        <f>Invoice!C629</f>
        <v>0</v>
      </c>
      <c r="C627" s="79">
        <f>Invoice!B629</f>
        <v>0</v>
      </c>
      <c r="D627" s="84">
        <f t="shared" ca="1" si="26"/>
        <v>0</v>
      </c>
      <c r="E627" s="84">
        <f t="shared" ca="1" si="27"/>
        <v>0</v>
      </c>
      <c r="F627" s="85">
        <f>Invoice!G629</f>
        <v>0</v>
      </c>
      <c r="G627" s="86">
        <f t="shared" si="28"/>
        <v>0</v>
      </c>
    </row>
    <row r="628" spans="1:7" s="83" customFormat="1" hidden="1">
      <c r="A628" s="99" t="str">
        <f>Invoice!F630</f>
        <v>first line keep open</v>
      </c>
      <c r="B628" s="78">
        <f>Invoice!C630</f>
        <v>0</v>
      </c>
      <c r="C628" s="79">
        <f>Invoice!B630</f>
        <v>0</v>
      </c>
      <c r="D628" s="84">
        <f t="shared" ca="1" si="26"/>
        <v>0</v>
      </c>
      <c r="E628" s="84">
        <f t="shared" ca="1" si="27"/>
        <v>0</v>
      </c>
      <c r="F628" s="85">
        <f>Invoice!G630</f>
        <v>0</v>
      </c>
      <c r="G628" s="86">
        <f t="shared" si="28"/>
        <v>0</v>
      </c>
    </row>
    <row r="629" spans="1:7" s="83" customFormat="1" hidden="1">
      <c r="A629" s="99" t="str">
        <f>Invoice!F631</f>
        <v>first line keep open</v>
      </c>
      <c r="B629" s="78">
        <f>Invoice!C631</f>
        <v>0</v>
      </c>
      <c r="C629" s="79">
        <f>Invoice!B631</f>
        <v>0</v>
      </c>
      <c r="D629" s="84">
        <f t="shared" ca="1" si="26"/>
        <v>0</v>
      </c>
      <c r="E629" s="84">
        <f t="shared" ca="1" si="27"/>
        <v>0</v>
      </c>
      <c r="F629" s="85">
        <f>Invoice!G631</f>
        <v>0</v>
      </c>
      <c r="G629" s="86">
        <f t="shared" si="28"/>
        <v>0</v>
      </c>
    </row>
    <row r="630" spans="1:7" s="83" customFormat="1" hidden="1">
      <c r="A630" s="99" t="str">
        <f>Invoice!F632</f>
        <v>first line keep open</v>
      </c>
      <c r="B630" s="78">
        <f>Invoice!C632</f>
        <v>0</v>
      </c>
      <c r="C630" s="79">
        <f>Invoice!B632</f>
        <v>0</v>
      </c>
      <c r="D630" s="84">
        <f t="shared" ca="1" si="26"/>
        <v>0</v>
      </c>
      <c r="E630" s="84">
        <f t="shared" ca="1" si="27"/>
        <v>0</v>
      </c>
      <c r="F630" s="85">
        <f>Invoice!G632</f>
        <v>0</v>
      </c>
      <c r="G630" s="86">
        <f t="shared" si="28"/>
        <v>0</v>
      </c>
    </row>
    <row r="631" spans="1:7" s="83" customFormat="1" hidden="1">
      <c r="A631" s="99" t="str">
        <f>Invoice!F633</f>
        <v>first line keep open</v>
      </c>
      <c r="B631" s="78">
        <f>Invoice!C633</f>
        <v>0</v>
      </c>
      <c r="C631" s="79">
        <f>Invoice!B633</f>
        <v>0</v>
      </c>
      <c r="D631" s="84">
        <f t="shared" ca="1" si="26"/>
        <v>0</v>
      </c>
      <c r="E631" s="84">
        <f t="shared" ca="1" si="27"/>
        <v>0</v>
      </c>
      <c r="F631" s="85">
        <f>Invoice!G633</f>
        <v>0</v>
      </c>
      <c r="G631" s="86">
        <f t="shared" si="28"/>
        <v>0</v>
      </c>
    </row>
    <row r="632" spans="1:7" s="83" customFormat="1" hidden="1">
      <c r="A632" s="99" t="str">
        <f>Invoice!F634</f>
        <v>first line keep open</v>
      </c>
      <c r="B632" s="78">
        <f>Invoice!C634</f>
        <v>0</v>
      </c>
      <c r="C632" s="79">
        <f>Invoice!B634</f>
        <v>0</v>
      </c>
      <c r="D632" s="84">
        <f t="shared" ca="1" si="26"/>
        <v>0</v>
      </c>
      <c r="E632" s="84">
        <f t="shared" ca="1" si="27"/>
        <v>0</v>
      </c>
      <c r="F632" s="85">
        <f>Invoice!G634</f>
        <v>0</v>
      </c>
      <c r="G632" s="86">
        <f t="shared" si="28"/>
        <v>0</v>
      </c>
    </row>
    <row r="633" spans="1:7" s="83" customFormat="1" hidden="1">
      <c r="A633" s="99" t="str">
        <f>Invoice!F635</f>
        <v>first line keep open</v>
      </c>
      <c r="B633" s="78">
        <f>Invoice!C635</f>
        <v>0</v>
      </c>
      <c r="C633" s="79">
        <f>Invoice!B635</f>
        <v>0</v>
      </c>
      <c r="D633" s="84">
        <f t="shared" ca="1" si="26"/>
        <v>0</v>
      </c>
      <c r="E633" s="84">
        <f t="shared" ca="1" si="27"/>
        <v>0</v>
      </c>
      <c r="F633" s="85">
        <f>Invoice!G635</f>
        <v>0</v>
      </c>
      <c r="G633" s="86">
        <f t="shared" si="28"/>
        <v>0</v>
      </c>
    </row>
    <row r="634" spans="1:7" s="83" customFormat="1" hidden="1">
      <c r="A634" s="99" t="str">
        <f>Invoice!F636</f>
        <v>first line keep open</v>
      </c>
      <c r="B634" s="78">
        <f>Invoice!C636</f>
        <v>0</v>
      </c>
      <c r="C634" s="79">
        <f>Invoice!B636</f>
        <v>0</v>
      </c>
      <c r="D634" s="84">
        <f t="shared" ca="1" si="26"/>
        <v>0</v>
      </c>
      <c r="E634" s="84">
        <f t="shared" ca="1" si="27"/>
        <v>0</v>
      </c>
      <c r="F634" s="85">
        <f>Invoice!G636</f>
        <v>0</v>
      </c>
      <c r="G634" s="86">
        <f t="shared" si="28"/>
        <v>0</v>
      </c>
    </row>
    <row r="635" spans="1:7" s="83" customFormat="1" hidden="1">
      <c r="A635" s="99" t="str">
        <f>Invoice!F637</f>
        <v>first line keep open</v>
      </c>
      <c r="B635" s="78">
        <f>Invoice!C637</f>
        <v>0</v>
      </c>
      <c r="C635" s="79">
        <f>Invoice!B637</f>
        <v>0</v>
      </c>
      <c r="D635" s="84">
        <f t="shared" ca="1" si="26"/>
        <v>0</v>
      </c>
      <c r="E635" s="84">
        <f t="shared" ca="1" si="27"/>
        <v>0</v>
      </c>
      <c r="F635" s="85">
        <f>Invoice!G637</f>
        <v>0</v>
      </c>
      <c r="G635" s="86">
        <f t="shared" si="28"/>
        <v>0</v>
      </c>
    </row>
    <row r="636" spans="1:7" s="83" customFormat="1" hidden="1">
      <c r="A636" s="99" t="str">
        <f>Invoice!F638</f>
        <v>first line keep open</v>
      </c>
      <c r="B636" s="78">
        <f>Invoice!C638</f>
        <v>0</v>
      </c>
      <c r="C636" s="79">
        <f>Invoice!B638</f>
        <v>0</v>
      </c>
      <c r="D636" s="84">
        <f t="shared" ca="1" si="26"/>
        <v>0</v>
      </c>
      <c r="E636" s="84">
        <f t="shared" ca="1" si="27"/>
        <v>0</v>
      </c>
      <c r="F636" s="85">
        <f>Invoice!G638</f>
        <v>0</v>
      </c>
      <c r="G636" s="86">
        <f t="shared" si="28"/>
        <v>0</v>
      </c>
    </row>
    <row r="637" spans="1:7" s="83" customFormat="1" hidden="1">
      <c r="A637" s="99" t="str">
        <f>Invoice!F639</f>
        <v>first line keep open</v>
      </c>
      <c r="B637" s="78">
        <f>Invoice!C639</f>
        <v>0</v>
      </c>
      <c r="C637" s="79">
        <f>Invoice!B639</f>
        <v>0</v>
      </c>
      <c r="D637" s="84">
        <f t="shared" ca="1" si="26"/>
        <v>0</v>
      </c>
      <c r="E637" s="84">
        <f t="shared" ca="1" si="27"/>
        <v>0</v>
      </c>
      <c r="F637" s="85">
        <f>Invoice!G639</f>
        <v>0</v>
      </c>
      <c r="G637" s="86">
        <f t="shared" si="28"/>
        <v>0</v>
      </c>
    </row>
    <row r="638" spans="1:7" s="83" customFormat="1" hidden="1">
      <c r="A638" s="99" t="str">
        <f>Invoice!F640</f>
        <v>first line keep open</v>
      </c>
      <c r="B638" s="78">
        <f>Invoice!C640</f>
        <v>0</v>
      </c>
      <c r="C638" s="79">
        <f>Invoice!B640</f>
        <v>0</v>
      </c>
      <c r="D638" s="84">
        <f t="shared" ca="1" si="26"/>
        <v>0</v>
      </c>
      <c r="E638" s="84">
        <f t="shared" ca="1" si="27"/>
        <v>0</v>
      </c>
      <c r="F638" s="85">
        <f>Invoice!G640</f>
        <v>0</v>
      </c>
      <c r="G638" s="86">
        <f t="shared" si="28"/>
        <v>0</v>
      </c>
    </row>
    <row r="639" spans="1:7" s="83" customFormat="1" hidden="1">
      <c r="A639" s="99" t="str">
        <f>Invoice!F641</f>
        <v>first line keep open</v>
      </c>
      <c r="B639" s="78">
        <f>Invoice!C641</f>
        <v>0</v>
      </c>
      <c r="C639" s="79">
        <f>Invoice!B641</f>
        <v>0</v>
      </c>
      <c r="D639" s="84">
        <f t="shared" ca="1" si="26"/>
        <v>0</v>
      </c>
      <c r="E639" s="84">
        <f t="shared" ca="1" si="27"/>
        <v>0</v>
      </c>
      <c r="F639" s="85">
        <f>Invoice!G641</f>
        <v>0</v>
      </c>
      <c r="G639" s="86">
        <f t="shared" si="28"/>
        <v>0</v>
      </c>
    </row>
    <row r="640" spans="1:7" s="83" customFormat="1" hidden="1">
      <c r="A640" s="99" t="str">
        <f>Invoice!F642</f>
        <v>first line keep open</v>
      </c>
      <c r="B640" s="78">
        <f>Invoice!C642</f>
        <v>0</v>
      </c>
      <c r="C640" s="79">
        <f>Invoice!B642</f>
        <v>0</v>
      </c>
      <c r="D640" s="84">
        <f t="shared" ca="1" si="26"/>
        <v>0</v>
      </c>
      <c r="E640" s="84">
        <f t="shared" ca="1" si="27"/>
        <v>0</v>
      </c>
      <c r="F640" s="85">
        <f>Invoice!G642</f>
        <v>0</v>
      </c>
      <c r="G640" s="86">
        <f t="shared" si="28"/>
        <v>0</v>
      </c>
    </row>
    <row r="641" spans="1:7" s="83" customFormat="1" hidden="1">
      <c r="A641" s="99" t="str">
        <f>Invoice!F643</f>
        <v>first line keep open</v>
      </c>
      <c r="B641" s="78">
        <f>Invoice!C643</f>
        <v>0</v>
      </c>
      <c r="C641" s="79">
        <f>Invoice!B643</f>
        <v>0</v>
      </c>
      <c r="D641" s="84">
        <f t="shared" ref="D641:D704" ca="1" si="29">F641/$D$14</f>
        <v>0</v>
      </c>
      <c r="E641" s="84">
        <f t="shared" ref="E641:E704" ca="1" si="30">G641/$D$14</f>
        <v>0</v>
      </c>
      <c r="F641" s="85">
        <f>Invoice!G643</f>
        <v>0</v>
      </c>
      <c r="G641" s="86">
        <f t="shared" ref="G641:G704" si="31">C641*F641</f>
        <v>0</v>
      </c>
    </row>
    <row r="642" spans="1:7" s="83" customFormat="1" hidden="1">
      <c r="A642" s="99" t="str">
        <f>Invoice!F644</f>
        <v>first line keep open</v>
      </c>
      <c r="B642" s="78">
        <f>Invoice!C644</f>
        <v>0</v>
      </c>
      <c r="C642" s="79">
        <f>Invoice!B644</f>
        <v>0</v>
      </c>
      <c r="D642" s="84">
        <f t="shared" ca="1" si="29"/>
        <v>0</v>
      </c>
      <c r="E642" s="84">
        <f t="shared" ca="1" si="30"/>
        <v>0</v>
      </c>
      <c r="F642" s="85">
        <f>Invoice!G644</f>
        <v>0</v>
      </c>
      <c r="G642" s="86">
        <f t="shared" si="31"/>
        <v>0</v>
      </c>
    </row>
    <row r="643" spans="1:7" s="83" customFormat="1" hidden="1">
      <c r="A643" s="99" t="str">
        <f>Invoice!F645</f>
        <v>first line keep open</v>
      </c>
      <c r="B643" s="78">
        <f>Invoice!C645</f>
        <v>0</v>
      </c>
      <c r="C643" s="79">
        <f>Invoice!B645</f>
        <v>0</v>
      </c>
      <c r="D643" s="84">
        <f t="shared" ca="1" si="29"/>
        <v>0</v>
      </c>
      <c r="E643" s="84">
        <f t="shared" ca="1" si="30"/>
        <v>0</v>
      </c>
      <c r="F643" s="85">
        <f>Invoice!G645</f>
        <v>0</v>
      </c>
      <c r="G643" s="86">
        <f t="shared" si="31"/>
        <v>0</v>
      </c>
    </row>
    <row r="644" spans="1:7" s="83" customFormat="1" hidden="1">
      <c r="A644" s="99" t="str">
        <f>Invoice!F646</f>
        <v>first line keep open</v>
      </c>
      <c r="B644" s="78">
        <f>Invoice!C646</f>
        <v>0</v>
      </c>
      <c r="C644" s="79">
        <f>Invoice!B646</f>
        <v>0</v>
      </c>
      <c r="D644" s="84">
        <f t="shared" ca="1" si="29"/>
        <v>0</v>
      </c>
      <c r="E644" s="84">
        <f t="shared" ca="1" si="30"/>
        <v>0</v>
      </c>
      <c r="F644" s="85">
        <f>Invoice!G646</f>
        <v>0</v>
      </c>
      <c r="G644" s="86">
        <f t="shared" si="31"/>
        <v>0</v>
      </c>
    </row>
    <row r="645" spans="1:7" s="83" customFormat="1" hidden="1">
      <c r="A645" s="99" t="str">
        <f>Invoice!F647</f>
        <v>first line keep open</v>
      </c>
      <c r="B645" s="78">
        <f>Invoice!C647</f>
        <v>0</v>
      </c>
      <c r="C645" s="79">
        <f>Invoice!B647</f>
        <v>0</v>
      </c>
      <c r="D645" s="84">
        <f t="shared" ca="1" si="29"/>
        <v>0</v>
      </c>
      <c r="E645" s="84">
        <f t="shared" ca="1" si="30"/>
        <v>0</v>
      </c>
      <c r="F645" s="85">
        <f>Invoice!G647</f>
        <v>0</v>
      </c>
      <c r="G645" s="86">
        <f t="shared" si="31"/>
        <v>0</v>
      </c>
    </row>
    <row r="646" spans="1:7" s="83" customFormat="1" hidden="1">
      <c r="A646" s="99" t="str">
        <f>Invoice!F648</f>
        <v>first line keep open</v>
      </c>
      <c r="B646" s="78">
        <f>Invoice!C648</f>
        <v>0</v>
      </c>
      <c r="C646" s="79">
        <f>Invoice!B648</f>
        <v>0</v>
      </c>
      <c r="D646" s="84">
        <f t="shared" ca="1" si="29"/>
        <v>0</v>
      </c>
      <c r="E646" s="84">
        <f t="shared" ca="1" si="30"/>
        <v>0</v>
      </c>
      <c r="F646" s="85">
        <f>Invoice!G648</f>
        <v>0</v>
      </c>
      <c r="G646" s="86">
        <f t="shared" si="31"/>
        <v>0</v>
      </c>
    </row>
    <row r="647" spans="1:7" s="83" customFormat="1" hidden="1">
      <c r="A647" s="99" t="str">
        <f>Invoice!F649</f>
        <v>first line keep open</v>
      </c>
      <c r="B647" s="78">
        <f>Invoice!C649</f>
        <v>0</v>
      </c>
      <c r="C647" s="79">
        <f>Invoice!B649</f>
        <v>0</v>
      </c>
      <c r="D647" s="84">
        <f t="shared" ca="1" si="29"/>
        <v>0</v>
      </c>
      <c r="E647" s="84">
        <f t="shared" ca="1" si="30"/>
        <v>0</v>
      </c>
      <c r="F647" s="85">
        <f>Invoice!G649</f>
        <v>0</v>
      </c>
      <c r="G647" s="86">
        <f t="shared" si="31"/>
        <v>0</v>
      </c>
    </row>
    <row r="648" spans="1:7" s="83" customFormat="1" hidden="1">
      <c r="A648" s="99" t="str">
        <f>Invoice!F650</f>
        <v>first line keep open</v>
      </c>
      <c r="B648" s="78">
        <f>Invoice!C650</f>
        <v>0</v>
      </c>
      <c r="C648" s="79">
        <f>Invoice!B650</f>
        <v>0</v>
      </c>
      <c r="D648" s="84">
        <f t="shared" ca="1" si="29"/>
        <v>0</v>
      </c>
      <c r="E648" s="84">
        <f t="shared" ca="1" si="30"/>
        <v>0</v>
      </c>
      <c r="F648" s="85">
        <f>Invoice!G650</f>
        <v>0</v>
      </c>
      <c r="G648" s="86">
        <f t="shared" si="31"/>
        <v>0</v>
      </c>
    </row>
    <row r="649" spans="1:7" s="83" customFormat="1" hidden="1">
      <c r="A649" s="99" t="str">
        <f>Invoice!F651</f>
        <v>first line keep open</v>
      </c>
      <c r="B649" s="78">
        <f>Invoice!C651</f>
        <v>0</v>
      </c>
      <c r="C649" s="79">
        <f>Invoice!B651</f>
        <v>0</v>
      </c>
      <c r="D649" s="84">
        <f t="shared" ca="1" si="29"/>
        <v>0</v>
      </c>
      <c r="E649" s="84">
        <f t="shared" ca="1" si="30"/>
        <v>0</v>
      </c>
      <c r="F649" s="85">
        <f>Invoice!G651</f>
        <v>0</v>
      </c>
      <c r="G649" s="86">
        <f t="shared" si="31"/>
        <v>0</v>
      </c>
    </row>
    <row r="650" spans="1:7" s="83" customFormat="1" hidden="1">
      <c r="A650" s="99" t="str">
        <f>Invoice!F652</f>
        <v>first line keep open</v>
      </c>
      <c r="B650" s="78">
        <f>Invoice!C652</f>
        <v>0</v>
      </c>
      <c r="C650" s="79">
        <f>Invoice!B652</f>
        <v>0</v>
      </c>
      <c r="D650" s="84">
        <f t="shared" ca="1" si="29"/>
        <v>0</v>
      </c>
      <c r="E650" s="84">
        <f t="shared" ca="1" si="30"/>
        <v>0</v>
      </c>
      <c r="F650" s="85">
        <f>Invoice!G652</f>
        <v>0</v>
      </c>
      <c r="G650" s="86">
        <f t="shared" si="31"/>
        <v>0</v>
      </c>
    </row>
    <row r="651" spans="1:7" s="83" customFormat="1" hidden="1">
      <c r="A651" s="99" t="str">
        <f>Invoice!F653</f>
        <v>first line keep open</v>
      </c>
      <c r="B651" s="78">
        <f>Invoice!C653</f>
        <v>0</v>
      </c>
      <c r="C651" s="79">
        <f>Invoice!B653</f>
        <v>0</v>
      </c>
      <c r="D651" s="84">
        <f t="shared" ca="1" si="29"/>
        <v>0</v>
      </c>
      <c r="E651" s="84">
        <f t="shared" ca="1" si="30"/>
        <v>0</v>
      </c>
      <c r="F651" s="85">
        <f>Invoice!G653</f>
        <v>0</v>
      </c>
      <c r="G651" s="86">
        <f t="shared" si="31"/>
        <v>0</v>
      </c>
    </row>
    <row r="652" spans="1:7" s="83" customFormat="1" hidden="1">
      <c r="A652" s="99" t="str">
        <f>Invoice!F654</f>
        <v>first line keep open</v>
      </c>
      <c r="B652" s="78">
        <f>Invoice!C654</f>
        <v>0</v>
      </c>
      <c r="C652" s="79">
        <f>Invoice!B654</f>
        <v>0</v>
      </c>
      <c r="D652" s="84">
        <f t="shared" ca="1" si="29"/>
        <v>0</v>
      </c>
      <c r="E652" s="84">
        <f t="shared" ca="1" si="30"/>
        <v>0</v>
      </c>
      <c r="F652" s="85">
        <f>Invoice!G654</f>
        <v>0</v>
      </c>
      <c r="G652" s="86">
        <f t="shared" si="31"/>
        <v>0</v>
      </c>
    </row>
    <row r="653" spans="1:7" s="83" customFormat="1" hidden="1">
      <c r="A653" s="99" t="str">
        <f>Invoice!F655</f>
        <v>first line keep open</v>
      </c>
      <c r="B653" s="78">
        <f>Invoice!C655</f>
        <v>0</v>
      </c>
      <c r="C653" s="79">
        <f>Invoice!B655</f>
        <v>0</v>
      </c>
      <c r="D653" s="84">
        <f t="shared" ca="1" si="29"/>
        <v>0</v>
      </c>
      <c r="E653" s="84">
        <f t="shared" ca="1" si="30"/>
        <v>0</v>
      </c>
      <c r="F653" s="85">
        <f>Invoice!G655</f>
        <v>0</v>
      </c>
      <c r="G653" s="86">
        <f t="shared" si="31"/>
        <v>0</v>
      </c>
    </row>
    <row r="654" spans="1:7" s="83" customFormat="1" hidden="1">
      <c r="A654" s="99" t="str">
        <f>Invoice!F656</f>
        <v>first line keep open</v>
      </c>
      <c r="B654" s="78">
        <f>Invoice!C656</f>
        <v>0</v>
      </c>
      <c r="C654" s="79">
        <f>Invoice!B656</f>
        <v>0</v>
      </c>
      <c r="D654" s="84">
        <f t="shared" ca="1" si="29"/>
        <v>0</v>
      </c>
      <c r="E654" s="84">
        <f t="shared" ca="1" si="30"/>
        <v>0</v>
      </c>
      <c r="F654" s="85">
        <f>Invoice!G656</f>
        <v>0</v>
      </c>
      <c r="G654" s="86">
        <f t="shared" si="31"/>
        <v>0</v>
      </c>
    </row>
    <row r="655" spans="1:7" s="83" customFormat="1" hidden="1">
      <c r="A655" s="99" t="str">
        <f>Invoice!F657</f>
        <v>first line keep open</v>
      </c>
      <c r="B655" s="78">
        <f>Invoice!C657</f>
        <v>0</v>
      </c>
      <c r="C655" s="79">
        <f>Invoice!B657</f>
        <v>0</v>
      </c>
      <c r="D655" s="84">
        <f t="shared" ca="1" si="29"/>
        <v>0</v>
      </c>
      <c r="E655" s="84">
        <f t="shared" ca="1" si="30"/>
        <v>0</v>
      </c>
      <c r="F655" s="85">
        <f>Invoice!G657</f>
        <v>0</v>
      </c>
      <c r="G655" s="86">
        <f t="shared" si="31"/>
        <v>0</v>
      </c>
    </row>
    <row r="656" spans="1:7" s="83" customFormat="1" hidden="1">
      <c r="A656" s="99" t="str">
        <f>Invoice!F658</f>
        <v>first line keep open</v>
      </c>
      <c r="B656" s="78">
        <f>Invoice!C658</f>
        <v>0</v>
      </c>
      <c r="C656" s="79">
        <f>Invoice!B658</f>
        <v>0</v>
      </c>
      <c r="D656" s="84">
        <f t="shared" ca="1" si="29"/>
        <v>0</v>
      </c>
      <c r="E656" s="84">
        <f t="shared" ca="1" si="30"/>
        <v>0</v>
      </c>
      <c r="F656" s="85">
        <f>Invoice!G658</f>
        <v>0</v>
      </c>
      <c r="G656" s="86">
        <f t="shared" si="31"/>
        <v>0</v>
      </c>
    </row>
    <row r="657" spans="1:7" s="83" customFormat="1" hidden="1">
      <c r="A657" s="99" t="str">
        <f>Invoice!F659</f>
        <v>first line keep open</v>
      </c>
      <c r="B657" s="78">
        <f>Invoice!C659</f>
        <v>0</v>
      </c>
      <c r="C657" s="79">
        <f>Invoice!B659</f>
        <v>0</v>
      </c>
      <c r="D657" s="84">
        <f t="shared" ca="1" si="29"/>
        <v>0</v>
      </c>
      <c r="E657" s="84">
        <f t="shared" ca="1" si="30"/>
        <v>0</v>
      </c>
      <c r="F657" s="85">
        <f>Invoice!G659</f>
        <v>0</v>
      </c>
      <c r="G657" s="86">
        <f t="shared" si="31"/>
        <v>0</v>
      </c>
    </row>
    <row r="658" spans="1:7" s="83" customFormat="1" hidden="1">
      <c r="A658" s="99" t="str">
        <f>Invoice!F660</f>
        <v>first line keep open</v>
      </c>
      <c r="B658" s="78">
        <f>Invoice!C660</f>
        <v>0</v>
      </c>
      <c r="C658" s="79">
        <f>Invoice!B660</f>
        <v>0</v>
      </c>
      <c r="D658" s="84">
        <f t="shared" ca="1" si="29"/>
        <v>0</v>
      </c>
      <c r="E658" s="84">
        <f t="shared" ca="1" si="30"/>
        <v>0</v>
      </c>
      <c r="F658" s="85">
        <f>Invoice!G660</f>
        <v>0</v>
      </c>
      <c r="G658" s="86">
        <f t="shared" si="31"/>
        <v>0</v>
      </c>
    </row>
    <row r="659" spans="1:7" s="83" customFormat="1" hidden="1">
      <c r="A659" s="99" t="str">
        <f>Invoice!F661</f>
        <v>first line keep open</v>
      </c>
      <c r="B659" s="78">
        <f>Invoice!C661</f>
        <v>0</v>
      </c>
      <c r="C659" s="79">
        <f>Invoice!B661</f>
        <v>0</v>
      </c>
      <c r="D659" s="84">
        <f t="shared" ca="1" si="29"/>
        <v>0</v>
      </c>
      <c r="E659" s="84">
        <f t="shared" ca="1" si="30"/>
        <v>0</v>
      </c>
      <c r="F659" s="85">
        <f>Invoice!G661</f>
        <v>0</v>
      </c>
      <c r="G659" s="86">
        <f t="shared" si="31"/>
        <v>0</v>
      </c>
    </row>
    <row r="660" spans="1:7" s="83" customFormat="1" hidden="1">
      <c r="A660" s="99" t="str">
        <f>Invoice!F662</f>
        <v>first line keep open</v>
      </c>
      <c r="B660" s="78">
        <f>Invoice!C662</f>
        <v>0</v>
      </c>
      <c r="C660" s="79">
        <f>Invoice!B662</f>
        <v>0</v>
      </c>
      <c r="D660" s="84">
        <f t="shared" ca="1" si="29"/>
        <v>0</v>
      </c>
      <c r="E660" s="84">
        <f t="shared" ca="1" si="30"/>
        <v>0</v>
      </c>
      <c r="F660" s="85">
        <f>Invoice!G662</f>
        <v>0</v>
      </c>
      <c r="G660" s="86">
        <f t="shared" si="31"/>
        <v>0</v>
      </c>
    </row>
    <row r="661" spans="1:7" s="83" customFormat="1" hidden="1">
      <c r="A661" s="99" t="str">
        <f>Invoice!F663</f>
        <v>first line keep open</v>
      </c>
      <c r="B661" s="78">
        <f>Invoice!C663</f>
        <v>0</v>
      </c>
      <c r="C661" s="79">
        <f>Invoice!B663</f>
        <v>0</v>
      </c>
      <c r="D661" s="84">
        <f t="shared" ca="1" si="29"/>
        <v>0</v>
      </c>
      <c r="E661" s="84">
        <f t="shared" ca="1" si="30"/>
        <v>0</v>
      </c>
      <c r="F661" s="85">
        <f>Invoice!G663</f>
        <v>0</v>
      </c>
      <c r="G661" s="86">
        <f t="shared" si="31"/>
        <v>0</v>
      </c>
    </row>
    <row r="662" spans="1:7" s="83" customFormat="1" hidden="1">
      <c r="A662" s="99" t="str">
        <f>Invoice!F664</f>
        <v>first line keep open</v>
      </c>
      <c r="B662" s="78">
        <f>Invoice!C664</f>
        <v>0</v>
      </c>
      <c r="C662" s="79">
        <f>Invoice!B664</f>
        <v>0</v>
      </c>
      <c r="D662" s="84">
        <f t="shared" ca="1" si="29"/>
        <v>0</v>
      </c>
      <c r="E662" s="84">
        <f t="shared" ca="1" si="30"/>
        <v>0</v>
      </c>
      <c r="F662" s="85">
        <f>Invoice!G664</f>
        <v>0</v>
      </c>
      <c r="G662" s="86">
        <f t="shared" si="31"/>
        <v>0</v>
      </c>
    </row>
    <row r="663" spans="1:7" s="83" customFormat="1" hidden="1">
      <c r="A663" s="99" t="str">
        <f>Invoice!F665</f>
        <v>first line keep open</v>
      </c>
      <c r="B663" s="78">
        <f>Invoice!C665</f>
        <v>0</v>
      </c>
      <c r="C663" s="79">
        <f>Invoice!B665</f>
        <v>0</v>
      </c>
      <c r="D663" s="84">
        <f t="shared" ca="1" si="29"/>
        <v>0</v>
      </c>
      <c r="E663" s="84">
        <f t="shared" ca="1" si="30"/>
        <v>0</v>
      </c>
      <c r="F663" s="85">
        <f>Invoice!G665</f>
        <v>0</v>
      </c>
      <c r="G663" s="86">
        <f t="shared" si="31"/>
        <v>0</v>
      </c>
    </row>
    <row r="664" spans="1:7" s="83" customFormat="1" hidden="1">
      <c r="A664" s="99" t="str">
        <f>Invoice!F666</f>
        <v>first line keep open</v>
      </c>
      <c r="B664" s="78">
        <f>Invoice!C666</f>
        <v>0</v>
      </c>
      <c r="C664" s="79">
        <f>Invoice!B666</f>
        <v>0</v>
      </c>
      <c r="D664" s="84">
        <f t="shared" ca="1" si="29"/>
        <v>0</v>
      </c>
      <c r="E664" s="84">
        <f t="shared" ca="1" si="30"/>
        <v>0</v>
      </c>
      <c r="F664" s="85">
        <f>Invoice!G666</f>
        <v>0</v>
      </c>
      <c r="G664" s="86">
        <f t="shared" si="31"/>
        <v>0</v>
      </c>
    </row>
    <row r="665" spans="1:7" s="83" customFormat="1" hidden="1">
      <c r="A665" s="99" t="str">
        <f>Invoice!F667</f>
        <v>first line keep open</v>
      </c>
      <c r="B665" s="78">
        <f>Invoice!C667</f>
        <v>0</v>
      </c>
      <c r="C665" s="79">
        <f>Invoice!B667</f>
        <v>0</v>
      </c>
      <c r="D665" s="84">
        <f t="shared" ca="1" si="29"/>
        <v>0</v>
      </c>
      <c r="E665" s="84">
        <f t="shared" ca="1" si="30"/>
        <v>0</v>
      </c>
      <c r="F665" s="85">
        <f>Invoice!G667</f>
        <v>0</v>
      </c>
      <c r="G665" s="86">
        <f t="shared" si="31"/>
        <v>0</v>
      </c>
    </row>
    <row r="666" spans="1:7" s="83" customFormat="1" hidden="1">
      <c r="A666" s="99" t="str">
        <f>Invoice!F668</f>
        <v>first line keep open</v>
      </c>
      <c r="B666" s="78">
        <f>Invoice!C668</f>
        <v>0</v>
      </c>
      <c r="C666" s="79">
        <f>Invoice!B668</f>
        <v>0</v>
      </c>
      <c r="D666" s="84">
        <f t="shared" ca="1" si="29"/>
        <v>0</v>
      </c>
      <c r="E666" s="84">
        <f t="shared" ca="1" si="30"/>
        <v>0</v>
      </c>
      <c r="F666" s="85">
        <f>Invoice!G668</f>
        <v>0</v>
      </c>
      <c r="G666" s="86">
        <f t="shared" si="31"/>
        <v>0</v>
      </c>
    </row>
    <row r="667" spans="1:7" s="83" customFormat="1" hidden="1">
      <c r="A667" s="99" t="str">
        <f>Invoice!F669</f>
        <v>first line keep open</v>
      </c>
      <c r="B667" s="78">
        <f>Invoice!C669</f>
        <v>0</v>
      </c>
      <c r="C667" s="79">
        <f>Invoice!B669</f>
        <v>0</v>
      </c>
      <c r="D667" s="84">
        <f t="shared" ca="1" si="29"/>
        <v>0</v>
      </c>
      <c r="E667" s="84">
        <f t="shared" ca="1" si="30"/>
        <v>0</v>
      </c>
      <c r="F667" s="85">
        <f>Invoice!G669</f>
        <v>0</v>
      </c>
      <c r="G667" s="86">
        <f t="shared" si="31"/>
        <v>0</v>
      </c>
    </row>
    <row r="668" spans="1:7" s="83" customFormat="1" hidden="1">
      <c r="A668" s="99" t="str">
        <f>Invoice!F670</f>
        <v>first line keep open</v>
      </c>
      <c r="B668" s="78">
        <f>Invoice!C670</f>
        <v>0</v>
      </c>
      <c r="C668" s="79">
        <f>Invoice!B670</f>
        <v>0</v>
      </c>
      <c r="D668" s="84">
        <f t="shared" ca="1" si="29"/>
        <v>0</v>
      </c>
      <c r="E668" s="84">
        <f t="shared" ca="1" si="30"/>
        <v>0</v>
      </c>
      <c r="F668" s="85">
        <f>Invoice!G670</f>
        <v>0</v>
      </c>
      <c r="G668" s="86">
        <f t="shared" si="31"/>
        <v>0</v>
      </c>
    </row>
    <row r="669" spans="1:7" s="83" customFormat="1" hidden="1">
      <c r="A669" s="99" t="str">
        <f>Invoice!F671</f>
        <v>first line keep open</v>
      </c>
      <c r="B669" s="78">
        <f>Invoice!C671</f>
        <v>0</v>
      </c>
      <c r="C669" s="79">
        <f>Invoice!B671</f>
        <v>0</v>
      </c>
      <c r="D669" s="84">
        <f t="shared" ca="1" si="29"/>
        <v>0</v>
      </c>
      <c r="E669" s="84">
        <f t="shared" ca="1" si="30"/>
        <v>0</v>
      </c>
      <c r="F669" s="85">
        <f>Invoice!G671</f>
        <v>0</v>
      </c>
      <c r="G669" s="86">
        <f t="shared" si="31"/>
        <v>0</v>
      </c>
    </row>
    <row r="670" spans="1:7" s="83" customFormat="1" hidden="1">
      <c r="A670" s="99" t="str">
        <f>Invoice!F672</f>
        <v>first line keep open</v>
      </c>
      <c r="B670" s="78">
        <f>Invoice!C672</f>
        <v>0</v>
      </c>
      <c r="C670" s="79">
        <f>Invoice!B672</f>
        <v>0</v>
      </c>
      <c r="D670" s="84">
        <f t="shared" ca="1" si="29"/>
        <v>0</v>
      </c>
      <c r="E670" s="84">
        <f t="shared" ca="1" si="30"/>
        <v>0</v>
      </c>
      <c r="F670" s="85">
        <f>Invoice!G672</f>
        <v>0</v>
      </c>
      <c r="G670" s="86">
        <f t="shared" si="31"/>
        <v>0</v>
      </c>
    </row>
    <row r="671" spans="1:7" s="83" customFormat="1" hidden="1">
      <c r="A671" s="99" t="str">
        <f>Invoice!F673</f>
        <v>first line keep open</v>
      </c>
      <c r="B671" s="78">
        <f>Invoice!C673</f>
        <v>0</v>
      </c>
      <c r="C671" s="79">
        <f>Invoice!B673</f>
        <v>0</v>
      </c>
      <c r="D671" s="84">
        <f t="shared" ca="1" si="29"/>
        <v>0</v>
      </c>
      <c r="E671" s="84">
        <f t="shared" ca="1" si="30"/>
        <v>0</v>
      </c>
      <c r="F671" s="85">
        <f>Invoice!G673</f>
        <v>0</v>
      </c>
      <c r="G671" s="86">
        <f t="shared" si="31"/>
        <v>0</v>
      </c>
    </row>
    <row r="672" spans="1:7" s="83" customFormat="1" hidden="1">
      <c r="A672" s="99" t="str">
        <f>Invoice!F674</f>
        <v>first line keep open</v>
      </c>
      <c r="B672" s="78">
        <f>Invoice!C674</f>
        <v>0</v>
      </c>
      <c r="C672" s="79">
        <f>Invoice!B674</f>
        <v>0</v>
      </c>
      <c r="D672" s="84">
        <f t="shared" ca="1" si="29"/>
        <v>0</v>
      </c>
      <c r="E672" s="84">
        <f t="shared" ca="1" si="30"/>
        <v>0</v>
      </c>
      <c r="F672" s="85">
        <f>Invoice!G674</f>
        <v>0</v>
      </c>
      <c r="G672" s="86">
        <f t="shared" si="31"/>
        <v>0</v>
      </c>
    </row>
    <row r="673" spans="1:7" s="83" customFormat="1" hidden="1">
      <c r="A673" s="99" t="str">
        <f>Invoice!F675</f>
        <v>first line keep open</v>
      </c>
      <c r="B673" s="78">
        <f>Invoice!C675</f>
        <v>0</v>
      </c>
      <c r="C673" s="79">
        <f>Invoice!B675</f>
        <v>0</v>
      </c>
      <c r="D673" s="84">
        <f t="shared" ca="1" si="29"/>
        <v>0</v>
      </c>
      <c r="E673" s="84">
        <f t="shared" ca="1" si="30"/>
        <v>0</v>
      </c>
      <c r="F673" s="85">
        <f>Invoice!G675</f>
        <v>0</v>
      </c>
      <c r="G673" s="86">
        <f t="shared" si="31"/>
        <v>0</v>
      </c>
    </row>
    <row r="674" spans="1:7" s="83" customFormat="1" hidden="1">
      <c r="A674" s="99" t="str">
        <f>Invoice!F676</f>
        <v>first line keep open</v>
      </c>
      <c r="B674" s="78">
        <f>Invoice!C676</f>
        <v>0</v>
      </c>
      <c r="C674" s="79">
        <f>Invoice!B676</f>
        <v>0</v>
      </c>
      <c r="D674" s="84">
        <f t="shared" ca="1" si="29"/>
        <v>0</v>
      </c>
      <c r="E674" s="84">
        <f t="shared" ca="1" si="30"/>
        <v>0</v>
      </c>
      <c r="F674" s="85">
        <f>Invoice!G676</f>
        <v>0</v>
      </c>
      <c r="G674" s="86">
        <f t="shared" si="31"/>
        <v>0</v>
      </c>
    </row>
    <row r="675" spans="1:7" s="83" customFormat="1" hidden="1">
      <c r="A675" s="99" t="str">
        <f>Invoice!F677</f>
        <v>first line keep open</v>
      </c>
      <c r="B675" s="78">
        <f>Invoice!C677</f>
        <v>0</v>
      </c>
      <c r="C675" s="79">
        <f>Invoice!B677</f>
        <v>0</v>
      </c>
      <c r="D675" s="84">
        <f t="shared" ca="1" si="29"/>
        <v>0</v>
      </c>
      <c r="E675" s="84">
        <f t="shared" ca="1" si="30"/>
        <v>0</v>
      </c>
      <c r="F675" s="85">
        <f>Invoice!G677</f>
        <v>0</v>
      </c>
      <c r="G675" s="86">
        <f t="shared" si="31"/>
        <v>0</v>
      </c>
    </row>
    <row r="676" spans="1:7" s="83" customFormat="1" hidden="1">
      <c r="A676" s="99" t="str">
        <f>Invoice!F678</f>
        <v>first line keep open</v>
      </c>
      <c r="B676" s="78">
        <f>Invoice!C678</f>
        <v>0</v>
      </c>
      <c r="C676" s="79">
        <f>Invoice!B678</f>
        <v>0</v>
      </c>
      <c r="D676" s="84">
        <f t="shared" ca="1" si="29"/>
        <v>0</v>
      </c>
      <c r="E676" s="84">
        <f t="shared" ca="1" si="30"/>
        <v>0</v>
      </c>
      <c r="F676" s="85">
        <f>Invoice!G678</f>
        <v>0</v>
      </c>
      <c r="G676" s="86">
        <f t="shared" si="31"/>
        <v>0</v>
      </c>
    </row>
    <row r="677" spans="1:7" s="83" customFormat="1" hidden="1">
      <c r="A677" s="99" t="str">
        <f>Invoice!F679</f>
        <v>first line keep open</v>
      </c>
      <c r="B677" s="78">
        <f>Invoice!C679</f>
        <v>0</v>
      </c>
      <c r="C677" s="79">
        <f>Invoice!B679</f>
        <v>0</v>
      </c>
      <c r="D677" s="84">
        <f t="shared" ca="1" si="29"/>
        <v>0</v>
      </c>
      <c r="E677" s="84">
        <f t="shared" ca="1" si="30"/>
        <v>0</v>
      </c>
      <c r="F677" s="85">
        <f>Invoice!G679</f>
        <v>0</v>
      </c>
      <c r="G677" s="86">
        <f t="shared" si="31"/>
        <v>0</v>
      </c>
    </row>
    <row r="678" spans="1:7" s="83" customFormat="1" hidden="1">
      <c r="A678" s="99" t="str">
        <f>Invoice!F680</f>
        <v>first line keep open</v>
      </c>
      <c r="B678" s="78">
        <f>Invoice!C680</f>
        <v>0</v>
      </c>
      <c r="C678" s="79">
        <f>Invoice!B680</f>
        <v>0</v>
      </c>
      <c r="D678" s="84">
        <f t="shared" ca="1" si="29"/>
        <v>0</v>
      </c>
      <c r="E678" s="84">
        <f t="shared" ca="1" si="30"/>
        <v>0</v>
      </c>
      <c r="F678" s="85">
        <f>Invoice!G680</f>
        <v>0</v>
      </c>
      <c r="G678" s="86">
        <f t="shared" si="31"/>
        <v>0</v>
      </c>
    </row>
    <row r="679" spans="1:7" s="83" customFormat="1" hidden="1">
      <c r="A679" s="99" t="str">
        <f>Invoice!F681</f>
        <v>first line keep open</v>
      </c>
      <c r="B679" s="78">
        <f>Invoice!C681</f>
        <v>0</v>
      </c>
      <c r="C679" s="79">
        <f>Invoice!B681</f>
        <v>0</v>
      </c>
      <c r="D679" s="84">
        <f t="shared" ca="1" si="29"/>
        <v>0</v>
      </c>
      <c r="E679" s="84">
        <f t="shared" ca="1" si="30"/>
        <v>0</v>
      </c>
      <c r="F679" s="85">
        <f>Invoice!G681</f>
        <v>0</v>
      </c>
      <c r="G679" s="86">
        <f t="shared" si="31"/>
        <v>0</v>
      </c>
    </row>
    <row r="680" spans="1:7" s="83" customFormat="1" hidden="1">
      <c r="A680" s="99" t="str">
        <f>Invoice!F682</f>
        <v>first line keep open</v>
      </c>
      <c r="B680" s="78">
        <f>Invoice!C682</f>
        <v>0</v>
      </c>
      <c r="C680" s="79">
        <f>Invoice!B682</f>
        <v>0</v>
      </c>
      <c r="D680" s="84">
        <f t="shared" ca="1" si="29"/>
        <v>0</v>
      </c>
      <c r="E680" s="84">
        <f t="shared" ca="1" si="30"/>
        <v>0</v>
      </c>
      <c r="F680" s="85">
        <f>Invoice!G682</f>
        <v>0</v>
      </c>
      <c r="G680" s="86">
        <f t="shared" si="31"/>
        <v>0</v>
      </c>
    </row>
    <row r="681" spans="1:7" s="83" customFormat="1" hidden="1">
      <c r="A681" s="99" t="str">
        <f>Invoice!F683</f>
        <v>first line keep open</v>
      </c>
      <c r="B681" s="78">
        <f>Invoice!C683</f>
        <v>0</v>
      </c>
      <c r="C681" s="79">
        <f>Invoice!B683</f>
        <v>0</v>
      </c>
      <c r="D681" s="84">
        <f t="shared" ca="1" si="29"/>
        <v>0</v>
      </c>
      <c r="E681" s="84">
        <f t="shared" ca="1" si="30"/>
        <v>0</v>
      </c>
      <c r="F681" s="85">
        <f>Invoice!G683</f>
        <v>0</v>
      </c>
      <c r="G681" s="86">
        <f t="shared" si="31"/>
        <v>0</v>
      </c>
    </row>
    <row r="682" spans="1:7" s="83" customFormat="1" hidden="1">
      <c r="A682" s="99" t="str">
        <f>Invoice!F684</f>
        <v>first line keep open</v>
      </c>
      <c r="B682" s="78">
        <f>Invoice!C684</f>
        <v>0</v>
      </c>
      <c r="C682" s="79">
        <f>Invoice!B684</f>
        <v>0</v>
      </c>
      <c r="D682" s="84">
        <f t="shared" ca="1" si="29"/>
        <v>0</v>
      </c>
      <c r="E682" s="84">
        <f t="shared" ca="1" si="30"/>
        <v>0</v>
      </c>
      <c r="F682" s="85">
        <f>Invoice!G684</f>
        <v>0</v>
      </c>
      <c r="G682" s="86">
        <f t="shared" si="31"/>
        <v>0</v>
      </c>
    </row>
    <row r="683" spans="1:7" s="83" customFormat="1" hidden="1">
      <c r="A683" s="99" t="str">
        <f>Invoice!F685</f>
        <v>first line keep open</v>
      </c>
      <c r="B683" s="78">
        <f>Invoice!C685</f>
        <v>0</v>
      </c>
      <c r="C683" s="79">
        <f>Invoice!B685</f>
        <v>0</v>
      </c>
      <c r="D683" s="84">
        <f t="shared" ca="1" si="29"/>
        <v>0</v>
      </c>
      <c r="E683" s="84">
        <f t="shared" ca="1" si="30"/>
        <v>0</v>
      </c>
      <c r="F683" s="85">
        <f>Invoice!G685</f>
        <v>0</v>
      </c>
      <c r="G683" s="86">
        <f t="shared" si="31"/>
        <v>0</v>
      </c>
    </row>
    <row r="684" spans="1:7" s="83" customFormat="1" hidden="1">
      <c r="A684" s="99" t="str">
        <f>Invoice!F686</f>
        <v>first line keep open</v>
      </c>
      <c r="B684" s="78">
        <f>Invoice!C686</f>
        <v>0</v>
      </c>
      <c r="C684" s="79">
        <f>Invoice!B686</f>
        <v>0</v>
      </c>
      <c r="D684" s="84">
        <f t="shared" ca="1" si="29"/>
        <v>0</v>
      </c>
      <c r="E684" s="84">
        <f t="shared" ca="1" si="30"/>
        <v>0</v>
      </c>
      <c r="F684" s="85">
        <f>Invoice!G686</f>
        <v>0</v>
      </c>
      <c r="G684" s="86">
        <f t="shared" si="31"/>
        <v>0</v>
      </c>
    </row>
    <row r="685" spans="1:7" s="83" customFormat="1" hidden="1">
      <c r="A685" s="99" t="str">
        <f>Invoice!F687</f>
        <v>first line keep open</v>
      </c>
      <c r="B685" s="78">
        <f>Invoice!C687</f>
        <v>0</v>
      </c>
      <c r="C685" s="79">
        <f>Invoice!B687</f>
        <v>0</v>
      </c>
      <c r="D685" s="84">
        <f t="shared" ca="1" si="29"/>
        <v>0</v>
      </c>
      <c r="E685" s="84">
        <f t="shared" ca="1" si="30"/>
        <v>0</v>
      </c>
      <c r="F685" s="85">
        <f>Invoice!G687</f>
        <v>0</v>
      </c>
      <c r="G685" s="86">
        <f t="shared" si="31"/>
        <v>0</v>
      </c>
    </row>
    <row r="686" spans="1:7" s="83" customFormat="1" hidden="1">
      <c r="A686" s="99" t="str">
        <f>Invoice!F688</f>
        <v>first line keep open</v>
      </c>
      <c r="B686" s="78">
        <f>Invoice!C688</f>
        <v>0</v>
      </c>
      <c r="C686" s="79">
        <f>Invoice!B688</f>
        <v>0</v>
      </c>
      <c r="D686" s="84">
        <f t="shared" ca="1" si="29"/>
        <v>0</v>
      </c>
      <c r="E686" s="84">
        <f t="shared" ca="1" si="30"/>
        <v>0</v>
      </c>
      <c r="F686" s="85">
        <f>Invoice!G688</f>
        <v>0</v>
      </c>
      <c r="G686" s="86">
        <f t="shared" si="31"/>
        <v>0</v>
      </c>
    </row>
    <row r="687" spans="1:7" s="83" customFormat="1" hidden="1">
      <c r="A687" s="99" t="str">
        <f>Invoice!F689</f>
        <v>first line keep open</v>
      </c>
      <c r="B687" s="78">
        <f>Invoice!C689</f>
        <v>0</v>
      </c>
      <c r="C687" s="79">
        <f>Invoice!B689</f>
        <v>0</v>
      </c>
      <c r="D687" s="84">
        <f t="shared" ca="1" si="29"/>
        <v>0</v>
      </c>
      <c r="E687" s="84">
        <f t="shared" ca="1" si="30"/>
        <v>0</v>
      </c>
      <c r="F687" s="85">
        <f>Invoice!G689</f>
        <v>0</v>
      </c>
      <c r="G687" s="86">
        <f t="shared" si="31"/>
        <v>0</v>
      </c>
    </row>
    <row r="688" spans="1:7" s="83" customFormat="1" hidden="1">
      <c r="A688" s="99" t="str">
        <f>Invoice!F690</f>
        <v>first line keep open</v>
      </c>
      <c r="B688" s="78">
        <f>Invoice!C690</f>
        <v>0</v>
      </c>
      <c r="C688" s="79">
        <f>Invoice!B690</f>
        <v>0</v>
      </c>
      <c r="D688" s="84">
        <f t="shared" ca="1" si="29"/>
        <v>0</v>
      </c>
      <c r="E688" s="84">
        <f t="shared" ca="1" si="30"/>
        <v>0</v>
      </c>
      <c r="F688" s="85">
        <f>Invoice!G690</f>
        <v>0</v>
      </c>
      <c r="G688" s="86">
        <f t="shared" si="31"/>
        <v>0</v>
      </c>
    </row>
    <row r="689" spans="1:7" s="83" customFormat="1" hidden="1">
      <c r="A689" s="99" t="str">
        <f>Invoice!F691</f>
        <v>first line keep open</v>
      </c>
      <c r="B689" s="78">
        <f>Invoice!C691</f>
        <v>0</v>
      </c>
      <c r="C689" s="79">
        <f>Invoice!B691</f>
        <v>0</v>
      </c>
      <c r="D689" s="84">
        <f t="shared" ca="1" si="29"/>
        <v>0</v>
      </c>
      <c r="E689" s="84">
        <f t="shared" ca="1" si="30"/>
        <v>0</v>
      </c>
      <c r="F689" s="85">
        <f>Invoice!G691</f>
        <v>0</v>
      </c>
      <c r="G689" s="86">
        <f t="shared" si="31"/>
        <v>0</v>
      </c>
    </row>
    <row r="690" spans="1:7" s="83" customFormat="1" hidden="1">
      <c r="A690" s="99" t="str">
        <f>Invoice!F692</f>
        <v>first line keep open</v>
      </c>
      <c r="B690" s="78">
        <f>Invoice!C692</f>
        <v>0</v>
      </c>
      <c r="C690" s="79">
        <f>Invoice!B692</f>
        <v>0</v>
      </c>
      <c r="D690" s="84">
        <f t="shared" ca="1" si="29"/>
        <v>0</v>
      </c>
      <c r="E690" s="84">
        <f t="shared" ca="1" si="30"/>
        <v>0</v>
      </c>
      <c r="F690" s="85">
        <f>Invoice!G692</f>
        <v>0</v>
      </c>
      <c r="G690" s="86">
        <f t="shared" si="31"/>
        <v>0</v>
      </c>
    </row>
    <row r="691" spans="1:7" s="83" customFormat="1" hidden="1">
      <c r="A691" s="99" t="str">
        <f>Invoice!F693</f>
        <v>first line keep open</v>
      </c>
      <c r="B691" s="78">
        <f>Invoice!C693</f>
        <v>0</v>
      </c>
      <c r="C691" s="79">
        <f>Invoice!B693</f>
        <v>0</v>
      </c>
      <c r="D691" s="84">
        <f t="shared" ca="1" si="29"/>
        <v>0</v>
      </c>
      <c r="E691" s="84">
        <f t="shared" ca="1" si="30"/>
        <v>0</v>
      </c>
      <c r="F691" s="85">
        <f>Invoice!G693</f>
        <v>0</v>
      </c>
      <c r="G691" s="86">
        <f t="shared" si="31"/>
        <v>0</v>
      </c>
    </row>
    <row r="692" spans="1:7" s="83" customFormat="1" hidden="1">
      <c r="A692" s="99" t="str">
        <f>Invoice!F694</f>
        <v>first line keep open</v>
      </c>
      <c r="B692" s="78">
        <f>Invoice!C694</f>
        <v>0</v>
      </c>
      <c r="C692" s="79">
        <f>Invoice!B694</f>
        <v>0</v>
      </c>
      <c r="D692" s="84">
        <f t="shared" ca="1" si="29"/>
        <v>0</v>
      </c>
      <c r="E692" s="84">
        <f t="shared" ca="1" si="30"/>
        <v>0</v>
      </c>
      <c r="F692" s="85">
        <f>Invoice!G694</f>
        <v>0</v>
      </c>
      <c r="G692" s="86">
        <f t="shared" si="31"/>
        <v>0</v>
      </c>
    </row>
    <row r="693" spans="1:7" s="83" customFormat="1" hidden="1">
      <c r="A693" s="99" t="str">
        <f>Invoice!F695</f>
        <v>first line keep open</v>
      </c>
      <c r="B693" s="78">
        <f>Invoice!C695</f>
        <v>0</v>
      </c>
      <c r="C693" s="79">
        <f>Invoice!B695</f>
        <v>0</v>
      </c>
      <c r="D693" s="84">
        <f t="shared" ca="1" si="29"/>
        <v>0</v>
      </c>
      <c r="E693" s="84">
        <f t="shared" ca="1" si="30"/>
        <v>0</v>
      </c>
      <c r="F693" s="85">
        <f>Invoice!G695</f>
        <v>0</v>
      </c>
      <c r="G693" s="86">
        <f t="shared" si="31"/>
        <v>0</v>
      </c>
    </row>
    <row r="694" spans="1:7" s="83" customFormat="1" hidden="1">
      <c r="A694" s="99" t="str">
        <f>Invoice!F696</f>
        <v>first line keep open</v>
      </c>
      <c r="B694" s="78">
        <f>Invoice!C696</f>
        <v>0</v>
      </c>
      <c r="C694" s="79">
        <f>Invoice!B696</f>
        <v>0</v>
      </c>
      <c r="D694" s="84">
        <f t="shared" ca="1" si="29"/>
        <v>0</v>
      </c>
      <c r="E694" s="84">
        <f t="shared" ca="1" si="30"/>
        <v>0</v>
      </c>
      <c r="F694" s="85">
        <f>Invoice!G696</f>
        <v>0</v>
      </c>
      <c r="G694" s="86">
        <f t="shared" si="31"/>
        <v>0</v>
      </c>
    </row>
    <row r="695" spans="1:7" s="83" customFormat="1" hidden="1">
      <c r="A695" s="99" t="str">
        <f>Invoice!F697</f>
        <v>first line keep open</v>
      </c>
      <c r="B695" s="78">
        <f>Invoice!C697</f>
        <v>0</v>
      </c>
      <c r="C695" s="79">
        <f>Invoice!B697</f>
        <v>0</v>
      </c>
      <c r="D695" s="84">
        <f t="shared" ca="1" si="29"/>
        <v>0</v>
      </c>
      <c r="E695" s="84">
        <f t="shared" ca="1" si="30"/>
        <v>0</v>
      </c>
      <c r="F695" s="85">
        <f>Invoice!G697</f>
        <v>0</v>
      </c>
      <c r="G695" s="86">
        <f t="shared" si="31"/>
        <v>0</v>
      </c>
    </row>
    <row r="696" spans="1:7" s="83" customFormat="1" hidden="1">
      <c r="A696" s="99" t="str">
        <f>Invoice!F698</f>
        <v>first line keep open</v>
      </c>
      <c r="B696" s="78">
        <f>Invoice!C698</f>
        <v>0</v>
      </c>
      <c r="C696" s="79">
        <f>Invoice!B698</f>
        <v>0</v>
      </c>
      <c r="D696" s="84">
        <f t="shared" ca="1" si="29"/>
        <v>0</v>
      </c>
      <c r="E696" s="84">
        <f t="shared" ca="1" si="30"/>
        <v>0</v>
      </c>
      <c r="F696" s="85">
        <f>Invoice!G698</f>
        <v>0</v>
      </c>
      <c r="G696" s="86">
        <f t="shared" si="31"/>
        <v>0</v>
      </c>
    </row>
    <row r="697" spans="1:7" s="83" customFormat="1" hidden="1">
      <c r="A697" s="99" t="str">
        <f>Invoice!F699</f>
        <v>first line keep open</v>
      </c>
      <c r="B697" s="78">
        <f>Invoice!C699</f>
        <v>0</v>
      </c>
      <c r="C697" s="79">
        <f>Invoice!B699</f>
        <v>0</v>
      </c>
      <c r="D697" s="84">
        <f t="shared" ca="1" si="29"/>
        <v>0</v>
      </c>
      <c r="E697" s="84">
        <f t="shared" ca="1" si="30"/>
        <v>0</v>
      </c>
      <c r="F697" s="85">
        <f>Invoice!G699</f>
        <v>0</v>
      </c>
      <c r="G697" s="86">
        <f t="shared" si="31"/>
        <v>0</v>
      </c>
    </row>
    <row r="698" spans="1:7" s="83" customFormat="1" hidden="1">
      <c r="A698" s="99" t="str">
        <f>Invoice!F700</f>
        <v>first line keep open</v>
      </c>
      <c r="B698" s="78">
        <f>Invoice!C700</f>
        <v>0</v>
      </c>
      <c r="C698" s="79">
        <f>Invoice!B700</f>
        <v>0</v>
      </c>
      <c r="D698" s="84">
        <f t="shared" ca="1" si="29"/>
        <v>0</v>
      </c>
      <c r="E698" s="84">
        <f t="shared" ca="1" si="30"/>
        <v>0</v>
      </c>
      <c r="F698" s="85">
        <f>Invoice!G700</f>
        <v>0</v>
      </c>
      <c r="G698" s="86">
        <f t="shared" si="31"/>
        <v>0</v>
      </c>
    </row>
    <row r="699" spans="1:7" s="83" customFormat="1" hidden="1">
      <c r="A699" s="99" t="str">
        <f>Invoice!F701</f>
        <v>first line keep open</v>
      </c>
      <c r="B699" s="78">
        <f>Invoice!C701</f>
        <v>0</v>
      </c>
      <c r="C699" s="79">
        <f>Invoice!B701</f>
        <v>0</v>
      </c>
      <c r="D699" s="84">
        <f t="shared" ca="1" si="29"/>
        <v>0</v>
      </c>
      <c r="E699" s="84">
        <f t="shared" ca="1" si="30"/>
        <v>0</v>
      </c>
      <c r="F699" s="85">
        <f>Invoice!G701</f>
        <v>0</v>
      </c>
      <c r="G699" s="86">
        <f t="shared" si="31"/>
        <v>0</v>
      </c>
    </row>
    <row r="700" spans="1:7" s="83" customFormat="1" hidden="1">
      <c r="A700" s="99" t="str">
        <f>Invoice!F702</f>
        <v>first line keep open</v>
      </c>
      <c r="B700" s="78">
        <f>Invoice!C702</f>
        <v>0</v>
      </c>
      <c r="C700" s="79">
        <f>Invoice!B702</f>
        <v>0</v>
      </c>
      <c r="D700" s="84">
        <f t="shared" ca="1" si="29"/>
        <v>0</v>
      </c>
      <c r="E700" s="84">
        <f t="shared" ca="1" si="30"/>
        <v>0</v>
      </c>
      <c r="F700" s="85">
        <f>Invoice!G702</f>
        <v>0</v>
      </c>
      <c r="G700" s="86">
        <f t="shared" si="31"/>
        <v>0</v>
      </c>
    </row>
    <row r="701" spans="1:7" s="83" customFormat="1" hidden="1">
      <c r="A701" s="99" t="str">
        <f>Invoice!F703</f>
        <v>first line keep open</v>
      </c>
      <c r="B701" s="78">
        <f>Invoice!C703</f>
        <v>0</v>
      </c>
      <c r="C701" s="79">
        <f>Invoice!B703</f>
        <v>0</v>
      </c>
      <c r="D701" s="84">
        <f t="shared" ca="1" si="29"/>
        <v>0</v>
      </c>
      <c r="E701" s="84">
        <f t="shared" ca="1" si="30"/>
        <v>0</v>
      </c>
      <c r="F701" s="85">
        <f>Invoice!G703</f>
        <v>0</v>
      </c>
      <c r="G701" s="86">
        <f t="shared" si="31"/>
        <v>0</v>
      </c>
    </row>
    <row r="702" spans="1:7" s="83" customFormat="1" hidden="1">
      <c r="A702" s="99" t="str">
        <f>Invoice!F704</f>
        <v>first line keep open</v>
      </c>
      <c r="B702" s="78">
        <f>Invoice!C704</f>
        <v>0</v>
      </c>
      <c r="C702" s="79">
        <f>Invoice!B704</f>
        <v>0</v>
      </c>
      <c r="D702" s="84">
        <f t="shared" ca="1" si="29"/>
        <v>0</v>
      </c>
      <c r="E702" s="84">
        <f t="shared" ca="1" si="30"/>
        <v>0</v>
      </c>
      <c r="F702" s="85">
        <f>Invoice!G704</f>
        <v>0</v>
      </c>
      <c r="G702" s="86">
        <f t="shared" si="31"/>
        <v>0</v>
      </c>
    </row>
    <row r="703" spans="1:7" s="83" customFormat="1" hidden="1">
      <c r="A703" s="99" t="str">
        <f>Invoice!F705</f>
        <v>first line keep open</v>
      </c>
      <c r="B703" s="78">
        <f>Invoice!C705</f>
        <v>0</v>
      </c>
      <c r="C703" s="79">
        <f>Invoice!B705</f>
        <v>0</v>
      </c>
      <c r="D703" s="84">
        <f t="shared" ca="1" si="29"/>
        <v>0</v>
      </c>
      <c r="E703" s="84">
        <f t="shared" ca="1" si="30"/>
        <v>0</v>
      </c>
      <c r="F703" s="85">
        <f>Invoice!G705</f>
        <v>0</v>
      </c>
      <c r="G703" s="86">
        <f t="shared" si="31"/>
        <v>0</v>
      </c>
    </row>
    <row r="704" spans="1:7" s="83" customFormat="1" hidden="1">
      <c r="A704" s="99" t="str">
        <f>Invoice!F706</f>
        <v>first line keep open</v>
      </c>
      <c r="B704" s="78">
        <f>Invoice!C706</f>
        <v>0</v>
      </c>
      <c r="C704" s="79">
        <f>Invoice!B706</f>
        <v>0</v>
      </c>
      <c r="D704" s="84">
        <f t="shared" ca="1" si="29"/>
        <v>0</v>
      </c>
      <c r="E704" s="84">
        <f t="shared" ca="1" si="30"/>
        <v>0</v>
      </c>
      <c r="F704" s="85">
        <f>Invoice!G706</f>
        <v>0</v>
      </c>
      <c r="G704" s="86">
        <f t="shared" si="31"/>
        <v>0</v>
      </c>
    </row>
    <row r="705" spans="1:7" s="83" customFormat="1" hidden="1">
      <c r="A705" s="99" t="str">
        <f>Invoice!F707</f>
        <v>first line keep open</v>
      </c>
      <c r="B705" s="78">
        <f>Invoice!C707</f>
        <v>0</v>
      </c>
      <c r="C705" s="79">
        <f>Invoice!B707</f>
        <v>0</v>
      </c>
      <c r="D705" s="84">
        <f t="shared" ref="D705:D768" ca="1" si="32">F705/$D$14</f>
        <v>0</v>
      </c>
      <c r="E705" s="84">
        <f t="shared" ref="E705:E768" ca="1" si="33">G705/$D$14</f>
        <v>0</v>
      </c>
      <c r="F705" s="85">
        <f>Invoice!G707</f>
        <v>0</v>
      </c>
      <c r="G705" s="86">
        <f t="shared" ref="G705:G768" si="34">C705*F705</f>
        <v>0</v>
      </c>
    </row>
    <row r="706" spans="1:7" s="83" customFormat="1" hidden="1">
      <c r="A706" s="99" t="str">
        <f>Invoice!F708</f>
        <v>first line keep open</v>
      </c>
      <c r="B706" s="78">
        <f>Invoice!C708</f>
        <v>0</v>
      </c>
      <c r="C706" s="79">
        <f>Invoice!B708</f>
        <v>0</v>
      </c>
      <c r="D706" s="84">
        <f t="shared" ca="1" si="32"/>
        <v>0</v>
      </c>
      <c r="E706" s="84">
        <f t="shared" ca="1" si="33"/>
        <v>0</v>
      </c>
      <c r="F706" s="85">
        <f>Invoice!G708</f>
        <v>0</v>
      </c>
      <c r="G706" s="86">
        <f t="shared" si="34"/>
        <v>0</v>
      </c>
    </row>
    <row r="707" spans="1:7" s="83" customFormat="1" hidden="1">
      <c r="A707" s="99" t="str">
        <f>Invoice!F709</f>
        <v>first line keep open</v>
      </c>
      <c r="B707" s="78">
        <f>Invoice!C709</f>
        <v>0</v>
      </c>
      <c r="C707" s="79">
        <f>Invoice!B709</f>
        <v>0</v>
      </c>
      <c r="D707" s="84">
        <f t="shared" ca="1" si="32"/>
        <v>0</v>
      </c>
      <c r="E707" s="84">
        <f t="shared" ca="1" si="33"/>
        <v>0</v>
      </c>
      <c r="F707" s="85">
        <f>Invoice!G709</f>
        <v>0</v>
      </c>
      <c r="G707" s="86">
        <f t="shared" si="34"/>
        <v>0</v>
      </c>
    </row>
    <row r="708" spans="1:7" s="83" customFormat="1" hidden="1">
      <c r="A708" s="99" t="str">
        <f>Invoice!F710</f>
        <v>first line keep open</v>
      </c>
      <c r="B708" s="78">
        <f>Invoice!C710</f>
        <v>0</v>
      </c>
      <c r="C708" s="79">
        <f>Invoice!B710</f>
        <v>0</v>
      </c>
      <c r="D708" s="84">
        <f t="shared" ca="1" si="32"/>
        <v>0</v>
      </c>
      <c r="E708" s="84">
        <f t="shared" ca="1" si="33"/>
        <v>0</v>
      </c>
      <c r="F708" s="85">
        <f>Invoice!G710</f>
        <v>0</v>
      </c>
      <c r="G708" s="86">
        <f t="shared" si="34"/>
        <v>0</v>
      </c>
    </row>
    <row r="709" spans="1:7" s="83" customFormat="1" hidden="1">
      <c r="A709" s="99" t="str">
        <f>Invoice!F711</f>
        <v>first line keep open</v>
      </c>
      <c r="B709" s="78">
        <f>Invoice!C711</f>
        <v>0</v>
      </c>
      <c r="C709" s="79">
        <f>Invoice!B711</f>
        <v>0</v>
      </c>
      <c r="D709" s="84">
        <f t="shared" ca="1" si="32"/>
        <v>0</v>
      </c>
      <c r="E709" s="84">
        <f t="shared" ca="1" si="33"/>
        <v>0</v>
      </c>
      <c r="F709" s="85">
        <f>Invoice!G711</f>
        <v>0</v>
      </c>
      <c r="G709" s="86">
        <f t="shared" si="34"/>
        <v>0</v>
      </c>
    </row>
    <row r="710" spans="1:7" s="83" customFormat="1" hidden="1">
      <c r="A710" s="99" t="str">
        <f>Invoice!F712</f>
        <v>first line keep open</v>
      </c>
      <c r="B710" s="78">
        <f>Invoice!C712</f>
        <v>0</v>
      </c>
      <c r="C710" s="79">
        <f>Invoice!B712</f>
        <v>0</v>
      </c>
      <c r="D710" s="84">
        <f t="shared" ca="1" si="32"/>
        <v>0</v>
      </c>
      <c r="E710" s="84">
        <f t="shared" ca="1" si="33"/>
        <v>0</v>
      </c>
      <c r="F710" s="85">
        <f>Invoice!G712</f>
        <v>0</v>
      </c>
      <c r="G710" s="86">
        <f t="shared" si="34"/>
        <v>0</v>
      </c>
    </row>
    <row r="711" spans="1:7" s="83" customFormat="1" hidden="1">
      <c r="A711" s="99" t="str">
        <f>Invoice!F713</f>
        <v>first line keep open</v>
      </c>
      <c r="B711" s="78">
        <f>Invoice!C713</f>
        <v>0</v>
      </c>
      <c r="C711" s="79">
        <f>Invoice!B713</f>
        <v>0</v>
      </c>
      <c r="D711" s="84">
        <f t="shared" ca="1" si="32"/>
        <v>0</v>
      </c>
      <c r="E711" s="84">
        <f t="shared" ca="1" si="33"/>
        <v>0</v>
      </c>
      <c r="F711" s="85">
        <f>Invoice!G713</f>
        <v>0</v>
      </c>
      <c r="G711" s="86">
        <f t="shared" si="34"/>
        <v>0</v>
      </c>
    </row>
    <row r="712" spans="1:7" s="83" customFormat="1" hidden="1">
      <c r="A712" s="99" t="str">
        <f>Invoice!F714</f>
        <v>first line keep open</v>
      </c>
      <c r="B712" s="78">
        <f>Invoice!C714</f>
        <v>0</v>
      </c>
      <c r="C712" s="79">
        <f>Invoice!B714</f>
        <v>0</v>
      </c>
      <c r="D712" s="84">
        <f t="shared" ca="1" si="32"/>
        <v>0</v>
      </c>
      <c r="E712" s="84">
        <f t="shared" ca="1" si="33"/>
        <v>0</v>
      </c>
      <c r="F712" s="85">
        <f>Invoice!G714</f>
        <v>0</v>
      </c>
      <c r="G712" s="86">
        <f t="shared" si="34"/>
        <v>0</v>
      </c>
    </row>
    <row r="713" spans="1:7" s="83" customFormat="1" hidden="1">
      <c r="A713" s="99" t="str">
        <f>Invoice!F715</f>
        <v>first line keep open</v>
      </c>
      <c r="B713" s="78">
        <f>Invoice!C715</f>
        <v>0</v>
      </c>
      <c r="C713" s="79">
        <f>Invoice!B715</f>
        <v>0</v>
      </c>
      <c r="D713" s="84">
        <f t="shared" ca="1" si="32"/>
        <v>0</v>
      </c>
      <c r="E713" s="84">
        <f t="shared" ca="1" si="33"/>
        <v>0</v>
      </c>
      <c r="F713" s="85">
        <f>Invoice!G715</f>
        <v>0</v>
      </c>
      <c r="G713" s="86">
        <f t="shared" si="34"/>
        <v>0</v>
      </c>
    </row>
    <row r="714" spans="1:7" s="83" customFormat="1" hidden="1">
      <c r="A714" s="99" t="str">
        <f>Invoice!F716</f>
        <v>first line keep open</v>
      </c>
      <c r="B714" s="78">
        <f>Invoice!C716</f>
        <v>0</v>
      </c>
      <c r="C714" s="79">
        <f>Invoice!B716</f>
        <v>0</v>
      </c>
      <c r="D714" s="84">
        <f t="shared" ca="1" si="32"/>
        <v>0</v>
      </c>
      <c r="E714" s="84">
        <f t="shared" ca="1" si="33"/>
        <v>0</v>
      </c>
      <c r="F714" s="85">
        <f>Invoice!G716</f>
        <v>0</v>
      </c>
      <c r="G714" s="86">
        <f t="shared" si="34"/>
        <v>0</v>
      </c>
    </row>
    <row r="715" spans="1:7" s="83" customFormat="1" hidden="1">
      <c r="A715" s="99" t="str">
        <f>Invoice!F717</f>
        <v>first line keep open</v>
      </c>
      <c r="B715" s="78">
        <f>Invoice!C717</f>
        <v>0</v>
      </c>
      <c r="C715" s="79">
        <f>Invoice!B717</f>
        <v>0</v>
      </c>
      <c r="D715" s="84">
        <f t="shared" ca="1" si="32"/>
        <v>0</v>
      </c>
      <c r="E715" s="84">
        <f t="shared" ca="1" si="33"/>
        <v>0</v>
      </c>
      <c r="F715" s="85">
        <f>Invoice!G717</f>
        <v>0</v>
      </c>
      <c r="G715" s="86">
        <f t="shared" si="34"/>
        <v>0</v>
      </c>
    </row>
    <row r="716" spans="1:7" s="83" customFormat="1" hidden="1">
      <c r="A716" s="99" t="str">
        <f>Invoice!F718</f>
        <v>first line keep open</v>
      </c>
      <c r="B716" s="78">
        <f>Invoice!C718</f>
        <v>0</v>
      </c>
      <c r="C716" s="79">
        <f>Invoice!B718</f>
        <v>0</v>
      </c>
      <c r="D716" s="84">
        <f t="shared" ca="1" si="32"/>
        <v>0</v>
      </c>
      <c r="E716" s="84">
        <f t="shared" ca="1" si="33"/>
        <v>0</v>
      </c>
      <c r="F716" s="85">
        <f>Invoice!G718</f>
        <v>0</v>
      </c>
      <c r="G716" s="86">
        <f t="shared" si="34"/>
        <v>0</v>
      </c>
    </row>
    <row r="717" spans="1:7" s="83" customFormat="1" hidden="1">
      <c r="A717" s="99" t="str">
        <f>Invoice!F719</f>
        <v>first line keep open</v>
      </c>
      <c r="B717" s="78">
        <f>Invoice!C719</f>
        <v>0</v>
      </c>
      <c r="C717" s="79">
        <f>Invoice!B719</f>
        <v>0</v>
      </c>
      <c r="D717" s="84">
        <f t="shared" ca="1" si="32"/>
        <v>0</v>
      </c>
      <c r="E717" s="84">
        <f t="shared" ca="1" si="33"/>
        <v>0</v>
      </c>
      <c r="F717" s="85">
        <f>Invoice!G719</f>
        <v>0</v>
      </c>
      <c r="G717" s="86">
        <f t="shared" si="34"/>
        <v>0</v>
      </c>
    </row>
    <row r="718" spans="1:7" s="83" customFormat="1" hidden="1">
      <c r="A718" s="99" t="str">
        <f>Invoice!F720</f>
        <v>first line keep open</v>
      </c>
      <c r="B718" s="78">
        <f>Invoice!C720</f>
        <v>0</v>
      </c>
      <c r="C718" s="79">
        <f>Invoice!B720</f>
        <v>0</v>
      </c>
      <c r="D718" s="84">
        <f t="shared" ca="1" si="32"/>
        <v>0</v>
      </c>
      <c r="E718" s="84">
        <f t="shared" ca="1" si="33"/>
        <v>0</v>
      </c>
      <c r="F718" s="85">
        <f>Invoice!G720</f>
        <v>0</v>
      </c>
      <c r="G718" s="86">
        <f t="shared" si="34"/>
        <v>0</v>
      </c>
    </row>
    <row r="719" spans="1:7" s="83" customFormat="1" hidden="1">
      <c r="A719" s="99" t="str">
        <f>Invoice!F721</f>
        <v>first line keep open</v>
      </c>
      <c r="B719" s="78">
        <f>Invoice!C721</f>
        <v>0</v>
      </c>
      <c r="C719" s="79">
        <f>Invoice!B721</f>
        <v>0</v>
      </c>
      <c r="D719" s="84">
        <f t="shared" ca="1" si="32"/>
        <v>0</v>
      </c>
      <c r="E719" s="84">
        <f t="shared" ca="1" si="33"/>
        <v>0</v>
      </c>
      <c r="F719" s="85">
        <f>Invoice!G721</f>
        <v>0</v>
      </c>
      <c r="G719" s="86">
        <f t="shared" si="34"/>
        <v>0</v>
      </c>
    </row>
    <row r="720" spans="1:7" s="83" customFormat="1" hidden="1">
      <c r="A720" s="99" t="str">
        <f>Invoice!F722</f>
        <v>first line keep open</v>
      </c>
      <c r="B720" s="78">
        <f>Invoice!C722</f>
        <v>0</v>
      </c>
      <c r="C720" s="79">
        <f>Invoice!B722</f>
        <v>0</v>
      </c>
      <c r="D720" s="84">
        <f t="shared" ca="1" si="32"/>
        <v>0</v>
      </c>
      <c r="E720" s="84">
        <f t="shared" ca="1" si="33"/>
        <v>0</v>
      </c>
      <c r="F720" s="85">
        <f>Invoice!G722</f>
        <v>0</v>
      </c>
      <c r="G720" s="86">
        <f t="shared" si="34"/>
        <v>0</v>
      </c>
    </row>
    <row r="721" spans="1:7" s="83" customFormat="1" hidden="1">
      <c r="A721" s="99" t="str">
        <f>Invoice!F723</f>
        <v>first line keep open</v>
      </c>
      <c r="B721" s="78">
        <f>Invoice!C723</f>
        <v>0</v>
      </c>
      <c r="C721" s="79">
        <f>Invoice!B723</f>
        <v>0</v>
      </c>
      <c r="D721" s="84">
        <f t="shared" ca="1" si="32"/>
        <v>0</v>
      </c>
      <c r="E721" s="84">
        <f t="shared" ca="1" si="33"/>
        <v>0</v>
      </c>
      <c r="F721" s="85">
        <f>Invoice!G723</f>
        <v>0</v>
      </c>
      <c r="G721" s="86">
        <f t="shared" si="34"/>
        <v>0</v>
      </c>
    </row>
    <row r="722" spans="1:7" s="83" customFormat="1" hidden="1">
      <c r="A722" s="99" t="str">
        <f>Invoice!F724</f>
        <v>first line keep open</v>
      </c>
      <c r="B722" s="78">
        <f>Invoice!C724</f>
        <v>0</v>
      </c>
      <c r="C722" s="79">
        <f>Invoice!B724</f>
        <v>0</v>
      </c>
      <c r="D722" s="84">
        <f t="shared" ca="1" si="32"/>
        <v>0</v>
      </c>
      <c r="E722" s="84">
        <f t="shared" ca="1" si="33"/>
        <v>0</v>
      </c>
      <c r="F722" s="85">
        <f>Invoice!G724</f>
        <v>0</v>
      </c>
      <c r="G722" s="86">
        <f t="shared" si="34"/>
        <v>0</v>
      </c>
    </row>
    <row r="723" spans="1:7" s="83" customFormat="1" hidden="1">
      <c r="A723" s="99" t="str">
        <f>Invoice!F725</f>
        <v>first line keep open</v>
      </c>
      <c r="B723" s="78">
        <f>Invoice!C725</f>
        <v>0</v>
      </c>
      <c r="C723" s="79">
        <f>Invoice!B725</f>
        <v>0</v>
      </c>
      <c r="D723" s="84">
        <f t="shared" ca="1" si="32"/>
        <v>0</v>
      </c>
      <c r="E723" s="84">
        <f t="shared" ca="1" si="33"/>
        <v>0</v>
      </c>
      <c r="F723" s="85">
        <f>Invoice!G725</f>
        <v>0</v>
      </c>
      <c r="G723" s="86">
        <f t="shared" si="34"/>
        <v>0</v>
      </c>
    </row>
    <row r="724" spans="1:7" s="83" customFormat="1" hidden="1">
      <c r="A724" s="99" t="str">
        <f>Invoice!F726</f>
        <v>first line keep open</v>
      </c>
      <c r="B724" s="78">
        <f>Invoice!C726</f>
        <v>0</v>
      </c>
      <c r="C724" s="79">
        <f>Invoice!B726</f>
        <v>0</v>
      </c>
      <c r="D724" s="84">
        <f t="shared" ca="1" si="32"/>
        <v>0</v>
      </c>
      <c r="E724" s="84">
        <f t="shared" ca="1" si="33"/>
        <v>0</v>
      </c>
      <c r="F724" s="85">
        <f>Invoice!G726</f>
        <v>0</v>
      </c>
      <c r="G724" s="86">
        <f t="shared" si="34"/>
        <v>0</v>
      </c>
    </row>
    <row r="725" spans="1:7" s="83" customFormat="1" hidden="1">
      <c r="A725" s="99" t="str">
        <f>Invoice!F727</f>
        <v>first line keep open</v>
      </c>
      <c r="B725" s="78">
        <f>Invoice!C727</f>
        <v>0</v>
      </c>
      <c r="C725" s="79">
        <f>Invoice!B727</f>
        <v>0</v>
      </c>
      <c r="D725" s="84">
        <f t="shared" ca="1" si="32"/>
        <v>0</v>
      </c>
      <c r="E725" s="84">
        <f t="shared" ca="1" si="33"/>
        <v>0</v>
      </c>
      <c r="F725" s="85">
        <f>Invoice!G727</f>
        <v>0</v>
      </c>
      <c r="G725" s="86">
        <f t="shared" si="34"/>
        <v>0</v>
      </c>
    </row>
    <row r="726" spans="1:7" s="83" customFormat="1" hidden="1">
      <c r="A726" s="99" t="str">
        <f>Invoice!F728</f>
        <v>first line keep open</v>
      </c>
      <c r="B726" s="78">
        <f>Invoice!C728</f>
        <v>0</v>
      </c>
      <c r="C726" s="79">
        <f>Invoice!B728</f>
        <v>0</v>
      </c>
      <c r="D726" s="84">
        <f t="shared" ca="1" si="32"/>
        <v>0</v>
      </c>
      <c r="E726" s="84">
        <f t="shared" ca="1" si="33"/>
        <v>0</v>
      </c>
      <c r="F726" s="85">
        <f>Invoice!G728</f>
        <v>0</v>
      </c>
      <c r="G726" s="86">
        <f t="shared" si="34"/>
        <v>0</v>
      </c>
    </row>
    <row r="727" spans="1:7" s="83" customFormat="1" hidden="1">
      <c r="A727" s="99" t="str">
        <f>Invoice!F729</f>
        <v>first line keep open</v>
      </c>
      <c r="B727" s="78">
        <f>Invoice!C729</f>
        <v>0</v>
      </c>
      <c r="C727" s="79">
        <f>Invoice!B729</f>
        <v>0</v>
      </c>
      <c r="D727" s="84">
        <f t="shared" ca="1" si="32"/>
        <v>0</v>
      </c>
      <c r="E727" s="84">
        <f t="shared" ca="1" si="33"/>
        <v>0</v>
      </c>
      <c r="F727" s="85">
        <f>Invoice!G729</f>
        <v>0</v>
      </c>
      <c r="G727" s="86">
        <f t="shared" si="34"/>
        <v>0</v>
      </c>
    </row>
    <row r="728" spans="1:7" s="83" customFormat="1" hidden="1">
      <c r="A728" s="99" t="str">
        <f>Invoice!F730</f>
        <v>first line keep open</v>
      </c>
      <c r="B728" s="78">
        <f>Invoice!C730</f>
        <v>0</v>
      </c>
      <c r="C728" s="79">
        <f>Invoice!B730</f>
        <v>0</v>
      </c>
      <c r="D728" s="84">
        <f t="shared" ca="1" si="32"/>
        <v>0</v>
      </c>
      <c r="E728" s="84">
        <f t="shared" ca="1" si="33"/>
        <v>0</v>
      </c>
      <c r="F728" s="85">
        <f>Invoice!G730</f>
        <v>0</v>
      </c>
      <c r="G728" s="86">
        <f t="shared" si="34"/>
        <v>0</v>
      </c>
    </row>
    <row r="729" spans="1:7" s="83" customFormat="1" hidden="1">
      <c r="A729" s="99" t="str">
        <f>Invoice!F731</f>
        <v>first line keep open</v>
      </c>
      <c r="B729" s="78">
        <f>Invoice!C731</f>
        <v>0</v>
      </c>
      <c r="C729" s="79">
        <f>Invoice!B731</f>
        <v>0</v>
      </c>
      <c r="D729" s="84">
        <f t="shared" ca="1" si="32"/>
        <v>0</v>
      </c>
      <c r="E729" s="84">
        <f t="shared" ca="1" si="33"/>
        <v>0</v>
      </c>
      <c r="F729" s="85">
        <f>Invoice!G731</f>
        <v>0</v>
      </c>
      <c r="G729" s="86">
        <f t="shared" si="34"/>
        <v>0</v>
      </c>
    </row>
    <row r="730" spans="1:7" s="83" customFormat="1" hidden="1">
      <c r="A730" s="99" t="str">
        <f>Invoice!F732</f>
        <v>first line keep open</v>
      </c>
      <c r="B730" s="78">
        <f>Invoice!C732</f>
        <v>0</v>
      </c>
      <c r="C730" s="79">
        <f>Invoice!B732</f>
        <v>0</v>
      </c>
      <c r="D730" s="84">
        <f t="shared" ca="1" si="32"/>
        <v>0</v>
      </c>
      <c r="E730" s="84">
        <f t="shared" ca="1" si="33"/>
        <v>0</v>
      </c>
      <c r="F730" s="85">
        <f>Invoice!G732</f>
        <v>0</v>
      </c>
      <c r="G730" s="86">
        <f t="shared" si="34"/>
        <v>0</v>
      </c>
    </row>
    <row r="731" spans="1:7" s="83" customFormat="1" hidden="1">
      <c r="A731" s="99" t="str">
        <f>Invoice!F733</f>
        <v>first line keep open</v>
      </c>
      <c r="B731" s="78">
        <f>Invoice!C733</f>
        <v>0</v>
      </c>
      <c r="C731" s="79">
        <f>Invoice!B733</f>
        <v>0</v>
      </c>
      <c r="D731" s="84">
        <f t="shared" ca="1" si="32"/>
        <v>0</v>
      </c>
      <c r="E731" s="84">
        <f t="shared" ca="1" si="33"/>
        <v>0</v>
      </c>
      <c r="F731" s="85">
        <f>Invoice!G733</f>
        <v>0</v>
      </c>
      <c r="G731" s="86">
        <f t="shared" si="34"/>
        <v>0</v>
      </c>
    </row>
    <row r="732" spans="1:7" s="83" customFormat="1" hidden="1">
      <c r="A732" s="99" t="str">
        <f>Invoice!F734</f>
        <v>first line keep open</v>
      </c>
      <c r="B732" s="78">
        <f>Invoice!C734</f>
        <v>0</v>
      </c>
      <c r="C732" s="79">
        <f>Invoice!B734</f>
        <v>0</v>
      </c>
      <c r="D732" s="84">
        <f t="shared" ca="1" si="32"/>
        <v>0</v>
      </c>
      <c r="E732" s="84">
        <f t="shared" ca="1" si="33"/>
        <v>0</v>
      </c>
      <c r="F732" s="85">
        <f>Invoice!G734</f>
        <v>0</v>
      </c>
      <c r="G732" s="86">
        <f t="shared" si="34"/>
        <v>0</v>
      </c>
    </row>
    <row r="733" spans="1:7" s="83" customFormat="1" hidden="1">
      <c r="A733" s="99" t="str">
        <f>Invoice!F735</f>
        <v>first line keep open</v>
      </c>
      <c r="B733" s="78">
        <f>Invoice!C735</f>
        <v>0</v>
      </c>
      <c r="C733" s="79">
        <f>Invoice!B735</f>
        <v>0</v>
      </c>
      <c r="D733" s="84">
        <f t="shared" ca="1" si="32"/>
        <v>0</v>
      </c>
      <c r="E733" s="84">
        <f t="shared" ca="1" si="33"/>
        <v>0</v>
      </c>
      <c r="F733" s="85">
        <f>Invoice!G735</f>
        <v>0</v>
      </c>
      <c r="G733" s="86">
        <f t="shared" si="34"/>
        <v>0</v>
      </c>
    </row>
    <row r="734" spans="1:7" s="83" customFormat="1" hidden="1">
      <c r="A734" s="99" t="str">
        <f>Invoice!F736</f>
        <v>first line keep open</v>
      </c>
      <c r="B734" s="78">
        <f>Invoice!C736</f>
        <v>0</v>
      </c>
      <c r="C734" s="79">
        <f>Invoice!B736</f>
        <v>0</v>
      </c>
      <c r="D734" s="84">
        <f t="shared" ca="1" si="32"/>
        <v>0</v>
      </c>
      <c r="E734" s="84">
        <f t="shared" ca="1" si="33"/>
        <v>0</v>
      </c>
      <c r="F734" s="85">
        <f>Invoice!G736</f>
        <v>0</v>
      </c>
      <c r="G734" s="86">
        <f t="shared" si="34"/>
        <v>0</v>
      </c>
    </row>
    <row r="735" spans="1:7" s="83" customFormat="1" hidden="1">
      <c r="A735" s="99" t="str">
        <f>Invoice!F737</f>
        <v>first line keep open</v>
      </c>
      <c r="B735" s="78">
        <f>Invoice!C737</f>
        <v>0</v>
      </c>
      <c r="C735" s="79">
        <f>Invoice!B737</f>
        <v>0</v>
      </c>
      <c r="D735" s="84">
        <f t="shared" ca="1" si="32"/>
        <v>0</v>
      </c>
      <c r="E735" s="84">
        <f t="shared" ca="1" si="33"/>
        <v>0</v>
      </c>
      <c r="F735" s="85">
        <f>Invoice!G737</f>
        <v>0</v>
      </c>
      <c r="G735" s="86">
        <f t="shared" si="34"/>
        <v>0</v>
      </c>
    </row>
    <row r="736" spans="1:7" s="83" customFormat="1" hidden="1">
      <c r="A736" s="99" t="str">
        <f>Invoice!F738</f>
        <v>first line keep open</v>
      </c>
      <c r="B736" s="78">
        <f>Invoice!C738</f>
        <v>0</v>
      </c>
      <c r="C736" s="79">
        <f>Invoice!B738</f>
        <v>0</v>
      </c>
      <c r="D736" s="84">
        <f t="shared" ca="1" si="32"/>
        <v>0</v>
      </c>
      <c r="E736" s="84">
        <f t="shared" ca="1" si="33"/>
        <v>0</v>
      </c>
      <c r="F736" s="85">
        <f>Invoice!G738</f>
        <v>0</v>
      </c>
      <c r="G736" s="86">
        <f t="shared" si="34"/>
        <v>0</v>
      </c>
    </row>
    <row r="737" spans="1:7" s="83" customFormat="1" hidden="1">
      <c r="A737" s="99" t="str">
        <f>Invoice!F739</f>
        <v>first line keep open</v>
      </c>
      <c r="B737" s="78">
        <f>Invoice!C739</f>
        <v>0</v>
      </c>
      <c r="C737" s="79">
        <f>Invoice!B739</f>
        <v>0</v>
      </c>
      <c r="D737" s="84">
        <f t="shared" ca="1" si="32"/>
        <v>0</v>
      </c>
      <c r="E737" s="84">
        <f t="shared" ca="1" si="33"/>
        <v>0</v>
      </c>
      <c r="F737" s="85">
        <f>Invoice!G739</f>
        <v>0</v>
      </c>
      <c r="G737" s="86">
        <f t="shared" si="34"/>
        <v>0</v>
      </c>
    </row>
    <row r="738" spans="1:7" s="83" customFormat="1" hidden="1">
      <c r="A738" s="99" t="str">
        <f>Invoice!F740</f>
        <v>first line keep open</v>
      </c>
      <c r="B738" s="78">
        <f>Invoice!C740</f>
        <v>0</v>
      </c>
      <c r="C738" s="79">
        <f>Invoice!B740</f>
        <v>0</v>
      </c>
      <c r="D738" s="84">
        <f t="shared" ca="1" si="32"/>
        <v>0</v>
      </c>
      <c r="E738" s="84">
        <f t="shared" ca="1" si="33"/>
        <v>0</v>
      </c>
      <c r="F738" s="85">
        <f>Invoice!G740</f>
        <v>0</v>
      </c>
      <c r="G738" s="86">
        <f t="shared" si="34"/>
        <v>0</v>
      </c>
    </row>
    <row r="739" spans="1:7" s="83" customFormat="1" hidden="1">
      <c r="A739" s="99" t="str">
        <f>Invoice!F741</f>
        <v>first line keep open</v>
      </c>
      <c r="B739" s="78">
        <f>Invoice!C741</f>
        <v>0</v>
      </c>
      <c r="C739" s="79">
        <f>Invoice!B741</f>
        <v>0</v>
      </c>
      <c r="D739" s="84">
        <f t="shared" ca="1" si="32"/>
        <v>0</v>
      </c>
      <c r="E739" s="84">
        <f t="shared" ca="1" si="33"/>
        <v>0</v>
      </c>
      <c r="F739" s="85">
        <f>Invoice!G741</f>
        <v>0</v>
      </c>
      <c r="G739" s="86">
        <f t="shared" si="34"/>
        <v>0</v>
      </c>
    </row>
    <row r="740" spans="1:7" s="83" customFormat="1" hidden="1">
      <c r="A740" s="99" t="str">
        <f>Invoice!F742</f>
        <v>first line keep open</v>
      </c>
      <c r="B740" s="78">
        <f>Invoice!C742</f>
        <v>0</v>
      </c>
      <c r="C740" s="79">
        <f>Invoice!B742</f>
        <v>0</v>
      </c>
      <c r="D740" s="84">
        <f t="shared" ca="1" si="32"/>
        <v>0</v>
      </c>
      <c r="E740" s="84">
        <f t="shared" ca="1" si="33"/>
        <v>0</v>
      </c>
      <c r="F740" s="85">
        <f>Invoice!G742</f>
        <v>0</v>
      </c>
      <c r="G740" s="86">
        <f t="shared" si="34"/>
        <v>0</v>
      </c>
    </row>
    <row r="741" spans="1:7" s="83" customFormat="1" hidden="1">
      <c r="A741" s="99" t="str">
        <f>Invoice!F743</f>
        <v>first line keep open</v>
      </c>
      <c r="B741" s="78">
        <f>Invoice!C743</f>
        <v>0</v>
      </c>
      <c r="C741" s="79">
        <f>Invoice!B743</f>
        <v>0</v>
      </c>
      <c r="D741" s="84">
        <f t="shared" ca="1" si="32"/>
        <v>0</v>
      </c>
      <c r="E741" s="84">
        <f t="shared" ca="1" si="33"/>
        <v>0</v>
      </c>
      <c r="F741" s="85">
        <f>Invoice!G743</f>
        <v>0</v>
      </c>
      <c r="G741" s="86">
        <f t="shared" si="34"/>
        <v>0</v>
      </c>
    </row>
    <row r="742" spans="1:7" s="83" customFormat="1" hidden="1">
      <c r="A742" s="99" t="str">
        <f>Invoice!F744</f>
        <v>first line keep open</v>
      </c>
      <c r="B742" s="78">
        <f>Invoice!C744</f>
        <v>0</v>
      </c>
      <c r="C742" s="79">
        <f>Invoice!B744</f>
        <v>0</v>
      </c>
      <c r="D742" s="84">
        <f t="shared" ca="1" si="32"/>
        <v>0</v>
      </c>
      <c r="E742" s="84">
        <f t="shared" ca="1" si="33"/>
        <v>0</v>
      </c>
      <c r="F742" s="85">
        <f>Invoice!G744</f>
        <v>0</v>
      </c>
      <c r="G742" s="86">
        <f t="shared" si="34"/>
        <v>0</v>
      </c>
    </row>
    <row r="743" spans="1:7" s="83" customFormat="1" hidden="1">
      <c r="A743" s="99" t="str">
        <f>Invoice!F745</f>
        <v>first line keep open</v>
      </c>
      <c r="B743" s="78">
        <f>Invoice!C745</f>
        <v>0</v>
      </c>
      <c r="C743" s="79">
        <f>Invoice!B745</f>
        <v>0</v>
      </c>
      <c r="D743" s="84">
        <f t="shared" ca="1" si="32"/>
        <v>0</v>
      </c>
      <c r="E743" s="84">
        <f t="shared" ca="1" si="33"/>
        <v>0</v>
      </c>
      <c r="F743" s="85">
        <f>Invoice!G745</f>
        <v>0</v>
      </c>
      <c r="G743" s="86">
        <f t="shared" si="34"/>
        <v>0</v>
      </c>
    </row>
    <row r="744" spans="1:7" s="83" customFormat="1" hidden="1">
      <c r="A744" s="99" t="str">
        <f>Invoice!F746</f>
        <v>first line keep open</v>
      </c>
      <c r="B744" s="78">
        <f>Invoice!C746</f>
        <v>0</v>
      </c>
      <c r="C744" s="79">
        <f>Invoice!B746</f>
        <v>0</v>
      </c>
      <c r="D744" s="84">
        <f t="shared" ca="1" si="32"/>
        <v>0</v>
      </c>
      <c r="E744" s="84">
        <f t="shared" ca="1" si="33"/>
        <v>0</v>
      </c>
      <c r="F744" s="85">
        <f>Invoice!G746</f>
        <v>0</v>
      </c>
      <c r="G744" s="86">
        <f t="shared" si="34"/>
        <v>0</v>
      </c>
    </row>
    <row r="745" spans="1:7" s="83" customFormat="1" hidden="1">
      <c r="A745" s="99" t="str">
        <f>Invoice!F747</f>
        <v>first line keep open</v>
      </c>
      <c r="B745" s="78">
        <f>Invoice!C747</f>
        <v>0</v>
      </c>
      <c r="C745" s="79">
        <f>Invoice!B747</f>
        <v>0</v>
      </c>
      <c r="D745" s="84">
        <f t="shared" ca="1" si="32"/>
        <v>0</v>
      </c>
      <c r="E745" s="84">
        <f t="shared" ca="1" si="33"/>
        <v>0</v>
      </c>
      <c r="F745" s="85">
        <f>Invoice!G747</f>
        <v>0</v>
      </c>
      <c r="G745" s="86">
        <f t="shared" si="34"/>
        <v>0</v>
      </c>
    </row>
    <row r="746" spans="1:7" s="83" customFormat="1" hidden="1">
      <c r="A746" s="99" t="str">
        <f>Invoice!F748</f>
        <v>first line keep open</v>
      </c>
      <c r="B746" s="78">
        <f>Invoice!C748</f>
        <v>0</v>
      </c>
      <c r="C746" s="79">
        <f>Invoice!B748</f>
        <v>0</v>
      </c>
      <c r="D746" s="84">
        <f t="shared" ca="1" si="32"/>
        <v>0</v>
      </c>
      <c r="E746" s="84">
        <f t="shared" ca="1" si="33"/>
        <v>0</v>
      </c>
      <c r="F746" s="85">
        <f>Invoice!G748</f>
        <v>0</v>
      </c>
      <c r="G746" s="86">
        <f t="shared" si="34"/>
        <v>0</v>
      </c>
    </row>
    <row r="747" spans="1:7" s="83" customFormat="1" hidden="1">
      <c r="A747" s="99" t="str">
        <f>Invoice!F749</f>
        <v>first line keep open</v>
      </c>
      <c r="B747" s="78">
        <f>Invoice!C749</f>
        <v>0</v>
      </c>
      <c r="C747" s="79">
        <f>Invoice!B749</f>
        <v>0</v>
      </c>
      <c r="D747" s="84">
        <f t="shared" ca="1" si="32"/>
        <v>0</v>
      </c>
      <c r="E747" s="84">
        <f t="shared" ca="1" si="33"/>
        <v>0</v>
      </c>
      <c r="F747" s="85">
        <f>Invoice!G749</f>
        <v>0</v>
      </c>
      <c r="G747" s="86">
        <f t="shared" si="34"/>
        <v>0</v>
      </c>
    </row>
    <row r="748" spans="1:7" s="83" customFormat="1" hidden="1">
      <c r="A748" s="99" t="str">
        <f>Invoice!F750</f>
        <v>first line keep open</v>
      </c>
      <c r="B748" s="78">
        <f>Invoice!C750</f>
        <v>0</v>
      </c>
      <c r="C748" s="79">
        <f>Invoice!B750</f>
        <v>0</v>
      </c>
      <c r="D748" s="84">
        <f t="shared" ca="1" si="32"/>
        <v>0</v>
      </c>
      <c r="E748" s="84">
        <f t="shared" ca="1" si="33"/>
        <v>0</v>
      </c>
      <c r="F748" s="85">
        <f>Invoice!G750</f>
        <v>0</v>
      </c>
      <c r="G748" s="86">
        <f t="shared" si="34"/>
        <v>0</v>
      </c>
    </row>
    <row r="749" spans="1:7" s="83" customFormat="1" hidden="1">
      <c r="A749" s="99" t="str">
        <f>Invoice!F751</f>
        <v>first line keep open</v>
      </c>
      <c r="B749" s="78">
        <f>Invoice!C751</f>
        <v>0</v>
      </c>
      <c r="C749" s="79">
        <f>Invoice!B751</f>
        <v>0</v>
      </c>
      <c r="D749" s="84">
        <f t="shared" ca="1" si="32"/>
        <v>0</v>
      </c>
      <c r="E749" s="84">
        <f t="shared" ca="1" si="33"/>
        <v>0</v>
      </c>
      <c r="F749" s="85">
        <f>Invoice!G751</f>
        <v>0</v>
      </c>
      <c r="G749" s="86">
        <f t="shared" si="34"/>
        <v>0</v>
      </c>
    </row>
    <row r="750" spans="1:7" s="83" customFormat="1" hidden="1">
      <c r="A750" s="99" t="str">
        <f>Invoice!F752</f>
        <v>first line keep open</v>
      </c>
      <c r="B750" s="78">
        <f>Invoice!C752</f>
        <v>0</v>
      </c>
      <c r="C750" s="79">
        <f>Invoice!B752</f>
        <v>0</v>
      </c>
      <c r="D750" s="84">
        <f t="shared" ca="1" si="32"/>
        <v>0</v>
      </c>
      <c r="E750" s="84">
        <f t="shared" ca="1" si="33"/>
        <v>0</v>
      </c>
      <c r="F750" s="85">
        <f>Invoice!G752</f>
        <v>0</v>
      </c>
      <c r="G750" s="86">
        <f t="shared" si="34"/>
        <v>0</v>
      </c>
    </row>
    <row r="751" spans="1:7" s="83" customFormat="1" hidden="1">
      <c r="A751" s="99" t="str">
        <f>Invoice!F753</f>
        <v>first line keep open</v>
      </c>
      <c r="B751" s="78">
        <f>Invoice!C753</f>
        <v>0</v>
      </c>
      <c r="C751" s="79">
        <f>Invoice!B753</f>
        <v>0</v>
      </c>
      <c r="D751" s="84">
        <f t="shared" ca="1" si="32"/>
        <v>0</v>
      </c>
      <c r="E751" s="84">
        <f t="shared" ca="1" si="33"/>
        <v>0</v>
      </c>
      <c r="F751" s="85">
        <f>Invoice!G753</f>
        <v>0</v>
      </c>
      <c r="G751" s="86">
        <f t="shared" si="34"/>
        <v>0</v>
      </c>
    </row>
    <row r="752" spans="1:7" s="83" customFormat="1" hidden="1">
      <c r="A752" s="99" t="str">
        <f>Invoice!F754</f>
        <v>first line keep open</v>
      </c>
      <c r="B752" s="78">
        <f>Invoice!C754</f>
        <v>0</v>
      </c>
      <c r="C752" s="79">
        <f>Invoice!B754</f>
        <v>0</v>
      </c>
      <c r="D752" s="84">
        <f t="shared" ca="1" si="32"/>
        <v>0</v>
      </c>
      <c r="E752" s="84">
        <f t="shared" ca="1" si="33"/>
        <v>0</v>
      </c>
      <c r="F752" s="85">
        <f>Invoice!G754</f>
        <v>0</v>
      </c>
      <c r="G752" s="86">
        <f t="shared" si="34"/>
        <v>0</v>
      </c>
    </row>
    <row r="753" spans="1:7" s="83" customFormat="1" hidden="1">
      <c r="A753" s="99" t="str">
        <f>Invoice!F755</f>
        <v>first line keep open</v>
      </c>
      <c r="B753" s="78">
        <f>Invoice!C755</f>
        <v>0</v>
      </c>
      <c r="C753" s="79">
        <f>Invoice!B755</f>
        <v>0</v>
      </c>
      <c r="D753" s="84">
        <f t="shared" ca="1" si="32"/>
        <v>0</v>
      </c>
      <c r="E753" s="84">
        <f t="shared" ca="1" si="33"/>
        <v>0</v>
      </c>
      <c r="F753" s="85">
        <f>Invoice!G755</f>
        <v>0</v>
      </c>
      <c r="G753" s="86">
        <f t="shared" si="34"/>
        <v>0</v>
      </c>
    </row>
    <row r="754" spans="1:7" s="83" customFormat="1" hidden="1">
      <c r="A754" s="99" t="str">
        <f>Invoice!F756</f>
        <v>first line keep open</v>
      </c>
      <c r="B754" s="78">
        <f>Invoice!C756</f>
        <v>0</v>
      </c>
      <c r="C754" s="79">
        <f>Invoice!B756</f>
        <v>0</v>
      </c>
      <c r="D754" s="84">
        <f t="shared" ca="1" si="32"/>
        <v>0</v>
      </c>
      <c r="E754" s="84">
        <f t="shared" ca="1" si="33"/>
        <v>0</v>
      </c>
      <c r="F754" s="85">
        <f>Invoice!G756</f>
        <v>0</v>
      </c>
      <c r="G754" s="86">
        <f t="shared" si="34"/>
        <v>0</v>
      </c>
    </row>
    <row r="755" spans="1:7" s="83" customFormat="1" hidden="1">
      <c r="A755" s="99" t="str">
        <f>Invoice!F757</f>
        <v>first line keep open</v>
      </c>
      <c r="B755" s="78">
        <f>Invoice!C757</f>
        <v>0</v>
      </c>
      <c r="C755" s="79">
        <f>Invoice!B757</f>
        <v>0</v>
      </c>
      <c r="D755" s="84">
        <f t="shared" ca="1" si="32"/>
        <v>0</v>
      </c>
      <c r="E755" s="84">
        <f t="shared" ca="1" si="33"/>
        <v>0</v>
      </c>
      <c r="F755" s="85">
        <f>Invoice!G757</f>
        <v>0</v>
      </c>
      <c r="G755" s="86">
        <f t="shared" si="34"/>
        <v>0</v>
      </c>
    </row>
    <row r="756" spans="1:7" s="83" customFormat="1" hidden="1">
      <c r="A756" s="99" t="str">
        <f>Invoice!F758</f>
        <v>first line keep open</v>
      </c>
      <c r="B756" s="78">
        <f>Invoice!C758</f>
        <v>0</v>
      </c>
      <c r="C756" s="79">
        <f>Invoice!B758</f>
        <v>0</v>
      </c>
      <c r="D756" s="84">
        <f t="shared" ca="1" si="32"/>
        <v>0</v>
      </c>
      <c r="E756" s="84">
        <f t="shared" ca="1" si="33"/>
        <v>0</v>
      </c>
      <c r="F756" s="85">
        <f>Invoice!G758</f>
        <v>0</v>
      </c>
      <c r="G756" s="86">
        <f t="shared" si="34"/>
        <v>0</v>
      </c>
    </row>
    <row r="757" spans="1:7" s="83" customFormat="1" hidden="1">
      <c r="A757" s="99" t="str">
        <f>Invoice!F759</f>
        <v>first line keep open</v>
      </c>
      <c r="B757" s="78">
        <f>Invoice!C759</f>
        <v>0</v>
      </c>
      <c r="C757" s="79">
        <f>Invoice!B759</f>
        <v>0</v>
      </c>
      <c r="D757" s="84">
        <f t="shared" ca="1" si="32"/>
        <v>0</v>
      </c>
      <c r="E757" s="84">
        <f t="shared" ca="1" si="33"/>
        <v>0</v>
      </c>
      <c r="F757" s="85">
        <f>Invoice!G759</f>
        <v>0</v>
      </c>
      <c r="G757" s="86">
        <f t="shared" si="34"/>
        <v>0</v>
      </c>
    </row>
    <row r="758" spans="1:7" s="83" customFormat="1" hidden="1">
      <c r="A758" s="99" t="str">
        <f>Invoice!F760</f>
        <v>first line keep open</v>
      </c>
      <c r="B758" s="78">
        <f>Invoice!C760</f>
        <v>0</v>
      </c>
      <c r="C758" s="79">
        <f>Invoice!B760</f>
        <v>0</v>
      </c>
      <c r="D758" s="84">
        <f t="shared" ca="1" si="32"/>
        <v>0</v>
      </c>
      <c r="E758" s="84">
        <f t="shared" ca="1" si="33"/>
        <v>0</v>
      </c>
      <c r="F758" s="85">
        <f>Invoice!G760</f>
        <v>0</v>
      </c>
      <c r="G758" s="86">
        <f t="shared" si="34"/>
        <v>0</v>
      </c>
    </row>
    <row r="759" spans="1:7" s="83" customFormat="1" hidden="1">
      <c r="A759" s="99" t="str">
        <f>Invoice!F761</f>
        <v>first line keep open</v>
      </c>
      <c r="B759" s="78">
        <f>Invoice!C761</f>
        <v>0</v>
      </c>
      <c r="C759" s="79">
        <f>Invoice!B761</f>
        <v>0</v>
      </c>
      <c r="D759" s="84">
        <f t="shared" ca="1" si="32"/>
        <v>0</v>
      </c>
      <c r="E759" s="84">
        <f t="shared" ca="1" si="33"/>
        <v>0</v>
      </c>
      <c r="F759" s="85">
        <f>Invoice!G761</f>
        <v>0</v>
      </c>
      <c r="G759" s="86">
        <f t="shared" si="34"/>
        <v>0</v>
      </c>
    </row>
    <row r="760" spans="1:7" s="83" customFormat="1" hidden="1">
      <c r="A760" s="99" t="str">
        <f>Invoice!F762</f>
        <v>first line keep open</v>
      </c>
      <c r="B760" s="78">
        <f>Invoice!C762</f>
        <v>0</v>
      </c>
      <c r="C760" s="79">
        <f>Invoice!B762</f>
        <v>0</v>
      </c>
      <c r="D760" s="84">
        <f t="shared" ca="1" si="32"/>
        <v>0</v>
      </c>
      <c r="E760" s="84">
        <f t="shared" ca="1" si="33"/>
        <v>0</v>
      </c>
      <c r="F760" s="85">
        <f>Invoice!G762</f>
        <v>0</v>
      </c>
      <c r="G760" s="86">
        <f t="shared" si="34"/>
        <v>0</v>
      </c>
    </row>
    <row r="761" spans="1:7" s="83" customFormat="1" hidden="1">
      <c r="A761" s="99" t="str">
        <f>Invoice!F763</f>
        <v>first line keep open</v>
      </c>
      <c r="B761" s="78">
        <f>Invoice!C763</f>
        <v>0</v>
      </c>
      <c r="C761" s="79">
        <f>Invoice!B763</f>
        <v>0</v>
      </c>
      <c r="D761" s="84">
        <f t="shared" ca="1" si="32"/>
        <v>0</v>
      </c>
      <c r="E761" s="84">
        <f t="shared" ca="1" si="33"/>
        <v>0</v>
      </c>
      <c r="F761" s="85">
        <f>Invoice!G763</f>
        <v>0</v>
      </c>
      <c r="G761" s="86">
        <f t="shared" si="34"/>
        <v>0</v>
      </c>
    </row>
    <row r="762" spans="1:7" s="83" customFormat="1" hidden="1">
      <c r="A762" s="99" t="str">
        <f>Invoice!F764</f>
        <v>first line keep open</v>
      </c>
      <c r="B762" s="78">
        <f>Invoice!C764</f>
        <v>0</v>
      </c>
      <c r="C762" s="79">
        <f>Invoice!B764</f>
        <v>0</v>
      </c>
      <c r="D762" s="84">
        <f t="shared" ca="1" si="32"/>
        <v>0</v>
      </c>
      <c r="E762" s="84">
        <f t="shared" ca="1" si="33"/>
        <v>0</v>
      </c>
      <c r="F762" s="85">
        <f>Invoice!G764</f>
        <v>0</v>
      </c>
      <c r="G762" s="86">
        <f t="shared" si="34"/>
        <v>0</v>
      </c>
    </row>
    <row r="763" spans="1:7" s="83" customFormat="1" hidden="1">
      <c r="A763" s="99" t="str">
        <f>Invoice!F765</f>
        <v>first line keep open</v>
      </c>
      <c r="B763" s="78">
        <f>Invoice!C765</f>
        <v>0</v>
      </c>
      <c r="C763" s="79">
        <f>Invoice!B765</f>
        <v>0</v>
      </c>
      <c r="D763" s="84">
        <f t="shared" ca="1" si="32"/>
        <v>0</v>
      </c>
      <c r="E763" s="84">
        <f t="shared" ca="1" si="33"/>
        <v>0</v>
      </c>
      <c r="F763" s="85">
        <f>Invoice!G765</f>
        <v>0</v>
      </c>
      <c r="G763" s="86">
        <f t="shared" si="34"/>
        <v>0</v>
      </c>
    </row>
    <row r="764" spans="1:7" s="83" customFormat="1" hidden="1">
      <c r="A764" s="99" t="str">
        <f>Invoice!F766</f>
        <v>first line keep open</v>
      </c>
      <c r="B764" s="78">
        <f>Invoice!C766</f>
        <v>0</v>
      </c>
      <c r="C764" s="79">
        <f>Invoice!B766</f>
        <v>0</v>
      </c>
      <c r="D764" s="84">
        <f t="shared" ca="1" si="32"/>
        <v>0</v>
      </c>
      <c r="E764" s="84">
        <f t="shared" ca="1" si="33"/>
        <v>0</v>
      </c>
      <c r="F764" s="85">
        <f>Invoice!G766</f>
        <v>0</v>
      </c>
      <c r="G764" s="86">
        <f t="shared" si="34"/>
        <v>0</v>
      </c>
    </row>
    <row r="765" spans="1:7" s="83" customFormat="1" hidden="1">
      <c r="A765" s="99" t="str">
        <f>Invoice!F767</f>
        <v>first line keep open</v>
      </c>
      <c r="B765" s="78">
        <f>Invoice!C767</f>
        <v>0</v>
      </c>
      <c r="C765" s="79">
        <f>Invoice!B767</f>
        <v>0</v>
      </c>
      <c r="D765" s="84">
        <f t="shared" ca="1" si="32"/>
        <v>0</v>
      </c>
      <c r="E765" s="84">
        <f t="shared" ca="1" si="33"/>
        <v>0</v>
      </c>
      <c r="F765" s="85">
        <f>Invoice!G767</f>
        <v>0</v>
      </c>
      <c r="G765" s="86">
        <f t="shared" si="34"/>
        <v>0</v>
      </c>
    </row>
    <row r="766" spans="1:7" s="83" customFormat="1" hidden="1">
      <c r="A766" s="99" t="str">
        <f>Invoice!F768</f>
        <v>first line keep open</v>
      </c>
      <c r="B766" s="78">
        <f>Invoice!C768</f>
        <v>0</v>
      </c>
      <c r="C766" s="79">
        <f>Invoice!B768</f>
        <v>0</v>
      </c>
      <c r="D766" s="84">
        <f t="shared" ca="1" si="32"/>
        <v>0</v>
      </c>
      <c r="E766" s="84">
        <f t="shared" ca="1" si="33"/>
        <v>0</v>
      </c>
      <c r="F766" s="85">
        <f>Invoice!G768</f>
        <v>0</v>
      </c>
      <c r="G766" s="86">
        <f t="shared" si="34"/>
        <v>0</v>
      </c>
    </row>
    <row r="767" spans="1:7" s="83" customFormat="1" hidden="1">
      <c r="A767" s="99" t="str">
        <f>Invoice!F769</f>
        <v>first line keep open</v>
      </c>
      <c r="B767" s="78">
        <f>Invoice!C769</f>
        <v>0</v>
      </c>
      <c r="C767" s="79">
        <f>Invoice!B769</f>
        <v>0</v>
      </c>
      <c r="D767" s="84">
        <f t="shared" ca="1" si="32"/>
        <v>0</v>
      </c>
      <c r="E767" s="84">
        <f t="shared" ca="1" si="33"/>
        <v>0</v>
      </c>
      <c r="F767" s="85">
        <f>Invoice!G769</f>
        <v>0</v>
      </c>
      <c r="G767" s="86">
        <f t="shared" si="34"/>
        <v>0</v>
      </c>
    </row>
    <row r="768" spans="1:7" s="83" customFormat="1" hidden="1">
      <c r="A768" s="99" t="str">
        <f>Invoice!F770</f>
        <v>first line keep open</v>
      </c>
      <c r="B768" s="78">
        <f>Invoice!C770</f>
        <v>0</v>
      </c>
      <c r="C768" s="79">
        <f>Invoice!B770</f>
        <v>0</v>
      </c>
      <c r="D768" s="84">
        <f t="shared" ca="1" si="32"/>
        <v>0</v>
      </c>
      <c r="E768" s="84">
        <f t="shared" ca="1" si="33"/>
        <v>0</v>
      </c>
      <c r="F768" s="85">
        <f>Invoice!G770</f>
        <v>0</v>
      </c>
      <c r="G768" s="86">
        <f t="shared" si="34"/>
        <v>0</v>
      </c>
    </row>
    <row r="769" spans="1:7" s="83" customFormat="1" hidden="1">
      <c r="A769" s="99" t="str">
        <f>Invoice!F771</f>
        <v>first line keep open</v>
      </c>
      <c r="B769" s="78">
        <f>Invoice!C771</f>
        <v>0</v>
      </c>
      <c r="C769" s="79">
        <f>Invoice!B771</f>
        <v>0</v>
      </c>
      <c r="D769" s="84">
        <f t="shared" ref="D769:D832" ca="1" si="35">F769/$D$14</f>
        <v>0</v>
      </c>
      <c r="E769" s="84">
        <f t="shared" ref="E769:E832" ca="1" si="36">G769/$D$14</f>
        <v>0</v>
      </c>
      <c r="F769" s="85">
        <f>Invoice!G771</f>
        <v>0</v>
      </c>
      <c r="G769" s="86">
        <f t="shared" ref="G769:G832" si="37">C769*F769</f>
        <v>0</v>
      </c>
    </row>
    <row r="770" spans="1:7" s="83" customFormat="1" hidden="1">
      <c r="A770" s="99" t="str">
        <f>Invoice!F772</f>
        <v>first line keep open</v>
      </c>
      <c r="B770" s="78">
        <f>Invoice!C772</f>
        <v>0</v>
      </c>
      <c r="C770" s="79">
        <f>Invoice!B772</f>
        <v>0</v>
      </c>
      <c r="D770" s="84">
        <f t="shared" ca="1" si="35"/>
        <v>0</v>
      </c>
      <c r="E770" s="84">
        <f t="shared" ca="1" si="36"/>
        <v>0</v>
      </c>
      <c r="F770" s="85">
        <f>Invoice!G772</f>
        <v>0</v>
      </c>
      <c r="G770" s="86">
        <f t="shared" si="37"/>
        <v>0</v>
      </c>
    </row>
    <row r="771" spans="1:7" s="83" customFormat="1" hidden="1">
      <c r="A771" s="99" t="str">
        <f>Invoice!F773</f>
        <v>first line keep open</v>
      </c>
      <c r="B771" s="78">
        <f>Invoice!C773</f>
        <v>0</v>
      </c>
      <c r="C771" s="79">
        <f>Invoice!B773</f>
        <v>0</v>
      </c>
      <c r="D771" s="84">
        <f t="shared" ca="1" si="35"/>
        <v>0</v>
      </c>
      <c r="E771" s="84">
        <f t="shared" ca="1" si="36"/>
        <v>0</v>
      </c>
      <c r="F771" s="85">
        <f>Invoice!G773</f>
        <v>0</v>
      </c>
      <c r="G771" s="86">
        <f t="shared" si="37"/>
        <v>0</v>
      </c>
    </row>
    <row r="772" spans="1:7" s="83" customFormat="1" hidden="1">
      <c r="A772" s="99" t="str">
        <f>Invoice!F774</f>
        <v>first line keep open</v>
      </c>
      <c r="B772" s="78">
        <f>Invoice!C774</f>
        <v>0</v>
      </c>
      <c r="C772" s="79">
        <f>Invoice!B774</f>
        <v>0</v>
      </c>
      <c r="D772" s="84">
        <f t="shared" ca="1" si="35"/>
        <v>0</v>
      </c>
      <c r="E772" s="84">
        <f t="shared" ca="1" si="36"/>
        <v>0</v>
      </c>
      <c r="F772" s="85">
        <f>Invoice!G774</f>
        <v>0</v>
      </c>
      <c r="G772" s="86">
        <f t="shared" si="37"/>
        <v>0</v>
      </c>
    </row>
    <row r="773" spans="1:7" s="83" customFormat="1" hidden="1">
      <c r="A773" s="99" t="str">
        <f>Invoice!F775</f>
        <v>first line keep open</v>
      </c>
      <c r="B773" s="78">
        <f>Invoice!C775</f>
        <v>0</v>
      </c>
      <c r="C773" s="79">
        <f>Invoice!B775</f>
        <v>0</v>
      </c>
      <c r="D773" s="84">
        <f t="shared" ca="1" si="35"/>
        <v>0</v>
      </c>
      <c r="E773" s="84">
        <f t="shared" ca="1" si="36"/>
        <v>0</v>
      </c>
      <c r="F773" s="85">
        <f>Invoice!G775</f>
        <v>0</v>
      </c>
      <c r="G773" s="86">
        <f t="shared" si="37"/>
        <v>0</v>
      </c>
    </row>
    <row r="774" spans="1:7" s="83" customFormat="1" hidden="1">
      <c r="A774" s="99" t="str">
        <f>Invoice!F776</f>
        <v>first line keep open</v>
      </c>
      <c r="B774" s="78">
        <f>Invoice!C776</f>
        <v>0</v>
      </c>
      <c r="C774" s="79">
        <f>Invoice!B776</f>
        <v>0</v>
      </c>
      <c r="D774" s="84">
        <f t="shared" ca="1" si="35"/>
        <v>0</v>
      </c>
      <c r="E774" s="84">
        <f t="shared" ca="1" si="36"/>
        <v>0</v>
      </c>
      <c r="F774" s="85">
        <f>Invoice!G776</f>
        <v>0</v>
      </c>
      <c r="G774" s="86">
        <f t="shared" si="37"/>
        <v>0</v>
      </c>
    </row>
    <row r="775" spans="1:7" s="83" customFormat="1" hidden="1">
      <c r="A775" s="99" t="str">
        <f>Invoice!F777</f>
        <v>first line keep open</v>
      </c>
      <c r="B775" s="78">
        <f>Invoice!C777</f>
        <v>0</v>
      </c>
      <c r="C775" s="79">
        <f>Invoice!B777</f>
        <v>0</v>
      </c>
      <c r="D775" s="84">
        <f t="shared" ca="1" si="35"/>
        <v>0</v>
      </c>
      <c r="E775" s="84">
        <f t="shared" ca="1" si="36"/>
        <v>0</v>
      </c>
      <c r="F775" s="85">
        <f>Invoice!G777</f>
        <v>0</v>
      </c>
      <c r="G775" s="86">
        <f t="shared" si="37"/>
        <v>0</v>
      </c>
    </row>
    <row r="776" spans="1:7" s="83" customFormat="1" hidden="1">
      <c r="A776" s="99" t="str">
        <f>Invoice!F778</f>
        <v>first line keep open</v>
      </c>
      <c r="B776" s="78">
        <f>Invoice!C778</f>
        <v>0</v>
      </c>
      <c r="C776" s="79">
        <f>Invoice!B778</f>
        <v>0</v>
      </c>
      <c r="D776" s="84">
        <f t="shared" ca="1" si="35"/>
        <v>0</v>
      </c>
      <c r="E776" s="84">
        <f t="shared" ca="1" si="36"/>
        <v>0</v>
      </c>
      <c r="F776" s="85">
        <f>Invoice!G778</f>
        <v>0</v>
      </c>
      <c r="G776" s="86">
        <f t="shared" si="37"/>
        <v>0</v>
      </c>
    </row>
    <row r="777" spans="1:7" s="83" customFormat="1" hidden="1">
      <c r="A777" s="99" t="str">
        <f>Invoice!F779</f>
        <v>first line keep open</v>
      </c>
      <c r="B777" s="78">
        <f>Invoice!C779</f>
        <v>0</v>
      </c>
      <c r="C777" s="79">
        <f>Invoice!B779</f>
        <v>0</v>
      </c>
      <c r="D777" s="84">
        <f t="shared" ca="1" si="35"/>
        <v>0</v>
      </c>
      <c r="E777" s="84">
        <f t="shared" ca="1" si="36"/>
        <v>0</v>
      </c>
      <c r="F777" s="85">
        <f>Invoice!G779</f>
        <v>0</v>
      </c>
      <c r="G777" s="86">
        <f t="shared" si="37"/>
        <v>0</v>
      </c>
    </row>
    <row r="778" spans="1:7" s="83" customFormat="1" hidden="1">
      <c r="A778" s="99" t="str">
        <f>Invoice!F780</f>
        <v>first line keep open</v>
      </c>
      <c r="B778" s="78">
        <f>Invoice!C780</f>
        <v>0</v>
      </c>
      <c r="C778" s="79">
        <f>Invoice!B780</f>
        <v>0</v>
      </c>
      <c r="D778" s="84">
        <f t="shared" ca="1" si="35"/>
        <v>0</v>
      </c>
      <c r="E778" s="84">
        <f t="shared" ca="1" si="36"/>
        <v>0</v>
      </c>
      <c r="F778" s="85">
        <f>Invoice!G780</f>
        <v>0</v>
      </c>
      <c r="G778" s="86">
        <f t="shared" si="37"/>
        <v>0</v>
      </c>
    </row>
    <row r="779" spans="1:7" s="83" customFormat="1" hidden="1">
      <c r="A779" s="99" t="str">
        <f>Invoice!F781</f>
        <v>first line keep open</v>
      </c>
      <c r="B779" s="78">
        <f>Invoice!C781</f>
        <v>0</v>
      </c>
      <c r="C779" s="79">
        <f>Invoice!B781</f>
        <v>0</v>
      </c>
      <c r="D779" s="84">
        <f t="shared" ca="1" si="35"/>
        <v>0</v>
      </c>
      <c r="E779" s="84">
        <f t="shared" ca="1" si="36"/>
        <v>0</v>
      </c>
      <c r="F779" s="85">
        <f>Invoice!G781</f>
        <v>0</v>
      </c>
      <c r="G779" s="86">
        <f t="shared" si="37"/>
        <v>0</v>
      </c>
    </row>
    <row r="780" spans="1:7" s="83" customFormat="1" hidden="1">
      <c r="A780" s="99" t="str">
        <f>Invoice!F782</f>
        <v>first line keep open</v>
      </c>
      <c r="B780" s="78">
        <f>Invoice!C782</f>
        <v>0</v>
      </c>
      <c r="C780" s="79">
        <f>Invoice!B782</f>
        <v>0</v>
      </c>
      <c r="D780" s="84">
        <f t="shared" ca="1" si="35"/>
        <v>0</v>
      </c>
      <c r="E780" s="84">
        <f t="shared" ca="1" si="36"/>
        <v>0</v>
      </c>
      <c r="F780" s="85">
        <f>Invoice!G782</f>
        <v>0</v>
      </c>
      <c r="G780" s="86">
        <f t="shared" si="37"/>
        <v>0</v>
      </c>
    </row>
    <row r="781" spans="1:7" s="83" customFormat="1" hidden="1">
      <c r="A781" s="99" t="str">
        <f>Invoice!F783</f>
        <v>first line keep open</v>
      </c>
      <c r="B781" s="78">
        <f>Invoice!C783</f>
        <v>0</v>
      </c>
      <c r="C781" s="79">
        <f>Invoice!B783</f>
        <v>0</v>
      </c>
      <c r="D781" s="84">
        <f t="shared" ca="1" si="35"/>
        <v>0</v>
      </c>
      <c r="E781" s="84">
        <f t="shared" ca="1" si="36"/>
        <v>0</v>
      </c>
      <c r="F781" s="85">
        <f>Invoice!G783</f>
        <v>0</v>
      </c>
      <c r="G781" s="86">
        <f t="shared" si="37"/>
        <v>0</v>
      </c>
    </row>
    <row r="782" spans="1:7" s="83" customFormat="1" hidden="1">
      <c r="A782" s="99" t="str">
        <f>Invoice!F784</f>
        <v>first line keep open</v>
      </c>
      <c r="B782" s="78">
        <f>Invoice!C784</f>
        <v>0</v>
      </c>
      <c r="C782" s="79">
        <f>Invoice!B784</f>
        <v>0</v>
      </c>
      <c r="D782" s="84">
        <f t="shared" ca="1" si="35"/>
        <v>0</v>
      </c>
      <c r="E782" s="84">
        <f t="shared" ca="1" si="36"/>
        <v>0</v>
      </c>
      <c r="F782" s="85">
        <f>Invoice!G784</f>
        <v>0</v>
      </c>
      <c r="G782" s="86">
        <f t="shared" si="37"/>
        <v>0</v>
      </c>
    </row>
    <row r="783" spans="1:7" s="83" customFormat="1" hidden="1">
      <c r="A783" s="99" t="str">
        <f>Invoice!F785</f>
        <v>first line keep open</v>
      </c>
      <c r="B783" s="78">
        <f>Invoice!C785</f>
        <v>0</v>
      </c>
      <c r="C783" s="79">
        <f>Invoice!B785</f>
        <v>0</v>
      </c>
      <c r="D783" s="84">
        <f t="shared" ca="1" si="35"/>
        <v>0</v>
      </c>
      <c r="E783" s="84">
        <f t="shared" ca="1" si="36"/>
        <v>0</v>
      </c>
      <c r="F783" s="85">
        <f>Invoice!G785</f>
        <v>0</v>
      </c>
      <c r="G783" s="86">
        <f t="shared" si="37"/>
        <v>0</v>
      </c>
    </row>
    <row r="784" spans="1:7" s="83" customFormat="1" hidden="1">
      <c r="A784" s="99" t="str">
        <f>Invoice!F786</f>
        <v>first line keep open</v>
      </c>
      <c r="B784" s="78">
        <f>Invoice!C786</f>
        <v>0</v>
      </c>
      <c r="C784" s="79">
        <f>Invoice!B786</f>
        <v>0</v>
      </c>
      <c r="D784" s="84">
        <f t="shared" ca="1" si="35"/>
        <v>0</v>
      </c>
      <c r="E784" s="84">
        <f t="shared" ca="1" si="36"/>
        <v>0</v>
      </c>
      <c r="F784" s="85">
        <f>Invoice!G786</f>
        <v>0</v>
      </c>
      <c r="G784" s="86">
        <f t="shared" si="37"/>
        <v>0</v>
      </c>
    </row>
    <row r="785" spans="1:7" s="83" customFormat="1" hidden="1">
      <c r="A785" s="99" t="str">
        <f>Invoice!F787</f>
        <v>first line keep open</v>
      </c>
      <c r="B785" s="78">
        <f>Invoice!C787</f>
        <v>0</v>
      </c>
      <c r="C785" s="79">
        <f>Invoice!B787</f>
        <v>0</v>
      </c>
      <c r="D785" s="84">
        <f t="shared" ca="1" si="35"/>
        <v>0</v>
      </c>
      <c r="E785" s="84">
        <f t="shared" ca="1" si="36"/>
        <v>0</v>
      </c>
      <c r="F785" s="85">
        <f>Invoice!G787</f>
        <v>0</v>
      </c>
      <c r="G785" s="86">
        <f t="shared" si="37"/>
        <v>0</v>
      </c>
    </row>
    <row r="786" spans="1:7" s="83" customFormat="1" hidden="1">
      <c r="A786" s="99" t="str">
        <f>Invoice!F788</f>
        <v>first line keep open</v>
      </c>
      <c r="B786" s="78">
        <f>Invoice!C788</f>
        <v>0</v>
      </c>
      <c r="C786" s="79">
        <f>Invoice!B788</f>
        <v>0</v>
      </c>
      <c r="D786" s="84">
        <f t="shared" ca="1" si="35"/>
        <v>0</v>
      </c>
      <c r="E786" s="84">
        <f t="shared" ca="1" si="36"/>
        <v>0</v>
      </c>
      <c r="F786" s="85">
        <f>Invoice!G788</f>
        <v>0</v>
      </c>
      <c r="G786" s="86">
        <f t="shared" si="37"/>
        <v>0</v>
      </c>
    </row>
    <row r="787" spans="1:7" s="83" customFormat="1" hidden="1">
      <c r="A787" s="99" t="str">
        <f>Invoice!F789</f>
        <v>first line keep open</v>
      </c>
      <c r="B787" s="78">
        <f>Invoice!C789</f>
        <v>0</v>
      </c>
      <c r="C787" s="79">
        <f>Invoice!B789</f>
        <v>0</v>
      </c>
      <c r="D787" s="84">
        <f t="shared" ca="1" si="35"/>
        <v>0</v>
      </c>
      <c r="E787" s="84">
        <f t="shared" ca="1" si="36"/>
        <v>0</v>
      </c>
      <c r="F787" s="85">
        <f>Invoice!G789</f>
        <v>0</v>
      </c>
      <c r="G787" s="86">
        <f t="shared" si="37"/>
        <v>0</v>
      </c>
    </row>
    <row r="788" spans="1:7" s="83" customFormat="1" hidden="1">
      <c r="A788" s="99" t="str">
        <f>Invoice!F790</f>
        <v>first line keep open</v>
      </c>
      <c r="B788" s="78">
        <f>Invoice!C790</f>
        <v>0</v>
      </c>
      <c r="C788" s="79">
        <f>Invoice!B790</f>
        <v>0</v>
      </c>
      <c r="D788" s="84">
        <f t="shared" ca="1" si="35"/>
        <v>0</v>
      </c>
      <c r="E788" s="84">
        <f t="shared" ca="1" si="36"/>
        <v>0</v>
      </c>
      <c r="F788" s="85">
        <f>Invoice!G790</f>
        <v>0</v>
      </c>
      <c r="G788" s="86">
        <f t="shared" si="37"/>
        <v>0</v>
      </c>
    </row>
    <row r="789" spans="1:7" s="83" customFormat="1" hidden="1">
      <c r="A789" s="99" t="str">
        <f>Invoice!F791</f>
        <v>first line keep open</v>
      </c>
      <c r="B789" s="78">
        <f>Invoice!C791</f>
        <v>0</v>
      </c>
      <c r="C789" s="79">
        <f>Invoice!B791</f>
        <v>0</v>
      </c>
      <c r="D789" s="84">
        <f t="shared" ca="1" si="35"/>
        <v>0</v>
      </c>
      <c r="E789" s="84">
        <f t="shared" ca="1" si="36"/>
        <v>0</v>
      </c>
      <c r="F789" s="85">
        <f>Invoice!G791</f>
        <v>0</v>
      </c>
      <c r="G789" s="86">
        <f t="shared" si="37"/>
        <v>0</v>
      </c>
    </row>
    <row r="790" spans="1:7" s="83" customFormat="1" hidden="1">
      <c r="A790" s="99" t="str">
        <f>Invoice!F792</f>
        <v>first line keep open</v>
      </c>
      <c r="B790" s="78">
        <f>Invoice!C792</f>
        <v>0</v>
      </c>
      <c r="C790" s="79">
        <f>Invoice!B792</f>
        <v>0</v>
      </c>
      <c r="D790" s="84">
        <f t="shared" ca="1" si="35"/>
        <v>0</v>
      </c>
      <c r="E790" s="84">
        <f t="shared" ca="1" si="36"/>
        <v>0</v>
      </c>
      <c r="F790" s="85">
        <f>Invoice!G792</f>
        <v>0</v>
      </c>
      <c r="G790" s="86">
        <f t="shared" si="37"/>
        <v>0</v>
      </c>
    </row>
    <row r="791" spans="1:7" s="83" customFormat="1" hidden="1">
      <c r="A791" s="99" t="str">
        <f>Invoice!F793</f>
        <v>first line keep open</v>
      </c>
      <c r="B791" s="78">
        <f>Invoice!C793</f>
        <v>0</v>
      </c>
      <c r="C791" s="79">
        <f>Invoice!B793</f>
        <v>0</v>
      </c>
      <c r="D791" s="84">
        <f t="shared" ca="1" si="35"/>
        <v>0</v>
      </c>
      <c r="E791" s="84">
        <f t="shared" ca="1" si="36"/>
        <v>0</v>
      </c>
      <c r="F791" s="85">
        <f>Invoice!G793</f>
        <v>0</v>
      </c>
      <c r="G791" s="86">
        <f t="shared" si="37"/>
        <v>0</v>
      </c>
    </row>
    <row r="792" spans="1:7" s="83" customFormat="1" hidden="1">
      <c r="A792" s="99" t="str">
        <f>Invoice!F794</f>
        <v>first line keep open</v>
      </c>
      <c r="B792" s="78">
        <f>Invoice!C794</f>
        <v>0</v>
      </c>
      <c r="C792" s="79">
        <f>Invoice!B794</f>
        <v>0</v>
      </c>
      <c r="D792" s="84">
        <f t="shared" ca="1" si="35"/>
        <v>0</v>
      </c>
      <c r="E792" s="84">
        <f t="shared" ca="1" si="36"/>
        <v>0</v>
      </c>
      <c r="F792" s="85">
        <f>Invoice!G794</f>
        <v>0</v>
      </c>
      <c r="G792" s="86">
        <f t="shared" si="37"/>
        <v>0</v>
      </c>
    </row>
    <row r="793" spans="1:7" s="83" customFormat="1" hidden="1">
      <c r="A793" s="99" t="str">
        <f>Invoice!F795</f>
        <v>first line keep open</v>
      </c>
      <c r="B793" s="78">
        <f>Invoice!C795</f>
        <v>0</v>
      </c>
      <c r="C793" s="79">
        <f>Invoice!B795</f>
        <v>0</v>
      </c>
      <c r="D793" s="84">
        <f t="shared" ca="1" si="35"/>
        <v>0</v>
      </c>
      <c r="E793" s="84">
        <f t="shared" ca="1" si="36"/>
        <v>0</v>
      </c>
      <c r="F793" s="85">
        <f>Invoice!G795</f>
        <v>0</v>
      </c>
      <c r="G793" s="86">
        <f t="shared" si="37"/>
        <v>0</v>
      </c>
    </row>
    <row r="794" spans="1:7" s="83" customFormat="1" hidden="1">
      <c r="A794" s="99" t="str">
        <f>Invoice!F796</f>
        <v>first line keep open</v>
      </c>
      <c r="B794" s="78">
        <f>Invoice!C796</f>
        <v>0</v>
      </c>
      <c r="C794" s="79">
        <f>Invoice!B796</f>
        <v>0</v>
      </c>
      <c r="D794" s="84">
        <f t="shared" ca="1" si="35"/>
        <v>0</v>
      </c>
      <c r="E794" s="84">
        <f t="shared" ca="1" si="36"/>
        <v>0</v>
      </c>
      <c r="F794" s="85">
        <f>Invoice!G796</f>
        <v>0</v>
      </c>
      <c r="G794" s="86">
        <f t="shared" si="37"/>
        <v>0</v>
      </c>
    </row>
    <row r="795" spans="1:7" s="83" customFormat="1" hidden="1">
      <c r="A795" s="99" t="str">
        <f>Invoice!F797</f>
        <v>first line keep open</v>
      </c>
      <c r="B795" s="78">
        <f>Invoice!C797</f>
        <v>0</v>
      </c>
      <c r="C795" s="79">
        <f>Invoice!B797</f>
        <v>0</v>
      </c>
      <c r="D795" s="84">
        <f t="shared" ca="1" si="35"/>
        <v>0</v>
      </c>
      <c r="E795" s="84">
        <f t="shared" ca="1" si="36"/>
        <v>0</v>
      </c>
      <c r="F795" s="85">
        <f>Invoice!G797</f>
        <v>0</v>
      </c>
      <c r="G795" s="86">
        <f t="shared" si="37"/>
        <v>0</v>
      </c>
    </row>
    <row r="796" spans="1:7" s="83" customFormat="1" hidden="1">
      <c r="A796" s="99" t="str">
        <f>Invoice!F798</f>
        <v>first line keep open</v>
      </c>
      <c r="B796" s="78">
        <f>Invoice!C798</f>
        <v>0</v>
      </c>
      <c r="C796" s="79">
        <f>Invoice!B798</f>
        <v>0</v>
      </c>
      <c r="D796" s="84">
        <f t="shared" ca="1" si="35"/>
        <v>0</v>
      </c>
      <c r="E796" s="84">
        <f t="shared" ca="1" si="36"/>
        <v>0</v>
      </c>
      <c r="F796" s="85">
        <f>Invoice!G798</f>
        <v>0</v>
      </c>
      <c r="G796" s="86">
        <f t="shared" si="37"/>
        <v>0</v>
      </c>
    </row>
    <row r="797" spans="1:7" s="83" customFormat="1" hidden="1">
      <c r="A797" s="99" t="str">
        <f>Invoice!F799</f>
        <v>first line keep open</v>
      </c>
      <c r="B797" s="78">
        <f>Invoice!C799</f>
        <v>0</v>
      </c>
      <c r="C797" s="79">
        <f>Invoice!B799</f>
        <v>0</v>
      </c>
      <c r="D797" s="84">
        <f t="shared" ca="1" si="35"/>
        <v>0</v>
      </c>
      <c r="E797" s="84">
        <f t="shared" ca="1" si="36"/>
        <v>0</v>
      </c>
      <c r="F797" s="85">
        <f>Invoice!G799</f>
        <v>0</v>
      </c>
      <c r="G797" s="86">
        <f t="shared" si="37"/>
        <v>0</v>
      </c>
    </row>
    <row r="798" spans="1:7" s="83" customFormat="1" hidden="1">
      <c r="A798" s="99" t="str">
        <f>Invoice!F800</f>
        <v>first line keep open</v>
      </c>
      <c r="B798" s="78">
        <f>Invoice!C800</f>
        <v>0</v>
      </c>
      <c r="C798" s="79">
        <f>Invoice!B800</f>
        <v>0</v>
      </c>
      <c r="D798" s="84">
        <f t="shared" ca="1" si="35"/>
        <v>0</v>
      </c>
      <c r="E798" s="84">
        <f t="shared" ca="1" si="36"/>
        <v>0</v>
      </c>
      <c r="F798" s="85">
        <f>Invoice!G800</f>
        <v>0</v>
      </c>
      <c r="G798" s="86">
        <f t="shared" si="37"/>
        <v>0</v>
      </c>
    </row>
    <row r="799" spans="1:7" s="83" customFormat="1" hidden="1">
      <c r="A799" s="99" t="str">
        <f>Invoice!F801</f>
        <v>first line keep open</v>
      </c>
      <c r="B799" s="78">
        <f>Invoice!C801</f>
        <v>0</v>
      </c>
      <c r="C799" s="79">
        <f>Invoice!B801</f>
        <v>0</v>
      </c>
      <c r="D799" s="84">
        <f t="shared" ca="1" si="35"/>
        <v>0</v>
      </c>
      <c r="E799" s="84">
        <f t="shared" ca="1" si="36"/>
        <v>0</v>
      </c>
      <c r="F799" s="85">
        <f>Invoice!G801</f>
        <v>0</v>
      </c>
      <c r="G799" s="86">
        <f t="shared" si="37"/>
        <v>0</v>
      </c>
    </row>
    <row r="800" spans="1:7" s="83" customFormat="1" hidden="1">
      <c r="A800" s="99" t="str">
        <f>Invoice!F802</f>
        <v>first line keep open</v>
      </c>
      <c r="B800" s="78">
        <f>Invoice!C802</f>
        <v>0</v>
      </c>
      <c r="C800" s="79">
        <f>Invoice!B802</f>
        <v>0</v>
      </c>
      <c r="D800" s="84">
        <f t="shared" ca="1" si="35"/>
        <v>0</v>
      </c>
      <c r="E800" s="84">
        <f t="shared" ca="1" si="36"/>
        <v>0</v>
      </c>
      <c r="F800" s="85">
        <f>Invoice!G802</f>
        <v>0</v>
      </c>
      <c r="G800" s="86">
        <f t="shared" si="37"/>
        <v>0</v>
      </c>
    </row>
    <row r="801" spans="1:7" s="83" customFormat="1" hidden="1">
      <c r="A801" s="99" t="str">
        <f>Invoice!F803</f>
        <v>first line keep open</v>
      </c>
      <c r="B801" s="78">
        <f>Invoice!C803</f>
        <v>0</v>
      </c>
      <c r="C801" s="79">
        <f>Invoice!B803</f>
        <v>0</v>
      </c>
      <c r="D801" s="84">
        <f t="shared" ca="1" si="35"/>
        <v>0</v>
      </c>
      <c r="E801" s="84">
        <f t="shared" ca="1" si="36"/>
        <v>0</v>
      </c>
      <c r="F801" s="85">
        <f>Invoice!G803</f>
        <v>0</v>
      </c>
      <c r="G801" s="86">
        <f t="shared" si="37"/>
        <v>0</v>
      </c>
    </row>
    <row r="802" spans="1:7" s="83" customFormat="1" hidden="1">
      <c r="A802" s="99" t="str">
        <f>Invoice!F804</f>
        <v>first line keep open</v>
      </c>
      <c r="B802" s="78">
        <f>Invoice!C804</f>
        <v>0</v>
      </c>
      <c r="C802" s="79">
        <f>Invoice!B804</f>
        <v>0</v>
      </c>
      <c r="D802" s="84">
        <f t="shared" ca="1" si="35"/>
        <v>0</v>
      </c>
      <c r="E802" s="84">
        <f t="shared" ca="1" si="36"/>
        <v>0</v>
      </c>
      <c r="F802" s="85">
        <f>Invoice!G804</f>
        <v>0</v>
      </c>
      <c r="G802" s="86">
        <f t="shared" si="37"/>
        <v>0</v>
      </c>
    </row>
    <row r="803" spans="1:7" s="83" customFormat="1" hidden="1">
      <c r="A803" s="99" t="str">
        <f>Invoice!F805</f>
        <v>first line keep open</v>
      </c>
      <c r="B803" s="78">
        <f>Invoice!C805</f>
        <v>0</v>
      </c>
      <c r="C803" s="79">
        <f>Invoice!B805</f>
        <v>0</v>
      </c>
      <c r="D803" s="84">
        <f t="shared" ca="1" si="35"/>
        <v>0</v>
      </c>
      <c r="E803" s="84">
        <f t="shared" ca="1" si="36"/>
        <v>0</v>
      </c>
      <c r="F803" s="85">
        <f>Invoice!G805</f>
        <v>0</v>
      </c>
      <c r="G803" s="86">
        <f t="shared" si="37"/>
        <v>0</v>
      </c>
    </row>
    <row r="804" spans="1:7" s="83" customFormat="1" hidden="1">
      <c r="A804" s="99" t="str">
        <f>Invoice!F806</f>
        <v>first line keep open</v>
      </c>
      <c r="B804" s="78">
        <f>Invoice!C806</f>
        <v>0</v>
      </c>
      <c r="C804" s="79">
        <f>Invoice!B806</f>
        <v>0</v>
      </c>
      <c r="D804" s="84">
        <f t="shared" ca="1" si="35"/>
        <v>0</v>
      </c>
      <c r="E804" s="84">
        <f t="shared" ca="1" si="36"/>
        <v>0</v>
      </c>
      <c r="F804" s="85">
        <f>Invoice!G806</f>
        <v>0</v>
      </c>
      <c r="G804" s="86">
        <f t="shared" si="37"/>
        <v>0</v>
      </c>
    </row>
    <row r="805" spans="1:7" s="83" customFormat="1" hidden="1">
      <c r="A805" s="99" t="str">
        <f>Invoice!F807</f>
        <v>first line keep open</v>
      </c>
      <c r="B805" s="78">
        <f>Invoice!C807</f>
        <v>0</v>
      </c>
      <c r="C805" s="79">
        <f>Invoice!B807</f>
        <v>0</v>
      </c>
      <c r="D805" s="84">
        <f t="shared" ca="1" si="35"/>
        <v>0</v>
      </c>
      <c r="E805" s="84">
        <f t="shared" ca="1" si="36"/>
        <v>0</v>
      </c>
      <c r="F805" s="85">
        <f>Invoice!G807</f>
        <v>0</v>
      </c>
      <c r="G805" s="86">
        <f t="shared" si="37"/>
        <v>0</v>
      </c>
    </row>
    <row r="806" spans="1:7" s="83" customFormat="1" hidden="1">
      <c r="A806" s="99" t="str">
        <f>Invoice!F808</f>
        <v>first line keep open</v>
      </c>
      <c r="B806" s="78">
        <f>Invoice!C808</f>
        <v>0</v>
      </c>
      <c r="C806" s="79">
        <f>Invoice!B808</f>
        <v>0</v>
      </c>
      <c r="D806" s="84">
        <f t="shared" ca="1" si="35"/>
        <v>0</v>
      </c>
      <c r="E806" s="84">
        <f t="shared" ca="1" si="36"/>
        <v>0</v>
      </c>
      <c r="F806" s="85">
        <f>Invoice!G808</f>
        <v>0</v>
      </c>
      <c r="G806" s="86">
        <f t="shared" si="37"/>
        <v>0</v>
      </c>
    </row>
    <row r="807" spans="1:7" s="83" customFormat="1" hidden="1">
      <c r="A807" s="99" t="str">
        <f>Invoice!F809</f>
        <v>first line keep open</v>
      </c>
      <c r="B807" s="78">
        <f>Invoice!C809</f>
        <v>0</v>
      </c>
      <c r="C807" s="79">
        <f>Invoice!B809</f>
        <v>0</v>
      </c>
      <c r="D807" s="84">
        <f t="shared" ca="1" si="35"/>
        <v>0</v>
      </c>
      <c r="E807" s="84">
        <f t="shared" ca="1" si="36"/>
        <v>0</v>
      </c>
      <c r="F807" s="85">
        <f>Invoice!G809</f>
        <v>0</v>
      </c>
      <c r="G807" s="86">
        <f t="shared" si="37"/>
        <v>0</v>
      </c>
    </row>
    <row r="808" spans="1:7" s="83" customFormat="1" hidden="1">
      <c r="A808" s="99" t="str">
        <f>Invoice!F810</f>
        <v>first line keep open</v>
      </c>
      <c r="B808" s="78">
        <f>Invoice!C810</f>
        <v>0</v>
      </c>
      <c r="C808" s="79">
        <f>Invoice!B810</f>
        <v>0</v>
      </c>
      <c r="D808" s="84">
        <f t="shared" ca="1" si="35"/>
        <v>0</v>
      </c>
      <c r="E808" s="84">
        <f t="shared" ca="1" si="36"/>
        <v>0</v>
      </c>
      <c r="F808" s="85">
        <f>Invoice!G810</f>
        <v>0</v>
      </c>
      <c r="G808" s="86">
        <f t="shared" si="37"/>
        <v>0</v>
      </c>
    </row>
    <row r="809" spans="1:7" s="83" customFormat="1" hidden="1">
      <c r="A809" s="99" t="str">
        <f>Invoice!F811</f>
        <v>first line keep open</v>
      </c>
      <c r="B809" s="78">
        <f>Invoice!C811</f>
        <v>0</v>
      </c>
      <c r="C809" s="79">
        <f>Invoice!B811</f>
        <v>0</v>
      </c>
      <c r="D809" s="84">
        <f t="shared" ca="1" si="35"/>
        <v>0</v>
      </c>
      <c r="E809" s="84">
        <f t="shared" ca="1" si="36"/>
        <v>0</v>
      </c>
      <c r="F809" s="85">
        <f>Invoice!G811</f>
        <v>0</v>
      </c>
      <c r="G809" s="86">
        <f t="shared" si="37"/>
        <v>0</v>
      </c>
    </row>
    <row r="810" spans="1:7" s="83" customFormat="1" hidden="1">
      <c r="A810" s="99" t="str">
        <f>Invoice!F812</f>
        <v>first line keep open</v>
      </c>
      <c r="B810" s="78">
        <f>Invoice!C812</f>
        <v>0</v>
      </c>
      <c r="C810" s="79">
        <f>Invoice!B812</f>
        <v>0</v>
      </c>
      <c r="D810" s="84">
        <f t="shared" ca="1" si="35"/>
        <v>0</v>
      </c>
      <c r="E810" s="84">
        <f t="shared" ca="1" si="36"/>
        <v>0</v>
      </c>
      <c r="F810" s="85">
        <f>Invoice!G812</f>
        <v>0</v>
      </c>
      <c r="G810" s="86">
        <f t="shared" si="37"/>
        <v>0</v>
      </c>
    </row>
    <row r="811" spans="1:7" s="83" customFormat="1" hidden="1">
      <c r="A811" s="99" t="str">
        <f>Invoice!F813</f>
        <v>first line keep open</v>
      </c>
      <c r="B811" s="78">
        <f>Invoice!C813</f>
        <v>0</v>
      </c>
      <c r="C811" s="79">
        <f>Invoice!B813</f>
        <v>0</v>
      </c>
      <c r="D811" s="84">
        <f t="shared" ca="1" si="35"/>
        <v>0</v>
      </c>
      <c r="E811" s="84">
        <f t="shared" ca="1" si="36"/>
        <v>0</v>
      </c>
      <c r="F811" s="85">
        <f>Invoice!G813</f>
        <v>0</v>
      </c>
      <c r="G811" s="86">
        <f t="shared" si="37"/>
        <v>0</v>
      </c>
    </row>
    <row r="812" spans="1:7" s="83" customFormat="1" hidden="1">
      <c r="A812" s="99" t="str">
        <f>Invoice!F814</f>
        <v>first line keep open</v>
      </c>
      <c r="B812" s="78">
        <f>Invoice!C814</f>
        <v>0</v>
      </c>
      <c r="C812" s="79">
        <f>Invoice!B814</f>
        <v>0</v>
      </c>
      <c r="D812" s="84">
        <f t="shared" ca="1" si="35"/>
        <v>0</v>
      </c>
      <c r="E812" s="84">
        <f t="shared" ca="1" si="36"/>
        <v>0</v>
      </c>
      <c r="F812" s="85">
        <f>Invoice!G814</f>
        <v>0</v>
      </c>
      <c r="G812" s="86">
        <f t="shared" si="37"/>
        <v>0</v>
      </c>
    </row>
    <row r="813" spans="1:7" s="83" customFormat="1" hidden="1">
      <c r="A813" s="99" t="str">
        <f>Invoice!F815</f>
        <v>first line keep open</v>
      </c>
      <c r="B813" s="78">
        <f>Invoice!C815</f>
        <v>0</v>
      </c>
      <c r="C813" s="79">
        <f>Invoice!B815</f>
        <v>0</v>
      </c>
      <c r="D813" s="84">
        <f t="shared" ca="1" si="35"/>
        <v>0</v>
      </c>
      <c r="E813" s="84">
        <f t="shared" ca="1" si="36"/>
        <v>0</v>
      </c>
      <c r="F813" s="85">
        <f>Invoice!G815</f>
        <v>0</v>
      </c>
      <c r="G813" s="86">
        <f t="shared" si="37"/>
        <v>0</v>
      </c>
    </row>
    <row r="814" spans="1:7" s="83" customFormat="1" hidden="1">
      <c r="A814" s="99" t="str">
        <f>Invoice!F816</f>
        <v>first line keep open</v>
      </c>
      <c r="B814" s="78">
        <f>Invoice!C816</f>
        <v>0</v>
      </c>
      <c r="C814" s="79">
        <f>Invoice!B816</f>
        <v>0</v>
      </c>
      <c r="D814" s="84">
        <f t="shared" ca="1" si="35"/>
        <v>0</v>
      </c>
      <c r="E814" s="84">
        <f t="shared" ca="1" si="36"/>
        <v>0</v>
      </c>
      <c r="F814" s="85">
        <f>Invoice!G816</f>
        <v>0</v>
      </c>
      <c r="G814" s="86">
        <f t="shared" si="37"/>
        <v>0</v>
      </c>
    </row>
    <row r="815" spans="1:7" s="83" customFormat="1" hidden="1">
      <c r="A815" s="99" t="str">
        <f>Invoice!F817</f>
        <v>first line keep open</v>
      </c>
      <c r="B815" s="78">
        <f>Invoice!C817</f>
        <v>0</v>
      </c>
      <c r="C815" s="79">
        <f>Invoice!B817</f>
        <v>0</v>
      </c>
      <c r="D815" s="84">
        <f t="shared" ca="1" si="35"/>
        <v>0</v>
      </c>
      <c r="E815" s="84">
        <f t="shared" ca="1" si="36"/>
        <v>0</v>
      </c>
      <c r="F815" s="85">
        <f>Invoice!G817</f>
        <v>0</v>
      </c>
      <c r="G815" s="86">
        <f t="shared" si="37"/>
        <v>0</v>
      </c>
    </row>
    <row r="816" spans="1:7" s="83" customFormat="1" hidden="1">
      <c r="A816" s="99" t="str">
        <f>Invoice!F818</f>
        <v>first line keep open</v>
      </c>
      <c r="B816" s="78">
        <f>Invoice!C818</f>
        <v>0</v>
      </c>
      <c r="C816" s="79">
        <f>Invoice!B818</f>
        <v>0</v>
      </c>
      <c r="D816" s="84">
        <f t="shared" ca="1" si="35"/>
        <v>0</v>
      </c>
      <c r="E816" s="84">
        <f t="shared" ca="1" si="36"/>
        <v>0</v>
      </c>
      <c r="F816" s="85">
        <f>Invoice!G818</f>
        <v>0</v>
      </c>
      <c r="G816" s="86">
        <f t="shared" si="37"/>
        <v>0</v>
      </c>
    </row>
    <row r="817" spans="1:7" s="83" customFormat="1" hidden="1">
      <c r="A817" s="99" t="str">
        <f>Invoice!F819</f>
        <v>first line keep open</v>
      </c>
      <c r="B817" s="78">
        <f>Invoice!C819</f>
        <v>0</v>
      </c>
      <c r="C817" s="79">
        <f>Invoice!B819</f>
        <v>0</v>
      </c>
      <c r="D817" s="84">
        <f t="shared" ca="1" si="35"/>
        <v>0</v>
      </c>
      <c r="E817" s="84">
        <f t="shared" ca="1" si="36"/>
        <v>0</v>
      </c>
      <c r="F817" s="85">
        <f>Invoice!G819</f>
        <v>0</v>
      </c>
      <c r="G817" s="86">
        <f t="shared" si="37"/>
        <v>0</v>
      </c>
    </row>
    <row r="818" spans="1:7" s="83" customFormat="1" hidden="1">
      <c r="A818" s="99" t="str">
        <f>Invoice!F820</f>
        <v>first line keep open</v>
      </c>
      <c r="B818" s="78">
        <f>Invoice!C820</f>
        <v>0</v>
      </c>
      <c r="C818" s="79">
        <f>Invoice!B820</f>
        <v>0</v>
      </c>
      <c r="D818" s="84">
        <f t="shared" ca="1" si="35"/>
        <v>0</v>
      </c>
      <c r="E818" s="84">
        <f t="shared" ca="1" si="36"/>
        <v>0</v>
      </c>
      <c r="F818" s="85">
        <f>Invoice!G820</f>
        <v>0</v>
      </c>
      <c r="G818" s="86">
        <f t="shared" si="37"/>
        <v>0</v>
      </c>
    </row>
    <row r="819" spans="1:7" s="83" customFormat="1" hidden="1">
      <c r="A819" s="99" t="str">
        <f>Invoice!F821</f>
        <v>first line keep open</v>
      </c>
      <c r="B819" s="78">
        <f>Invoice!C821</f>
        <v>0</v>
      </c>
      <c r="C819" s="79">
        <f>Invoice!B821</f>
        <v>0</v>
      </c>
      <c r="D819" s="84">
        <f t="shared" ca="1" si="35"/>
        <v>0</v>
      </c>
      <c r="E819" s="84">
        <f t="shared" ca="1" si="36"/>
        <v>0</v>
      </c>
      <c r="F819" s="85">
        <f>Invoice!G821</f>
        <v>0</v>
      </c>
      <c r="G819" s="86">
        <f t="shared" si="37"/>
        <v>0</v>
      </c>
    </row>
    <row r="820" spans="1:7" s="83" customFormat="1" hidden="1">
      <c r="A820" s="99" t="str">
        <f>Invoice!F822</f>
        <v>first line keep open</v>
      </c>
      <c r="B820" s="78">
        <f>Invoice!C822</f>
        <v>0</v>
      </c>
      <c r="C820" s="79">
        <f>Invoice!B822</f>
        <v>0</v>
      </c>
      <c r="D820" s="84">
        <f t="shared" ca="1" si="35"/>
        <v>0</v>
      </c>
      <c r="E820" s="84">
        <f t="shared" ca="1" si="36"/>
        <v>0</v>
      </c>
      <c r="F820" s="85">
        <f>Invoice!G822</f>
        <v>0</v>
      </c>
      <c r="G820" s="86">
        <f t="shared" si="37"/>
        <v>0</v>
      </c>
    </row>
    <row r="821" spans="1:7" s="83" customFormat="1" hidden="1">
      <c r="A821" s="99" t="str">
        <f>Invoice!F823</f>
        <v>first line keep open</v>
      </c>
      <c r="B821" s="78">
        <f>Invoice!C823</f>
        <v>0</v>
      </c>
      <c r="C821" s="79">
        <f>Invoice!B823</f>
        <v>0</v>
      </c>
      <c r="D821" s="84">
        <f t="shared" ca="1" si="35"/>
        <v>0</v>
      </c>
      <c r="E821" s="84">
        <f t="shared" ca="1" si="36"/>
        <v>0</v>
      </c>
      <c r="F821" s="85">
        <f>Invoice!G823</f>
        <v>0</v>
      </c>
      <c r="G821" s="86">
        <f t="shared" si="37"/>
        <v>0</v>
      </c>
    </row>
    <row r="822" spans="1:7" s="83" customFormat="1" hidden="1">
      <c r="A822" s="99" t="str">
        <f>Invoice!F824</f>
        <v>first line keep open</v>
      </c>
      <c r="B822" s="78">
        <f>Invoice!C824</f>
        <v>0</v>
      </c>
      <c r="C822" s="79">
        <f>Invoice!B824</f>
        <v>0</v>
      </c>
      <c r="D822" s="84">
        <f t="shared" ca="1" si="35"/>
        <v>0</v>
      </c>
      <c r="E822" s="84">
        <f t="shared" ca="1" si="36"/>
        <v>0</v>
      </c>
      <c r="F822" s="85">
        <f>Invoice!G824</f>
        <v>0</v>
      </c>
      <c r="G822" s="86">
        <f t="shared" si="37"/>
        <v>0</v>
      </c>
    </row>
    <row r="823" spans="1:7" s="83" customFormat="1" hidden="1">
      <c r="A823" s="99" t="str">
        <f>Invoice!F825</f>
        <v>first line keep open</v>
      </c>
      <c r="B823" s="78">
        <f>Invoice!C825</f>
        <v>0</v>
      </c>
      <c r="C823" s="79">
        <f>Invoice!B825</f>
        <v>0</v>
      </c>
      <c r="D823" s="84">
        <f t="shared" ca="1" si="35"/>
        <v>0</v>
      </c>
      <c r="E823" s="84">
        <f t="shared" ca="1" si="36"/>
        <v>0</v>
      </c>
      <c r="F823" s="85">
        <f>Invoice!G825</f>
        <v>0</v>
      </c>
      <c r="G823" s="86">
        <f t="shared" si="37"/>
        <v>0</v>
      </c>
    </row>
    <row r="824" spans="1:7" s="83" customFormat="1" hidden="1">
      <c r="A824" s="99" t="str">
        <f>Invoice!F826</f>
        <v>first line keep open</v>
      </c>
      <c r="B824" s="78">
        <f>Invoice!C826</f>
        <v>0</v>
      </c>
      <c r="C824" s="79">
        <f>Invoice!B826</f>
        <v>0</v>
      </c>
      <c r="D824" s="84">
        <f t="shared" ca="1" si="35"/>
        <v>0</v>
      </c>
      <c r="E824" s="84">
        <f t="shared" ca="1" si="36"/>
        <v>0</v>
      </c>
      <c r="F824" s="85">
        <f>Invoice!G826</f>
        <v>0</v>
      </c>
      <c r="G824" s="86">
        <f t="shared" si="37"/>
        <v>0</v>
      </c>
    </row>
    <row r="825" spans="1:7" s="83" customFormat="1" hidden="1">
      <c r="A825" s="99" t="str">
        <f>Invoice!F827</f>
        <v>first line keep open</v>
      </c>
      <c r="B825" s="78">
        <f>Invoice!C827</f>
        <v>0</v>
      </c>
      <c r="C825" s="79">
        <f>Invoice!B827</f>
        <v>0</v>
      </c>
      <c r="D825" s="84">
        <f t="shared" ca="1" si="35"/>
        <v>0</v>
      </c>
      <c r="E825" s="84">
        <f t="shared" ca="1" si="36"/>
        <v>0</v>
      </c>
      <c r="F825" s="85">
        <f>Invoice!G827</f>
        <v>0</v>
      </c>
      <c r="G825" s="86">
        <f t="shared" si="37"/>
        <v>0</v>
      </c>
    </row>
    <row r="826" spans="1:7" s="83" customFormat="1" hidden="1">
      <c r="A826" s="99" t="str">
        <f>Invoice!F828</f>
        <v>first line keep open</v>
      </c>
      <c r="B826" s="78">
        <f>Invoice!C828</f>
        <v>0</v>
      </c>
      <c r="C826" s="79">
        <f>Invoice!B828</f>
        <v>0</v>
      </c>
      <c r="D826" s="84">
        <f t="shared" ca="1" si="35"/>
        <v>0</v>
      </c>
      <c r="E826" s="84">
        <f t="shared" ca="1" si="36"/>
        <v>0</v>
      </c>
      <c r="F826" s="85">
        <f>Invoice!G828</f>
        <v>0</v>
      </c>
      <c r="G826" s="86">
        <f t="shared" si="37"/>
        <v>0</v>
      </c>
    </row>
    <row r="827" spans="1:7" s="83" customFormat="1" hidden="1">
      <c r="A827" s="99" t="str">
        <f>Invoice!F829</f>
        <v>first line keep open</v>
      </c>
      <c r="B827" s="78">
        <f>Invoice!C829</f>
        <v>0</v>
      </c>
      <c r="C827" s="79">
        <f>Invoice!B829</f>
        <v>0</v>
      </c>
      <c r="D827" s="84">
        <f t="shared" ca="1" si="35"/>
        <v>0</v>
      </c>
      <c r="E827" s="84">
        <f t="shared" ca="1" si="36"/>
        <v>0</v>
      </c>
      <c r="F827" s="85">
        <f>Invoice!G829</f>
        <v>0</v>
      </c>
      <c r="G827" s="86">
        <f t="shared" si="37"/>
        <v>0</v>
      </c>
    </row>
    <row r="828" spans="1:7" s="83" customFormat="1" hidden="1">
      <c r="A828" s="99" t="str">
        <f>Invoice!F830</f>
        <v>first line keep open</v>
      </c>
      <c r="B828" s="78">
        <f>Invoice!C830</f>
        <v>0</v>
      </c>
      <c r="C828" s="79">
        <f>Invoice!B830</f>
        <v>0</v>
      </c>
      <c r="D828" s="84">
        <f t="shared" ca="1" si="35"/>
        <v>0</v>
      </c>
      <c r="E828" s="84">
        <f t="shared" ca="1" si="36"/>
        <v>0</v>
      </c>
      <c r="F828" s="85">
        <f>Invoice!G830</f>
        <v>0</v>
      </c>
      <c r="G828" s="86">
        <f t="shared" si="37"/>
        <v>0</v>
      </c>
    </row>
    <row r="829" spans="1:7" s="83" customFormat="1" hidden="1">
      <c r="A829" s="99" t="str">
        <f>Invoice!F831</f>
        <v>first line keep open</v>
      </c>
      <c r="B829" s="78">
        <f>Invoice!C831</f>
        <v>0</v>
      </c>
      <c r="C829" s="79">
        <f>Invoice!B831</f>
        <v>0</v>
      </c>
      <c r="D829" s="84">
        <f t="shared" ca="1" si="35"/>
        <v>0</v>
      </c>
      <c r="E829" s="84">
        <f t="shared" ca="1" si="36"/>
        <v>0</v>
      </c>
      <c r="F829" s="85">
        <f>Invoice!G831</f>
        <v>0</v>
      </c>
      <c r="G829" s="86">
        <f t="shared" si="37"/>
        <v>0</v>
      </c>
    </row>
    <row r="830" spans="1:7" s="83" customFormat="1" hidden="1">
      <c r="A830" s="99" t="str">
        <f>Invoice!F832</f>
        <v>first line keep open</v>
      </c>
      <c r="B830" s="78">
        <f>Invoice!C832</f>
        <v>0</v>
      </c>
      <c r="C830" s="79">
        <f>Invoice!B832</f>
        <v>0</v>
      </c>
      <c r="D830" s="84">
        <f t="shared" ca="1" si="35"/>
        <v>0</v>
      </c>
      <c r="E830" s="84">
        <f t="shared" ca="1" si="36"/>
        <v>0</v>
      </c>
      <c r="F830" s="85">
        <f>Invoice!G832</f>
        <v>0</v>
      </c>
      <c r="G830" s="86">
        <f t="shared" si="37"/>
        <v>0</v>
      </c>
    </row>
    <row r="831" spans="1:7" s="83" customFormat="1" hidden="1">
      <c r="A831" s="99" t="str">
        <f>Invoice!F833</f>
        <v>first line keep open</v>
      </c>
      <c r="B831" s="78">
        <f>Invoice!C833</f>
        <v>0</v>
      </c>
      <c r="C831" s="79">
        <f>Invoice!B833</f>
        <v>0</v>
      </c>
      <c r="D831" s="84">
        <f t="shared" ca="1" si="35"/>
        <v>0</v>
      </c>
      <c r="E831" s="84">
        <f t="shared" ca="1" si="36"/>
        <v>0</v>
      </c>
      <c r="F831" s="85">
        <f>Invoice!G833</f>
        <v>0</v>
      </c>
      <c r="G831" s="86">
        <f t="shared" si="37"/>
        <v>0</v>
      </c>
    </row>
    <row r="832" spans="1:7" s="83" customFormat="1" hidden="1">
      <c r="A832" s="99" t="str">
        <f>Invoice!F834</f>
        <v>first line keep open</v>
      </c>
      <c r="B832" s="78">
        <f>Invoice!C834</f>
        <v>0</v>
      </c>
      <c r="C832" s="79">
        <f>Invoice!B834</f>
        <v>0</v>
      </c>
      <c r="D832" s="84">
        <f t="shared" ca="1" si="35"/>
        <v>0</v>
      </c>
      <c r="E832" s="84">
        <f t="shared" ca="1" si="36"/>
        <v>0</v>
      </c>
      <c r="F832" s="85">
        <f>Invoice!G834</f>
        <v>0</v>
      </c>
      <c r="G832" s="86">
        <f t="shared" si="37"/>
        <v>0</v>
      </c>
    </row>
    <row r="833" spans="1:7" s="83" customFormat="1" hidden="1">
      <c r="A833" s="99" t="str">
        <f>Invoice!F835</f>
        <v>first line keep open</v>
      </c>
      <c r="B833" s="78">
        <f>Invoice!C835</f>
        <v>0</v>
      </c>
      <c r="C833" s="79">
        <f>Invoice!B835</f>
        <v>0</v>
      </c>
      <c r="D833" s="84">
        <f t="shared" ref="D833:D896" ca="1" si="38">F833/$D$14</f>
        <v>0</v>
      </c>
      <c r="E833" s="84">
        <f t="shared" ref="E833:E896" ca="1" si="39">G833/$D$14</f>
        <v>0</v>
      </c>
      <c r="F833" s="85">
        <f>Invoice!G835</f>
        <v>0</v>
      </c>
      <c r="G833" s="86">
        <f t="shared" ref="G833:G896" si="40">C833*F833</f>
        <v>0</v>
      </c>
    </row>
    <row r="834" spans="1:7" s="83" customFormat="1" hidden="1">
      <c r="A834" s="99" t="str">
        <f>Invoice!F836</f>
        <v>first line keep open</v>
      </c>
      <c r="B834" s="78">
        <f>Invoice!C836</f>
        <v>0</v>
      </c>
      <c r="C834" s="79">
        <f>Invoice!B836</f>
        <v>0</v>
      </c>
      <c r="D834" s="84">
        <f t="shared" ca="1" si="38"/>
        <v>0</v>
      </c>
      <c r="E834" s="84">
        <f t="shared" ca="1" si="39"/>
        <v>0</v>
      </c>
      <c r="F834" s="85">
        <f>Invoice!G836</f>
        <v>0</v>
      </c>
      <c r="G834" s="86">
        <f t="shared" si="40"/>
        <v>0</v>
      </c>
    </row>
    <row r="835" spans="1:7" s="83" customFormat="1" hidden="1">
      <c r="A835" s="99" t="str">
        <f>Invoice!F837</f>
        <v>first line keep open</v>
      </c>
      <c r="B835" s="78">
        <f>Invoice!C837</f>
        <v>0</v>
      </c>
      <c r="C835" s="79">
        <f>Invoice!B837</f>
        <v>0</v>
      </c>
      <c r="D835" s="84">
        <f t="shared" ca="1" si="38"/>
        <v>0</v>
      </c>
      <c r="E835" s="84">
        <f t="shared" ca="1" si="39"/>
        <v>0</v>
      </c>
      <c r="F835" s="85">
        <f>Invoice!G837</f>
        <v>0</v>
      </c>
      <c r="G835" s="86">
        <f t="shared" si="40"/>
        <v>0</v>
      </c>
    </row>
    <row r="836" spans="1:7" s="83" customFormat="1" hidden="1">
      <c r="A836" s="99" t="str">
        <f>Invoice!F838</f>
        <v>first line keep open</v>
      </c>
      <c r="B836" s="78">
        <f>Invoice!C838</f>
        <v>0</v>
      </c>
      <c r="C836" s="79">
        <f>Invoice!B838</f>
        <v>0</v>
      </c>
      <c r="D836" s="84">
        <f t="shared" ca="1" si="38"/>
        <v>0</v>
      </c>
      <c r="E836" s="84">
        <f t="shared" ca="1" si="39"/>
        <v>0</v>
      </c>
      <c r="F836" s="85">
        <f>Invoice!G838</f>
        <v>0</v>
      </c>
      <c r="G836" s="86">
        <f t="shared" si="40"/>
        <v>0</v>
      </c>
    </row>
    <row r="837" spans="1:7" s="83" customFormat="1" hidden="1">
      <c r="A837" s="99" t="str">
        <f>Invoice!F839</f>
        <v>first line keep open</v>
      </c>
      <c r="B837" s="78">
        <f>Invoice!C839</f>
        <v>0</v>
      </c>
      <c r="C837" s="79">
        <f>Invoice!B839</f>
        <v>0</v>
      </c>
      <c r="D837" s="84">
        <f t="shared" ca="1" si="38"/>
        <v>0</v>
      </c>
      <c r="E837" s="84">
        <f t="shared" ca="1" si="39"/>
        <v>0</v>
      </c>
      <c r="F837" s="85">
        <f>Invoice!G839</f>
        <v>0</v>
      </c>
      <c r="G837" s="86">
        <f t="shared" si="40"/>
        <v>0</v>
      </c>
    </row>
    <row r="838" spans="1:7" s="83" customFormat="1" hidden="1">
      <c r="A838" s="99" t="str">
        <f>Invoice!F840</f>
        <v>first line keep open</v>
      </c>
      <c r="B838" s="78">
        <f>Invoice!C840</f>
        <v>0</v>
      </c>
      <c r="C838" s="79">
        <f>Invoice!B840</f>
        <v>0</v>
      </c>
      <c r="D838" s="84">
        <f t="shared" ca="1" si="38"/>
        <v>0</v>
      </c>
      <c r="E838" s="84">
        <f t="shared" ca="1" si="39"/>
        <v>0</v>
      </c>
      <c r="F838" s="85">
        <f>Invoice!G840</f>
        <v>0</v>
      </c>
      <c r="G838" s="86">
        <f t="shared" si="40"/>
        <v>0</v>
      </c>
    </row>
    <row r="839" spans="1:7" s="83" customFormat="1" hidden="1">
      <c r="A839" s="99" t="str">
        <f>Invoice!F841</f>
        <v>first line keep open</v>
      </c>
      <c r="B839" s="78">
        <f>Invoice!C841</f>
        <v>0</v>
      </c>
      <c r="C839" s="79">
        <f>Invoice!B841</f>
        <v>0</v>
      </c>
      <c r="D839" s="84">
        <f t="shared" ca="1" si="38"/>
        <v>0</v>
      </c>
      <c r="E839" s="84">
        <f t="shared" ca="1" si="39"/>
        <v>0</v>
      </c>
      <c r="F839" s="85">
        <f>Invoice!G841</f>
        <v>0</v>
      </c>
      <c r="G839" s="86">
        <f t="shared" si="40"/>
        <v>0</v>
      </c>
    </row>
    <row r="840" spans="1:7" s="83" customFormat="1" hidden="1">
      <c r="A840" s="99" t="str">
        <f>Invoice!F842</f>
        <v>first line keep open</v>
      </c>
      <c r="B840" s="78">
        <f>Invoice!C842</f>
        <v>0</v>
      </c>
      <c r="C840" s="79">
        <f>Invoice!B842</f>
        <v>0</v>
      </c>
      <c r="D840" s="84">
        <f t="shared" ca="1" si="38"/>
        <v>0</v>
      </c>
      <c r="E840" s="84">
        <f t="shared" ca="1" si="39"/>
        <v>0</v>
      </c>
      <c r="F840" s="85">
        <f>Invoice!G842</f>
        <v>0</v>
      </c>
      <c r="G840" s="86">
        <f t="shared" si="40"/>
        <v>0</v>
      </c>
    </row>
    <row r="841" spans="1:7" s="83" customFormat="1" hidden="1">
      <c r="A841" s="99" t="str">
        <f>Invoice!F843</f>
        <v>first line keep open</v>
      </c>
      <c r="B841" s="78">
        <f>Invoice!C843</f>
        <v>0</v>
      </c>
      <c r="C841" s="79">
        <f>Invoice!B843</f>
        <v>0</v>
      </c>
      <c r="D841" s="84">
        <f t="shared" ca="1" si="38"/>
        <v>0</v>
      </c>
      <c r="E841" s="84">
        <f t="shared" ca="1" si="39"/>
        <v>0</v>
      </c>
      <c r="F841" s="85">
        <f>Invoice!G843</f>
        <v>0</v>
      </c>
      <c r="G841" s="86">
        <f t="shared" si="40"/>
        <v>0</v>
      </c>
    </row>
    <row r="842" spans="1:7" s="83" customFormat="1" hidden="1">
      <c r="A842" s="99" t="str">
        <f>Invoice!F844</f>
        <v>first line keep open</v>
      </c>
      <c r="B842" s="78">
        <f>Invoice!C844</f>
        <v>0</v>
      </c>
      <c r="C842" s="79">
        <f>Invoice!B844</f>
        <v>0</v>
      </c>
      <c r="D842" s="84">
        <f t="shared" ca="1" si="38"/>
        <v>0</v>
      </c>
      <c r="E842" s="84">
        <f t="shared" ca="1" si="39"/>
        <v>0</v>
      </c>
      <c r="F842" s="85">
        <f>Invoice!G844</f>
        <v>0</v>
      </c>
      <c r="G842" s="86">
        <f t="shared" si="40"/>
        <v>0</v>
      </c>
    </row>
    <row r="843" spans="1:7" s="83" customFormat="1" hidden="1">
      <c r="A843" s="99" t="str">
        <f>Invoice!F845</f>
        <v>first line keep open</v>
      </c>
      <c r="B843" s="78">
        <f>Invoice!C845</f>
        <v>0</v>
      </c>
      <c r="C843" s="79">
        <f>Invoice!B845</f>
        <v>0</v>
      </c>
      <c r="D843" s="84">
        <f t="shared" ca="1" si="38"/>
        <v>0</v>
      </c>
      <c r="E843" s="84">
        <f t="shared" ca="1" si="39"/>
        <v>0</v>
      </c>
      <c r="F843" s="85">
        <f>Invoice!G845</f>
        <v>0</v>
      </c>
      <c r="G843" s="86">
        <f t="shared" si="40"/>
        <v>0</v>
      </c>
    </row>
    <row r="844" spans="1:7" s="83" customFormat="1" hidden="1">
      <c r="A844" s="99" t="str">
        <f>Invoice!F846</f>
        <v>first line keep open</v>
      </c>
      <c r="B844" s="78">
        <f>Invoice!C846</f>
        <v>0</v>
      </c>
      <c r="C844" s="79">
        <f>Invoice!B846</f>
        <v>0</v>
      </c>
      <c r="D844" s="84">
        <f t="shared" ca="1" si="38"/>
        <v>0</v>
      </c>
      <c r="E844" s="84">
        <f t="shared" ca="1" si="39"/>
        <v>0</v>
      </c>
      <c r="F844" s="85">
        <f>Invoice!G846</f>
        <v>0</v>
      </c>
      <c r="G844" s="86">
        <f t="shared" si="40"/>
        <v>0</v>
      </c>
    </row>
    <row r="845" spans="1:7" s="83" customFormat="1" hidden="1">
      <c r="A845" s="99" t="str">
        <f>Invoice!F847</f>
        <v>first line keep open</v>
      </c>
      <c r="B845" s="78">
        <f>Invoice!C847</f>
        <v>0</v>
      </c>
      <c r="C845" s="79">
        <f>Invoice!B847</f>
        <v>0</v>
      </c>
      <c r="D845" s="84">
        <f t="shared" ca="1" si="38"/>
        <v>0</v>
      </c>
      <c r="E845" s="84">
        <f t="shared" ca="1" si="39"/>
        <v>0</v>
      </c>
      <c r="F845" s="85">
        <f>Invoice!G847</f>
        <v>0</v>
      </c>
      <c r="G845" s="86">
        <f t="shared" si="40"/>
        <v>0</v>
      </c>
    </row>
    <row r="846" spans="1:7" s="83" customFormat="1" hidden="1">
      <c r="A846" s="99" t="str">
        <f>Invoice!F848</f>
        <v>first line keep open</v>
      </c>
      <c r="B846" s="78">
        <f>Invoice!C848</f>
        <v>0</v>
      </c>
      <c r="C846" s="79">
        <f>Invoice!B848</f>
        <v>0</v>
      </c>
      <c r="D846" s="84">
        <f t="shared" ca="1" si="38"/>
        <v>0</v>
      </c>
      <c r="E846" s="84">
        <f t="shared" ca="1" si="39"/>
        <v>0</v>
      </c>
      <c r="F846" s="85">
        <f>Invoice!G848</f>
        <v>0</v>
      </c>
      <c r="G846" s="86">
        <f t="shared" si="40"/>
        <v>0</v>
      </c>
    </row>
    <row r="847" spans="1:7" s="83" customFormat="1" hidden="1">
      <c r="A847" s="99" t="str">
        <f>Invoice!F849</f>
        <v>first line keep open</v>
      </c>
      <c r="B847" s="78">
        <f>Invoice!C849</f>
        <v>0</v>
      </c>
      <c r="C847" s="79">
        <f>Invoice!B849</f>
        <v>0</v>
      </c>
      <c r="D847" s="84">
        <f t="shared" ca="1" si="38"/>
        <v>0</v>
      </c>
      <c r="E847" s="84">
        <f t="shared" ca="1" si="39"/>
        <v>0</v>
      </c>
      <c r="F847" s="85">
        <f>Invoice!G849</f>
        <v>0</v>
      </c>
      <c r="G847" s="86">
        <f t="shared" si="40"/>
        <v>0</v>
      </c>
    </row>
    <row r="848" spans="1:7" s="83" customFormat="1" hidden="1">
      <c r="A848" s="99" t="str">
        <f>Invoice!F850</f>
        <v>first line keep open</v>
      </c>
      <c r="B848" s="78">
        <f>Invoice!C850</f>
        <v>0</v>
      </c>
      <c r="C848" s="79">
        <f>Invoice!B850</f>
        <v>0</v>
      </c>
      <c r="D848" s="84">
        <f t="shared" ca="1" si="38"/>
        <v>0</v>
      </c>
      <c r="E848" s="84">
        <f t="shared" ca="1" si="39"/>
        <v>0</v>
      </c>
      <c r="F848" s="85">
        <f>Invoice!G850</f>
        <v>0</v>
      </c>
      <c r="G848" s="86">
        <f t="shared" si="40"/>
        <v>0</v>
      </c>
    </row>
    <row r="849" spans="1:7" s="83" customFormat="1" hidden="1">
      <c r="A849" s="99" t="str">
        <f>Invoice!F851</f>
        <v>first line keep open</v>
      </c>
      <c r="B849" s="78">
        <f>Invoice!C851</f>
        <v>0</v>
      </c>
      <c r="C849" s="79">
        <f>Invoice!B851</f>
        <v>0</v>
      </c>
      <c r="D849" s="84">
        <f t="shared" ca="1" si="38"/>
        <v>0</v>
      </c>
      <c r="E849" s="84">
        <f t="shared" ca="1" si="39"/>
        <v>0</v>
      </c>
      <c r="F849" s="85">
        <f>Invoice!G851</f>
        <v>0</v>
      </c>
      <c r="G849" s="86">
        <f t="shared" si="40"/>
        <v>0</v>
      </c>
    </row>
    <row r="850" spans="1:7" s="83" customFormat="1" hidden="1">
      <c r="A850" s="99" t="str">
        <f>Invoice!F852</f>
        <v>first line keep open</v>
      </c>
      <c r="B850" s="78">
        <f>Invoice!C852</f>
        <v>0</v>
      </c>
      <c r="C850" s="79">
        <f>Invoice!B852</f>
        <v>0</v>
      </c>
      <c r="D850" s="84">
        <f t="shared" ca="1" si="38"/>
        <v>0</v>
      </c>
      <c r="E850" s="84">
        <f t="shared" ca="1" si="39"/>
        <v>0</v>
      </c>
      <c r="F850" s="85">
        <f>Invoice!G852</f>
        <v>0</v>
      </c>
      <c r="G850" s="86">
        <f t="shared" si="40"/>
        <v>0</v>
      </c>
    </row>
    <row r="851" spans="1:7" s="83" customFormat="1" hidden="1">
      <c r="A851" s="99" t="str">
        <f>Invoice!F853</f>
        <v>first line keep open</v>
      </c>
      <c r="B851" s="78">
        <f>Invoice!C853</f>
        <v>0</v>
      </c>
      <c r="C851" s="79">
        <f>Invoice!B853</f>
        <v>0</v>
      </c>
      <c r="D851" s="84">
        <f t="shared" ca="1" si="38"/>
        <v>0</v>
      </c>
      <c r="E851" s="84">
        <f t="shared" ca="1" si="39"/>
        <v>0</v>
      </c>
      <c r="F851" s="85">
        <f>Invoice!G853</f>
        <v>0</v>
      </c>
      <c r="G851" s="86">
        <f t="shared" si="40"/>
        <v>0</v>
      </c>
    </row>
    <row r="852" spans="1:7" s="83" customFormat="1" hidden="1">
      <c r="A852" s="99" t="str">
        <f>Invoice!F854</f>
        <v>first line keep open</v>
      </c>
      <c r="B852" s="78">
        <f>Invoice!C854</f>
        <v>0</v>
      </c>
      <c r="C852" s="79">
        <f>Invoice!B854</f>
        <v>0</v>
      </c>
      <c r="D852" s="84">
        <f t="shared" ca="1" si="38"/>
        <v>0</v>
      </c>
      <c r="E852" s="84">
        <f t="shared" ca="1" si="39"/>
        <v>0</v>
      </c>
      <c r="F852" s="85">
        <f>Invoice!G854</f>
        <v>0</v>
      </c>
      <c r="G852" s="86">
        <f t="shared" si="40"/>
        <v>0</v>
      </c>
    </row>
    <row r="853" spans="1:7" s="83" customFormat="1" hidden="1">
      <c r="A853" s="99" t="str">
        <f>Invoice!F855</f>
        <v>first line keep open</v>
      </c>
      <c r="B853" s="78">
        <f>Invoice!C855</f>
        <v>0</v>
      </c>
      <c r="C853" s="79">
        <f>Invoice!B855</f>
        <v>0</v>
      </c>
      <c r="D853" s="84">
        <f t="shared" ca="1" si="38"/>
        <v>0</v>
      </c>
      <c r="E853" s="84">
        <f t="shared" ca="1" si="39"/>
        <v>0</v>
      </c>
      <c r="F853" s="85">
        <f>Invoice!G855</f>
        <v>0</v>
      </c>
      <c r="G853" s="86">
        <f t="shared" si="40"/>
        <v>0</v>
      </c>
    </row>
    <row r="854" spans="1:7" s="83" customFormat="1" hidden="1">
      <c r="A854" s="99" t="str">
        <f>Invoice!F856</f>
        <v>first line keep open</v>
      </c>
      <c r="B854" s="78">
        <f>Invoice!C856</f>
        <v>0</v>
      </c>
      <c r="C854" s="79">
        <f>Invoice!B856</f>
        <v>0</v>
      </c>
      <c r="D854" s="84">
        <f t="shared" ca="1" si="38"/>
        <v>0</v>
      </c>
      <c r="E854" s="84">
        <f t="shared" ca="1" si="39"/>
        <v>0</v>
      </c>
      <c r="F854" s="85">
        <f>Invoice!G856</f>
        <v>0</v>
      </c>
      <c r="G854" s="86">
        <f t="shared" si="40"/>
        <v>0</v>
      </c>
    </row>
    <row r="855" spans="1:7" s="83" customFormat="1" hidden="1">
      <c r="A855" s="99" t="str">
        <f>Invoice!F857</f>
        <v>first line keep open</v>
      </c>
      <c r="B855" s="78">
        <f>Invoice!C857</f>
        <v>0</v>
      </c>
      <c r="C855" s="79">
        <f>Invoice!B857</f>
        <v>0</v>
      </c>
      <c r="D855" s="84">
        <f t="shared" ca="1" si="38"/>
        <v>0</v>
      </c>
      <c r="E855" s="84">
        <f t="shared" ca="1" si="39"/>
        <v>0</v>
      </c>
      <c r="F855" s="85">
        <f>Invoice!G857</f>
        <v>0</v>
      </c>
      <c r="G855" s="86">
        <f t="shared" si="40"/>
        <v>0</v>
      </c>
    </row>
    <row r="856" spans="1:7" s="83" customFormat="1" hidden="1">
      <c r="A856" s="99" t="str">
        <f>Invoice!F858</f>
        <v>first line keep open</v>
      </c>
      <c r="B856" s="78">
        <f>Invoice!C858</f>
        <v>0</v>
      </c>
      <c r="C856" s="79">
        <f>Invoice!B858</f>
        <v>0</v>
      </c>
      <c r="D856" s="84">
        <f t="shared" ca="1" si="38"/>
        <v>0</v>
      </c>
      <c r="E856" s="84">
        <f t="shared" ca="1" si="39"/>
        <v>0</v>
      </c>
      <c r="F856" s="85">
        <f>Invoice!G858</f>
        <v>0</v>
      </c>
      <c r="G856" s="86">
        <f t="shared" si="40"/>
        <v>0</v>
      </c>
    </row>
    <row r="857" spans="1:7" s="83" customFormat="1" hidden="1">
      <c r="A857" s="99" t="str">
        <f>Invoice!F859</f>
        <v>first line keep open</v>
      </c>
      <c r="B857" s="78">
        <f>Invoice!C859</f>
        <v>0</v>
      </c>
      <c r="C857" s="79">
        <f>Invoice!B859</f>
        <v>0</v>
      </c>
      <c r="D857" s="84">
        <f t="shared" ca="1" si="38"/>
        <v>0</v>
      </c>
      <c r="E857" s="84">
        <f t="shared" ca="1" si="39"/>
        <v>0</v>
      </c>
      <c r="F857" s="85">
        <f>Invoice!G859</f>
        <v>0</v>
      </c>
      <c r="G857" s="86">
        <f t="shared" si="40"/>
        <v>0</v>
      </c>
    </row>
    <row r="858" spans="1:7" s="83" customFormat="1" hidden="1">
      <c r="A858" s="99" t="str">
        <f>Invoice!F860</f>
        <v>first line keep open</v>
      </c>
      <c r="B858" s="78">
        <f>Invoice!C860</f>
        <v>0</v>
      </c>
      <c r="C858" s="79">
        <f>Invoice!B860</f>
        <v>0</v>
      </c>
      <c r="D858" s="84">
        <f t="shared" ca="1" si="38"/>
        <v>0</v>
      </c>
      <c r="E858" s="84">
        <f t="shared" ca="1" si="39"/>
        <v>0</v>
      </c>
      <c r="F858" s="85">
        <f>Invoice!G860</f>
        <v>0</v>
      </c>
      <c r="G858" s="86">
        <f t="shared" si="40"/>
        <v>0</v>
      </c>
    </row>
    <row r="859" spans="1:7" s="83" customFormat="1" hidden="1">
      <c r="A859" s="99" t="str">
        <f>Invoice!F861</f>
        <v>first line keep open</v>
      </c>
      <c r="B859" s="78">
        <f>Invoice!C861</f>
        <v>0</v>
      </c>
      <c r="C859" s="79">
        <f>Invoice!B861</f>
        <v>0</v>
      </c>
      <c r="D859" s="84">
        <f t="shared" ca="1" si="38"/>
        <v>0</v>
      </c>
      <c r="E859" s="84">
        <f t="shared" ca="1" si="39"/>
        <v>0</v>
      </c>
      <c r="F859" s="85">
        <f>Invoice!G861</f>
        <v>0</v>
      </c>
      <c r="G859" s="86">
        <f t="shared" si="40"/>
        <v>0</v>
      </c>
    </row>
    <row r="860" spans="1:7" s="83" customFormat="1" hidden="1">
      <c r="A860" s="99" t="str">
        <f>Invoice!F862</f>
        <v>first line keep open</v>
      </c>
      <c r="B860" s="78">
        <f>Invoice!C862</f>
        <v>0</v>
      </c>
      <c r="C860" s="79">
        <f>Invoice!B862</f>
        <v>0</v>
      </c>
      <c r="D860" s="84">
        <f t="shared" ca="1" si="38"/>
        <v>0</v>
      </c>
      <c r="E860" s="84">
        <f t="shared" ca="1" si="39"/>
        <v>0</v>
      </c>
      <c r="F860" s="85">
        <f>Invoice!G862</f>
        <v>0</v>
      </c>
      <c r="G860" s="86">
        <f t="shared" si="40"/>
        <v>0</v>
      </c>
    </row>
    <row r="861" spans="1:7" s="83" customFormat="1" hidden="1">
      <c r="A861" s="99" t="str">
        <f>Invoice!F863</f>
        <v>first line keep open</v>
      </c>
      <c r="B861" s="78">
        <f>Invoice!C863</f>
        <v>0</v>
      </c>
      <c r="C861" s="79">
        <f>Invoice!B863</f>
        <v>0</v>
      </c>
      <c r="D861" s="84">
        <f t="shared" ca="1" si="38"/>
        <v>0</v>
      </c>
      <c r="E861" s="84">
        <f t="shared" ca="1" si="39"/>
        <v>0</v>
      </c>
      <c r="F861" s="85">
        <f>Invoice!G863</f>
        <v>0</v>
      </c>
      <c r="G861" s="86">
        <f t="shared" si="40"/>
        <v>0</v>
      </c>
    </row>
    <row r="862" spans="1:7" s="83" customFormat="1" hidden="1">
      <c r="A862" s="99" t="str">
        <f>Invoice!F864</f>
        <v>first line keep open</v>
      </c>
      <c r="B862" s="78">
        <f>Invoice!C864</f>
        <v>0</v>
      </c>
      <c r="C862" s="79">
        <f>Invoice!B864</f>
        <v>0</v>
      </c>
      <c r="D862" s="84">
        <f t="shared" ca="1" si="38"/>
        <v>0</v>
      </c>
      <c r="E862" s="84">
        <f t="shared" ca="1" si="39"/>
        <v>0</v>
      </c>
      <c r="F862" s="85">
        <f>Invoice!G864</f>
        <v>0</v>
      </c>
      <c r="G862" s="86">
        <f t="shared" si="40"/>
        <v>0</v>
      </c>
    </row>
    <row r="863" spans="1:7" s="83" customFormat="1" hidden="1">
      <c r="A863" s="99" t="str">
        <f>Invoice!F865</f>
        <v>first line keep open</v>
      </c>
      <c r="B863" s="78">
        <f>Invoice!C865</f>
        <v>0</v>
      </c>
      <c r="C863" s="79">
        <f>Invoice!B865</f>
        <v>0</v>
      </c>
      <c r="D863" s="84">
        <f t="shared" ca="1" si="38"/>
        <v>0</v>
      </c>
      <c r="E863" s="84">
        <f t="shared" ca="1" si="39"/>
        <v>0</v>
      </c>
      <c r="F863" s="85">
        <f>Invoice!G865</f>
        <v>0</v>
      </c>
      <c r="G863" s="86">
        <f t="shared" si="40"/>
        <v>0</v>
      </c>
    </row>
    <row r="864" spans="1:7" s="83" customFormat="1" hidden="1">
      <c r="A864" s="99" t="str">
        <f>Invoice!F866</f>
        <v>first line keep open</v>
      </c>
      <c r="B864" s="78">
        <f>Invoice!C866</f>
        <v>0</v>
      </c>
      <c r="C864" s="79">
        <f>Invoice!B866</f>
        <v>0</v>
      </c>
      <c r="D864" s="84">
        <f t="shared" ca="1" si="38"/>
        <v>0</v>
      </c>
      <c r="E864" s="84">
        <f t="shared" ca="1" si="39"/>
        <v>0</v>
      </c>
      <c r="F864" s="85">
        <f>Invoice!G866</f>
        <v>0</v>
      </c>
      <c r="G864" s="86">
        <f t="shared" si="40"/>
        <v>0</v>
      </c>
    </row>
    <row r="865" spans="1:7" s="83" customFormat="1" hidden="1">
      <c r="A865" s="99" t="str">
        <f>Invoice!F867</f>
        <v>first line keep open</v>
      </c>
      <c r="B865" s="78">
        <f>Invoice!C867</f>
        <v>0</v>
      </c>
      <c r="C865" s="79">
        <f>Invoice!B867</f>
        <v>0</v>
      </c>
      <c r="D865" s="84">
        <f t="shared" ca="1" si="38"/>
        <v>0</v>
      </c>
      <c r="E865" s="84">
        <f t="shared" ca="1" si="39"/>
        <v>0</v>
      </c>
      <c r="F865" s="85">
        <f>Invoice!G867</f>
        <v>0</v>
      </c>
      <c r="G865" s="86">
        <f t="shared" si="40"/>
        <v>0</v>
      </c>
    </row>
    <row r="866" spans="1:7" s="83" customFormat="1" hidden="1">
      <c r="A866" s="99" t="str">
        <f>Invoice!F868</f>
        <v>first line keep open</v>
      </c>
      <c r="B866" s="78">
        <f>Invoice!C868</f>
        <v>0</v>
      </c>
      <c r="C866" s="79">
        <f>Invoice!B868</f>
        <v>0</v>
      </c>
      <c r="D866" s="84">
        <f t="shared" ca="1" si="38"/>
        <v>0</v>
      </c>
      <c r="E866" s="84">
        <f t="shared" ca="1" si="39"/>
        <v>0</v>
      </c>
      <c r="F866" s="85">
        <f>Invoice!G868</f>
        <v>0</v>
      </c>
      <c r="G866" s="86">
        <f t="shared" si="40"/>
        <v>0</v>
      </c>
    </row>
    <row r="867" spans="1:7" s="83" customFormat="1" hidden="1">
      <c r="A867" s="99" t="str">
        <f>Invoice!F869</f>
        <v>first line keep open</v>
      </c>
      <c r="B867" s="78">
        <f>Invoice!C869</f>
        <v>0</v>
      </c>
      <c r="C867" s="79">
        <f>Invoice!B869</f>
        <v>0</v>
      </c>
      <c r="D867" s="84">
        <f t="shared" ca="1" si="38"/>
        <v>0</v>
      </c>
      <c r="E867" s="84">
        <f t="shared" ca="1" si="39"/>
        <v>0</v>
      </c>
      <c r="F867" s="85">
        <f>Invoice!G869</f>
        <v>0</v>
      </c>
      <c r="G867" s="86">
        <f t="shared" si="40"/>
        <v>0</v>
      </c>
    </row>
    <row r="868" spans="1:7" s="83" customFormat="1" hidden="1">
      <c r="A868" s="99" t="str">
        <f>Invoice!F870</f>
        <v>first line keep open</v>
      </c>
      <c r="B868" s="78">
        <f>Invoice!C870</f>
        <v>0</v>
      </c>
      <c r="C868" s="79">
        <f>Invoice!B870</f>
        <v>0</v>
      </c>
      <c r="D868" s="84">
        <f t="shared" ca="1" si="38"/>
        <v>0</v>
      </c>
      <c r="E868" s="84">
        <f t="shared" ca="1" si="39"/>
        <v>0</v>
      </c>
      <c r="F868" s="85">
        <f>Invoice!G870</f>
        <v>0</v>
      </c>
      <c r="G868" s="86">
        <f t="shared" si="40"/>
        <v>0</v>
      </c>
    </row>
    <row r="869" spans="1:7" s="83" customFormat="1" hidden="1">
      <c r="A869" s="99" t="str">
        <f>Invoice!F871</f>
        <v>first line keep open</v>
      </c>
      <c r="B869" s="78">
        <f>Invoice!C871</f>
        <v>0</v>
      </c>
      <c r="C869" s="79">
        <f>Invoice!B871</f>
        <v>0</v>
      </c>
      <c r="D869" s="84">
        <f t="shared" ca="1" si="38"/>
        <v>0</v>
      </c>
      <c r="E869" s="84">
        <f t="shared" ca="1" si="39"/>
        <v>0</v>
      </c>
      <c r="F869" s="85">
        <f>Invoice!G871</f>
        <v>0</v>
      </c>
      <c r="G869" s="86">
        <f t="shared" si="40"/>
        <v>0</v>
      </c>
    </row>
    <row r="870" spans="1:7" s="83" customFormat="1" hidden="1">
      <c r="A870" s="99" t="str">
        <f>Invoice!F872</f>
        <v>first line keep open</v>
      </c>
      <c r="B870" s="78">
        <f>Invoice!C872</f>
        <v>0</v>
      </c>
      <c r="C870" s="79">
        <f>Invoice!B872</f>
        <v>0</v>
      </c>
      <c r="D870" s="84">
        <f t="shared" ca="1" si="38"/>
        <v>0</v>
      </c>
      <c r="E870" s="84">
        <f t="shared" ca="1" si="39"/>
        <v>0</v>
      </c>
      <c r="F870" s="85">
        <f>Invoice!G872</f>
        <v>0</v>
      </c>
      <c r="G870" s="86">
        <f t="shared" si="40"/>
        <v>0</v>
      </c>
    </row>
    <row r="871" spans="1:7" s="83" customFormat="1" hidden="1">
      <c r="A871" s="99" t="str">
        <f>Invoice!F873</f>
        <v>first line keep open</v>
      </c>
      <c r="B871" s="78">
        <f>Invoice!C873</f>
        <v>0</v>
      </c>
      <c r="C871" s="79">
        <f>Invoice!B873</f>
        <v>0</v>
      </c>
      <c r="D871" s="84">
        <f t="shared" ca="1" si="38"/>
        <v>0</v>
      </c>
      <c r="E871" s="84">
        <f t="shared" ca="1" si="39"/>
        <v>0</v>
      </c>
      <c r="F871" s="85">
        <f>Invoice!G873</f>
        <v>0</v>
      </c>
      <c r="G871" s="86">
        <f t="shared" si="40"/>
        <v>0</v>
      </c>
    </row>
    <row r="872" spans="1:7" s="83" customFormat="1" hidden="1">
      <c r="A872" s="99" t="str">
        <f>Invoice!F874</f>
        <v>first line keep open</v>
      </c>
      <c r="B872" s="78">
        <f>Invoice!C874</f>
        <v>0</v>
      </c>
      <c r="C872" s="79">
        <f>Invoice!B874</f>
        <v>0</v>
      </c>
      <c r="D872" s="84">
        <f t="shared" ca="1" si="38"/>
        <v>0</v>
      </c>
      <c r="E872" s="84">
        <f t="shared" ca="1" si="39"/>
        <v>0</v>
      </c>
      <c r="F872" s="85">
        <f>Invoice!G874</f>
        <v>0</v>
      </c>
      <c r="G872" s="86">
        <f t="shared" si="40"/>
        <v>0</v>
      </c>
    </row>
    <row r="873" spans="1:7" s="83" customFormat="1" hidden="1">
      <c r="A873" s="99" t="str">
        <f>Invoice!F875</f>
        <v>first line keep open</v>
      </c>
      <c r="B873" s="78">
        <f>Invoice!C875</f>
        <v>0</v>
      </c>
      <c r="C873" s="79">
        <f>Invoice!B875</f>
        <v>0</v>
      </c>
      <c r="D873" s="84">
        <f t="shared" ca="1" si="38"/>
        <v>0</v>
      </c>
      <c r="E873" s="84">
        <f t="shared" ca="1" si="39"/>
        <v>0</v>
      </c>
      <c r="F873" s="85">
        <f>Invoice!G875</f>
        <v>0</v>
      </c>
      <c r="G873" s="86">
        <f t="shared" si="40"/>
        <v>0</v>
      </c>
    </row>
    <row r="874" spans="1:7" s="83" customFormat="1" hidden="1">
      <c r="A874" s="99" t="str">
        <f>Invoice!F876</f>
        <v>first line keep open</v>
      </c>
      <c r="B874" s="78">
        <f>Invoice!C876</f>
        <v>0</v>
      </c>
      <c r="C874" s="79">
        <f>Invoice!B876</f>
        <v>0</v>
      </c>
      <c r="D874" s="84">
        <f t="shared" ca="1" si="38"/>
        <v>0</v>
      </c>
      <c r="E874" s="84">
        <f t="shared" ca="1" si="39"/>
        <v>0</v>
      </c>
      <c r="F874" s="85">
        <f>Invoice!G876</f>
        <v>0</v>
      </c>
      <c r="G874" s="86">
        <f t="shared" si="40"/>
        <v>0</v>
      </c>
    </row>
    <row r="875" spans="1:7" s="83" customFormat="1" hidden="1">
      <c r="A875" s="99" t="str">
        <f>Invoice!F877</f>
        <v>first line keep open</v>
      </c>
      <c r="B875" s="78">
        <f>Invoice!C877</f>
        <v>0</v>
      </c>
      <c r="C875" s="79">
        <f>Invoice!B877</f>
        <v>0</v>
      </c>
      <c r="D875" s="84">
        <f t="shared" ca="1" si="38"/>
        <v>0</v>
      </c>
      <c r="E875" s="84">
        <f t="shared" ca="1" si="39"/>
        <v>0</v>
      </c>
      <c r="F875" s="85">
        <f>Invoice!G877</f>
        <v>0</v>
      </c>
      <c r="G875" s="86">
        <f t="shared" si="40"/>
        <v>0</v>
      </c>
    </row>
    <row r="876" spans="1:7" s="83" customFormat="1" hidden="1">
      <c r="A876" s="99" t="str">
        <f>Invoice!F878</f>
        <v>first line keep open</v>
      </c>
      <c r="B876" s="78">
        <f>Invoice!C878</f>
        <v>0</v>
      </c>
      <c r="C876" s="79">
        <f>Invoice!B878</f>
        <v>0</v>
      </c>
      <c r="D876" s="84">
        <f t="shared" ca="1" si="38"/>
        <v>0</v>
      </c>
      <c r="E876" s="84">
        <f t="shared" ca="1" si="39"/>
        <v>0</v>
      </c>
      <c r="F876" s="85">
        <f>Invoice!G878</f>
        <v>0</v>
      </c>
      <c r="G876" s="86">
        <f t="shared" si="40"/>
        <v>0</v>
      </c>
    </row>
    <row r="877" spans="1:7" s="83" customFormat="1" hidden="1">
      <c r="A877" s="99" t="str">
        <f>Invoice!F879</f>
        <v>first line keep open</v>
      </c>
      <c r="B877" s="78">
        <f>Invoice!C879</f>
        <v>0</v>
      </c>
      <c r="C877" s="79">
        <f>Invoice!B879</f>
        <v>0</v>
      </c>
      <c r="D877" s="84">
        <f t="shared" ca="1" si="38"/>
        <v>0</v>
      </c>
      <c r="E877" s="84">
        <f t="shared" ca="1" si="39"/>
        <v>0</v>
      </c>
      <c r="F877" s="85">
        <f>Invoice!G879</f>
        <v>0</v>
      </c>
      <c r="G877" s="86">
        <f t="shared" si="40"/>
        <v>0</v>
      </c>
    </row>
    <row r="878" spans="1:7" s="83" customFormat="1" hidden="1">
      <c r="A878" s="99" t="str">
        <f>Invoice!F880</f>
        <v>first line keep open</v>
      </c>
      <c r="B878" s="78">
        <f>Invoice!C880</f>
        <v>0</v>
      </c>
      <c r="C878" s="79">
        <f>Invoice!B880</f>
        <v>0</v>
      </c>
      <c r="D878" s="84">
        <f t="shared" ca="1" si="38"/>
        <v>0</v>
      </c>
      <c r="E878" s="84">
        <f t="shared" ca="1" si="39"/>
        <v>0</v>
      </c>
      <c r="F878" s="85">
        <f>Invoice!G880</f>
        <v>0</v>
      </c>
      <c r="G878" s="86">
        <f t="shared" si="40"/>
        <v>0</v>
      </c>
    </row>
    <row r="879" spans="1:7" s="83" customFormat="1" hidden="1">
      <c r="A879" s="99" t="str">
        <f>Invoice!F881</f>
        <v>first line keep open</v>
      </c>
      <c r="B879" s="78">
        <f>Invoice!C881</f>
        <v>0</v>
      </c>
      <c r="C879" s="79">
        <f>Invoice!B881</f>
        <v>0</v>
      </c>
      <c r="D879" s="84">
        <f t="shared" ca="1" si="38"/>
        <v>0</v>
      </c>
      <c r="E879" s="84">
        <f t="shared" ca="1" si="39"/>
        <v>0</v>
      </c>
      <c r="F879" s="85">
        <f>Invoice!G881</f>
        <v>0</v>
      </c>
      <c r="G879" s="86">
        <f t="shared" si="40"/>
        <v>0</v>
      </c>
    </row>
    <row r="880" spans="1:7" s="83" customFormat="1" hidden="1">
      <c r="A880" s="99" t="str">
        <f>Invoice!F882</f>
        <v>first line keep open</v>
      </c>
      <c r="B880" s="78">
        <f>Invoice!C882</f>
        <v>0</v>
      </c>
      <c r="C880" s="79">
        <f>Invoice!B882</f>
        <v>0</v>
      </c>
      <c r="D880" s="84">
        <f t="shared" ca="1" si="38"/>
        <v>0</v>
      </c>
      <c r="E880" s="84">
        <f t="shared" ca="1" si="39"/>
        <v>0</v>
      </c>
      <c r="F880" s="85">
        <f>Invoice!G882</f>
        <v>0</v>
      </c>
      <c r="G880" s="86">
        <f t="shared" si="40"/>
        <v>0</v>
      </c>
    </row>
    <row r="881" spans="1:7" s="83" customFormat="1" hidden="1">
      <c r="A881" s="99" t="str">
        <f>Invoice!F883</f>
        <v>first line keep open</v>
      </c>
      <c r="B881" s="78">
        <f>Invoice!C883</f>
        <v>0</v>
      </c>
      <c r="C881" s="79">
        <f>Invoice!B883</f>
        <v>0</v>
      </c>
      <c r="D881" s="84">
        <f t="shared" ca="1" si="38"/>
        <v>0</v>
      </c>
      <c r="E881" s="84">
        <f t="shared" ca="1" si="39"/>
        <v>0</v>
      </c>
      <c r="F881" s="85">
        <f>Invoice!G883</f>
        <v>0</v>
      </c>
      <c r="G881" s="86">
        <f t="shared" si="40"/>
        <v>0</v>
      </c>
    </row>
    <row r="882" spans="1:7" s="83" customFormat="1" hidden="1">
      <c r="A882" s="99" t="str">
        <f>Invoice!F884</f>
        <v>first line keep open</v>
      </c>
      <c r="B882" s="78">
        <f>Invoice!C884</f>
        <v>0</v>
      </c>
      <c r="C882" s="79">
        <f>Invoice!B884</f>
        <v>0</v>
      </c>
      <c r="D882" s="84">
        <f t="shared" ca="1" si="38"/>
        <v>0</v>
      </c>
      <c r="E882" s="84">
        <f t="shared" ca="1" si="39"/>
        <v>0</v>
      </c>
      <c r="F882" s="85">
        <f>Invoice!G884</f>
        <v>0</v>
      </c>
      <c r="G882" s="86">
        <f t="shared" si="40"/>
        <v>0</v>
      </c>
    </row>
    <row r="883" spans="1:7" s="83" customFormat="1" hidden="1">
      <c r="A883" s="99" t="str">
        <f>Invoice!F885</f>
        <v>first line keep open</v>
      </c>
      <c r="B883" s="78">
        <f>Invoice!C885</f>
        <v>0</v>
      </c>
      <c r="C883" s="79">
        <f>Invoice!B885</f>
        <v>0</v>
      </c>
      <c r="D883" s="84">
        <f t="shared" ca="1" si="38"/>
        <v>0</v>
      </c>
      <c r="E883" s="84">
        <f t="shared" ca="1" si="39"/>
        <v>0</v>
      </c>
      <c r="F883" s="85">
        <f>Invoice!G885</f>
        <v>0</v>
      </c>
      <c r="G883" s="86">
        <f t="shared" si="40"/>
        <v>0</v>
      </c>
    </row>
    <row r="884" spans="1:7" s="83" customFormat="1" hidden="1">
      <c r="A884" s="99" t="str">
        <f>Invoice!F886</f>
        <v>first line keep open</v>
      </c>
      <c r="B884" s="78">
        <f>Invoice!C886</f>
        <v>0</v>
      </c>
      <c r="C884" s="79">
        <f>Invoice!B886</f>
        <v>0</v>
      </c>
      <c r="D884" s="84">
        <f t="shared" ca="1" si="38"/>
        <v>0</v>
      </c>
      <c r="E884" s="84">
        <f t="shared" ca="1" si="39"/>
        <v>0</v>
      </c>
      <c r="F884" s="85">
        <f>Invoice!G886</f>
        <v>0</v>
      </c>
      <c r="G884" s="86">
        <f t="shared" si="40"/>
        <v>0</v>
      </c>
    </row>
    <row r="885" spans="1:7" s="83" customFormat="1" hidden="1">
      <c r="A885" s="99" t="str">
        <f>Invoice!F887</f>
        <v>first line keep open</v>
      </c>
      <c r="B885" s="78">
        <f>Invoice!C887</f>
        <v>0</v>
      </c>
      <c r="C885" s="79">
        <f>Invoice!B887</f>
        <v>0</v>
      </c>
      <c r="D885" s="84">
        <f t="shared" ca="1" si="38"/>
        <v>0</v>
      </c>
      <c r="E885" s="84">
        <f t="shared" ca="1" si="39"/>
        <v>0</v>
      </c>
      <c r="F885" s="85">
        <f>Invoice!G887</f>
        <v>0</v>
      </c>
      <c r="G885" s="86">
        <f t="shared" si="40"/>
        <v>0</v>
      </c>
    </row>
    <row r="886" spans="1:7" s="83" customFormat="1" hidden="1">
      <c r="A886" s="99" t="str">
        <f>Invoice!F888</f>
        <v>first line keep open</v>
      </c>
      <c r="B886" s="78">
        <f>Invoice!C888</f>
        <v>0</v>
      </c>
      <c r="C886" s="79">
        <f>Invoice!B888</f>
        <v>0</v>
      </c>
      <c r="D886" s="84">
        <f t="shared" ca="1" si="38"/>
        <v>0</v>
      </c>
      <c r="E886" s="84">
        <f t="shared" ca="1" si="39"/>
        <v>0</v>
      </c>
      <c r="F886" s="85">
        <f>Invoice!G888</f>
        <v>0</v>
      </c>
      <c r="G886" s="86">
        <f t="shared" si="40"/>
        <v>0</v>
      </c>
    </row>
    <row r="887" spans="1:7" s="83" customFormat="1" hidden="1">
      <c r="A887" s="99" t="str">
        <f>Invoice!F889</f>
        <v>first line keep open</v>
      </c>
      <c r="B887" s="78">
        <f>Invoice!C889</f>
        <v>0</v>
      </c>
      <c r="C887" s="79">
        <f>Invoice!B889</f>
        <v>0</v>
      </c>
      <c r="D887" s="84">
        <f t="shared" ca="1" si="38"/>
        <v>0</v>
      </c>
      <c r="E887" s="84">
        <f t="shared" ca="1" si="39"/>
        <v>0</v>
      </c>
      <c r="F887" s="85">
        <f>Invoice!G889</f>
        <v>0</v>
      </c>
      <c r="G887" s="86">
        <f t="shared" si="40"/>
        <v>0</v>
      </c>
    </row>
    <row r="888" spans="1:7" s="83" customFormat="1" hidden="1">
      <c r="A888" s="99" t="str">
        <f>Invoice!F890</f>
        <v>first line keep open</v>
      </c>
      <c r="B888" s="78">
        <f>Invoice!C890</f>
        <v>0</v>
      </c>
      <c r="C888" s="79">
        <f>Invoice!B890</f>
        <v>0</v>
      </c>
      <c r="D888" s="84">
        <f t="shared" ca="1" si="38"/>
        <v>0</v>
      </c>
      <c r="E888" s="84">
        <f t="shared" ca="1" si="39"/>
        <v>0</v>
      </c>
      <c r="F888" s="85">
        <f>Invoice!G890</f>
        <v>0</v>
      </c>
      <c r="G888" s="86">
        <f t="shared" si="40"/>
        <v>0</v>
      </c>
    </row>
    <row r="889" spans="1:7" s="83" customFormat="1" hidden="1">
      <c r="A889" s="99" t="str">
        <f>Invoice!F891</f>
        <v>first line keep open</v>
      </c>
      <c r="B889" s="78">
        <f>Invoice!C891</f>
        <v>0</v>
      </c>
      <c r="C889" s="79">
        <f>Invoice!B891</f>
        <v>0</v>
      </c>
      <c r="D889" s="84">
        <f t="shared" ca="1" si="38"/>
        <v>0</v>
      </c>
      <c r="E889" s="84">
        <f t="shared" ca="1" si="39"/>
        <v>0</v>
      </c>
      <c r="F889" s="85">
        <f>Invoice!G891</f>
        <v>0</v>
      </c>
      <c r="G889" s="86">
        <f t="shared" si="40"/>
        <v>0</v>
      </c>
    </row>
    <row r="890" spans="1:7" s="83" customFormat="1" hidden="1">
      <c r="A890" s="99" t="str">
        <f>Invoice!F892</f>
        <v>first line keep open</v>
      </c>
      <c r="B890" s="78">
        <f>Invoice!C892</f>
        <v>0</v>
      </c>
      <c r="C890" s="79">
        <f>Invoice!B892</f>
        <v>0</v>
      </c>
      <c r="D890" s="84">
        <f t="shared" ca="1" si="38"/>
        <v>0</v>
      </c>
      <c r="E890" s="84">
        <f t="shared" ca="1" si="39"/>
        <v>0</v>
      </c>
      <c r="F890" s="85">
        <f>Invoice!G892</f>
        <v>0</v>
      </c>
      <c r="G890" s="86">
        <f t="shared" si="40"/>
        <v>0</v>
      </c>
    </row>
    <row r="891" spans="1:7" s="83" customFormat="1" hidden="1">
      <c r="A891" s="99" t="str">
        <f>Invoice!F893</f>
        <v>first line keep open</v>
      </c>
      <c r="B891" s="78">
        <f>Invoice!C893</f>
        <v>0</v>
      </c>
      <c r="C891" s="79">
        <f>Invoice!B893</f>
        <v>0</v>
      </c>
      <c r="D891" s="84">
        <f t="shared" ca="1" si="38"/>
        <v>0</v>
      </c>
      <c r="E891" s="84">
        <f t="shared" ca="1" si="39"/>
        <v>0</v>
      </c>
      <c r="F891" s="85">
        <f>Invoice!G893</f>
        <v>0</v>
      </c>
      <c r="G891" s="86">
        <f t="shared" si="40"/>
        <v>0</v>
      </c>
    </row>
    <row r="892" spans="1:7" s="83" customFormat="1" hidden="1">
      <c r="A892" s="99" t="str">
        <f>Invoice!F894</f>
        <v>first line keep open</v>
      </c>
      <c r="B892" s="78">
        <f>Invoice!C894</f>
        <v>0</v>
      </c>
      <c r="C892" s="79">
        <f>Invoice!B894</f>
        <v>0</v>
      </c>
      <c r="D892" s="84">
        <f t="shared" ca="1" si="38"/>
        <v>0</v>
      </c>
      <c r="E892" s="84">
        <f t="shared" ca="1" si="39"/>
        <v>0</v>
      </c>
      <c r="F892" s="85">
        <f>Invoice!G894</f>
        <v>0</v>
      </c>
      <c r="G892" s="86">
        <f t="shared" si="40"/>
        <v>0</v>
      </c>
    </row>
    <row r="893" spans="1:7" s="83" customFormat="1" hidden="1">
      <c r="A893" s="99" t="str">
        <f>Invoice!F895</f>
        <v>first line keep open</v>
      </c>
      <c r="B893" s="78">
        <f>Invoice!C895</f>
        <v>0</v>
      </c>
      <c r="C893" s="79">
        <f>Invoice!B895</f>
        <v>0</v>
      </c>
      <c r="D893" s="84">
        <f t="shared" ca="1" si="38"/>
        <v>0</v>
      </c>
      <c r="E893" s="84">
        <f t="shared" ca="1" si="39"/>
        <v>0</v>
      </c>
      <c r="F893" s="85">
        <f>Invoice!G895</f>
        <v>0</v>
      </c>
      <c r="G893" s="86">
        <f t="shared" si="40"/>
        <v>0</v>
      </c>
    </row>
    <row r="894" spans="1:7" s="83" customFormat="1" hidden="1">
      <c r="A894" s="99" t="str">
        <f>Invoice!F896</f>
        <v>first line keep open</v>
      </c>
      <c r="B894" s="78">
        <f>Invoice!C896</f>
        <v>0</v>
      </c>
      <c r="C894" s="79">
        <f>Invoice!B896</f>
        <v>0</v>
      </c>
      <c r="D894" s="84">
        <f t="shared" ca="1" si="38"/>
        <v>0</v>
      </c>
      <c r="E894" s="84">
        <f t="shared" ca="1" si="39"/>
        <v>0</v>
      </c>
      <c r="F894" s="85">
        <f>Invoice!G896</f>
        <v>0</v>
      </c>
      <c r="G894" s="86">
        <f t="shared" si="40"/>
        <v>0</v>
      </c>
    </row>
    <row r="895" spans="1:7" s="83" customFormat="1" hidden="1">
      <c r="A895" s="99" t="str">
        <f>Invoice!F897</f>
        <v>first line keep open</v>
      </c>
      <c r="B895" s="78">
        <f>Invoice!C897</f>
        <v>0</v>
      </c>
      <c r="C895" s="79">
        <f>Invoice!B897</f>
        <v>0</v>
      </c>
      <c r="D895" s="84">
        <f t="shared" ca="1" si="38"/>
        <v>0</v>
      </c>
      <c r="E895" s="84">
        <f t="shared" ca="1" si="39"/>
        <v>0</v>
      </c>
      <c r="F895" s="85">
        <f>Invoice!G897</f>
        <v>0</v>
      </c>
      <c r="G895" s="86">
        <f t="shared" si="40"/>
        <v>0</v>
      </c>
    </row>
    <row r="896" spans="1:7" s="83" customFormat="1" hidden="1">
      <c r="A896" s="99" t="str">
        <f>Invoice!F898</f>
        <v>first line keep open</v>
      </c>
      <c r="B896" s="78">
        <f>Invoice!C898</f>
        <v>0</v>
      </c>
      <c r="C896" s="79">
        <f>Invoice!B898</f>
        <v>0</v>
      </c>
      <c r="D896" s="84">
        <f t="shared" ca="1" si="38"/>
        <v>0</v>
      </c>
      <c r="E896" s="84">
        <f t="shared" ca="1" si="39"/>
        <v>0</v>
      </c>
      <c r="F896" s="85">
        <f>Invoice!G898</f>
        <v>0</v>
      </c>
      <c r="G896" s="86">
        <f t="shared" si="40"/>
        <v>0</v>
      </c>
    </row>
    <row r="897" spans="1:7" s="83" customFormat="1" hidden="1">
      <c r="A897" s="99" t="str">
        <f>Invoice!F899</f>
        <v>first line keep open</v>
      </c>
      <c r="B897" s="78">
        <f>Invoice!C899</f>
        <v>0</v>
      </c>
      <c r="C897" s="79">
        <f>Invoice!B899</f>
        <v>0</v>
      </c>
      <c r="D897" s="84">
        <f t="shared" ref="D897:D960" ca="1" si="41">F897/$D$14</f>
        <v>0</v>
      </c>
      <c r="E897" s="84">
        <f t="shared" ref="E897:E960" ca="1" si="42">G897/$D$14</f>
        <v>0</v>
      </c>
      <c r="F897" s="85">
        <f>Invoice!G899</f>
        <v>0</v>
      </c>
      <c r="G897" s="86">
        <f t="shared" ref="G897:G960" si="43">C897*F897</f>
        <v>0</v>
      </c>
    </row>
    <row r="898" spans="1:7" s="83" customFormat="1" hidden="1">
      <c r="A898" s="99" t="str">
        <f>Invoice!F900</f>
        <v>first line keep open</v>
      </c>
      <c r="B898" s="78">
        <f>Invoice!C900</f>
        <v>0</v>
      </c>
      <c r="C898" s="79">
        <f>Invoice!B900</f>
        <v>0</v>
      </c>
      <c r="D898" s="84">
        <f t="shared" ca="1" si="41"/>
        <v>0</v>
      </c>
      <c r="E898" s="84">
        <f t="shared" ca="1" si="42"/>
        <v>0</v>
      </c>
      <c r="F898" s="85">
        <f>Invoice!G900</f>
        <v>0</v>
      </c>
      <c r="G898" s="86">
        <f t="shared" si="43"/>
        <v>0</v>
      </c>
    </row>
    <row r="899" spans="1:7" s="83" customFormat="1" hidden="1">
      <c r="A899" s="99" t="str">
        <f>Invoice!F901</f>
        <v>first line keep open</v>
      </c>
      <c r="B899" s="78">
        <f>Invoice!C901</f>
        <v>0</v>
      </c>
      <c r="C899" s="79">
        <f>Invoice!B901</f>
        <v>0</v>
      </c>
      <c r="D899" s="84">
        <f t="shared" ca="1" si="41"/>
        <v>0</v>
      </c>
      <c r="E899" s="84">
        <f t="shared" ca="1" si="42"/>
        <v>0</v>
      </c>
      <c r="F899" s="85">
        <f>Invoice!G901</f>
        <v>0</v>
      </c>
      <c r="G899" s="86">
        <f t="shared" si="43"/>
        <v>0</v>
      </c>
    </row>
    <row r="900" spans="1:7" s="83" customFormat="1" hidden="1">
      <c r="A900" s="99" t="str">
        <f>Invoice!F902</f>
        <v>first line keep open</v>
      </c>
      <c r="B900" s="78">
        <f>Invoice!C902</f>
        <v>0</v>
      </c>
      <c r="C900" s="79">
        <f>Invoice!B902</f>
        <v>0</v>
      </c>
      <c r="D900" s="84">
        <f t="shared" ca="1" si="41"/>
        <v>0</v>
      </c>
      <c r="E900" s="84">
        <f t="shared" ca="1" si="42"/>
        <v>0</v>
      </c>
      <c r="F900" s="85">
        <f>Invoice!G902</f>
        <v>0</v>
      </c>
      <c r="G900" s="86">
        <f t="shared" si="43"/>
        <v>0</v>
      </c>
    </row>
    <row r="901" spans="1:7" s="83" customFormat="1" hidden="1">
      <c r="A901" s="99" t="str">
        <f>Invoice!F903</f>
        <v>first line keep open</v>
      </c>
      <c r="B901" s="78">
        <f>Invoice!C903</f>
        <v>0</v>
      </c>
      <c r="C901" s="79">
        <f>Invoice!B903</f>
        <v>0</v>
      </c>
      <c r="D901" s="84">
        <f t="shared" ca="1" si="41"/>
        <v>0</v>
      </c>
      <c r="E901" s="84">
        <f t="shared" ca="1" si="42"/>
        <v>0</v>
      </c>
      <c r="F901" s="85">
        <f>Invoice!G903</f>
        <v>0</v>
      </c>
      <c r="G901" s="86">
        <f t="shared" si="43"/>
        <v>0</v>
      </c>
    </row>
    <row r="902" spans="1:7" s="83" customFormat="1" hidden="1">
      <c r="A902" s="99" t="str">
        <f>Invoice!F904</f>
        <v>first line keep open</v>
      </c>
      <c r="B902" s="78">
        <f>Invoice!C904</f>
        <v>0</v>
      </c>
      <c r="C902" s="79">
        <f>Invoice!B904</f>
        <v>0</v>
      </c>
      <c r="D902" s="84">
        <f t="shared" ca="1" si="41"/>
        <v>0</v>
      </c>
      <c r="E902" s="84">
        <f t="shared" ca="1" si="42"/>
        <v>0</v>
      </c>
      <c r="F902" s="85">
        <f>Invoice!G904</f>
        <v>0</v>
      </c>
      <c r="G902" s="86">
        <f t="shared" si="43"/>
        <v>0</v>
      </c>
    </row>
    <row r="903" spans="1:7" s="83" customFormat="1" hidden="1">
      <c r="A903" s="99" t="str">
        <f>Invoice!F905</f>
        <v>first line keep open</v>
      </c>
      <c r="B903" s="78">
        <f>Invoice!C905</f>
        <v>0</v>
      </c>
      <c r="C903" s="79">
        <f>Invoice!B905</f>
        <v>0</v>
      </c>
      <c r="D903" s="84">
        <f t="shared" ca="1" si="41"/>
        <v>0</v>
      </c>
      <c r="E903" s="84">
        <f t="shared" ca="1" si="42"/>
        <v>0</v>
      </c>
      <c r="F903" s="85">
        <f>Invoice!G905</f>
        <v>0</v>
      </c>
      <c r="G903" s="86">
        <f t="shared" si="43"/>
        <v>0</v>
      </c>
    </row>
    <row r="904" spans="1:7" s="83" customFormat="1" hidden="1">
      <c r="A904" s="99" t="str">
        <f>Invoice!F906</f>
        <v>first line keep open</v>
      </c>
      <c r="B904" s="78">
        <f>Invoice!C906</f>
        <v>0</v>
      </c>
      <c r="C904" s="79">
        <f>Invoice!B906</f>
        <v>0</v>
      </c>
      <c r="D904" s="84">
        <f t="shared" ca="1" si="41"/>
        <v>0</v>
      </c>
      <c r="E904" s="84">
        <f t="shared" ca="1" si="42"/>
        <v>0</v>
      </c>
      <c r="F904" s="85">
        <f>Invoice!G906</f>
        <v>0</v>
      </c>
      <c r="G904" s="86">
        <f t="shared" si="43"/>
        <v>0</v>
      </c>
    </row>
    <row r="905" spans="1:7" s="83" customFormat="1" hidden="1">
      <c r="A905" s="99" t="str">
        <f>Invoice!F907</f>
        <v>first line keep open</v>
      </c>
      <c r="B905" s="78">
        <f>Invoice!C907</f>
        <v>0</v>
      </c>
      <c r="C905" s="79">
        <f>Invoice!B907</f>
        <v>0</v>
      </c>
      <c r="D905" s="84">
        <f t="shared" ca="1" si="41"/>
        <v>0</v>
      </c>
      <c r="E905" s="84">
        <f t="shared" ca="1" si="42"/>
        <v>0</v>
      </c>
      <c r="F905" s="85">
        <f>Invoice!G907</f>
        <v>0</v>
      </c>
      <c r="G905" s="86">
        <f t="shared" si="43"/>
        <v>0</v>
      </c>
    </row>
    <row r="906" spans="1:7" s="83" customFormat="1" hidden="1">
      <c r="A906" s="99" t="str">
        <f>Invoice!F908</f>
        <v>first line keep open</v>
      </c>
      <c r="B906" s="78">
        <f>Invoice!C908</f>
        <v>0</v>
      </c>
      <c r="C906" s="79">
        <f>Invoice!B908</f>
        <v>0</v>
      </c>
      <c r="D906" s="84">
        <f t="shared" ca="1" si="41"/>
        <v>0</v>
      </c>
      <c r="E906" s="84">
        <f t="shared" ca="1" si="42"/>
        <v>0</v>
      </c>
      <c r="F906" s="85">
        <f>Invoice!G908</f>
        <v>0</v>
      </c>
      <c r="G906" s="86">
        <f t="shared" si="43"/>
        <v>0</v>
      </c>
    </row>
    <row r="907" spans="1:7" s="83" customFormat="1" hidden="1">
      <c r="A907" s="99" t="str">
        <f>Invoice!F909</f>
        <v>first line keep open</v>
      </c>
      <c r="B907" s="78">
        <f>Invoice!C909</f>
        <v>0</v>
      </c>
      <c r="C907" s="79">
        <f>Invoice!B909</f>
        <v>0</v>
      </c>
      <c r="D907" s="84">
        <f t="shared" ca="1" si="41"/>
        <v>0</v>
      </c>
      <c r="E907" s="84">
        <f t="shared" ca="1" si="42"/>
        <v>0</v>
      </c>
      <c r="F907" s="85">
        <f>Invoice!G909</f>
        <v>0</v>
      </c>
      <c r="G907" s="86">
        <f t="shared" si="43"/>
        <v>0</v>
      </c>
    </row>
    <row r="908" spans="1:7" s="83" customFormat="1" hidden="1">
      <c r="A908" s="99" t="str">
        <f>Invoice!F910</f>
        <v>first line keep open</v>
      </c>
      <c r="B908" s="78">
        <f>Invoice!C910</f>
        <v>0</v>
      </c>
      <c r="C908" s="79">
        <f>Invoice!B910</f>
        <v>0</v>
      </c>
      <c r="D908" s="84">
        <f t="shared" ca="1" si="41"/>
        <v>0</v>
      </c>
      <c r="E908" s="84">
        <f t="shared" ca="1" si="42"/>
        <v>0</v>
      </c>
      <c r="F908" s="85">
        <f>Invoice!G910</f>
        <v>0</v>
      </c>
      <c r="G908" s="86">
        <f t="shared" si="43"/>
        <v>0</v>
      </c>
    </row>
    <row r="909" spans="1:7" s="83" customFormat="1" hidden="1">
      <c r="A909" s="99" t="str">
        <f>Invoice!F911</f>
        <v>first line keep open</v>
      </c>
      <c r="B909" s="78">
        <f>Invoice!C911</f>
        <v>0</v>
      </c>
      <c r="C909" s="79">
        <f>Invoice!B911</f>
        <v>0</v>
      </c>
      <c r="D909" s="84">
        <f t="shared" ca="1" si="41"/>
        <v>0</v>
      </c>
      <c r="E909" s="84">
        <f t="shared" ca="1" si="42"/>
        <v>0</v>
      </c>
      <c r="F909" s="85">
        <f>Invoice!G911</f>
        <v>0</v>
      </c>
      <c r="G909" s="86">
        <f t="shared" si="43"/>
        <v>0</v>
      </c>
    </row>
    <row r="910" spans="1:7" s="83" customFormat="1" hidden="1">
      <c r="A910" s="99" t="str">
        <f>Invoice!F912</f>
        <v>first line keep open</v>
      </c>
      <c r="B910" s="78">
        <f>Invoice!C912</f>
        <v>0</v>
      </c>
      <c r="C910" s="79">
        <f>Invoice!B912</f>
        <v>0</v>
      </c>
      <c r="D910" s="84">
        <f t="shared" ca="1" si="41"/>
        <v>0</v>
      </c>
      <c r="E910" s="84">
        <f t="shared" ca="1" si="42"/>
        <v>0</v>
      </c>
      <c r="F910" s="85">
        <f>Invoice!G912</f>
        <v>0</v>
      </c>
      <c r="G910" s="86">
        <f t="shared" si="43"/>
        <v>0</v>
      </c>
    </row>
    <row r="911" spans="1:7" s="83" customFormat="1" hidden="1">
      <c r="A911" s="99" t="str">
        <f>Invoice!F913</f>
        <v>first line keep open</v>
      </c>
      <c r="B911" s="78">
        <f>Invoice!C913</f>
        <v>0</v>
      </c>
      <c r="C911" s="79">
        <f>Invoice!B913</f>
        <v>0</v>
      </c>
      <c r="D911" s="84">
        <f t="shared" ca="1" si="41"/>
        <v>0</v>
      </c>
      <c r="E911" s="84">
        <f t="shared" ca="1" si="42"/>
        <v>0</v>
      </c>
      <c r="F911" s="85">
        <f>Invoice!G913</f>
        <v>0</v>
      </c>
      <c r="G911" s="86">
        <f t="shared" si="43"/>
        <v>0</v>
      </c>
    </row>
    <row r="912" spans="1:7" s="83" customFormat="1" hidden="1">
      <c r="A912" s="99" t="str">
        <f>Invoice!F914</f>
        <v>first line keep open</v>
      </c>
      <c r="B912" s="78">
        <f>Invoice!C914</f>
        <v>0</v>
      </c>
      <c r="C912" s="79">
        <f>Invoice!B914</f>
        <v>0</v>
      </c>
      <c r="D912" s="84">
        <f t="shared" ca="1" si="41"/>
        <v>0</v>
      </c>
      <c r="E912" s="84">
        <f t="shared" ca="1" si="42"/>
        <v>0</v>
      </c>
      <c r="F912" s="85">
        <f>Invoice!G914</f>
        <v>0</v>
      </c>
      <c r="G912" s="86">
        <f t="shared" si="43"/>
        <v>0</v>
      </c>
    </row>
    <row r="913" spans="1:7" s="83" customFormat="1" hidden="1">
      <c r="A913" s="99" t="str">
        <f>Invoice!F915</f>
        <v>first line keep open</v>
      </c>
      <c r="B913" s="78">
        <f>Invoice!C915</f>
        <v>0</v>
      </c>
      <c r="C913" s="79">
        <f>Invoice!B915</f>
        <v>0</v>
      </c>
      <c r="D913" s="84">
        <f t="shared" ca="1" si="41"/>
        <v>0</v>
      </c>
      <c r="E913" s="84">
        <f t="shared" ca="1" si="42"/>
        <v>0</v>
      </c>
      <c r="F913" s="85">
        <f>Invoice!G915</f>
        <v>0</v>
      </c>
      <c r="G913" s="86">
        <f t="shared" si="43"/>
        <v>0</v>
      </c>
    </row>
    <row r="914" spans="1:7" s="83" customFormat="1" hidden="1">
      <c r="A914" s="99" t="str">
        <f>Invoice!F916</f>
        <v>first line keep open</v>
      </c>
      <c r="B914" s="78">
        <f>Invoice!C916</f>
        <v>0</v>
      </c>
      <c r="C914" s="79">
        <f>Invoice!B916</f>
        <v>0</v>
      </c>
      <c r="D914" s="84">
        <f t="shared" ca="1" si="41"/>
        <v>0</v>
      </c>
      <c r="E914" s="84">
        <f t="shared" ca="1" si="42"/>
        <v>0</v>
      </c>
      <c r="F914" s="85">
        <f>Invoice!G916</f>
        <v>0</v>
      </c>
      <c r="G914" s="86">
        <f t="shared" si="43"/>
        <v>0</v>
      </c>
    </row>
    <row r="915" spans="1:7" s="83" customFormat="1" hidden="1">
      <c r="A915" s="99" t="str">
        <f>Invoice!F917</f>
        <v>first line keep open</v>
      </c>
      <c r="B915" s="78">
        <f>Invoice!C917</f>
        <v>0</v>
      </c>
      <c r="C915" s="79">
        <f>Invoice!B917</f>
        <v>0</v>
      </c>
      <c r="D915" s="84">
        <f t="shared" ca="1" si="41"/>
        <v>0</v>
      </c>
      <c r="E915" s="84">
        <f t="shared" ca="1" si="42"/>
        <v>0</v>
      </c>
      <c r="F915" s="85">
        <f>Invoice!G917</f>
        <v>0</v>
      </c>
      <c r="G915" s="86">
        <f t="shared" si="43"/>
        <v>0</v>
      </c>
    </row>
    <row r="916" spans="1:7" s="83" customFormat="1" hidden="1">
      <c r="A916" s="99" t="str">
        <f>Invoice!F918</f>
        <v>first line keep open</v>
      </c>
      <c r="B916" s="78">
        <f>Invoice!C918</f>
        <v>0</v>
      </c>
      <c r="C916" s="79">
        <f>Invoice!B918</f>
        <v>0</v>
      </c>
      <c r="D916" s="84">
        <f t="shared" ca="1" si="41"/>
        <v>0</v>
      </c>
      <c r="E916" s="84">
        <f t="shared" ca="1" si="42"/>
        <v>0</v>
      </c>
      <c r="F916" s="85">
        <f>Invoice!G918</f>
        <v>0</v>
      </c>
      <c r="G916" s="86">
        <f t="shared" si="43"/>
        <v>0</v>
      </c>
    </row>
    <row r="917" spans="1:7" s="83" customFormat="1" hidden="1">
      <c r="A917" s="99" t="str">
        <f>Invoice!F919</f>
        <v>first line keep open</v>
      </c>
      <c r="B917" s="78">
        <f>Invoice!C919</f>
        <v>0</v>
      </c>
      <c r="C917" s="79">
        <f>Invoice!B919</f>
        <v>0</v>
      </c>
      <c r="D917" s="84">
        <f t="shared" ca="1" si="41"/>
        <v>0</v>
      </c>
      <c r="E917" s="84">
        <f t="shared" ca="1" si="42"/>
        <v>0</v>
      </c>
      <c r="F917" s="85">
        <f>Invoice!G919</f>
        <v>0</v>
      </c>
      <c r="G917" s="86">
        <f t="shared" si="43"/>
        <v>0</v>
      </c>
    </row>
    <row r="918" spans="1:7" s="83" customFormat="1" hidden="1">
      <c r="A918" s="99" t="str">
        <f>Invoice!F920</f>
        <v>first line keep open</v>
      </c>
      <c r="B918" s="78">
        <f>Invoice!C920</f>
        <v>0</v>
      </c>
      <c r="C918" s="79">
        <f>Invoice!B920</f>
        <v>0</v>
      </c>
      <c r="D918" s="84">
        <f t="shared" ca="1" si="41"/>
        <v>0</v>
      </c>
      <c r="E918" s="84">
        <f t="shared" ca="1" si="42"/>
        <v>0</v>
      </c>
      <c r="F918" s="85">
        <f>Invoice!G920</f>
        <v>0</v>
      </c>
      <c r="G918" s="86">
        <f t="shared" si="43"/>
        <v>0</v>
      </c>
    </row>
    <row r="919" spans="1:7" s="83" customFormat="1" hidden="1">
      <c r="A919" s="99" t="str">
        <f>Invoice!F921</f>
        <v>first line keep open</v>
      </c>
      <c r="B919" s="78">
        <f>Invoice!C921</f>
        <v>0</v>
      </c>
      <c r="C919" s="79">
        <f>Invoice!B921</f>
        <v>0</v>
      </c>
      <c r="D919" s="84">
        <f t="shared" ca="1" si="41"/>
        <v>0</v>
      </c>
      <c r="E919" s="84">
        <f t="shared" ca="1" si="42"/>
        <v>0</v>
      </c>
      <c r="F919" s="85">
        <f>Invoice!G921</f>
        <v>0</v>
      </c>
      <c r="G919" s="86">
        <f t="shared" si="43"/>
        <v>0</v>
      </c>
    </row>
    <row r="920" spans="1:7" s="83" customFormat="1" hidden="1">
      <c r="A920" s="99" t="str">
        <f>Invoice!F922</f>
        <v>first line keep open</v>
      </c>
      <c r="B920" s="78">
        <f>Invoice!C922</f>
        <v>0</v>
      </c>
      <c r="C920" s="79">
        <f>Invoice!B922</f>
        <v>0</v>
      </c>
      <c r="D920" s="84">
        <f t="shared" ca="1" si="41"/>
        <v>0</v>
      </c>
      <c r="E920" s="84">
        <f t="shared" ca="1" si="42"/>
        <v>0</v>
      </c>
      <c r="F920" s="85">
        <f>Invoice!G922</f>
        <v>0</v>
      </c>
      <c r="G920" s="86">
        <f t="shared" si="43"/>
        <v>0</v>
      </c>
    </row>
    <row r="921" spans="1:7" s="83" customFormat="1" hidden="1">
      <c r="A921" s="99" t="str">
        <f>Invoice!F923</f>
        <v>first line keep open</v>
      </c>
      <c r="B921" s="78">
        <f>Invoice!C923</f>
        <v>0</v>
      </c>
      <c r="C921" s="79">
        <f>Invoice!B923</f>
        <v>0</v>
      </c>
      <c r="D921" s="84">
        <f t="shared" ca="1" si="41"/>
        <v>0</v>
      </c>
      <c r="E921" s="84">
        <f t="shared" ca="1" si="42"/>
        <v>0</v>
      </c>
      <c r="F921" s="85">
        <f>Invoice!G923</f>
        <v>0</v>
      </c>
      <c r="G921" s="86">
        <f t="shared" si="43"/>
        <v>0</v>
      </c>
    </row>
    <row r="922" spans="1:7" s="83" customFormat="1" hidden="1">
      <c r="A922" s="99" t="str">
        <f>Invoice!F924</f>
        <v>first line keep open</v>
      </c>
      <c r="B922" s="78">
        <f>Invoice!C924</f>
        <v>0</v>
      </c>
      <c r="C922" s="79">
        <f>Invoice!B924</f>
        <v>0</v>
      </c>
      <c r="D922" s="84">
        <f t="shared" ca="1" si="41"/>
        <v>0</v>
      </c>
      <c r="E922" s="84">
        <f t="shared" ca="1" si="42"/>
        <v>0</v>
      </c>
      <c r="F922" s="85">
        <f>Invoice!G924</f>
        <v>0</v>
      </c>
      <c r="G922" s="86">
        <f t="shared" si="43"/>
        <v>0</v>
      </c>
    </row>
    <row r="923" spans="1:7" s="83" customFormat="1" hidden="1">
      <c r="A923" s="99" t="str">
        <f>Invoice!F925</f>
        <v>first line keep open</v>
      </c>
      <c r="B923" s="78">
        <f>Invoice!C925</f>
        <v>0</v>
      </c>
      <c r="C923" s="79">
        <f>Invoice!B925</f>
        <v>0</v>
      </c>
      <c r="D923" s="84">
        <f t="shared" ca="1" si="41"/>
        <v>0</v>
      </c>
      <c r="E923" s="84">
        <f t="shared" ca="1" si="42"/>
        <v>0</v>
      </c>
      <c r="F923" s="85">
        <f>Invoice!G925</f>
        <v>0</v>
      </c>
      <c r="G923" s="86">
        <f t="shared" si="43"/>
        <v>0</v>
      </c>
    </row>
    <row r="924" spans="1:7" s="83" customFormat="1" hidden="1">
      <c r="A924" s="99" t="str">
        <f>Invoice!F926</f>
        <v>first line keep open</v>
      </c>
      <c r="B924" s="78">
        <f>Invoice!C926</f>
        <v>0</v>
      </c>
      <c r="C924" s="79">
        <f>Invoice!B926</f>
        <v>0</v>
      </c>
      <c r="D924" s="84">
        <f t="shared" ca="1" si="41"/>
        <v>0</v>
      </c>
      <c r="E924" s="84">
        <f t="shared" ca="1" si="42"/>
        <v>0</v>
      </c>
      <c r="F924" s="85">
        <f>Invoice!G926</f>
        <v>0</v>
      </c>
      <c r="G924" s="86">
        <f t="shared" si="43"/>
        <v>0</v>
      </c>
    </row>
    <row r="925" spans="1:7" s="83" customFormat="1" hidden="1">
      <c r="A925" s="99" t="str">
        <f>Invoice!F927</f>
        <v>first line keep open</v>
      </c>
      <c r="B925" s="78">
        <f>Invoice!C927</f>
        <v>0</v>
      </c>
      <c r="C925" s="79">
        <f>Invoice!B927</f>
        <v>0</v>
      </c>
      <c r="D925" s="84">
        <f t="shared" ca="1" si="41"/>
        <v>0</v>
      </c>
      <c r="E925" s="84">
        <f t="shared" ca="1" si="42"/>
        <v>0</v>
      </c>
      <c r="F925" s="85">
        <f>Invoice!G927</f>
        <v>0</v>
      </c>
      <c r="G925" s="86">
        <f t="shared" si="43"/>
        <v>0</v>
      </c>
    </row>
    <row r="926" spans="1:7" s="83" customFormat="1" hidden="1">
      <c r="A926" s="99" t="str">
        <f>Invoice!F928</f>
        <v>first line keep open</v>
      </c>
      <c r="B926" s="78">
        <f>Invoice!C928</f>
        <v>0</v>
      </c>
      <c r="C926" s="79">
        <f>Invoice!B928</f>
        <v>0</v>
      </c>
      <c r="D926" s="84">
        <f t="shared" ca="1" si="41"/>
        <v>0</v>
      </c>
      <c r="E926" s="84">
        <f t="shared" ca="1" si="42"/>
        <v>0</v>
      </c>
      <c r="F926" s="85">
        <f>Invoice!G928</f>
        <v>0</v>
      </c>
      <c r="G926" s="86">
        <f t="shared" si="43"/>
        <v>0</v>
      </c>
    </row>
    <row r="927" spans="1:7" s="83" customFormat="1" hidden="1">
      <c r="A927" s="99" t="str">
        <f>Invoice!F929</f>
        <v>first line keep open</v>
      </c>
      <c r="B927" s="78">
        <f>Invoice!C929</f>
        <v>0</v>
      </c>
      <c r="C927" s="79">
        <f>Invoice!B929</f>
        <v>0</v>
      </c>
      <c r="D927" s="84">
        <f t="shared" ca="1" si="41"/>
        <v>0</v>
      </c>
      <c r="E927" s="84">
        <f t="shared" ca="1" si="42"/>
        <v>0</v>
      </c>
      <c r="F927" s="85">
        <f>Invoice!G929</f>
        <v>0</v>
      </c>
      <c r="G927" s="86">
        <f t="shared" si="43"/>
        <v>0</v>
      </c>
    </row>
    <row r="928" spans="1:7" s="83" customFormat="1" hidden="1">
      <c r="A928" s="99" t="str">
        <f>Invoice!F930</f>
        <v>first line keep open</v>
      </c>
      <c r="B928" s="78">
        <f>Invoice!C930</f>
        <v>0</v>
      </c>
      <c r="C928" s="79">
        <f>Invoice!B930</f>
        <v>0</v>
      </c>
      <c r="D928" s="84">
        <f t="shared" ca="1" si="41"/>
        <v>0</v>
      </c>
      <c r="E928" s="84">
        <f t="shared" ca="1" si="42"/>
        <v>0</v>
      </c>
      <c r="F928" s="85">
        <f>Invoice!G930</f>
        <v>0</v>
      </c>
      <c r="G928" s="86">
        <f t="shared" si="43"/>
        <v>0</v>
      </c>
    </row>
    <row r="929" spans="1:7" s="83" customFormat="1" hidden="1">
      <c r="A929" s="99" t="str">
        <f>Invoice!F931</f>
        <v>first line keep open</v>
      </c>
      <c r="B929" s="78">
        <f>Invoice!C931</f>
        <v>0</v>
      </c>
      <c r="C929" s="79">
        <f>Invoice!B931</f>
        <v>0</v>
      </c>
      <c r="D929" s="84">
        <f t="shared" ca="1" si="41"/>
        <v>0</v>
      </c>
      <c r="E929" s="84">
        <f t="shared" ca="1" si="42"/>
        <v>0</v>
      </c>
      <c r="F929" s="85">
        <f>Invoice!G931</f>
        <v>0</v>
      </c>
      <c r="G929" s="86">
        <f t="shared" si="43"/>
        <v>0</v>
      </c>
    </row>
    <row r="930" spans="1:7" s="83" customFormat="1" hidden="1">
      <c r="A930" s="99" t="str">
        <f>Invoice!F932</f>
        <v>first line keep open</v>
      </c>
      <c r="B930" s="78">
        <f>Invoice!C932</f>
        <v>0</v>
      </c>
      <c r="C930" s="79">
        <f>Invoice!B932</f>
        <v>0</v>
      </c>
      <c r="D930" s="84">
        <f t="shared" ca="1" si="41"/>
        <v>0</v>
      </c>
      <c r="E930" s="84">
        <f t="shared" ca="1" si="42"/>
        <v>0</v>
      </c>
      <c r="F930" s="85">
        <f>Invoice!G932</f>
        <v>0</v>
      </c>
      <c r="G930" s="86">
        <f t="shared" si="43"/>
        <v>0</v>
      </c>
    </row>
    <row r="931" spans="1:7" s="83" customFormat="1" hidden="1">
      <c r="A931" s="99" t="str">
        <f>Invoice!F933</f>
        <v>first line keep open</v>
      </c>
      <c r="B931" s="78">
        <f>Invoice!C933</f>
        <v>0</v>
      </c>
      <c r="C931" s="79">
        <f>Invoice!B933</f>
        <v>0</v>
      </c>
      <c r="D931" s="84">
        <f t="shared" ca="1" si="41"/>
        <v>0</v>
      </c>
      <c r="E931" s="84">
        <f t="shared" ca="1" si="42"/>
        <v>0</v>
      </c>
      <c r="F931" s="85">
        <f>Invoice!G933</f>
        <v>0</v>
      </c>
      <c r="G931" s="86">
        <f t="shared" si="43"/>
        <v>0</v>
      </c>
    </row>
    <row r="932" spans="1:7" s="83" customFormat="1" hidden="1">
      <c r="A932" s="99" t="str">
        <f>Invoice!F934</f>
        <v>first line keep open</v>
      </c>
      <c r="B932" s="78">
        <f>Invoice!C934</f>
        <v>0</v>
      </c>
      <c r="C932" s="79">
        <f>Invoice!B934</f>
        <v>0</v>
      </c>
      <c r="D932" s="84">
        <f t="shared" ca="1" si="41"/>
        <v>0</v>
      </c>
      <c r="E932" s="84">
        <f t="shared" ca="1" si="42"/>
        <v>0</v>
      </c>
      <c r="F932" s="85">
        <f>Invoice!G934</f>
        <v>0</v>
      </c>
      <c r="G932" s="86">
        <f t="shared" si="43"/>
        <v>0</v>
      </c>
    </row>
    <row r="933" spans="1:7" s="83" customFormat="1" hidden="1">
      <c r="A933" s="99" t="str">
        <f>Invoice!F935</f>
        <v>first line keep open</v>
      </c>
      <c r="B933" s="78">
        <f>Invoice!C935</f>
        <v>0</v>
      </c>
      <c r="C933" s="79">
        <f>Invoice!B935</f>
        <v>0</v>
      </c>
      <c r="D933" s="84">
        <f t="shared" ca="1" si="41"/>
        <v>0</v>
      </c>
      <c r="E933" s="84">
        <f t="shared" ca="1" si="42"/>
        <v>0</v>
      </c>
      <c r="F933" s="85">
        <f>Invoice!G935</f>
        <v>0</v>
      </c>
      <c r="G933" s="86">
        <f t="shared" si="43"/>
        <v>0</v>
      </c>
    </row>
    <row r="934" spans="1:7" s="83" customFormat="1" hidden="1">
      <c r="A934" s="99" t="str">
        <f>Invoice!F936</f>
        <v>first line keep open</v>
      </c>
      <c r="B934" s="78">
        <f>Invoice!C936</f>
        <v>0</v>
      </c>
      <c r="C934" s="79">
        <f>Invoice!B936</f>
        <v>0</v>
      </c>
      <c r="D934" s="84">
        <f t="shared" ca="1" si="41"/>
        <v>0</v>
      </c>
      <c r="E934" s="84">
        <f t="shared" ca="1" si="42"/>
        <v>0</v>
      </c>
      <c r="F934" s="85">
        <f>Invoice!G936</f>
        <v>0</v>
      </c>
      <c r="G934" s="86">
        <f t="shared" si="43"/>
        <v>0</v>
      </c>
    </row>
    <row r="935" spans="1:7" s="83" customFormat="1" hidden="1">
      <c r="A935" s="99" t="str">
        <f>Invoice!F937</f>
        <v>first line keep open</v>
      </c>
      <c r="B935" s="78">
        <f>Invoice!C937</f>
        <v>0</v>
      </c>
      <c r="C935" s="79">
        <f>Invoice!B937</f>
        <v>0</v>
      </c>
      <c r="D935" s="84">
        <f t="shared" ca="1" si="41"/>
        <v>0</v>
      </c>
      <c r="E935" s="84">
        <f t="shared" ca="1" si="42"/>
        <v>0</v>
      </c>
      <c r="F935" s="85">
        <f>Invoice!G937</f>
        <v>0</v>
      </c>
      <c r="G935" s="86">
        <f t="shared" si="43"/>
        <v>0</v>
      </c>
    </row>
    <row r="936" spans="1:7" s="83" customFormat="1" hidden="1">
      <c r="A936" s="99" t="str">
        <f>Invoice!F938</f>
        <v>first line keep open</v>
      </c>
      <c r="B936" s="78">
        <f>Invoice!C938</f>
        <v>0</v>
      </c>
      <c r="C936" s="79">
        <f>Invoice!B938</f>
        <v>0</v>
      </c>
      <c r="D936" s="84">
        <f t="shared" ca="1" si="41"/>
        <v>0</v>
      </c>
      <c r="E936" s="84">
        <f t="shared" ca="1" si="42"/>
        <v>0</v>
      </c>
      <c r="F936" s="85">
        <f>Invoice!G938</f>
        <v>0</v>
      </c>
      <c r="G936" s="86">
        <f t="shared" si="43"/>
        <v>0</v>
      </c>
    </row>
    <row r="937" spans="1:7" s="83" customFormat="1" hidden="1">
      <c r="A937" s="99" t="str">
        <f>Invoice!F939</f>
        <v>first line keep open</v>
      </c>
      <c r="B937" s="78">
        <f>Invoice!C939</f>
        <v>0</v>
      </c>
      <c r="C937" s="79">
        <f>Invoice!B939</f>
        <v>0</v>
      </c>
      <c r="D937" s="84">
        <f t="shared" ca="1" si="41"/>
        <v>0</v>
      </c>
      <c r="E937" s="84">
        <f t="shared" ca="1" si="42"/>
        <v>0</v>
      </c>
      <c r="F937" s="85">
        <f>Invoice!G939</f>
        <v>0</v>
      </c>
      <c r="G937" s="86">
        <f t="shared" si="43"/>
        <v>0</v>
      </c>
    </row>
    <row r="938" spans="1:7" s="83" customFormat="1" hidden="1">
      <c r="A938" s="99" t="str">
        <f>Invoice!F940</f>
        <v>first line keep open</v>
      </c>
      <c r="B938" s="78">
        <f>Invoice!C940</f>
        <v>0</v>
      </c>
      <c r="C938" s="79">
        <f>Invoice!B940</f>
        <v>0</v>
      </c>
      <c r="D938" s="84">
        <f t="shared" ca="1" si="41"/>
        <v>0</v>
      </c>
      <c r="E938" s="84">
        <f t="shared" ca="1" si="42"/>
        <v>0</v>
      </c>
      <c r="F938" s="85">
        <f>Invoice!G940</f>
        <v>0</v>
      </c>
      <c r="G938" s="86">
        <f t="shared" si="43"/>
        <v>0</v>
      </c>
    </row>
    <row r="939" spans="1:7" s="83" customFormat="1" hidden="1">
      <c r="A939" s="99" t="str">
        <f>Invoice!F941</f>
        <v>first line keep open</v>
      </c>
      <c r="B939" s="78">
        <f>Invoice!C941</f>
        <v>0</v>
      </c>
      <c r="C939" s="79">
        <f>Invoice!B941</f>
        <v>0</v>
      </c>
      <c r="D939" s="84">
        <f t="shared" ca="1" si="41"/>
        <v>0</v>
      </c>
      <c r="E939" s="84">
        <f t="shared" ca="1" si="42"/>
        <v>0</v>
      </c>
      <c r="F939" s="85">
        <f>Invoice!G941</f>
        <v>0</v>
      </c>
      <c r="G939" s="86">
        <f t="shared" si="43"/>
        <v>0</v>
      </c>
    </row>
    <row r="940" spans="1:7" s="83" customFormat="1" hidden="1">
      <c r="A940" s="99" t="str">
        <f>Invoice!F942</f>
        <v>first line keep open</v>
      </c>
      <c r="B940" s="78">
        <f>Invoice!C942</f>
        <v>0</v>
      </c>
      <c r="C940" s="79">
        <f>Invoice!B942</f>
        <v>0</v>
      </c>
      <c r="D940" s="84">
        <f t="shared" ca="1" si="41"/>
        <v>0</v>
      </c>
      <c r="E940" s="84">
        <f t="shared" ca="1" si="42"/>
        <v>0</v>
      </c>
      <c r="F940" s="85">
        <f>Invoice!G942</f>
        <v>0</v>
      </c>
      <c r="G940" s="86">
        <f t="shared" si="43"/>
        <v>0</v>
      </c>
    </row>
    <row r="941" spans="1:7" s="83" customFormat="1" hidden="1">
      <c r="A941" s="99" t="str">
        <f>Invoice!F943</f>
        <v>first line keep open</v>
      </c>
      <c r="B941" s="78">
        <f>Invoice!C943</f>
        <v>0</v>
      </c>
      <c r="C941" s="79">
        <f>Invoice!B943</f>
        <v>0</v>
      </c>
      <c r="D941" s="84">
        <f t="shared" ca="1" si="41"/>
        <v>0</v>
      </c>
      <c r="E941" s="84">
        <f t="shared" ca="1" si="42"/>
        <v>0</v>
      </c>
      <c r="F941" s="85">
        <f>Invoice!G943</f>
        <v>0</v>
      </c>
      <c r="G941" s="86">
        <f t="shared" si="43"/>
        <v>0</v>
      </c>
    </row>
    <row r="942" spans="1:7" s="83" customFormat="1" hidden="1">
      <c r="A942" s="99" t="str">
        <f>Invoice!F944</f>
        <v>first line keep open</v>
      </c>
      <c r="B942" s="78">
        <f>Invoice!C944</f>
        <v>0</v>
      </c>
      <c r="C942" s="79">
        <f>Invoice!B944</f>
        <v>0</v>
      </c>
      <c r="D942" s="84">
        <f t="shared" ca="1" si="41"/>
        <v>0</v>
      </c>
      <c r="E942" s="84">
        <f t="shared" ca="1" si="42"/>
        <v>0</v>
      </c>
      <c r="F942" s="85">
        <f>Invoice!G944</f>
        <v>0</v>
      </c>
      <c r="G942" s="86">
        <f t="shared" si="43"/>
        <v>0</v>
      </c>
    </row>
    <row r="943" spans="1:7" s="83" customFormat="1" hidden="1">
      <c r="A943" s="99" t="str">
        <f>Invoice!F945</f>
        <v>first line keep open</v>
      </c>
      <c r="B943" s="78">
        <f>Invoice!C945</f>
        <v>0</v>
      </c>
      <c r="C943" s="79">
        <f>Invoice!B945</f>
        <v>0</v>
      </c>
      <c r="D943" s="84">
        <f t="shared" ca="1" si="41"/>
        <v>0</v>
      </c>
      <c r="E943" s="84">
        <f t="shared" ca="1" si="42"/>
        <v>0</v>
      </c>
      <c r="F943" s="85">
        <f>Invoice!G945</f>
        <v>0</v>
      </c>
      <c r="G943" s="86">
        <f t="shared" si="43"/>
        <v>0</v>
      </c>
    </row>
    <row r="944" spans="1:7" s="83" customFormat="1" hidden="1">
      <c r="A944" s="99" t="str">
        <f>Invoice!F946</f>
        <v>first line keep open</v>
      </c>
      <c r="B944" s="78">
        <f>Invoice!C946</f>
        <v>0</v>
      </c>
      <c r="C944" s="79">
        <f>Invoice!B946</f>
        <v>0</v>
      </c>
      <c r="D944" s="84">
        <f t="shared" ca="1" si="41"/>
        <v>0</v>
      </c>
      <c r="E944" s="84">
        <f t="shared" ca="1" si="42"/>
        <v>0</v>
      </c>
      <c r="F944" s="85">
        <f>Invoice!G946</f>
        <v>0</v>
      </c>
      <c r="G944" s="86">
        <f t="shared" si="43"/>
        <v>0</v>
      </c>
    </row>
    <row r="945" spans="1:7" s="83" customFormat="1" hidden="1">
      <c r="A945" s="99" t="str">
        <f>Invoice!F947</f>
        <v>first line keep open</v>
      </c>
      <c r="B945" s="78">
        <f>Invoice!C947</f>
        <v>0</v>
      </c>
      <c r="C945" s="79">
        <f>Invoice!B947</f>
        <v>0</v>
      </c>
      <c r="D945" s="84">
        <f t="shared" ca="1" si="41"/>
        <v>0</v>
      </c>
      <c r="E945" s="84">
        <f t="shared" ca="1" si="42"/>
        <v>0</v>
      </c>
      <c r="F945" s="85">
        <f>Invoice!G947</f>
        <v>0</v>
      </c>
      <c r="G945" s="86">
        <f t="shared" si="43"/>
        <v>0</v>
      </c>
    </row>
    <row r="946" spans="1:7" s="83" customFormat="1" hidden="1">
      <c r="A946" s="99" t="str">
        <f>Invoice!F948</f>
        <v>first line keep open</v>
      </c>
      <c r="B946" s="78">
        <f>Invoice!C948</f>
        <v>0</v>
      </c>
      <c r="C946" s="79">
        <f>Invoice!B948</f>
        <v>0</v>
      </c>
      <c r="D946" s="84">
        <f t="shared" ca="1" si="41"/>
        <v>0</v>
      </c>
      <c r="E946" s="84">
        <f t="shared" ca="1" si="42"/>
        <v>0</v>
      </c>
      <c r="F946" s="85">
        <f>Invoice!G948</f>
        <v>0</v>
      </c>
      <c r="G946" s="86">
        <f t="shared" si="43"/>
        <v>0</v>
      </c>
    </row>
    <row r="947" spans="1:7" s="83" customFormat="1" hidden="1">
      <c r="A947" s="99" t="str">
        <f>Invoice!F949</f>
        <v>first line keep open</v>
      </c>
      <c r="B947" s="78">
        <f>Invoice!C949</f>
        <v>0</v>
      </c>
      <c r="C947" s="79">
        <f>Invoice!B949</f>
        <v>0</v>
      </c>
      <c r="D947" s="84">
        <f t="shared" ca="1" si="41"/>
        <v>0</v>
      </c>
      <c r="E947" s="84">
        <f t="shared" ca="1" si="42"/>
        <v>0</v>
      </c>
      <c r="F947" s="85">
        <f>Invoice!G949</f>
        <v>0</v>
      </c>
      <c r="G947" s="86">
        <f t="shared" si="43"/>
        <v>0</v>
      </c>
    </row>
    <row r="948" spans="1:7" s="83" customFormat="1" hidden="1">
      <c r="A948" s="99" t="str">
        <f>Invoice!F950</f>
        <v>first line keep open</v>
      </c>
      <c r="B948" s="78">
        <f>Invoice!C950</f>
        <v>0</v>
      </c>
      <c r="C948" s="79">
        <f>Invoice!B950</f>
        <v>0</v>
      </c>
      <c r="D948" s="84">
        <f t="shared" ca="1" si="41"/>
        <v>0</v>
      </c>
      <c r="E948" s="84">
        <f t="shared" ca="1" si="42"/>
        <v>0</v>
      </c>
      <c r="F948" s="85">
        <f>Invoice!G950</f>
        <v>0</v>
      </c>
      <c r="G948" s="86">
        <f t="shared" si="43"/>
        <v>0</v>
      </c>
    </row>
    <row r="949" spans="1:7" s="83" customFormat="1" hidden="1">
      <c r="A949" s="99" t="str">
        <f>Invoice!F951</f>
        <v>first line keep open</v>
      </c>
      <c r="B949" s="78">
        <f>Invoice!C951</f>
        <v>0</v>
      </c>
      <c r="C949" s="79">
        <f>Invoice!B951</f>
        <v>0</v>
      </c>
      <c r="D949" s="84">
        <f t="shared" ca="1" si="41"/>
        <v>0</v>
      </c>
      <c r="E949" s="84">
        <f t="shared" ca="1" si="42"/>
        <v>0</v>
      </c>
      <c r="F949" s="85">
        <f>Invoice!G951</f>
        <v>0</v>
      </c>
      <c r="G949" s="86">
        <f t="shared" si="43"/>
        <v>0</v>
      </c>
    </row>
    <row r="950" spans="1:7" s="83" customFormat="1" hidden="1">
      <c r="A950" s="99" t="str">
        <f>Invoice!F952</f>
        <v>first line keep open</v>
      </c>
      <c r="B950" s="78">
        <f>Invoice!C952</f>
        <v>0</v>
      </c>
      <c r="C950" s="79">
        <f>Invoice!B952</f>
        <v>0</v>
      </c>
      <c r="D950" s="84">
        <f t="shared" ca="1" si="41"/>
        <v>0</v>
      </c>
      <c r="E950" s="84">
        <f t="shared" ca="1" si="42"/>
        <v>0</v>
      </c>
      <c r="F950" s="85">
        <f>Invoice!G952</f>
        <v>0</v>
      </c>
      <c r="G950" s="86">
        <f t="shared" si="43"/>
        <v>0</v>
      </c>
    </row>
    <row r="951" spans="1:7" s="83" customFormat="1" hidden="1">
      <c r="A951" s="99" t="str">
        <f>Invoice!F953</f>
        <v>first line keep open</v>
      </c>
      <c r="B951" s="78">
        <f>Invoice!C953</f>
        <v>0</v>
      </c>
      <c r="C951" s="79">
        <f>Invoice!B953</f>
        <v>0</v>
      </c>
      <c r="D951" s="84">
        <f t="shared" ca="1" si="41"/>
        <v>0</v>
      </c>
      <c r="E951" s="84">
        <f t="shared" ca="1" si="42"/>
        <v>0</v>
      </c>
      <c r="F951" s="85">
        <f>Invoice!G953</f>
        <v>0</v>
      </c>
      <c r="G951" s="86">
        <f t="shared" si="43"/>
        <v>0</v>
      </c>
    </row>
    <row r="952" spans="1:7" s="83" customFormat="1" hidden="1">
      <c r="A952" s="99" t="str">
        <f>Invoice!F954</f>
        <v>first line keep open</v>
      </c>
      <c r="B952" s="78">
        <f>Invoice!C954</f>
        <v>0</v>
      </c>
      <c r="C952" s="79">
        <f>Invoice!B954</f>
        <v>0</v>
      </c>
      <c r="D952" s="84">
        <f t="shared" ca="1" si="41"/>
        <v>0</v>
      </c>
      <c r="E952" s="84">
        <f t="shared" ca="1" si="42"/>
        <v>0</v>
      </c>
      <c r="F952" s="85">
        <f>Invoice!G954</f>
        <v>0</v>
      </c>
      <c r="G952" s="86">
        <f t="shared" si="43"/>
        <v>0</v>
      </c>
    </row>
    <row r="953" spans="1:7" s="83" customFormat="1" hidden="1">
      <c r="A953" s="99" t="str">
        <f>Invoice!F955</f>
        <v>first line keep open</v>
      </c>
      <c r="B953" s="78">
        <f>Invoice!C955</f>
        <v>0</v>
      </c>
      <c r="C953" s="79">
        <f>Invoice!B955</f>
        <v>0</v>
      </c>
      <c r="D953" s="84">
        <f t="shared" ca="1" si="41"/>
        <v>0</v>
      </c>
      <c r="E953" s="84">
        <f t="shared" ca="1" si="42"/>
        <v>0</v>
      </c>
      <c r="F953" s="85">
        <f>Invoice!G955</f>
        <v>0</v>
      </c>
      <c r="G953" s="86">
        <f t="shared" si="43"/>
        <v>0</v>
      </c>
    </row>
    <row r="954" spans="1:7" s="83" customFormat="1" hidden="1">
      <c r="A954" s="99" t="str">
        <f>Invoice!F956</f>
        <v>first line keep open</v>
      </c>
      <c r="B954" s="78">
        <f>Invoice!C956</f>
        <v>0</v>
      </c>
      <c r="C954" s="79">
        <f>Invoice!B956</f>
        <v>0</v>
      </c>
      <c r="D954" s="84">
        <f t="shared" ca="1" si="41"/>
        <v>0</v>
      </c>
      <c r="E954" s="84">
        <f t="shared" ca="1" si="42"/>
        <v>0</v>
      </c>
      <c r="F954" s="85">
        <f>Invoice!G956</f>
        <v>0</v>
      </c>
      <c r="G954" s="86">
        <f t="shared" si="43"/>
        <v>0</v>
      </c>
    </row>
    <row r="955" spans="1:7" s="83" customFormat="1" hidden="1">
      <c r="A955" s="99" t="str">
        <f>Invoice!F957</f>
        <v>first line keep open</v>
      </c>
      <c r="B955" s="78">
        <f>Invoice!C957</f>
        <v>0</v>
      </c>
      <c r="C955" s="79">
        <f>Invoice!B957</f>
        <v>0</v>
      </c>
      <c r="D955" s="84">
        <f t="shared" ca="1" si="41"/>
        <v>0</v>
      </c>
      <c r="E955" s="84">
        <f t="shared" ca="1" si="42"/>
        <v>0</v>
      </c>
      <c r="F955" s="85">
        <f>Invoice!G957</f>
        <v>0</v>
      </c>
      <c r="G955" s="86">
        <f t="shared" si="43"/>
        <v>0</v>
      </c>
    </row>
    <row r="956" spans="1:7" s="83" customFormat="1" hidden="1">
      <c r="A956" s="99" t="str">
        <f>Invoice!F958</f>
        <v>first line keep open</v>
      </c>
      <c r="B956" s="78">
        <f>Invoice!C958</f>
        <v>0</v>
      </c>
      <c r="C956" s="79">
        <f>Invoice!B958</f>
        <v>0</v>
      </c>
      <c r="D956" s="84">
        <f t="shared" ca="1" si="41"/>
        <v>0</v>
      </c>
      <c r="E956" s="84">
        <f t="shared" ca="1" si="42"/>
        <v>0</v>
      </c>
      <c r="F956" s="85">
        <f>Invoice!G958</f>
        <v>0</v>
      </c>
      <c r="G956" s="86">
        <f t="shared" si="43"/>
        <v>0</v>
      </c>
    </row>
    <row r="957" spans="1:7" s="83" customFormat="1" hidden="1">
      <c r="A957" s="99" t="str">
        <f>Invoice!F959</f>
        <v>first line keep open</v>
      </c>
      <c r="B957" s="78">
        <f>Invoice!C959</f>
        <v>0</v>
      </c>
      <c r="C957" s="79">
        <f>Invoice!B959</f>
        <v>0</v>
      </c>
      <c r="D957" s="84">
        <f t="shared" ca="1" si="41"/>
        <v>0</v>
      </c>
      <c r="E957" s="84">
        <f t="shared" ca="1" si="42"/>
        <v>0</v>
      </c>
      <c r="F957" s="85">
        <f>Invoice!G959</f>
        <v>0</v>
      </c>
      <c r="G957" s="86">
        <f t="shared" si="43"/>
        <v>0</v>
      </c>
    </row>
    <row r="958" spans="1:7" s="83" customFormat="1" hidden="1">
      <c r="A958" s="99" t="str">
        <f>Invoice!F960</f>
        <v>first line keep open</v>
      </c>
      <c r="B958" s="78">
        <f>Invoice!C960</f>
        <v>0</v>
      </c>
      <c r="C958" s="79">
        <f>Invoice!B960</f>
        <v>0</v>
      </c>
      <c r="D958" s="84">
        <f t="shared" ca="1" si="41"/>
        <v>0</v>
      </c>
      <c r="E958" s="84">
        <f t="shared" ca="1" si="42"/>
        <v>0</v>
      </c>
      <c r="F958" s="85">
        <f>Invoice!G960</f>
        <v>0</v>
      </c>
      <c r="G958" s="86">
        <f t="shared" si="43"/>
        <v>0</v>
      </c>
    </row>
    <row r="959" spans="1:7" s="83" customFormat="1" hidden="1">
      <c r="A959" s="99" t="str">
        <f>Invoice!F961</f>
        <v>first line keep open</v>
      </c>
      <c r="B959" s="78">
        <f>Invoice!C961</f>
        <v>0</v>
      </c>
      <c r="C959" s="79">
        <f>Invoice!B961</f>
        <v>0</v>
      </c>
      <c r="D959" s="84">
        <f t="shared" ca="1" si="41"/>
        <v>0</v>
      </c>
      <c r="E959" s="84">
        <f t="shared" ca="1" si="42"/>
        <v>0</v>
      </c>
      <c r="F959" s="85">
        <f>Invoice!G961</f>
        <v>0</v>
      </c>
      <c r="G959" s="86">
        <f t="shared" si="43"/>
        <v>0</v>
      </c>
    </row>
    <row r="960" spans="1:7" s="83" customFormat="1" hidden="1">
      <c r="A960" s="99" t="str">
        <f>Invoice!F962</f>
        <v>first line keep open</v>
      </c>
      <c r="B960" s="78">
        <f>Invoice!C962</f>
        <v>0</v>
      </c>
      <c r="C960" s="79">
        <f>Invoice!B962</f>
        <v>0</v>
      </c>
      <c r="D960" s="84">
        <f t="shared" ca="1" si="41"/>
        <v>0</v>
      </c>
      <c r="E960" s="84">
        <f t="shared" ca="1" si="42"/>
        <v>0</v>
      </c>
      <c r="F960" s="85">
        <f>Invoice!G962</f>
        <v>0</v>
      </c>
      <c r="G960" s="86">
        <f t="shared" si="43"/>
        <v>0</v>
      </c>
    </row>
    <row r="961" spans="1:7" s="83" customFormat="1" hidden="1">
      <c r="A961" s="99" t="str">
        <f>Invoice!F963</f>
        <v>first line keep open</v>
      </c>
      <c r="B961" s="78">
        <f>Invoice!C963</f>
        <v>0</v>
      </c>
      <c r="C961" s="79">
        <f>Invoice!B963</f>
        <v>0</v>
      </c>
      <c r="D961" s="84">
        <f t="shared" ref="D961:D998" ca="1" si="44">F961/$D$14</f>
        <v>0</v>
      </c>
      <c r="E961" s="84">
        <f t="shared" ref="E961:E998" ca="1" si="45">G961/$D$14</f>
        <v>0</v>
      </c>
      <c r="F961" s="85">
        <f>Invoice!G963</f>
        <v>0</v>
      </c>
      <c r="G961" s="86">
        <f t="shared" ref="G961:G998" si="46">C961*F961</f>
        <v>0</v>
      </c>
    </row>
    <row r="962" spans="1:7" s="83" customFormat="1" hidden="1">
      <c r="A962" s="99" t="str">
        <f>Invoice!F964</f>
        <v>first line keep open</v>
      </c>
      <c r="B962" s="78">
        <f>Invoice!C964</f>
        <v>0</v>
      </c>
      <c r="C962" s="79">
        <f>Invoice!B964</f>
        <v>0</v>
      </c>
      <c r="D962" s="84">
        <f t="shared" ca="1" si="44"/>
        <v>0</v>
      </c>
      <c r="E962" s="84">
        <f t="shared" ca="1" si="45"/>
        <v>0</v>
      </c>
      <c r="F962" s="85">
        <f>Invoice!G964</f>
        <v>0</v>
      </c>
      <c r="G962" s="86">
        <f t="shared" si="46"/>
        <v>0</v>
      </c>
    </row>
    <row r="963" spans="1:7" s="83" customFormat="1" hidden="1">
      <c r="A963" s="99" t="str">
        <f>Invoice!F965</f>
        <v>first line keep open</v>
      </c>
      <c r="B963" s="78">
        <f>Invoice!C965</f>
        <v>0</v>
      </c>
      <c r="C963" s="79">
        <f>Invoice!B965</f>
        <v>0</v>
      </c>
      <c r="D963" s="84">
        <f t="shared" ca="1" si="44"/>
        <v>0</v>
      </c>
      <c r="E963" s="84">
        <f t="shared" ca="1" si="45"/>
        <v>0</v>
      </c>
      <c r="F963" s="85">
        <f>Invoice!G965</f>
        <v>0</v>
      </c>
      <c r="G963" s="86">
        <f t="shared" si="46"/>
        <v>0</v>
      </c>
    </row>
    <row r="964" spans="1:7" s="83" customFormat="1" hidden="1">
      <c r="A964" s="99" t="str">
        <f>Invoice!F966</f>
        <v>first line keep open</v>
      </c>
      <c r="B964" s="78">
        <f>Invoice!C966</f>
        <v>0</v>
      </c>
      <c r="C964" s="79">
        <f>Invoice!B966</f>
        <v>0</v>
      </c>
      <c r="D964" s="84">
        <f t="shared" ca="1" si="44"/>
        <v>0</v>
      </c>
      <c r="E964" s="84">
        <f t="shared" ca="1" si="45"/>
        <v>0</v>
      </c>
      <c r="F964" s="85">
        <f>Invoice!G966</f>
        <v>0</v>
      </c>
      <c r="G964" s="86">
        <f t="shared" si="46"/>
        <v>0</v>
      </c>
    </row>
    <row r="965" spans="1:7" s="83" customFormat="1" hidden="1">
      <c r="A965" s="99" t="str">
        <f>Invoice!F967</f>
        <v>first line keep open</v>
      </c>
      <c r="B965" s="78">
        <f>Invoice!C967</f>
        <v>0</v>
      </c>
      <c r="C965" s="79">
        <f>Invoice!B967</f>
        <v>0</v>
      </c>
      <c r="D965" s="84">
        <f t="shared" ca="1" si="44"/>
        <v>0</v>
      </c>
      <c r="E965" s="84">
        <f t="shared" ca="1" si="45"/>
        <v>0</v>
      </c>
      <c r="F965" s="85">
        <f>Invoice!G967</f>
        <v>0</v>
      </c>
      <c r="G965" s="86">
        <f t="shared" si="46"/>
        <v>0</v>
      </c>
    </row>
    <row r="966" spans="1:7" s="83" customFormat="1" hidden="1">
      <c r="A966" s="99" t="str">
        <f>Invoice!F968</f>
        <v>first line keep open</v>
      </c>
      <c r="B966" s="78">
        <f>Invoice!C968</f>
        <v>0</v>
      </c>
      <c r="C966" s="79">
        <f>Invoice!B968</f>
        <v>0</v>
      </c>
      <c r="D966" s="84">
        <f t="shared" ca="1" si="44"/>
        <v>0</v>
      </c>
      <c r="E966" s="84">
        <f t="shared" ca="1" si="45"/>
        <v>0</v>
      </c>
      <c r="F966" s="85">
        <f>Invoice!G968</f>
        <v>0</v>
      </c>
      <c r="G966" s="86">
        <f t="shared" si="46"/>
        <v>0</v>
      </c>
    </row>
    <row r="967" spans="1:7" s="83" customFormat="1" hidden="1">
      <c r="A967" s="99" t="str">
        <f>Invoice!F969</f>
        <v>first line keep open</v>
      </c>
      <c r="B967" s="78">
        <f>Invoice!C969</f>
        <v>0</v>
      </c>
      <c r="C967" s="79">
        <f>Invoice!B969</f>
        <v>0</v>
      </c>
      <c r="D967" s="84">
        <f t="shared" ca="1" si="44"/>
        <v>0</v>
      </c>
      <c r="E967" s="84">
        <f t="shared" ca="1" si="45"/>
        <v>0</v>
      </c>
      <c r="F967" s="85">
        <f>Invoice!G969</f>
        <v>0</v>
      </c>
      <c r="G967" s="86">
        <f t="shared" si="46"/>
        <v>0</v>
      </c>
    </row>
    <row r="968" spans="1:7" s="83" customFormat="1" hidden="1">
      <c r="A968" s="99" t="str">
        <f>Invoice!F970</f>
        <v>first line keep open</v>
      </c>
      <c r="B968" s="78">
        <f>Invoice!C970</f>
        <v>0</v>
      </c>
      <c r="C968" s="79">
        <f>Invoice!B970</f>
        <v>0</v>
      </c>
      <c r="D968" s="84">
        <f t="shared" ca="1" si="44"/>
        <v>0</v>
      </c>
      <c r="E968" s="84">
        <f t="shared" ca="1" si="45"/>
        <v>0</v>
      </c>
      <c r="F968" s="85">
        <f>Invoice!G970</f>
        <v>0</v>
      </c>
      <c r="G968" s="86">
        <f t="shared" si="46"/>
        <v>0</v>
      </c>
    </row>
    <row r="969" spans="1:7" s="83" customFormat="1" hidden="1">
      <c r="A969" s="99" t="str">
        <f>Invoice!F971</f>
        <v>first line keep open</v>
      </c>
      <c r="B969" s="78">
        <f>Invoice!C971</f>
        <v>0</v>
      </c>
      <c r="C969" s="79">
        <f>Invoice!B971</f>
        <v>0</v>
      </c>
      <c r="D969" s="84">
        <f t="shared" ca="1" si="44"/>
        <v>0</v>
      </c>
      <c r="E969" s="84">
        <f t="shared" ca="1" si="45"/>
        <v>0</v>
      </c>
      <c r="F969" s="85">
        <f>Invoice!G971</f>
        <v>0</v>
      </c>
      <c r="G969" s="86">
        <f t="shared" si="46"/>
        <v>0</v>
      </c>
    </row>
    <row r="970" spans="1:7" s="83" customFormat="1" hidden="1">
      <c r="A970" s="99" t="str">
        <f>Invoice!F972</f>
        <v>first line keep open</v>
      </c>
      <c r="B970" s="78">
        <f>Invoice!C972</f>
        <v>0</v>
      </c>
      <c r="C970" s="79">
        <f>Invoice!B972</f>
        <v>0</v>
      </c>
      <c r="D970" s="84">
        <f t="shared" ca="1" si="44"/>
        <v>0</v>
      </c>
      <c r="E970" s="84">
        <f t="shared" ca="1" si="45"/>
        <v>0</v>
      </c>
      <c r="F970" s="85">
        <f>Invoice!G972</f>
        <v>0</v>
      </c>
      <c r="G970" s="86">
        <f t="shared" si="46"/>
        <v>0</v>
      </c>
    </row>
    <row r="971" spans="1:7" s="83" customFormat="1" hidden="1">
      <c r="A971" s="99" t="str">
        <f>Invoice!F973</f>
        <v>first line keep open</v>
      </c>
      <c r="B971" s="78">
        <f>Invoice!C973</f>
        <v>0</v>
      </c>
      <c r="C971" s="79">
        <f>Invoice!B973</f>
        <v>0</v>
      </c>
      <c r="D971" s="84">
        <f t="shared" ca="1" si="44"/>
        <v>0</v>
      </c>
      <c r="E971" s="84">
        <f t="shared" ca="1" si="45"/>
        <v>0</v>
      </c>
      <c r="F971" s="85">
        <f>Invoice!G973</f>
        <v>0</v>
      </c>
      <c r="G971" s="86">
        <f t="shared" si="46"/>
        <v>0</v>
      </c>
    </row>
    <row r="972" spans="1:7" s="83" customFormat="1" hidden="1">
      <c r="A972" s="99" t="str">
        <f>Invoice!F974</f>
        <v>first line keep open</v>
      </c>
      <c r="B972" s="78">
        <f>Invoice!C974</f>
        <v>0</v>
      </c>
      <c r="C972" s="79">
        <f>Invoice!B974</f>
        <v>0</v>
      </c>
      <c r="D972" s="84">
        <f t="shared" ca="1" si="44"/>
        <v>0</v>
      </c>
      <c r="E972" s="84">
        <f t="shared" ca="1" si="45"/>
        <v>0</v>
      </c>
      <c r="F972" s="85">
        <f>Invoice!G974</f>
        <v>0</v>
      </c>
      <c r="G972" s="86">
        <f t="shared" si="46"/>
        <v>0</v>
      </c>
    </row>
    <row r="973" spans="1:7" s="83" customFormat="1" hidden="1">
      <c r="A973" s="99" t="str">
        <f>Invoice!F975</f>
        <v>first line keep open</v>
      </c>
      <c r="B973" s="78">
        <f>Invoice!C975</f>
        <v>0</v>
      </c>
      <c r="C973" s="79">
        <f>Invoice!B975</f>
        <v>0</v>
      </c>
      <c r="D973" s="84">
        <f t="shared" ca="1" si="44"/>
        <v>0</v>
      </c>
      <c r="E973" s="84">
        <f t="shared" ca="1" si="45"/>
        <v>0</v>
      </c>
      <c r="F973" s="85">
        <f>Invoice!G975</f>
        <v>0</v>
      </c>
      <c r="G973" s="86">
        <f t="shared" si="46"/>
        <v>0</v>
      </c>
    </row>
    <row r="974" spans="1:7" s="83" customFormat="1" hidden="1">
      <c r="A974" s="99" t="str">
        <f>Invoice!F976</f>
        <v>first line keep open</v>
      </c>
      <c r="B974" s="78">
        <f>Invoice!C976</f>
        <v>0</v>
      </c>
      <c r="C974" s="79">
        <f>Invoice!B976</f>
        <v>0</v>
      </c>
      <c r="D974" s="84">
        <f t="shared" ca="1" si="44"/>
        <v>0</v>
      </c>
      <c r="E974" s="84">
        <f t="shared" ca="1" si="45"/>
        <v>0</v>
      </c>
      <c r="F974" s="85">
        <f>Invoice!G976</f>
        <v>0</v>
      </c>
      <c r="G974" s="86">
        <f t="shared" si="46"/>
        <v>0</v>
      </c>
    </row>
    <row r="975" spans="1:7" s="83" customFormat="1" hidden="1">
      <c r="A975" s="99" t="str">
        <f>Invoice!F977</f>
        <v>first line keep open</v>
      </c>
      <c r="B975" s="78">
        <f>Invoice!C977</f>
        <v>0</v>
      </c>
      <c r="C975" s="79">
        <f>Invoice!B977</f>
        <v>0</v>
      </c>
      <c r="D975" s="84">
        <f t="shared" ca="1" si="44"/>
        <v>0</v>
      </c>
      <c r="E975" s="84">
        <f t="shared" ca="1" si="45"/>
        <v>0</v>
      </c>
      <c r="F975" s="85">
        <f>Invoice!G977</f>
        <v>0</v>
      </c>
      <c r="G975" s="86">
        <f t="shared" si="46"/>
        <v>0</v>
      </c>
    </row>
    <row r="976" spans="1:7" s="83" customFormat="1" hidden="1">
      <c r="A976" s="99" t="str">
        <f>Invoice!F978</f>
        <v>first line keep open</v>
      </c>
      <c r="B976" s="78">
        <f>Invoice!C978</f>
        <v>0</v>
      </c>
      <c r="C976" s="79">
        <f>Invoice!B978</f>
        <v>0</v>
      </c>
      <c r="D976" s="84">
        <f t="shared" ca="1" si="44"/>
        <v>0</v>
      </c>
      <c r="E976" s="84">
        <f t="shared" ca="1" si="45"/>
        <v>0</v>
      </c>
      <c r="F976" s="85">
        <f>Invoice!G978</f>
        <v>0</v>
      </c>
      <c r="G976" s="86">
        <f t="shared" si="46"/>
        <v>0</v>
      </c>
    </row>
    <row r="977" spans="1:7" s="83" customFormat="1" hidden="1">
      <c r="A977" s="99" t="str">
        <f>Invoice!F979</f>
        <v>first line keep open</v>
      </c>
      <c r="B977" s="78">
        <f>Invoice!C979</f>
        <v>0</v>
      </c>
      <c r="C977" s="79">
        <f>Invoice!B979</f>
        <v>0</v>
      </c>
      <c r="D977" s="84">
        <f t="shared" ca="1" si="44"/>
        <v>0</v>
      </c>
      <c r="E977" s="84">
        <f t="shared" ca="1" si="45"/>
        <v>0</v>
      </c>
      <c r="F977" s="85">
        <f>Invoice!G979</f>
        <v>0</v>
      </c>
      <c r="G977" s="86">
        <f t="shared" si="46"/>
        <v>0</v>
      </c>
    </row>
    <row r="978" spans="1:7" s="83" customFormat="1" hidden="1">
      <c r="A978" s="99" t="str">
        <f>Invoice!F980</f>
        <v>first line keep open</v>
      </c>
      <c r="B978" s="78">
        <f>Invoice!C980</f>
        <v>0</v>
      </c>
      <c r="C978" s="79">
        <f>Invoice!B980</f>
        <v>0</v>
      </c>
      <c r="D978" s="84">
        <f t="shared" ca="1" si="44"/>
        <v>0</v>
      </c>
      <c r="E978" s="84">
        <f t="shared" ca="1" si="45"/>
        <v>0</v>
      </c>
      <c r="F978" s="85">
        <f>Invoice!G980</f>
        <v>0</v>
      </c>
      <c r="G978" s="86">
        <f t="shared" si="46"/>
        <v>0</v>
      </c>
    </row>
    <row r="979" spans="1:7" s="83" customFormat="1" hidden="1">
      <c r="A979" s="99" t="str">
        <f>Invoice!F981</f>
        <v>first line keep open</v>
      </c>
      <c r="B979" s="78">
        <f>Invoice!C981</f>
        <v>0</v>
      </c>
      <c r="C979" s="79">
        <f>Invoice!B981</f>
        <v>0</v>
      </c>
      <c r="D979" s="84">
        <f t="shared" ca="1" si="44"/>
        <v>0</v>
      </c>
      <c r="E979" s="84">
        <f t="shared" ca="1" si="45"/>
        <v>0</v>
      </c>
      <c r="F979" s="85">
        <f>Invoice!G981</f>
        <v>0</v>
      </c>
      <c r="G979" s="86">
        <f t="shared" si="46"/>
        <v>0</v>
      </c>
    </row>
    <row r="980" spans="1:7" s="83" customFormat="1" hidden="1">
      <c r="A980" s="99" t="str">
        <f>Invoice!F982</f>
        <v>first line keep open</v>
      </c>
      <c r="B980" s="78">
        <f>Invoice!C982</f>
        <v>0</v>
      </c>
      <c r="C980" s="79">
        <f>Invoice!B982</f>
        <v>0</v>
      </c>
      <c r="D980" s="84">
        <f t="shared" ca="1" si="44"/>
        <v>0</v>
      </c>
      <c r="E980" s="84">
        <f t="shared" ca="1" si="45"/>
        <v>0</v>
      </c>
      <c r="F980" s="85">
        <f>Invoice!G982</f>
        <v>0</v>
      </c>
      <c r="G980" s="86">
        <f t="shared" si="46"/>
        <v>0</v>
      </c>
    </row>
    <row r="981" spans="1:7" s="83" customFormat="1" hidden="1">
      <c r="A981" s="99" t="str">
        <f>Invoice!F983</f>
        <v>first line keep open</v>
      </c>
      <c r="B981" s="78">
        <f>Invoice!C983</f>
        <v>0</v>
      </c>
      <c r="C981" s="79">
        <f>Invoice!B983</f>
        <v>0</v>
      </c>
      <c r="D981" s="84">
        <f t="shared" ca="1" si="44"/>
        <v>0</v>
      </c>
      <c r="E981" s="84">
        <f t="shared" ca="1" si="45"/>
        <v>0</v>
      </c>
      <c r="F981" s="85">
        <f>Invoice!G983</f>
        <v>0</v>
      </c>
      <c r="G981" s="86">
        <f t="shared" si="46"/>
        <v>0</v>
      </c>
    </row>
    <row r="982" spans="1:7" s="83" customFormat="1" hidden="1">
      <c r="A982" s="99" t="str">
        <f>Invoice!F984</f>
        <v>first line keep open</v>
      </c>
      <c r="B982" s="78">
        <f>Invoice!C984</f>
        <v>0</v>
      </c>
      <c r="C982" s="79">
        <f>Invoice!B984</f>
        <v>0</v>
      </c>
      <c r="D982" s="84">
        <f t="shared" ca="1" si="44"/>
        <v>0</v>
      </c>
      <c r="E982" s="84">
        <f t="shared" ca="1" si="45"/>
        <v>0</v>
      </c>
      <c r="F982" s="85">
        <f>Invoice!G984</f>
        <v>0</v>
      </c>
      <c r="G982" s="86">
        <f t="shared" si="46"/>
        <v>0</v>
      </c>
    </row>
    <row r="983" spans="1:7" s="83" customFormat="1" hidden="1">
      <c r="A983" s="99" t="str">
        <f>Invoice!F985</f>
        <v>first line keep open</v>
      </c>
      <c r="B983" s="78">
        <f>Invoice!C985</f>
        <v>0</v>
      </c>
      <c r="C983" s="79">
        <f>Invoice!B985</f>
        <v>0</v>
      </c>
      <c r="D983" s="84">
        <f t="shared" ca="1" si="44"/>
        <v>0</v>
      </c>
      <c r="E983" s="84">
        <f t="shared" ca="1" si="45"/>
        <v>0</v>
      </c>
      <c r="F983" s="85">
        <f>Invoice!G985</f>
        <v>0</v>
      </c>
      <c r="G983" s="86">
        <f t="shared" si="46"/>
        <v>0</v>
      </c>
    </row>
    <row r="984" spans="1:7" s="83" customFormat="1" hidden="1">
      <c r="A984" s="99" t="str">
        <f>Invoice!F986</f>
        <v>first line keep open</v>
      </c>
      <c r="B984" s="78">
        <f>Invoice!C986</f>
        <v>0</v>
      </c>
      <c r="C984" s="79">
        <f>Invoice!B986</f>
        <v>0</v>
      </c>
      <c r="D984" s="84">
        <f t="shared" ca="1" si="44"/>
        <v>0</v>
      </c>
      <c r="E984" s="84">
        <f t="shared" ca="1" si="45"/>
        <v>0</v>
      </c>
      <c r="F984" s="85">
        <f>Invoice!G986</f>
        <v>0</v>
      </c>
      <c r="G984" s="86">
        <f t="shared" si="46"/>
        <v>0</v>
      </c>
    </row>
    <row r="985" spans="1:7" s="83" customFormat="1" hidden="1">
      <c r="A985" s="99" t="str">
        <f>Invoice!F987</f>
        <v>first line keep open</v>
      </c>
      <c r="B985" s="78">
        <f>Invoice!C987</f>
        <v>0</v>
      </c>
      <c r="C985" s="79">
        <f>Invoice!B987</f>
        <v>0</v>
      </c>
      <c r="D985" s="84">
        <f t="shared" ca="1" si="44"/>
        <v>0</v>
      </c>
      <c r="E985" s="84">
        <f t="shared" ca="1" si="45"/>
        <v>0</v>
      </c>
      <c r="F985" s="85">
        <f>Invoice!G987</f>
        <v>0</v>
      </c>
      <c r="G985" s="86">
        <f t="shared" si="46"/>
        <v>0</v>
      </c>
    </row>
    <row r="986" spans="1:7" s="83" customFormat="1" hidden="1">
      <c r="A986" s="99" t="str">
        <f>Invoice!F988</f>
        <v>first line keep open</v>
      </c>
      <c r="B986" s="78">
        <f>Invoice!C988</f>
        <v>0</v>
      </c>
      <c r="C986" s="79">
        <f>Invoice!B988</f>
        <v>0</v>
      </c>
      <c r="D986" s="84">
        <f t="shared" ca="1" si="44"/>
        <v>0</v>
      </c>
      <c r="E986" s="84">
        <f t="shared" ca="1" si="45"/>
        <v>0</v>
      </c>
      <c r="F986" s="85">
        <f>Invoice!G988</f>
        <v>0</v>
      </c>
      <c r="G986" s="86">
        <f t="shared" si="46"/>
        <v>0</v>
      </c>
    </row>
    <row r="987" spans="1:7" s="83" customFormat="1" hidden="1">
      <c r="A987" s="99" t="str">
        <f>Invoice!F989</f>
        <v>first line keep open</v>
      </c>
      <c r="B987" s="78">
        <f>Invoice!C989</f>
        <v>0</v>
      </c>
      <c r="C987" s="79">
        <f>Invoice!B989</f>
        <v>0</v>
      </c>
      <c r="D987" s="84">
        <f t="shared" ca="1" si="44"/>
        <v>0</v>
      </c>
      <c r="E987" s="84">
        <f t="shared" ca="1" si="45"/>
        <v>0</v>
      </c>
      <c r="F987" s="85">
        <f>Invoice!G989</f>
        <v>0</v>
      </c>
      <c r="G987" s="86">
        <f t="shared" si="46"/>
        <v>0</v>
      </c>
    </row>
    <row r="988" spans="1:7" s="83" customFormat="1" hidden="1">
      <c r="A988" s="99" t="str">
        <f>Invoice!F990</f>
        <v>first line keep open</v>
      </c>
      <c r="B988" s="78">
        <f>Invoice!C990</f>
        <v>0</v>
      </c>
      <c r="C988" s="79">
        <f>Invoice!B990</f>
        <v>0</v>
      </c>
      <c r="D988" s="84">
        <f t="shared" ca="1" si="44"/>
        <v>0</v>
      </c>
      <c r="E988" s="84">
        <f t="shared" ca="1" si="45"/>
        <v>0</v>
      </c>
      <c r="F988" s="85">
        <f>Invoice!G990</f>
        <v>0</v>
      </c>
      <c r="G988" s="86">
        <f t="shared" si="46"/>
        <v>0</v>
      </c>
    </row>
    <row r="989" spans="1:7" s="83" customFormat="1" hidden="1">
      <c r="A989" s="99" t="str">
        <f>Invoice!F991</f>
        <v>first line keep open</v>
      </c>
      <c r="B989" s="78">
        <f>Invoice!C991</f>
        <v>0</v>
      </c>
      <c r="C989" s="79">
        <f>Invoice!B991</f>
        <v>0</v>
      </c>
      <c r="D989" s="84">
        <f t="shared" ca="1" si="44"/>
        <v>0</v>
      </c>
      <c r="E989" s="84">
        <f t="shared" ca="1" si="45"/>
        <v>0</v>
      </c>
      <c r="F989" s="85">
        <f>Invoice!G991</f>
        <v>0</v>
      </c>
      <c r="G989" s="86">
        <f t="shared" si="46"/>
        <v>0</v>
      </c>
    </row>
    <row r="990" spans="1:7" s="83" customFormat="1" hidden="1">
      <c r="A990" s="99" t="str">
        <f>Invoice!F992</f>
        <v>first line keep open</v>
      </c>
      <c r="B990" s="78">
        <f>Invoice!C992</f>
        <v>0</v>
      </c>
      <c r="C990" s="79">
        <f>Invoice!B992</f>
        <v>0</v>
      </c>
      <c r="D990" s="84">
        <f t="shared" ca="1" si="44"/>
        <v>0</v>
      </c>
      <c r="E990" s="84">
        <f t="shared" ca="1" si="45"/>
        <v>0</v>
      </c>
      <c r="F990" s="85">
        <f>Invoice!G992</f>
        <v>0</v>
      </c>
      <c r="G990" s="86">
        <f t="shared" si="46"/>
        <v>0</v>
      </c>
    </row>
    <row r="991" spans="1:7" s="83" customFormat="1" hidden="1">
      <c r="A991" s="99" t="str">
        <f>Invoice!F993</f>
        <v>first line keep open</v>
      </c>
      <c r="B991" s="78">
        <f>Invoice!C993</f>
        <v>0</v>
      </c>
      <c r="C991" s="79">
        <f>Invoice!B993</f>
        <v>0</v>
      </c>
      <c r="D991" s="84">
        <f t="shared" ca="1" si="44"/>
        <v>0</v>
      </c>
      <c r="E991" s="84">
        <f t="shared" ca="1" si="45"/>
        <v>0</v>
      </c>
      <c r="F991" s="85">
        <f>Invoice!G993</f>
        <v>0</v>
      </c>
      <c r="G991" s="86">
        <f t="shared" si="46"/>
        <v>0</v>
      </c>
    </row>
    <row r="992" spans="1:7" s="83" customFormat="1" hidden="1">
      <c r="A992" s="99" t="str">
        <f>Invoice!F994</f>
        <v>first line keep open</v>
      </c>
      <c r="B992" s="78">
        <f>Invoice!C994</f>
        <v>0</v>
      </c>
      <c r="C992" s="79">
        <f>Invoice!B994</f>
        <v>0</v>
      </c>
      <c r="D992" s="84">
        <f t="shared" ca="1" si="44"/>
        <v>0</v>
      </c>
      <c r="E992" s="84">
        <f t="shared" ca="1" si="45"/>
        <v>0</v>
      </c>
      <c r="F992" s="85">
        <f>Invoice!G994</f>
        <v>0</v>
      </c>
      <c r="G992" s="86">
        <f t="shared" si="46"/>
        <v>0</v>
      </c>
    </row>
    <row r="993" spans="1:7" s="83" customFormat="1" hidden="1">
      <c r="A993" s="99" t="str">
        <f>Invoice!F995</f>
        <v>first line keep open</v>
      </c>
      <c r="B993" s="78">
        <f>Invoice!C995</f>
        <v>0</v>
      </c>
      <c r="C993" s="79">
        <f>Invoice!B995</f>
        <v>0</v>
      </c>
      <c r="D993" s="84">
        <f t="shared" ca="1" si="44"/>
        <v>0</v>
      </c>
      <c r="E993" s="84">
        <f t="shared" ca="1" si="45"/>
        <v>0</v>
      </c>
      <c r="F993" s="85">
        <f>Invoice!G995</f>
        <v>0</v>
      </c>
      <c r="G993" s="86">
        <f t="shared" si="46"/>
        <v>0</v>
      </c>
    </row>
    <row r="994" spans="1:7" s="83" customFormat="1" hidden="1">
      <c r="A994" s="99" t="str">
        <f>Invoice!F996</f>
        <v>first line keep open</v>
      </c>
      <c r="B994" s="78">
        <f>Invoice!C996</f>
        <v>0</v>
      </c>
      <c r="C994" s="79">
        <f>Invoice!B996</f>
        <v>0</v>
      </c>
      <c r="D994" s="84">
        <f t="shared" ca="1" si="44"/>
        <v>0</v>
      </c>
      <c r="E994" s="84">
        <f t="shared" ca="1" si="45"/>
        <v>0</v>
      </c>
      <c r="F994" s="85">
        <f>Invoice!G996</f>
        <v>0</v>
      </c>
      <c r="G994" s="86">
        <f t="shared" si="46"/>
        <v>0</v>
      </c>
    </row>
    <row r="995" spans="1:7" s="83" customFormat="1" hidden="1">
      <c r="A995" s="99" t="str">
        <f>Invoice!F997</f>
        <v>first line keep open</v>
      </c>
      <c r="B995" s="78">
        <f>Invoice!C997</f>
        <v>0</v>
      </c>
      <c r="C995" s="79">
        <f>Invoice!B997</f>
        <v>0</v>
      </c>
      <c r="D995" s="84">
        <f t="shared" ca="1" si="44"/>
        <v>0</v>
      </c>
      <c r="E995" s="84">
        <f t="shared" ca="1" si="45"/>
        <v>0</v>
      </c>
      <c r="F995" s="85">
        <f>Invoice!G997</f>
        <v>0</v>
      </c>
      <c r="G995" s="86">
        <f t="shared" si="46"/>
        <v>0</v>
      </c>
    </row>
    <row r="996" spans="1:7" s="83" customFormat="1" hidden="1">
      <c r="A996" s="99" t="str">
        <f>Invoice!F998</f>
        <v>first line keep open</v>
      </c>
      <c r="B996" s="78">
        <f>Invoice!C998</f>
        <v>0</v>
      </c>
      <c r="C996" s="79">
        <f>Invoice!B998</f>
        <v>0</v>
      </c>
      <c r="D996" s="84">
        <f t="shared" ca="1" si="44"/>
        <v>0</v>
      </c>
      <c r="E996" s="84">
        <f t="shared" ca="1" si="45"/>
        <v>0</v>
      </c>
      <c r="F996" s="85">
        <f>Invoice!G998</f>
        <v>0</v>
      </c>
      <c r="G996" s="86">
        <f t="shared" si="46"/>
        <v>0</v>
      </c>
    </row>
    <row r="997" spans="1:7" s="83" customFormat="1" hidden="1">
      <c r="A997" s="99" t="str">
        <f>Invoice!F999</f>
        <v>first line keep open</v>
      </c>
      <c r="B997" s="78">
        <f>Invoice!C999</f>
        <v>0</v>
      </c>
      <c r="C997" s="79">
        <f>Invoice!B999</f>
        <v>0</v>
      </c>
      <c r="D997" s="84">
        <f t="shared" ca="1" si="44"/>
        <v>0</v>
      </c>
      <c r="E997" s="84">
        <f t="shared" ca="1" si="45"/>
        <v>0</v>
      </c>
      <c r="F997" s="85">
        <f>Invoice!G999</f>
        <v>0</v>
      </c>
      <c r="G997" s="86">
        <f t="shared" si="46"/>
        <v>0</v>
      </c>
    </row>
    <row r="998" spans="1:7" s="83" customFormat="1" hidden="1">
      <c r="A998" s="99" t="str">
        <f>Invoice!F1000</f>
        <v>first line keep open</v>
      </c>
      <c r="B998" s="78">
        <f>Invoice!C1000</f>
        <v>0</v>
      </c>
      <c r="C998" s="79">
        <f>Invoice!B1000</f>
        <v>0</v>
      </c>
      <c r="D998" s="84">
        <f t="shared" ca="1" si="44"/>
        <v>0</v>
      </c>
      <c r="E998" s="84">
        <f t="shared" ca="1" si="45"/>
        <v>0</v>
      </c>
      <c r="F998" s="85">
        <f>Invoice!G1000</f>
        <v>0</v>
      </c>
      <c r="G998" s="86">
        <f t="shared" si="46"/>
        <v>0</v>
      </c>
    </row>
    <row r="999" spans="1:7" s="83" customFormat="1">
      <c r="A999" s="99"/>
      <c r="B999" s="78"/>
      <c r="C999" s="79"/>
      <c r="D999" s="84"/>
      <c r="E999" s="84"/>
      <c r="F999" s="85"/>
      <c r="G999" s="86"/>
    </row>
    <row r="1000" spans="1:7" s="83" customFormat="1">
      <c r="A1000" s="99" t="str">
        <f>Invoice!F1002</f>
        <v>Discount</v>
      </c>
      <c r="B1000" s="78"/>
      <c r="C1000" s="79"/>
      <c r="D1000" s="84">
        <f ca="1">F1000/$D$14</f>
        <v>0</v>
      </c>
      <c r="E1000" s="84">
        <f ca="1">G1000/$D$14</f>
        <v>-32.464981729598051</v>
      </c>
      <c r="F1000" s="85">
        <f>Invoice!G1002</f>
        <v>0</v>
      </c>
      <c r="G1000" s="86">
        <v>-1066.1500000000001</v>
      </c>
    </row>
    <row r="1001" spans="1:7" s="83" customFormat="1" ht="13.5" thickBot="1">
      <c r="A1001" s="87"/>
      <c r="B1001" s="88"/>
      <c r="C1001" s="89"/>
      <c r="D1001" s="90"/>
      <c r="E1001" s="90"/>
      <c r="F1001" s="91"/>
      <c r="G1001" s="92"/>
    </row>
    <row r="1002" spans="1:7" s="50" customFormat="1">
      <c r="D1002" s="50" t="s">
        <v>38</v>
      </c>
      <c r="G1002" s="93">
        <f ca="1">SUM(G18:G999)</f>
        <v>17931.740000000005</v>
      </c>
    </row>
    <row r="1003" spans="1:7" s="50" customFormat="1">
      <c r="A1003" s="51"/>
      <c r="D1003" s="50" t="s">
        <v>39</v>
      </c>
      <c r="G1003" s="94">
        <f ca="1">G1002+G1000</f>
        <v>16865.590000000004</v>
      </c>
    </row>
    <row r="1004" spans="1:7" s="50" customFormat="1">
      <c r="D1004" s="50" t="s">
        <v>40</v>
      </c>
      <c r="G1004" s="95">
        <f ca="1">G1003-G1005</f>
        <v>15762.233644859816</v>
      </c>
    </row>
    <row r="1005" spans="1:7" s="50" customFormat="1">
      <c r="D1005" s="50" t="s">
        <v>41</v>
      </c>
      <c r="G1005" s="95">
        <f ca="1">(G1003*7)/107</f>
        <v>1103.3563551401871</v>
      </c>
    </row>
    <row r="1006" spans="1:7" s="50" customFormat="1">
      <c r="D1006" s="51" t="s">
        <v>42</v>
      </c>
      <c r="G1006" s="96">
        <f ca="1">SUM(G1004:G1005)</f>
        <v>16865.590000000004</v>
      </c>
    </row>
    <row r="1007" spans="1:7" s="50" customFormat="1"/>
    <row r="1008" spans="1:7" s="50" customFormat="1" ht="8.25" customHeight="1"/>
    <row r="1009" spans="1:1" s="50" customFormat="1" ht="11.25" customHeight="1"/>
    <row r="1010" spans="1:1" s="50" customFormat="1" ht="8.25" customHeight="1"/>
    <row r="1011" spans="1:1" s="50" customFormat="1"/>
    <row r="1012" spans="1:1" s="50" customFormat="1" ht="10.5" customHeight="1">
      <c r="A1012" s="51"/>
    </row>
    <row r="1013" spans="1:1" s="50" customFormat="1" ht="9" customHeight="1"/>
    <row r="1014" spans="1:1" s="50" customFormat="1" ht="13.5" customHeight="1">
      <c r="A1014" s="51"/>
    </row>
    <row r="1015" spans="1:1" s="50" customFormat="1" ht="9.75" customHeight="1">
      <c r="A1015" s="98"/>
    </row>
    <row r="1016" spans="1:1" s="50" customFormat="1"/>
    <row r="1017" spans="1:1" s="50" customFormat="1"/>
    <row r="1018" spans="1:1" s="50" customFormat="1"/>
    <row r="1019" spans="1:1" s="50" customFormat="1"/>
    <row r="1020" spans="1:1" s="50" customFormat="1"/>
    <row r="1021" spans="1:1" s="50" customFormat="1"/>
    <row r="1022" spans="1:1" s="50" customFormat="1"/>
    <row r="1023" spans="1:1" s="50" customFormat="1"/>
    <row r="1024" spans="1:1" s="50" customFormat="1"/>
    <row r="1025" s="50" customFormat="1"/>
    <row r="1026" s="50" customFormat="1"/>
    <row r="1027" s="50" customFormat="1"/>
    <row r="1028" s="50" customFormat="1"/>
    <row r="1029" s="50" customFormat="1"/>
    <row r="1030" s="50" customFormat="1"/>
    <row r="1031" s="50" customFormat="1"/>
    <row r="1032" s="50" customFormat="1"/>
    <row r="1033" s="50" customFormat="1"/>
    <row r="1034" s="50" customFormat="1"/>
    <row r="1035" s="50" customFormat="1"/>
    <row r="1036" s="50" customFormat="1"/>
    <row r="1037" s="50" customFormat="1"/>
    <row r="1038" s="50" customFormat="1"/>
    <row r="1039" s="50" customFormat="1"/>
    <row r="1040" s="50" customFormat="1"/>
    <row r="1041" s="50" customFormat="1"/>
    <row r="1042" s="50" customFormat="1"/>
    <row r="1043" s="50" customFormat="1"/>
    <row r="1044" s="50" customFormat="1"/>
    <row r="1045" s="50" customFormat="1"/>
    <row r="1046" s="50" customFormat="1"/>
    <row r="1047" s="50" customFormat="1"/>
    <row r="1048" s="50" customFormat="1"/>
    <row r="1049" s="50" customFormat="1"/>
    <row r="1050" s="50" customFormat="1"/>
    <row r="1051" s="50" customFormat="1"/>
    <row r="1052" s="50" customFormat="1"/>
    <row r="1053" s="50" customFormat="1"/>
    <row r="1054" s="50" customFormat="1"/>
    <row r="1055" s="50" customFormat="1"/>
    <row r="1056" s="50" customFormat="1"/>
    <row r="1057" s="50" customFormat="1"/>
    <row r="1058" s="50" customFormat="1"/>
    <row r="1059" s="50" customFormat="1"/>
    <row r="1060" s="50" customFormat="1"/>
    <row r="1061" s="50" customFormat="1"/>
    <row r="1062" s="50" customFormat="1"/>
    <row r="1063" s="50" customFormat="1"/>
    <row r="1064" s="50" customFormat="1"/>
    <row r="1065" s="50" customFormat="1"/>
    <row r="1066" s="50" customFormat="1"/>
    <row r="1067" s="50" customFormat="1"/>
    <row r="1068" s="50" customFormat="1"/>
    <row r="1069" s="50" customFormat="1"/>
    <row r="1070" s="50" customFormat="1"/>
    <row r="1071" s="50" customFormat="1"/>
    <row r="1072" s="50" customFormat="1"/>
    <row r="1073" s="50" customFormat="1"/>
    <row r="1074" s="50" customFormat="1"/>
    <row r="1075" s="50" customFormat="1"/>
    <row r="1076" s="50" customFormat="1"/>
    <row r="1077" s="50" customFormat="1"/>
    <row r="1078" s="50" customFormat="1"/>
    <row r="1079" s="50" customFormat="1"/>
    <row r="1080" s="50" customFormat="1"/>
    <row r="1081" s="50" customFormat="1"/>
    <row r="1082" s="50" customFormat="1"/>
    <row r="1083" s="50" customFormat="1"/>
    <row r="1084" s="50" customFormat="1"/>
    <row r="1085" s="50" customFormat="1"/>
    <row r="1086" s="50" customFormat="1"/>
    <row r="1087" s="50" customFormat="1"/>
    <row r="1088" s="50" customFormat="1"/>
    <row r="1089" s="50" customFormat="1"/>
    <row r="1090" s="50" customFormat="1"/>
    <row r="1091" s="50" customFormat="1"/>
    <row r="1092" s="50" customFormat="1"/>
    <row r="1093" s="50" customFormat="1"/>
    <row r="1094" s="50" customFormat="1"/>
    <row r="1095" s="50" customFormat="1"/>
    <row r="1096" s="50" customFormat="1"/>
    <row r="1097" s="50" customFormat="1"/>
    <row r="1098" s="50" customFormat="1"/>
    <row r="1099" s="50" customFormat="1"/>
    <row r="1100" s="50" customFormat="1"/>
    <row r="1101" s="50" customFormat="1"/>
    <row r="1102" s="50" customFormat="1"/>
    <row r="1103" s="50" customFormat="1"/>
    <row r="1104" s="50" customFormat="1"/>
    <row r="1105" s="50" customFormat="1"/>
    <row r="1106" s="50" customFormat="1"/>
    <row r="1107" s="50" customFormat="1"/>
    <row r="1108" s="50" customFormat="1"/>
    <row r="1109" s="50" customFormat="1"/>
    <row r="1110" s="50" customFormat="1"/>
    <row r="1111" s="50" customFormat="1"/>
    <row r="1112" s="50" customFormat="1"/>
    <row r="1113" s="50" customFormat="1"/>
    <row r="1114" s="50" customFormat="1"/>
    <row r="1115" s="50" customFormat="1"/>
    <row r="1116" s="50" customFormat="1"/>
    <row r="1117" s="50" customFormat="1"/>
    <row r="1118" s="50" customFormat="1"/>
    <row r="1119" s="50" customFormat="1"/>
    <row r="1120" s="50" customFormat="1"/>
    <row r="1121" s="50" customFormat="1"/>
    <row r="1122" s="50" customFormat="1"/>
    <row r="1123" s="50" customFormat="1"/>
    <row r="1124" s="50" customFormat="1"/>
    <row r="1125" s="50" customFormat="1"/>
    <row r="1126" s="50" customFormat="1"/>
    <row r="1127" s="50" customFormat="1"/>
    <row r="1128" s="50" customFormat="1"/>
    <row r="1129" s="50" customFormat="1"/>
    <row r="1130" s="50" customFormat="1"/>
    <row r="1131" s="50" customFormat="1"/>
    <row r="1132" s="50" customFormat="1"/>
    <row r="1133" s="50" customFormat="1"/>
    <row r="1134" s="50" customFormat="1"/>
    <row r="1135" s="50" customFormat="1"/>
    <row r="1136" s="50" customFormat="1"/>
    <row r="1137" s="50" customFormat="1"/>
    <row r="1138" s="50" customFormat="1"/>
    <row r="1139" s="50" customFormat="1"/>
    <row r="1140" s="50" customFormat="1"/>
    <row r="1141" s="50" customFormat="1"/>
    <row r="1142" s="50" customFormat="1"/>
    <row r="1143" s="50" customFormat="1"/>
    <row r="1144" s="50" customFormat="1"/>
    <row r="1145" s="50" customFormat="1"/>
    <row r="1146" s="50" customFormat="1"/>
    <row r="1147" s="50" customFormat="1"/>
    <row r="1148" s="50" customFormat="1"/>
    <row r="1149" s="50" customFormat="1"/>
    <row r="1150" s="50" customFormat="1"/>
    <row r="1151" s="50" customFormat="1"/>
    <row r="1152" s="50" customFormat="1"/>
    <row r="1153" s="50" customFormat="1"/>
    <row r="1154" s="50" customFormat="1"/>
    <row r="1155" s="50" customFormat="1"/>
    <row r="1156" s="50" customFormat="1"/>
    <row r="1157" s="50" customFormat="1"/>
    <row r="1158" s="50" customFormat="1"/>
    <row r="1159" s="50" customFormat="1"/>
    <row r="1160" s="50" customFormat="1"/>
    <row r="1161" s="50" customFormat="1"/>
    <row r="1162" s="50" customFormat="1"/>
    <row r="1163" s="50" customFormat="1"/>
    <row r="1164" s="50" customFormat="1"/>
    <row r="1165" s="50" customFormat="1"/>
    <row r="1166" s="50" customFormat="1"/>
    <row r="1167" s="50" customFormat="1"/>
    <row r="1168" s="50" customFormat="1"/>
    <row r="1169" s="50" customFormat="1"/>
    <row r="1170" s="50" customFormat="1"/>
    <row r="1171" s="50" customFormat="1"/>
    <row r="1172" s="50" customFormat="1"/>
    <row r="1173" s="50" customFormat="1"/>
    <row r="1174" s="50" customFormat="1"/>
    <row r="1175" s="50" customFormat="1"/>
    <row r="1176" s="50" customFormat="1"/>
    <row r="1177" s="50" customFormat="1"/>
    <row r="1178" s="50" customFormat="1"/>
    <row r="1179" s="50" customFormat="1"/>
    <row r="1180" s="50" customFormat="1"/>
    <row r="1181" s="50" customFormat="1"/>
    <row r="1182" s="50" customFormat="1"/>
    <row r="1183" s="50" customFormat="1"/>
    <row r="1184" s="50" customFormat="1"/>
    <row r="1185" s="50" customFormat="1"/>
    <row r="1186" s="50" customFormat="1"/>
    <row r="1187" s="50" customFormat="1"/>
    <row r="1188" s="50" customFormat="1"/>
    <row r="1189" s="50" customFormat="1"/>
    <row r="1190" s="50" customFormat="1"/>
    <row r="1191" s="50" customFormat="1"/>
    <row r="1192" s="50" customFormat="1"/>
    <row r="1193" s="50" customFormat="1"/>
    <row r="1194" s="50" customFormat="1"/>
    <row r="1195" s="50" customFormat="1"/>
    <row r="1196" s="50" customFormat="1"/>
    <row r="1197" s="50" customFormat="1"/>
    <row r="1198" s="50" customFormat="1"/>
    <row r="1199" s="50" customFormat="1"/>
    <row r="1200" s="50" customFormat="1"/>
    <row r="1201" s="50" customFormat="1"/>
    <row r="1202" s="50" customFormat="1"/>
    <row r="1203" s="50" customFormat="1"/>
    <row r="1204" s="50" customFormat="1"/>
    <row r="1205" s="50" customFormat="1"/>
    <row r="1206" s="50" customFormat="1"/>
    <row r="1207" s="50" customFormat="1"/>
    <row r="1208" s="50" customFormat="1"/>
    <row r="1209" s="50" customFormat="1"/>
    <row r="1210" s="50" customFormat="1"/>
    <row r="1211" s="50" customFormat="1"/>
    <row r="1212" s="50" customFormat="1"/>
    <row r="1213" s="50" customFormat="1"/>
    <row r="1214" s="50" customFormat="1"/>
    <row r="1215" s="50" customFormat="1"/>
    <row r="1216" s="50" customFormat="1"/>
    <row r="1217" s="50" customFormat="1"/>
    <row r="1218" s="50" customFormat="1"/>
    <row r="1219" s="50" customFormat="1"/>
    <row r="1220" s="50" customFormat="1"/>
    <row r="1221" s="50" customFormat="1"/>
    <row r="1222" s="50" customFormat="1"/>
    <row r="1223" s="50" customFormat="1"/>
    <row r="1224" s="50" customFormat="1"/>
    <row r="1225" s="50" customFormat="1"/>
    <row r="1226" s="50" customFormat="1"/>
    <row r="1227" s="50" customFormat="1"/>
    <row r="1228" s="50" customFormat="1"/>
    <row r="1229" s="50" customFormat="1"/>
    <row r="1230" s="50" customFormat="1"/>
    <row r="1231" s="50" customFormat="1"/>
    <row r="1232" s="50" customFormat="1"/>
    <row r="1233" s="50" customFormat="1"/>
    <row r="1234" s="50" customFormat="1"/>
    <row r="1235" s="50" customFormat="1"/>
    <row r="1236" s="50" customFormat="1"/>
    <row r="1237" s="50" customFormat="1"/>
    <row r="1238" s="50" customFormat="1"/>
    <row r="1239" s="50" customFormat="1"/>
    <row r="1240" s="50" customFormat="1"/>
    <row r="1241" s="50" customFormat="1"/>
    <row r="1242" s="50" customFormat="1"/>
    <row r="1243" s="50" customFormat="1"/>
    <row r="1244" s="50" customFormat="1"/>
    <row r="1245" s="50" customFormat="1"/>
    <row r="1246" s="50" customFormat="1"/>
    <row r="1247" s="50" customFormat="1"/>
    <row r="1248" s="50" customFormat="1"/>
    <row r="1249" spans="1:7" s="50" customFormat="1"/>
    <row r="1250" spans="1:7" s="50" customFormat="1"/>
    <row r="1251" spans="1:7" s="50" customFormat="1"/>
    <row r="1252" spans="1:7" s="50" customFormat="1"/>
    <row r="1253" spans="1:7" s="50" customFormat="1"/>
    <row r="1254" spans="1:7" s="50" customFormat="1"/>
    <row r="1255" spans="1:7" s="50" customFormat="1"/>
    <row r="1256" spans="1:7" s="50" customFormat="1"/>
    <row r="1257" spans="1:7" s="50" customFormat="1"/>
    <row r="1258" spans="1:7" s="50" customFormat="1"/>
    <row r="1259" spans="1:7" s="50" customFormat="1"/>
    <row r="1260" spans="1:7" s="50" customFormat="1"/>
    <row r="1261" spans="1:7" s="50" customFormat="1"/>
    <row r="1262" spans="1:7" s="50" customFormat="1"/>
    <row r="1263" spans="1:7" s="50" customFormat="1"/>
    <row r="1264" spans="1:7" s="50" customFormat="1">
      <c r="A1264" s="97"/>
      <c r="B1264" s="97"/>
      <c r="C1264" s="97"/>
      <c r="D1264" s="97"/>
      <c r="E1264" s="97"/>
      <c r="F1264" s="97"/>
      <c r="G1264" s="97"/>
    </row>
    <row r="1265" spans="1:7" s="50" customFormat="1">
      <c r="A1265" s="97"/>
      <c r="B1265" s="97"/>
      <c r="C1265" s="97"/>
      <c r="D1265" s="97"/>
      <c r="E1265" s="97"/>
      <c r="F1265" s="97"/>
      <c r="G1265" s="97"/>
    </row>
    <row r="1266" spans="1:7" s="50" customFormat="1">
      <c r="A1266" s="97"/>
      <c r="B1266" s="97"/>
      <c r="C1266" s="97"/>
      <c r="D1266" s="97"/>
      <c r="E1266" s="97"/>
      <c r="F1266" s="97"/>
      <c r="G1266" s="97"/>
    </row>
    <row r="1267" spans="1:7" s="50" customFormat="1">
      <c r="A1267" s="97"/>
      <c r="B1267" s="97"/>
      <c r="C1267" s="97"/>
      <c r="D1267" s="97"/>
      <c r="E1267" s="97"/>
      <c r="F1267" s="97"/>
      <c r="G1267" s="97"/>
    </row>
    <row r="1268" spans="1:7" s="50" customFormat="1">
      <c r="A1268" s="97"/>
      <c r="B1268" s="97"/>
      <c r="C1268" s="97"/>
      <c r="D1268" s="97"/>
      <c r="E1268" s="97"/>
      <c r="F1268" s="97"/>
      <c r="G1268" s="97"/>
    </row>
    <row r="1269" spans="1:7" s="50" customFormat="1">
      <c r="A1269" s="97"/>
      <c r="B1269" s="97"/>
      <c r="C1269" s="97"/>
      <c r="D1269" s="97"/>
      <c r="E1269" s="97"/>
      <c r="F1269" s="97"/>
      <c r="G1269" s="97"/>
    </row>
    <row r="1270" spans="1:7" s="50" customFormat="1">
      <c r="A1270" s="97"/>
      <c r="B1270" s="97"/>
      <c r="C1270" s="97"/>
      <c r="D1270" s="97"/>
      <c r="E1270" s="97"/>
      <c r="F1270" s="97"/>
      <c r="G1270" s="97"/>
    </row>
    <row r="1271" spans="1:7" s="50" customFormat="1">
      <c r="A1271" s="97"/>
      <c r="B1271" s="97"/>
      <c r="C1271" s="97"/>
      <c r="D1271" s="97"/>
      <c r="E1271" s="97"/>
      <c r="F1271" s="97"/>
      <c r="G1271" s="97"/>
    </row>
    <row r="1272" spans="1:7" s="50" customFormat="1">
      <c r="A1272" s="97"/>
      <c r="B1272" s="97"/>
      <c r="C1272" s="97"/>
      <c r="D1272" s="97"/>
      <c r="E1272" s="97"/>
      <c r="F1272" s="97"/>
      <c r="G1272" s="97"/>
    </row>
    <row r="1273" spans="1:7" s="50" customFormat="1">
      <c r="A1273" s="97"/>
      <c r="B1273" s="97"/>
      <c r="C1273" s="97"/>
      <c r="D1273" s="97"/>
      <c r="E1273" s="97"/>
      <c r="F1273" s="97"/>
      <c r="G1273" s="97"/>
    </row>
    <row r="1274" spans="1:7" s="50" customFormat="1">
      <c r="A1274" s="97"/>
      <c r="B1274" s="97"/>
      <c r="C1274" s="97"/>
      <c r="D1274" s="97"/>
      <c r="E1274" s="97"/>
      <c r="F1274" s="97"/>
      <c r="G1274" s="97"/>
    </row>
    <row r="1275" spans="1:7" s="50" customFormat="1">
      <c r="A1275" s="97"/>
      <c r="B1275" s="97"/>
      <c r="C1275" s="97"/>
      <c r="D1275" s="97"/>
      <c r="E1275" s="97"/>
      <c r="F1275" s="97"/>
      <c r="G1275" s="97"/>
    </row>
    <row r="1276" spans="1:7" s="50" customFormat="1">
      <c r="A1276" s="97"/>
      <c r="B1276" s="97"/>
      <c r="C1276" s="97"/>
      <c r="D1276" s="97"/>
      <c r="E1276" s="97"/>
      <c r="F1276" s="97"/>
      <c r="G1276" s="97"/>
    </row>
    <row r="1277" spans="1:7" s="50" customFormat="1">
      <c r="A1277" s="97"/>
      <c r="B1277" s="97"/>
      <c r="C1277" s="97"/>
      <c r="D1277" s="97"/>
      <c r="E1277" s="97"/>
      <c r="F1277" s="97"/>
      <c r="G1277" s="97"/>
    </row>
    <row r="1278" spans="1:7" s="50" customFormat="1">
      <c r="A1278" s="97"/>
      <c r="B1278" s="97"/>
      <c r="C1278" s="97"/>
      <c r="D1278" s="97"/>
      <c r="E1278" s="97"/>
      <c r="F1278" s="97"/>
      <c r="G1278" s="97"/>
    </row>
    <row r="1279" spans="1:7" s="50" customFormat="1">
      <c r="A1279" s="97"/>
      <c r="B1279" s="97"/>
      <c r="C1279" s="97"/>
      <c r="D1279" s="97"/>
      <c r="E1279" s="97"/>
      <c r="F1279" s="97"/>
      <c r="G1279" s="97"/>
    </row>
    <row r="1280" spans="1:7" s="50" customFormat="1">
      <c r="A1280" s="97"/>
      <c r="B1280" s="97"/>
      <c r="C1280" s="97"/>
      <c r="D1280" s="97"/>
      <c r="E1280" s="97"/>
      <c r="F1280" s="97"/>
      <c r="G1280" s="97"/>
    </row>
    <row r="1281" spans="1:7" s="50" customFormat="1">
      <c r="A1281" s="97"/>
      <c r="B1281" s="97"/>
      <c r="C1281" s="97"/>
      <c r="D1281" s="97"/>
      <c r="E1281" s="97"/>
      <c r="F1281" s="97"/>
      <c r="G1281" s="97"/>
    </row>
    <row r="1282" spans="1:7" s="50" customFormat="1">
      <c r="A1282" s="97"/>
      <c r="B1282" s="97"/>
      <c r="C1282" s="97"/>
      <c r="D1282" s="97"/>
      <c r="E1282" s="97"/>
      <c r="F1282" s="97"/>
      <c r="G1282" s="97"/>
    </row>
    <row r="1283" spans="1:7" s="50" customFormat="1">
      <c r="A1283" s="97"/>
      <c r="B1283" s="97"/>
      <c r="C1283" s="97"/>
      <c r="D1283" s="97"/>
      <c r="E1283" s="97"/>
      <c r="F1283" s="97"/>
      <c r="G1283" s="97"/>
    </row>
    <row r="1284" spans="1:7" s="50" customFormat="1">
      <c r="A1284" s="97"/>
      <c r="B1284" s="97"/>
      <c r="C1284" s="97"/>
      <c r="D1284" s="97"/>
      <c r="E1284" s="97"/>
      <c r="F1284" s="97"/>
      <c r="G1284" s="97"/>
    </row>
    <row r="1285" spans="1:7" s="50" customFormat="1">
      <c r="A1285" s="97"/>
      <c r="B1285" s="97"/>
      <c r="C1285" s="97"/>
      <c r="D1285" s="97"/>
      <c r="E1285" s="97"/>
      <c r="F1285" s="97"/>
      <c r="G1285" s="97"/>
    </row>
    <row r="1286" spans="1:7" s="50" customFormat="1">
      <c r="A1286" s="97"/>
      <c r="B1286" s="97"/>
      <c r="C1286" s="97"/>
      <c r="D1286" s="97"/>
      <c r="E1286" s="97"/>
      <c r="F1286" s="97"/>
      <c r="G1286" s="97"/>
    </row>
    <row r="1287" spans="1:7" s="50" customFormat="1">
      <c r="A1287" s="97"/>
      <c r="B1287" s="97"/>
      <c r="C1287" s="97"/>
      <c r="D1287" s="97"/>
      <c r="E1287" s="97"/>
      <c r="F1287" s="97"/>
      <c r="G1287" s="97"/>
    </row>
    <row r="1288" spans="1:7" s="50" customFormat="1">
      <c r="A1288" s="97"/>
      <c r="B1288" s="97"/>
      <c r="C1288" s="97"/>
      <c r="D1288" s="97"/>
      <c r="E1288" s="97"/>
      <c r="F1288" s="97"/>
      <c r="G1288" s="97"/>
    </row>
    <row r="1289" spans="1:7" s="50" customFormat="1">
      <c r="A1289" s="97"/>
      <c r="B1289" s="97"/>
      <c r="C1289" s="97"/>
      <c r="D1289" s="97"/>
      <c r="E1289" s="97"/>
      <c r="F1289" s="97"/>
      <c r="G1289" s="97"/>
    </row>
    <row r="1290" spans="1:7" s="50" customFormat="1">
      <c r="A1290" s="97"/>
      <c r="B1290" s="97"/>
      <c r="C1290" s="97"/>
      <c r="D1290" s="97"/>
      <c r="E1290" s="97"/>
      <c r="F1290" s="97"/>
      <c r="G1290" s="97"/>
    </row>
    <row r="1291" spans="1:7" s="50" customFormat="1">
      <c r="A1291" s="97"/>
      <c r="B1291" s="97"/>
      <c r="C1291" s="97"/>
      <c r="D1291" s="97"/>
      <c r="E1291" s="97"/>
      <c r="F1291" s="97"/>
      <c r="G1291" s="97"/>
    </row>
    <row r="1292" spans="1:7" s="50" customFormat="1">
      <c r="A1292" s="97"/>
      <c r="B1292" s="97"/>
      <c r="C1292" s="97"/>
      <c r="D1292" s="97"/>
      <c r="E1292" s="97"/>
      <c r="F1292" s="97"/>
      <c r="G1292" s="97"/>
    </row>
    <row r="1293" spans="1:7" s="50" customFormat="1">
      <c r="A1293" s="97"/>
      <c r="B1293" s="97"/>
      <c r="C1293" s="97"/>
      <c r="D1293" s="97"/>
      <c r="E1293" s="97"/>
      <c r="F1293" s="97"/>
      <c r="G1293" s="97"/>
    </row>
    <row r="1294" spans="1:7" s="50" customFormat="1">
      <c r="A1294" s="97"/>
      <c r="B1294" s="97"/>
      <c r="C1294" s="97"/>
      <c r="D1294" s="97"/>
      <c r="E1294" s="97"/>
      <c r="F1294" s="97"/>
      <c r="G1294" s="97"/>
    </row>
    <row r="1295" spans="1:7" s="50" customFormat="1">
      <c r="A1295" s="97"/>
      <c r="B1295" s="97"/>
      <c r="C1295" s="97"/>
      <c r="D1295" s="97"/>
      <c r="E1295" s="97"/>
      <c r="F1295" s="97"/>
      <c r="G1295" s="97"/>
    </row>
    <row r="1296" spans="1:7" s="50" customFormat="1">
      <c r="A1296" s="97"/>
      <c r="B1296" s="97"/>
      <c r="C1296" s="97"/>
      <c r="D1296" s="97"/>
      <c r="E1296" s="97"/>
      <c r="F1296" s="97"/>
      <c r="G1296" s="97"/>
    </row>
    <row r="1297" spans="1:7" s="50" customFormat="1">
      <c r="A1297" s="97"/>
      <c r="B1297" s="97"/>
      <c r="C1297" s="97"/>
      <c r="D1297" s="97"/>
      <c r="E1297" s="97"/>
      <c r="F1297" s="97"/>
      <c r="G1297" s="97"/>
    </row>
    <row r="1298" spans="1:7" s="50" customFormat="1">
      <c r="A1298" s="97"/>
      <c r="B1298" s="97"/>
      <c r="C1298" s="97"/>
      <c r="D1298" s="97"/>
      <c r="E1298" s="97"/>
      <c r="F1298" s="97"/>
      <c r="G1298" s="97"/>
    </row>
    <row r="1299" spans="1:7" s="50" customFormat="1">
      <c r="A1299" s="97"/>
      <c r="B1299" s="97"/>
      <c r="C1299" s="97"/>
      <c r="D1299" s="97"/>
      <c r="E1299" s="97"/>
      <c r="F1299" s="97"/>
      <c r="G1299" s="97"/>
    </row>
    <row r="1300" spans="1:7" s="50" customFormat="1">
      <c r="A1300" s="97"/>
      <c r="B1300" s="97"/>
      <c r="C1300" s="97"/>
      <c r="D1300" s="97"/>
      <c r="E1300" s="97"/>
      <c r="F1300" s="97"/>
      <c r="G1300" s="97"/>
    </row>
    <row r="1301" spans="1:7" s="50" customFormat="1">
      <c r="A1301" s="97"/>
      <c r="B1301" s="97"/>
      <c r="C1301" s="97"/>
      <c r="D1301" s="97"/>
      <c r="E1301" s="97"/>
      <c r="F1301" s="97"/>
      <c r="G1301" s="97"/>
    </row>
    <row r="1302" spans="1:7" s="50" customFormat="1">
      <c r="A1302" s="97"/>
      <c r="B1302" s="97"/>
      <c r="C1302" s="97"/>
      <c r="D1302" s="97"/>
      <c r="E1302" s="97"/>
      <c r="F1302" s="97"/>
      <c r="G1302" s="97"/>
    </row>
    <row r="1303" spans="1:7" s="50" customFormat="1">
      <c r="A1303" s="97"/>
      <c r="B1303" s="97"/>
      <c r="C1303" s="97"/>
      <c r="D1303" s="97"/>
      <c r="E1303" s="97"/>
      <c r="F1303" s="97"/>
      <c r="G1303" s="97"/>
    </row>
    <row r="1304" spans="1:7" s="50" customFormat="1">
      <c r="A1304" s="97"/>
      <c r="B1304" s="97"/>
      <c r="C1304" s="97"/>
      <c r="D1304" s="97"/>
      <c r="E1304" s="97"/>
      <c r="F1304" s="97"/>
      <c r="G1304" s="97"/>
    </row>
    <row r="1305" spans="1:7" s="50" customFormat="1">
      <c r="A1305" s="97"/>
      <c r="B1305" s="97"/>
      <c r="C1305" s="97"/>
      <c r="D1305" s="97"/>
      <c r="E1305" s="97"/>
      <c r="F1305" s="97"/>
      <c r="G1305" s="97"/>
    </row>
    <row r="1306" spans="1:7" s="50" customFormat="1">
      <c r="A1306" s="97"/>
      <c r="B1306" s="97"/>
      <c r="C1306" s="97"/>
      <c r="D1306" s="97"/>
      <c r="E1306" s="97"/>
      <c r="F1306" s="97"/>
      <c r="G1306" s="97"/>
    </row>
    <row r="1307" spans="1:7" s="50" customFormat="1">
      <c r="A1307" s="97"/>
      <c r="B1307" s="97"/>
      <c r="C1307" s="97"/>
      <c r="D1307" s="97"/>
      <c r="E1307" s="97"/>
      <c r="F1307" s="97"/>
      <c r="G1307" s="97"/>
    </row>
    <row r="1308" spans="1:7" s="50" customFormat="1">
      <c r="A1308" s="97"/>
      <c r="B1308" s="97"/>
      <c r="C1308" s="97"/>
      <c r="D1308" s="97"/>
      <c r="E1308" s="97"/>
      <c r="F1308" s="97"/>
      <c r="G1308" s="97"/>
    </row>
    <row r="1309" spans="1:7" s="50" customFormat="1">
      <c r="A1309" s="97"/>
      <c r="B1309" s="97"/>
      <c r="C1309" s="97"/>
      <c r="D1309" s="97"/>
      <c r="E1309" s="97"/>
      <c r="F1309" s="97"/>
      <c r="G1309" s="97"/>
    </row>
    <row r="1310" spans="1:7" s="50" customFormat="1">
      <c r="A1310" s="97"/>
      <c r="B1310" s="97"/>
      <c r="C1310" s="97"/>
      <c r="D1310" s="97"/>
      <c r="E1310" s="97"/>
      <c r="F1310" s="97"/>
      <c r="G1310" s="97"/>
    </row>
    <row r="1311" spans="1:7" s="50" customFormat="1">
      <c r="A1311" s="97"/>
      <c r="B1311" s="97"/>
      <c r="C1311" s="97"/>
      <c r="D1311" s="97"/>
      <c r="E1311" s="97"/>
      <c r="F1311" s="97"/>
      <c r="G1311" s="97"/>
    </row>
    <row r="1312" spans="1:7" s="50" customFormat="1">
      <c r="A1312" s="97"/>
      <c r="B1312" s="97"/>
      <c r="C1312" s="97"/>
      <c r="D1312" s="97"/>
      <c r="E1312" s="97"/>
      <c r="F1312" s="97"/>
      <c r="G1312" s="97"/>
    </row>
    <row r="1313" spans="1:7" s="50" customFormat="1">
      <c r="A1313" s="97"/>
      <c r="B1313" s="97"/>
      <c r="C1313" s="97"/>
      <c r="D1313" s="97"/>
      <c r="E1313" s="97"/>
      <c r="F1313" s="97"/>
      <c r="G1313" s="97"/>
    </row>
    <row r="1314" spans="1:7" s="50" customFormat="1">
      <c r="A1314" s="97"/>
      <c r="B1314" s="97"/>
      <c r="C1314" s="97"/>
      <c r="D1314" s="97"/>
      <c r="E1314" s="97"/>
      <c r="F1314" s="97"/>
      <c r="G1314" s="97"/>
    </row>
    <row r="1315" spans="1:7" s="50" customFormat="1">
      <c r="A1315" s="97"/>
      <c r="B1315" s="97"/>
      <c r="C1315" s="97"/>
      <c r="D1315" s="97"/>
      <c r="E1315" s="97"/>
      <c r="F1315" s="97"/>
      <c r="G1315" s="97"/>
    </row>
    <row r="1316" spans="1:7" s="50" customFormat="1">
      <c r="A1316" s="97"/>
      <c r="B1316" s="97"/>
      <c r="C1316" s="97"/>
      <c r="D1316" s="97"/>
      <c r="E1316" s="97"/>
      <c r="F1316" s="97"/>
      <c r="G1316" s="97"/>
    </row>
    <row r="1317" spans="1:7" s="50" customFormat="1">
      <c r="A1317" s="97"/>
      <c r="B1317" s="97"/>
      <c r="C1317" s="97"/>
      <c r="D1317" s="97"/>
      <c r="E1317" s="97"/>
      <c r="F1317" s="97"/>
      <c r="G1317" s="97"/>
    </row>
    <row r="1318" spans="1:7" s="50" customFormat="1">
      <c r="A1318" s="97"/>
      <c r="B1318" s="97"/>
      <c r="C1318" s="97"/>
      <c r="D1318" s="97"/>
      <c r="E1318" s="97"/>
      <c r="F1318" s="97"/>
      <c r="G1318" s="97"/>
    </row>
    <row r="1319" spans="1:7" s="50" customFormat="1">
      <c r="A1319" s="97"/>
      <c r="B1319" s="97"/>
      <c r="C1319" s="97"/>
      <c r="D1319" s="97"/>
      <c r="E1319" s="97"/>
      <c r="F1319" s="97"/>
      <c r="G1319" s="97"/>
    </row>
    <row r="1320" spans="1:7" s="50" customFormat="1">
      <c r="A1320" s="97"/>
      <c r="B1320" s="97"/>
      <c r="C1320" s="97"/>
      <c r="D1320" s="97"/>
      <c r="E1320" s="97"/>
      <c r="F1320" s="97"/>
      <c r="G1320" s="97"/>
    </row>
    <row r="1321" spans="1:7" s="50" customFormat="1">
      <c r="A1321" s="97"/>
      <c r="B1321" s="97"/>
      <c r="C1321" s="97"/>
      <c r="D1321" s="97"/>
      <c r="E1321" s="97"/>
      <c r="F1321" s="97"/>
      <c r="G1321" s="97"/>
    </row>
    <row r="1322" spans="1:7" s="50" customFormat="1">
      <c r="A1322" s="97"/>
      <c r="B1322" s="97"/>
      <c r="C1322" s="97"/>
      <c r="D1322" s="97"/>
      <c r="E1322" s="97"/>
      <c r="F1322" s="97"/>
      <c r="G1322" s="97"/>
    </row>
    <row r="1323" spans="1:7" s="50" customFormat="1">
      <c r="A1323" s="97"/>
      <c r="B1323" s="97"/>
      <c r="C1323" s="97"/>
      <c r="D1323" s="97"/>
      <c r="E1323" s="97"/>
      <c r="F1323" s="97"/>
      <c r="G1323" s="97"/>
    </row>
    <row r="1324" spans="1:7" s="50" customFormat="1">
      <c r="A1324" s="97"/>
      <c r="B1324" s="97"/>
      <c r="C1324" s="97"/>
      <c r="D1324" s="97"/>
      <c r="E1324" s="97"/>
      <c r="F1324" s="97"/>
      <c r="G1324" s="97"/>
    </row>
    <row r="1325" spans="1:7" s="50" customFormat="1">
      <c r="A1325" s="97"/>
      <c r="B1325" s="97"/>
      <c r="C1325" s="97"/>
      <c r="D1325" s="97"/>
      <c r="E1325" s="97"/>
      <c r="F1325" s="97"/>
      <c r="G1325" s="97"/>
    </row>
    <row r="1326" spans="1:7" s="50" customFormat="1">
      <c r="A1326" s="97"/>
      <c r="B1326" s="97"/>
      <c r="C1326" s="97"/>
      <c r="D1326" s="97"/>
      <c r="E1326" s="97"/>
      <c r="F1326" s="97"/>
      <c r="G1326" s="97"/>
    </row>
    <row r="1327" spans="1:7" s="50" customFormat="1">
      <c r="A1327" s="97"/>
      <c r="B1327" s="97"/>
      <c r="C1327" s="97"/>
      <c r="D1327" s="97"/>
      <c r="E1327" s="97"/>
      <c r="F1327" s="97"/>
      <c r="G1327" s="97"/>
    </row>
    <row r="1328" spans="1:7" s="50" customFormat="1">
      <c r="A1328" s="97"/>
      <c r="B1328" s="97"/>
      <c r="C1328" s="97"/>
      <c r="D1328" s="97"/>
      <c r="E1328" s="97"/>
      <c r="F1328" s="97"/>
      <c r="G1328" s="97"/>
    </row>
    <row r="1329" spans="1:7" s="50" customFormat="1">
      <c r="A1329" s="97"/>
      <c r="B1329" s="97"/>
      <c r="C1329" s="97"/>
      <c r="D1329" s="97"/>
      <c r="E1329" s="97"/>
      <c r="F1329" s="97"/>
      <c r="G1329" s="97"/>
    </row>
    <row r="1330" spans="1:7" s="50" customFormat="1">
      <c r="A1330" s="97"/>
      <c r="B1330" s="97"/>
      <c r="C1330" s="97"/>
      <c r="D1330" s="97"/>
      <c r="E1330" s="97"/>
      <c r="F1330" s="97"/>
      <c r="G1330" s="97"/>
    </row>
    <row r="1331" spans="1:7" s="50" customFormat="1">
      <c r="A1331" s="97"/>
      <c r="B1331" s="97"/>
      <c r="C1331" s="97"/>
      <c r="D1331" s="97"/>
      <c r="E1331" s="97"/>
      <c r="F1331" s="97"/>
      <c r="G1331" s="97"/>
    </row>
    <row r="1332" spans="1:7" s="50" customFormat="1">
      <c r="A1332" s="97"/>
      <c r="B1332" s="97"/>
      <c r="C1332" s="97"/>
      <c r="D1332" s="97"/>
      <c r="E1332" s="97"/>
      <c r="F1332" s="97"/>
      <c r="G1332" s="97"/>
    </row>
    <row r="1333" spans="1:7" s="50" customFormat="1">
      <c r="A1333" s="97"/>
      <c r="B1333" s="97"/>
      <c r="C1333" s="97"/>
      <c r="D1333" s="97"/>
      <c r="E1333" s="97"/>
      <c r="F1333" s="97"/>
      <c r="G1333" s="97"/>
    </row>
    <row r="1334" spans="1:7" s="50" customFormat="1">
      <c r="A1334" s="97"/>
      <c r="B1334" s="97"/>
      <c r="C1334" s="97"/>
      <c r="D1334" s="97"/>
      <c r="E1334" s="97"/>
      <c r="F1334" s="97"/>
      <c r="G1334" s="97"/>
    </row>
    <row r="1335" spans="1:7" s="50" customFormat="1">
      <c r="A1335" s="97"/>
      <c r="B1335" s="97"/>
      <c r="C1335" s="97"/>
      <c r="D1335" s="97"/>
      <c r="E1335" s="97"/>
      <c r="F1335" s="97"/>
      <c r="G1335" s="97"/>
    </row>
    <row r="1336" spans="1:7" s="50" customFormat="1">
      <c r="A1336" s="97"/>
      <c r="B1336" s="97"/>
      <c r="C1336" s="97"/>
      <c r="D1336" s="97"/>
      <c r="E1336" s="97"/>
      <c r="F1336" s="97"/>
      <c r="G1336" s="97"/>
    </row>
    <row r="1337" spans="1:7" s="50" customFormat="1">
      <c r="A1337" s="97"/>
      <c r="B1337" s="97"/>
      <c r="C1337" s="97"/>
      <c r="D1337" s="97"/>
      <c r="E1337" s="97"/>
      <c r="F1337" s="97"/>
      <c r="G1337" s="97"/>
    </row>
    <row r="1338" spans="1:7" s="50" customFormat="1">
      <c r="A1338" s="97"/>
      <c r="B1338" s="97"/>
      <c r="C1338" s="97"/>
      <c r="D1338" s="97"/>
      <c r="E1338" s="97"/>
      <c r="F1338" s="97"/>
      <c r="G1338" s="97"/>
    </row>
    <row r="1339" spans="1:7" s="50" customFormat="1">
      <c r="A1339" s="97"/>
      <c r="B1339" s="97"/>
      <c r="C1339" s="97"/>
      <c r="D1339" s="97"/>
      <c r="E1339" s="97"/>
      <c r="F1339" s="97"/>
      <c r="G1339" s="97"/>
    </row>
    <row r="1340" spans="1:7" s="50" customFormat="1">
      <c r="A1340" s="97"/>
      <c r="B1340" s="97"/>
      <c r="C1340" s="97"/>
      <c r="D1340" s="97"/>
      <c r="E1340" s="97"/>
      <c r="F1340" s="97"/>
      <c r="G1340" s="97"/>
    </row>
    <row r="1341" spans="1:7" s="50" customFormat="1">
      <c r="A1341" s="97"/>
      <c r="B1341" s="97"/>
      <c r="C1341" s="97"/>
      <c r="D1341" s="97"/>
      <c r="E1341" s="97"/>
      <c r="F1341" s="97"/>
      <c r="G1341" s="97"/>
    </row>
    <row r="1342" spans="1:7" s="50" customFormat="1">
      <c r="A1342" s="97"/>
      <c r="B1342" s="97"/>
      <c r="C1342" s="97"/>
      <c r="D1342" s="97"/>
      <c r="E1342" s="97"/>
      <c r="F1342" s="97"/>
      <c r="G1342" s="97"/>
    </row>
  </sheetData>
  <conditionalFormatting sqref="A10:A15">
    <cfRule type="containsText" dxfId="4" priority="4" stopIfTrue="1" operator="containsText" text="0">
      <formula>NOT(ISERROR(SEARCH("0",A10)))</formula>
    </cfRule>
  </conditionalFormatting>
  <conditionalFormatting sqref="A18:A998">
    <cfRule type="containsText" dxfId="3" priority="3" stopIfTrue="1" operator="containsText" text="Exchange Rate :">
      <formula>NOT(ISERROR(SEARCH("Exchange Rate :",A18)))</formula>
    </cfRule>
  </conditionalFormatting>
  <conditionalFormatting sqref="B18:G1000">
    <cfRule type="cellIs" dxfId="2" priority="2" stopIfTrue="1" operator="equal">
      <formula>0</formula>
    </cfRule>
  </conditionalFormatting>
  <conditionalFormatting sqref="C18:C1001 B27">
    <cfRule type="cellIs" dxfId="1" priority="5" stopIfTrue="1" operator="equal">
      <formula>"ALERT"</formula>
    </cfRule>
  </conditionalFormatting>
  <conditionalFormatting sqref="E10:E15">
    <cfRule type="cellIs" dxfId="0" priority="1" stopIfTrue="1" operator="equal">
      <formula>0</formula>
    </cfRule>
  </conditionalFormatting>
  <hyperlinks>
    <hyperlink ref="A7" r:id="rId1" display="http://www.achadirect.com/" xr:uid="{00000000-0004-0000-0100-000000000000}"/>
  </hyperlinks>
  <printOptions horizontalCentered="1" verticalCentered="1"/>
  <pageMargins left="0.12" right="0.18" top="0.22" bottom="0.3" header="0.15748031496063" footer="0.15748031496063"/>
  <pageSetup paperSize="9" scale="80" orientation="portrait" horizontalDpi="4294967293" verticalDpi="300" r:id="rId2"/>
  <headerFooter alignWithMargins="0">
    <oddFooter>Page &amp;P of &amp;N</oddFooter>
  </headerFooter>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4</vt:i4>
      </vt:variant>
    </vt:vector>
  </HeadingPairs>
  <TitlesOfParts>
    <vt:vector size="6" baseType="lpstr">
      <vt:lpstr>Invoice</vt:lpstr>
      <vt:lpstr>Tax Invoice</vt:lpstr>
      <vt:lpstr>Invoice!Print_Area</vt:lpstr>
      <vt:lpstr>'Tax Invoice'!Print_Area</vt:lpstr>
      <vt:lpstr>Invoice!Print_Titles</vt:lpstr>
      <vt:lpstr>'Tax Invoice'!Print_Titles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Amir</dc:creator>
  <cp:lastModifiedBy>Officer Acha</cp:lastModifiedBy>
  <cp:lastPrinted>2024-09-24T03:25:28Z</cp:lastPrinted>
  <dcterms:created xsi:type="dcterms:W3CDTF">2006-01-06T19:59:33Z</dcterms:created>
  <dcterms:modified xsi:type="dcterms:W3CDTF">2024-09-24T04:21:38Z</dcterms:modified>
</cp:coreProperties>
</file>